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updateLinks="never"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3_Resenhas\6_Produção Industrial\2025\05_Maio_2025\"/>
    </mc:Choice>
  </mc:AlternateContent>
  <xr:revisionPtr revIDLastSave="0" documentId="13_ncr:1_{A79E5312-283D-4A52-A562-07A60BD0E85E}" xr6:coauthVersionLast="47" xr6:coauthVersionMax="47" xr10:uidLastSave="{00000000-0000-0000-0000-000000000000}"/>
  <bookViews>
    <workbookView xWindow="28680" yWindow="-60" windowWidth="29040" windowHeight="15720" tabRatio="753" firstSheet="2" activeTab="14" xr2:uid="{00000000-000D-0000-FFFF-FFFF00000000}"/>
  </bookViews>
  <sheets>
    <sheet name="Botão Macro" sheetId="5" state="hidden" r:id="rId1"/>
    <sheet name="Tabelas" sheetId="6" state="hidden" r:id="rId2"/>
    <sheet name="Tabela_1" sheetId="1" r:id="rId3"/>
    <sheet name="Tabela_2" sheetId="2" r:id="rId4"/>
    <sheet name="Tabela_3" sheetId="36" r:id="rId5"/>
    <sheet name="ÍNDICE" sheetId="8" r:id="rId6"/>
    <sheet name="1.1" sheetId="21" state="hidden" r:id="rId7"/>
    <sheet name="1.2" sheetId="24" state="hidden" r:id="rId8"/>
    <sheet name="1.3" sheetId="23" state="hidden" r:id="rId9"/>
    <sheet name="1.4" sheetId="7" r:id="rId10"/>
    <sheet name="1.5" sheetId="9" r:id="rId11"/>
    <sheet name="1.6" sheetId="35" r:id="rId12"/>
    <sheet name="1.7" sheetId="19" state="hidden" r:id="rId13"/>
    <sheet name="Gráfico 0" sheetId="37" r:id="rId14"/>
    <sheet name="Gráficos 4" sheetId="12" r:id="rId15"/>
    <sheet name="1.8" sheetId="17" state="hidden" r:id="rId16"/>
    <sheet name="1.9" sheetId="10" r:id="rId17"/>
    <sheet name="1.10" sheetId="13" r:id="rId18"/>
    <sheet name="1.11" sheetId="14" r:id="rId19"/>
    <sheet name="1.12" sheetId="15" r:id="rId20"/>
    <sheet name="1.13" sheetId="16" r:id="rId21"/>
    <sheet name="Gr.antigo" sheetId="18" state="hidden" r:id="rId22"/>
    <sheet name="1.14" sheetId="34" state="hidden" r:id="rId23"/>
    <sheet name="PANORAMA ECONÔMICO" sheetId="25" state="hidden" r:id="rId24"/>
    <sheet name="Tab 1" sheetId="26" state="hidden" r:id="rId25"/>
    <sheet name="Tab 2" sheetId="31" state="hidden" r:id="rId26"/>
    <sheet name="Tab 3" sheetId="27" state="hidden" r:id="rId27"/>
    <sheet name="Graf 1" sheetId="28" state="hidden" r:id="rId28"/>
    <sheet name="Graf 2" sheetId="29" state="hidden" r:id="rId29"/>
    <sheet name="Graf 3" sheetId="32" state="hidden" r:id="rId30"/>
    <sheet name="Graf 4" sheetId="33" state="hidden" r:id="rId31"/>
  </sheets>
  <externalReferences>
    <externalReference r:id="rId32"/>
    <externalReference r:id="rId33"/>
    <externalReference r:id="rId34"/>
  </externalReferences>
  <definedNames>
    <definedName name="_xlnm._FilterDatabase" localSheetId="11" hidden="1">'1.6'!$B$32:$E$38</definedName>
    <definedName name="_xlnm._FilterDatabase" localSheetId="2" hidden="1">Tabela_1!$A$1:$A$197</definedName>
    <definedName name="_xlnm._FilterDatabase" localSheetId="3" hidden="1">Tabela_2!$A$1:$A$386</definedName>
    <definedName name="_xlnm._FilterDatabase" localSheetId="4" hidden="1">Tabela_3!$A$2:$A$197</definedName>
    <definedName name="acumulado" localSheetId="4">OFFSET([1]Gráficos!$O$67,1,0,COUNT([1]Gráficos!$O:$O))</definedName>
    <definedName name="acumulado">OFFSET('Gráficos 4'!$P$71,1,0,COUNT('Gráficos 4'!$P:$P))</definedName>
    <definedName name="Acumulado_ano" localSheetId="4">OFFSET([1]Gráficos!$N$67,1,0,COUNT([1]Gráficos!$N:$N))</definedName>
    <definedName name="Acumulado_ano">OFFSET('Gráficos 4'!$O$71,1,0,COUNT('Gráficos 4'!$O:$O))</definedName>
    <definedName name="Gráfico_2" localSheetId="4">OFFSET([1]Gráficos!$A$67,1,0,COUNT([1]Gráficos!$B:$B))</definedName>
    <definedName name="Gráfico_2">OFFSET('Gráficos 4'!$B$71,1,0,COUNT('Gráficos 4'!$C:$C))</definedName>
    <definedName name="Gráfico_3" localSheetId="4">OFFSET([1]Gráficos!$E$67,1,0,COUNT([1]Gráficos!$F:$F))</definedName>
    <definedName name="Gráfico_3">OFFSET('Gráficos 4'!$F$71,1,0,COUNT('Gráficos 4'!$G:$G))</definedName>
    <definedName name="Gráfico_4" localSheetId="4">OFFSET([1]Gráficos!$M$66,1,0,COUNT([1]Gráficos!$J:$J))</definedName>
    <definedName name="Gráfico_4">OFFSET('Gráficos 4'!$N$70,1,0,COUNT('Gráficos 4'!$K:$K))</definedName>
    <definedName name="Gráfico_5" localSheetId="4">OFFSET([1]Gráficos!$O$67,1,0,COUNT([1]Gráficos!$O:$O))</definedName>
    <definedName name="Gráfico_5">OFFSET('Gráficos 4'!$P$71,1,0,COUNT('Gráficos 4'!$P:$P))</definedName>
    <definedName name="Gráfico_6" localSheetId="24">OFFSET('Gráficos 4'!#REF!,1,0,COUNT('Gráficos 4'!#REF!))</definedName>
    <definedName name="Gráfico_6" localSheetId="25">OFFSET('Gráficos 4'!#REF!,1,0,COUNT('Gráficos 4'!#REF!))</definedName>
    <definedName name="Gráfico_6" localSheetId="4">OFFSET([1]Gráficos!#REF!,1,0,COUNT([1]Gráficos!#REF!))</definedName>
    <definedName name="Gráfico_6">OFFSET('Gráficos 4'!#REF!,1,0,COUNT('Gráficos 4'!#REF!))</definedName>
    <definedName name="Lista" localSheetId="4">[1]Tabela_2!$A$332:$A$346</definedName>
    <definedName name="Lista">Tabela_2!$A$302:$A$582</definedName>
    <definedName name="Mato_Grosso" localSheetId="24">OFFSET(#REF!,1,0,COUNT(#REF!))</definedName>
    <definedName name="Mato_Grosso" localSheetId="25">OFFSET(#REF!,1,0,COUNT(#REF!))</definedName>
    <definedName name="Mato_Grosso" localSheetId="4">OFFSET(#REF!,1,0,COUNT(#REF!))</definedName>
    <definedName name="Mato_Grosso">OFFSET(#REF!,1,0,COUNT(#REF!))</definedName>
    <definedName name="Nordeste" localSheetId="4">OFFSET([1]Gráficos!$I1048557,1,0,COUNT([1]Gráficos!A1048557:A1048572)-1)</definedName>
    <definedName name="Nordeste">OFFSET('Gráficos 4'!$J1048557,1,0,COUNT('Gráficos 4'!A1048557:A1048572)-1)</definedName>
    <definedName name="Pernambuco" localSheetId="4">OFFSET([1]Gráficos!A1,1,0,COUNT([1]Gráficos!$I:$I)-1)</definedName>
    <definedName name="Pernambuco">OFFSET('Gráficos 4'!A1,1,0,COUNT('Gráficos 4'!$J:$J)-1)</definedName>
    <definedName name="Sem_ajuste" localSheetId="4">OFFSET([1]Gráficos!$M$67,1,0,COUNT([1]Gráficos!$M:$M))</definedName>
    <definedName name="Sem_ajuste">OFFSET('Gráficos 4'!$N$71,1,0,COUNT('Gráficos 4'!$N:$N))</definedName>
    <definedName name="Tabela_1">Tabela_1!$1:$1048576</definedName>
    <definedName name="Tabela_10">[2]Tabela_10!$1:$1048576</definedName>
    <definedName name="Tabela_11">[2]Tabela_11!$1:$1048576</definedName>
    <definedName name="Tabela_12">[2]Tabela_12!$1:$1048576</definedName>
    <definedName name="Tabela_13">[2]Tabela_13!$1:$1048576</definedName>
    <definedName name="Tabela_14">[2]Tabela_14!$1:$1048576</definedName>
    <definedName name="Tabela_15">[2]Tabela_15!$1:$1048576</definedName>
    <definedName name="Tabela_2">Tabela_2!$1:$1048576</definedName>
    <definedName name="Tabela_2_nova" localSheetId="3">Tabela_2!$AL$6:$BM$179</definedName>
    <definedName name="Tabela_22">Tabela_2!$B:$XFD</definedName>
    <definedName name="Tabela_222" localSheetId="3">Tabela_2!$C$6:$AD$177</definedName>
    <definedName name="Tabela_3" localSheetId="4">Tabela_3!$1:$1048576</definedName>
    <definedName name="Tabela_3">#REF!</definedName>
    <definedName name="Tabela_4" localSheetId="4">#REF!</definedName>
    <definedName name="Tabela_4">#REF!</definedName>
    <definedName name="Tabela_5">[2]Tabela_5!$1:$1048576</definedName>
    <definedName name="Tabela_6">[2]Tabela_6!$1:$1048576</definedName>
    <definedName name="Tabela_7">[2]Tabela_7!$1:$1048576</definedName>
    <definedName name="Tabela_8">[2]Tabela_8!$1:$1048576</definedName>
    <definedName name="Tabela_9">[2]Tabela_9!$1:$1048576</definedName>
    <definedName name="Tabela_BR_UFs_CA" localSheetId="4">Tabela_3!$B$6:$AG$179</definedName>
    <definedName name="Tabela_Br_UFs_SA" localSheetId="2">Tabela_1!$B$6:$BM$177</definedName>
    <definedName name="Teste" localSheetId="4">OFFSET([1]Gráficos!A10,1,0,COUNT([1]Gráficos!$V$47:$V$62)-1)</definedName>
    <definedName name="Teste">OFFSET('Gráficos 4'!A10,1,0,COUNT('Gráficos 4'!$W$51:$W$66)-1)</definedName>
    <definedName name="uiui">'Gráficos 4'!$V$51:$W$66</definedName>
  </definedNames>
  <calcPr calcId="181029"/>
</workbook>
</file>

<file path=xl/calcChain.xml><?xml version="1.0" encoding="utf-8"?>
<calcChain xmlns="http://schemas.openxmlformats.org/spreadsheetml/2006/main">
  <c r="B288" i="23" l="1"/>
  <c r="C288" i="23"/>
  <c r="D288" i="23"/>
  <c r="E288" i="23"/>
  <c r="F288" i="23"/>
  <c r="G288" i="23"/>
  <c r="H288" i="23"/>
  <c r="I288" i="23"/>
  <c r="J288" i="23"/>
  <c r="K288" i="23"/>
  <c r="L288" i="23"/>
  <c r="M288" i="23"/>
  <c r="N288" i="23"/>
  <c r="O288" i="23"/>
  <c r="P288" i="23"/>
  <c r="Q288" i="23"/>
  <c r="B288" i="24"/>
  <c r="C288" i="24"/>
  <c r="D288" i="24"/>
  <c r="E288" i="24"/>
  <c r="F288" i="24"/>
  <c r="G288" i="24"/>
  <c r="H288" i="24"/>
  <c r="B288" i="21"/>
  <c r="C288" i="21"/>
  <c r="D288" i="21"/>
  <c r="E288" i="21"/>
  <c r="F288" i="21"/>
  <c r="G288" i="21"/>
  <c r="H288" i="21"/>
  <c r="I288" i="21"/>
  <c r="J288" i="21"/>
  <c r="K288" i="21"/>
  <c r="L288" i="21"/>
  <c r="M288" i="21"/>
  <c r="N288" i="21"/>
  <c r="O288" i="21"/>
  <c r="P288" i="21"/>
  <c r="Q288" i="21"/>
  <c r="R288" i="21"/>
  <c r="S288" i="21"/>
  <c r="T288" i="21"/>
  <c r="BN287" i="2"/>
  <c r="BO287" i="2"/>
  <c r="BP287" i="2"/>
  <c r="BQ287" i="2"/>
  <c r="BR287" i="2"/>
  <c r="BS287" i="2"/>
  <c r="BT287" i="2"/>
  <c r="AE287" i="2"/>
  <c r="AF287" i="2"/>
  <c r="AG287" i="2"/>
  <c r="AH287" i="2"/>
  <c r="AI287" i="2"/>
  <c r="AJ287" i="2"/>
  <c r="AK287" i="2"/>
  <c r="B287" i="23"/>
  <c r="C287" i="23"/>
  <c r="D287" i="23"/>
  <c r="E287" i="23"/>
  <c r="F287" i="23"/>
  <c r="G287" i="23"/>
  <c r="H287" i="23"/>
  <c r="I287" i="23"/>
  <c r="J287" i="23"/>
  <c r="K287" i="23"/>
  <c r="L287" i="23"/>
  <c r="M287" i="23"/>
  <c r="N287" i="23"/>
  <c r="O287" i="23"/>
  <c r="P287" i="23"/>
  <c r="Q287" i="23"/>
  <c r="B287" i="24"/>
  <c r="C287" i="24"/>
  <c r="D287" i="24"/>
  <c r="E287" i="24"/>
  <c r="F287" i="24"/>
  <c r="G287" i="24"/>
  <c r="H287" i="24"/>
  <c r="B287" i="21"/>
  <c r="C287" i="21"/>
  <c r="D287" i="21"/>
  <c r="E287" i="21"/>
  <c r="F287" i="21"/>
  <c r="G287" i="21"/>
  <c r="H287" i="21"/>
  <c r="I287" i="21"/>
  <c r="J287" i="21"/>
  <c r="K287" i="21"/>
  <c r="L287" i="21"/>
  <c r="M287" i="21"/>
  <c r="N287" i="21"/>
  <c r="O287" i="21"/>
  <c r="P287" i="21"/>
  <c r="Q287" i="21"/>
  <c r="R287" i="21"/>
  <c r="S287" i="21"/>
  <c r="T287" i="21"/>
  <c r="BT284" i="2" l="1"/>
  <c r="BS284" i="2"/>
  <c r="BR284" i="2"/>
  <c r="BQ284" i="2"/>
  <c r="BP284" i="2"/>
  <c r="BO284" i="2"/>
  <c r="BN284" i="2"/>
  <c r="AE284" i="2"/>
  <c r="AK284" i="2"/>
  <c r="AJ284" i="2"/>
  <c r="AI284" i="2"/>
  <c r="AH284" i="2"/>
  <c r="AG284" i="2"/>
  <c r="AF284" i="2"/>
  <c r="B286" i="23"/>
  <c r="C286" i="23"/>
  <c r="D286" i="23"/>
  <c r="E286" i="23"/>
  <c r="F286" i="23"/>
  <c r="G286" i="23"/>
  <c r="H286" i="23"/>
  <c r="I286" i="23"/>
  <c r="J286" i="23"/>
  <c r="K286" i="23"/>
  <c r="L286" i="23"/>
  <c r="M286" i="23"/>
  <c r="N286" i="23"/>
  <c r="O286" i="23"/>
  <c r="P286" i="23"/>
  <c r="Q286" i="23"/>
  <c r="B286" i="24"/>
  <c r="C286" i="24"/>
  <c r="D286" i="24"/>
  <c r="E286" i="24"/>
  <c r="F286" i="24"/>
  <c r="G286" i="24"/>
  <c r="H286" i="24"/>
  <c r="B286" i="21"/>
  <c r="C286" i="21"/>
  <c r="D286" i="21"/>
  <c r="E286" i="21"/>
  <c r="F286" i="21"/>
  <c r="G286" i="21"/>
  <c r="H286" i="21"/>
  <c r="I286" i="21"/>
  <c r="J286" i="21"/>
  <c r="K286" i="21"/>
  <c r="L286" i="21"/>
  <c r="M286" i="21"/>
  <c r="N286" i="21"/>
  <c r="O286" i="21"/>
  <c r="P286" i="21"/>
  <c r="Q286" i="21"/>
  <c r="R286" i="21"/>
  <c r="S286" i="21"/>
  <c r="T286" i="21"/>
  <c r="B285" i="23" l="1"/>
  <c r="C285" i="23"/>
  <c r="D285" i="23"/>
  <c r="E285" i="23"/>
  <c r="F285" i="23"/>
  <c r="G285" i="23"/>
  <c r="H285" i="23"/>
  <c r="I285" i="23"/>
  <c r="J285" i="23"/>
  <c r="K285" i="23"/>
  <c r="L285" i="23"/>
  <c r="M285" i="23"/>
  <c r="N285" i="23"/>
  <c r="O285" i="23"/>
  <c r="P285" i="23"/>
  <c r="Q285" i="23"/>
  <c r="B285" i="24"/>
  <c r="C285" i="24"/>
  <c r="D285" i="24"/>
  <c r="E285" i="24"/>
  <c r="F285" i="24"/>
  <c r="G285" i="24"/>
  <c r="H285" i="24"/>
  <c r="B285" i="21"/>
  <c r="C285" i="21"/>
  <c r="D285" i="21"/>
  <c r="E285" i="21"/>
  <c r="F285" i="21"/>
  <c r="G285" i="21"/>
  <c r="H285" i="21"/>
  <c r="I285" i="21"/>
  <c r="J285" i="21"/>
  <c r="K285" i="21"/>
  <c r="L285" i="21"/>
  <c r="M285" i="21"/>
  <c r="N285" i="21"/>
  <c r="O285" i="21"/>
  <c r="P285" i="21"/>
  <c r="Q285" i="21"/>
  <c r="R285" i="21"/>
  <c r="S285" i="21"/>
  <c r="T285" i="21"/>
  <c r="B284" i="23" l="1"/>
  <c r="C284" i="23"/>
  <c r="D284" i="23"/>
  <c r="E284" i="23"/>
  <c r="F284" i="23"/>
  <c r="G284" i="23"/>
  <c r="H284" i="23"/>
  <c r="I284" i="23"/>
  <c r="J284" i="23"/>
  <c r="K284" i="23"/>
  <c r="L284" i="23"/>
  <c r="M284" i="23"/>
  <c r="N284" i="23"/>
  <c r="O284" i="23"/>
  <c r="P284" i="23"/>
  <c r="Q284" i="23"/>
  <c r="B284" i="24"/>
  <c r="C284" i="24"/>
  <c r="D284" i="24"/>
  <c r="E284" i="24"/>
  <c r="F284" i="24"/>
  <c r="G284" i="24"/>
  <c r="H284" i="24"/>
  <c r="B284" i="21"/>
  <c r="C284" i="21"/>
  <c r="D284" i="21"/>
  <c r="E284" i="21"/>
  <c r="F284" i="21"/>
  <c r="G284" i="21"/>
  <c r="H284" i="21"/>
  <c r="I284" i="21"/>
  <c r="J284" i="21"/>
  <c r="K284" i="21"/>
  <c r="L284" i="21"/>
  <c r="M284" i="21"/>
  <c r="N284" i="21"/>
  <c r="O284" i="21"/>
  <c r="P284" i="21"/>
  <c r="Q284" i="21"/>
  <c r="R284" i="21"/>
  <c r="S284" i="21"/>
  <c r="T284" i="21"/>
  <c r="BN281" i="2" l="1"/>
  <c r="BO281" i="2"/>
  <c r="BP281" i="2"/>
  <c r="BQ281" i="2"/>
  <c r="BR281" i="2"/>
  <c r="BS281" i="2"/>
  <c r="BT281" i="2"/>
  <c r="AE281" i="2"/>
  <c r="AF281" i="2"/>
  <c r="AG281" i="2"/>
  <c r="AH281" i="2"/>
  <c r="AI281" i="2"/>
  <c r="AJ281" i="2"/>
  <c r="AK281" i="2"/>
  <c r="B283" i="23" l="1"/>
  <c r="C283" i="23"/>
  <c r="D283" i="23"/>
  <c r="E283" i="23"/>
  <c r="F283" i="23"/>
  <c r="G283" i="23"/>
  <c r="H283" i="23"/>
  <c r="I283" i="23"/>
  <c r="J283" i="23"/>
  <c r="K283" i="23"/>
  <c r="L283" i="23"/>
  <c r="M283" i="23"/>
  <c r="N283" i="23"/>
  <c r="O283" i="23"/>
  <c r="P283" i="23"/>
  <c r="Q283" i="23"/>
  <c r="B283" i="24"/>
  <c r="C283" i="24"/>
  <c r="D283" i="24"/>
  <c r="E283" i="24"/>
  <c r="F283" i="24"/>
  <c r="G283" i="24"/>
  <c r="H283" i="24"/>
  <c r="B283" i="21"/>
  <c r="C283" i="21"/>
  <c r="D283" i="21"/>
  <c r="E283" i="21"/>
  <c r="F283" i="21"/>
  <c r="G283" i="21"/>
  <c r="H283" i="21"/>
  <c r="I283" i="21"/>
  <c r="J283" i="21"/>
  <c r="K283" i="21"/>
  <c r="L283" i="21"/>
  <c r="M283" i="21"/>
  <c r="N283" i="21"/>
  <c r="O283" i="21"/>
  <c r="P283" i="21"/>
  <c r="Q283" i="21"/>
  <c r="R283" i="21"/>
  <c r="S283" i="21"/>
  <c r="T283" i="21"/>
  <c r="B282" i="23" l="1"/>
  <c r="C282" i="23"/>
  <c r="D282" i="23"/>
  <c r="E282" i="23"/>
  <c r="F282" i="23"/>
  <c r="G282" i="23"/>
  <c r="H282" i="23"/>
  <c r="I282" i="23"/>
  <c r="J282" i="23"/>
  <c r="K282" i="23"/>
  <c r="L282" i="23"/>
  <c r="M282" i="23"/>
  <c r="N282" i="23"/>
  <c r="O282" i="23"/>
  <c r="P282" i="23"/>
  <c r="Q282" i="23"/>
  <c r="B282" i="24"/>
  <c r="C282" i="24"/>
  <c r="D282" i="24"/>
  <c r="E282" i="24"/>
  <c r="F282" i="24"/>
  <c r="G282" i="24"/>
  <c r="H282" i="24"/>
  <c r="B282" i="21"/>
  <c r="C282" i="21"/>
  <c r="D282" i="21"/>
  <c r="E282" i="21"/>
  <c r="F282" i="21"/>
  <c r="G282" i="21"/>
  <c r="H282" i="21"/>
  <c r="I282" i="21"/>
  <c r="J282" i="21"/>
  <c r="K282" i="21"/>
  <c r="L282" i="21"/>
  <c r="M282" i="21"/>
  <c r="N282" i="21"/>
  <c r="O282" i="21"/>
  <c r="P282" i="21"/>
  <c r="Q282" i="21"/>
  <c r="R282" i="21"/>
  <c r="S282" i="21"/>
  <c r="T282" i="21"/>
  <c r="B281" i="21" l="1"/>
  <c r="C281" i="21"/>
  <c r="D281" i="21"/>
  <c r="E281" i="21"/>
  <c r="F281" i="21"/>
  <c r="G281" i="21"/>
  <c r="H281" i="21"/>
  <c r="I281" i="21"/>
  <c r="J281" i="21"/>
  <c r="K281" i="21"/>
  <c r="L281" i="21"/>
  <c r="M281" i="21"/>
  <c r="N281" i="21"/>
  <c r="O281" i="21"/>
  <c r="P281" i="21"/>
  <c r="Q281" i="21"/>
  <c r="R281" i="21"/>
  <c r="S281" i="21"/>
  <c r="T281" i="21"/>
  <c r="B281" i="24"/>
  <c r="C281" i="24"/>
  <c r="D281" i="24"/>
  <c r="E281" i="24"/>
  <c r="F281" i="24"/>
  <c r="G281" i="24"/>
  <c r="H281" i="24"/>
  <c r="B281" i="23"/>
  <c r="C281" i="23"/>
  <c r="D281" i="23"/>
  <c r="E281" i="23"/>
  <c r="F281" i="23"/>
  <c r="G281" i="23"/>
  <c r="H281" i="23"/>
  <c r="I281" i="23"/>
  <c r="J281" i="23"/>
  <c r="K281" i="23"/>
  <c r="L281" i="23"/>
  <c r="M281" i="23"/>
  <c r="N281" i="23"/>
  <c r="O281" i="23"/>
  <c r="P281" i="23"/>
  <c r="Q281" i="23"/>
  <c r="AE278" i="2" l="1"/>
  <c r="AF278" i="2"/>
  <c r="AG278" i="2"/>
  <c r="AH278" i="2"/>
  <c r="AI278" i="2"/>
  <c r="AJ278" i="2"/>
  <c r="AK278" i="2"/>
  <c r="BN278" i="2" l="1"/>
  <c r="BO278" i="2"/>
  <c r="BP278" i="2"/>
  <c r="BQ278" i="2"/>
  <c r="BR278" i="2"/>
  <c r="BS278" i="2"/>
  <c r="BT278" i="2"/>
  <c r="B280" i="23"/>
  <c r="C280" i="23"/>
  <c r="D280" i="23"/>
  <c r="E280" i="23"/>
  <c r="F280" i="23"/>
  <c r="G280" i="23"/>
  <c r="H280" i="23"/>
  <c r="I280" i="23"/>
  <c r="J280" i="23"/>
  <c r="K280" i="23"/>
  <c r="L280" i="23"/>
  <c r="M280" i="23"/>
  <c r="N280" i="23"/>
  <c r="O280" i="23"/>
  <c r="P280" i="23"/>
  <c r="Q280" i="23"/>
  <c r="B280" i="24"/>
  <c r="C280" i="24"/>
  <c r="D280" i="24"/>
  <c r="E280" i="24"/>
  <c r="F280" i="24"/>
  <c r="G280" i="24"/>
  <c r="H280" i="24"/>
  <c r="B280" i="21"/>
  <c r="C280" i="21"/>
  <c r="D280" i="21"/>
  <c r="E280" i="21"/>
  <c r="F280" i="21"/>
  <c r="G280" i="21"/>
  <c r="H280" i="21"/>
  <c r="I280" i="21"/>
  <c r="J280" i="21"/>
  <c r="K280" i="21"/>
  <c r="L280" i="21"/>
  <c r="M280" i="21"/>
  <c r="N280" i="21"/>
  <c r="O280" i="21"/>
  <c r="P280" i="21"/>
  <c r="Q280" i="21"/>
  <c r="R280" i="21"/>
  <c r="S280" i="21"/>
  <c r="T280" i="21"/>
  <c r="B279" i="23" l="1"/>
  <c r="C279" i="23"/>
  <c r="D279" i="23"/>
  <c r="E279" i="23"/>
  <c r="F279" i="23"/>
  <c r="G279" i="23"/>
  <c r="H279" i="23"/>
  <c r="I279" i="23"/>
  <c r="J279" i="23"/>
  <c r="K279" i="23"/>
  <c r="L279" i="23"/>
  <c r="M279" i="23"/>
  <c r="N279" i="23"/>
  <c r="O279" i="23"/>
  <c r="P279" i="23"/>
  <c r="Q279" i="23"/>
  <c r="B279" i="24"/>
  <c r="C279" i="24"/>
  <c r="D279" i="24"/>
  <c r="E279" i="24"/>
  <c r="F279" i="24"/>
  <c r="G279" i="24"/>
  <c r="H279" i="24"/>
  <c r="B279" i="21"/>
  <c r="C279" i="21"/>
  <c r="D279" i="21"/>
  <c r="E279" i="21"/>
  <c r="F279" i="21"/>
  <c r="G279" i="21"/>
  <c r="H279" i="21"/>
  <c r="I279" i="21"/>
  <c r="J279" i="21"/>
  <c r="K279" i="21"/>
  <c r="L279" i="21"/>
  <c r="M279" i="21"/>
  <c r="N279" i="21"/>
  <c r="O279" i="21"/>
  <c r="P279" i="21"/>
  <c r="Q279" i="21"/>
  <c r="R279" i="21"/>
  <c r="S279" i="21"/>
  <c r="T279" i="21"/>
  <c r="C13" i="35" l="1"/>
  <c r="B278" i="23" l="1"/>
  <c r="C278" i="23"/>
  <c r="D278" i="23"/>
  <c r="E278" i="23"/>
  <c r="F278" i="23"/>
  <c r="G278" i="23"/>
  <c r="H278" i="23"/>
  <c r="I278" i="23"/>
  <c r="J278" i="23"/>
  <c r="K278" i="23"/>
  <c r="L278" i="23"/>
  <c r="M278" i="23"/>
  <c r="N278" i="23"/>
  <c r="O278" i="23"/>
  <c r="P278" i="23"/>
  <c r="Q278" i="23"/>
  <c r="B278" i="24"/>
  <c r="C278" i="24"/>
  <c r="D278" i="24"/>
  <c r="E278" i="24"/>
  <c r="F278" i="24"/>
  <c r="G278" i="24"/>
  <c r="H278" i="24"/>
  <c r="B278" i="21"/>
  <c r="C278" i="21"/>
  <c r="D278" i="21"/>
  <c r="E278" i="21"/>
  <c r="F278" i="21"/>
  <c r="G278" i="21"/>
  <c r="H278" i="21"/>
  <c r="I278" i="21"/>
  <c r="J278" i="21"/>
  <c r="K278" i="21"/>
  <c r="L278" i="21"/>
  <c r="M278" i="21"/>
  <c r="N278" i="21"/>
  <c r="O278" i="21"/>
  <c r="P278" i="21"/>
  <c r="Q278" i="21"/>
  <c r="R278" i="21"/>
  <c r="S278" i="21"/>
  <c r="T278" i="21"/>
  <c r="AE275" i="2" l="1"/>
  <c r="B277" i="23" l="1"/>
  <c r="C277" i="23"/>
  <c r="D277" i="23"/>
  <c r="E277" i="23"/>
  <c r="F277" i="23"/>
  <c r="G277" i="23"/>
  <c r="H277" i="23"/>
  <c r="I277" i="23"/>
  <c r="J277" i="23"/>
  <c r="K277" i="23"/>
  <c r="L277" i="23"/>
  <c r="M277" i="23"/>
  <c r="N277" i="23"/>
  <c r="O277" i="23"/>
  <c r="P277" i="23"/>
  <c r="Q277" i="23"/>
  <c r="B277" i="24"/>
  <c r="C277" i="24"/>
  <c r="D277" i="24"/>
  <c r="E277" i="24"/>
  <c r="F277" i="24"/>
  <c r="G277" i="24"/>
  <c r="H277" i="24"/>
  <c r="B277" i="21"/>
  <c r="C277" i="21"/>
  <c r="D277" i="21"/>
  <c r="E277" i="21"/>
  <c r="F277" i="21"/>
  <c r="G277" i="21"/>
  <c r="H277" i="21"/>
  <c r="I277" i="21"/>
  <c r="J277" i="21"/>
  <c r="K277" i="21"/>
  <c r="L277" i="21"/>
  <c r="M277" i="21"/>
  <c r="N277" i="21"/>
  <c r="O277" i="21"/>
  <c r="P277" i="21"/>
  <c r="Q277" i="21"/>
  <c r="R277" i="21"/>
  <c r="S277" i="21"/>
  <c r="T277" i="21"/>
  <c r="AK275" i="2"/>
  <c r="AJ275" i="2"/>
  <c r="AI275" i="2"/>
  <c r="AH275" i="2"/>
  <c r="AG275" i="2"/>
  <c r="AF275" i="2"/>
  <c r="BT275" i="2"/>
  <c r="BS275" i="2"/>
  <c r="BR275" i="2"/>
  <c r="BQ275" i="2"/>
  <c r="BP275" i="2"/>
  <c r="BO275" i="2"/>
  <c r="BN275" i="2"/>
  <c r="B276" i="21" l="1"/>
  <c r="C276" i="21"/>
  <c r="D276" i="21"/>
  <c r="E276" i="21"/>
  <c r="F276" i="21"/>
  <c r="G276" i="21"/>
  <c r="H276" i="21"/>
  <c r="I276" i="21"/>
  <c r="J276" i="21"/>
  <c r="K276" i="21"/>
  <c r="L276" i="21"/>
  <c r="M276" i="21"/>
  <c r="N276" i="21"/>
  <c r="O276" i="21"/>
  <c r="P276" i="21"/>
  <c r="Q276" i="21"/>
  <c r="R276" i="21"/>
  <c r="S276" i="21"/>
  <c r="T276" i="21"/>
  <c r="B276" i="24"/>
  <c r="C276" i="24"/>
  <c r="D276" i="24"/>
  <c r="E276" i="24"/>
  <c r="F276" i="24"/>
  <c r="G276" i="24"/>
  <c r="H276" i="24"/>
  <c r="B276" i="23"/>
  <c r="C276" i="23"/>
  <c r="D276" i="23"/>
  <c r="E276" i="23"/>
  <c r="F276" i="23"/>
  <c r="G276" i="23"/>
  <c r="H276" i="23"/>
  <c r="I276" i="23"/>
  <c r="J276" i="23"/>
  <c r="K276" i="23"/>
  <c r="L276" i="23"/>
  <c r="M276" i="23"/>
  <c r="N276" i="23"/>
  <c r="O276" i="23"/>
  <c r="P276" i="23"/>
  <c r="Q276" i="23"/>
  <c r="B275" i="23" l="1"/>
  <c r="C275" i="23"/>
  <c r="D275" i="23"/>
  <c r="E275" i="23"/>
  <c r="F275" i="23"/>
  <c r="G275" i="23"/>
  <c r="H275" i="23"/>
  <c r="I275" i="23"/>
  <c r="J275" i="23"/>
  <c r="K275" i="23"/>
  <c r="L275" i="23"/>
  <c r="M275" i="23"/>
  <c r="N275" i="23"/>
  <c r="O275" i="23"/>
  <c r="P275" i="23"/>
  <c r="Q275" i="23"/>
  <c r="B275" i="24"/>
  <c r="C275" i="24"/>
  <c r="D275" i="24"/>
  <c r="E275" i="24"/>
  <c r="F275" i="24"/>
  <c r="G275" i="24"/>
  <c r="H275" i="24"/>
  <c r="B275" i="21"/>
  <c r="C275" i="21"/>
  <c r="D275" i="21"/>
  <c r="E275" i="21"/>
  <c r="F275" i="21"/>
  <c r="G275" i="21"/>
  <c r="H275" i="21"/>
  <c r="I275" i="21"/>
  <c r="J275" i="21"/>
  <c r="K275" i="21"/>
  <c r="L275" i="21"/>
  <c r="M275" i="21"/>
  <c r="N275" i="21"/>
  <c r="O275" i="21"/>
  <c r="P275" i="21"/>
  <c r="Q275" i="21"/>
  <c r="R275" i="21"/>
  <c r="S275" i="21"/>
  <c r="T275" i="21"/>
  <c r="B274" i="23" l="1"/>
  <c r="C274" i="23"/>
  <c r="D274" i="23"/>
  <c r="E274" i="23"/>
  <c r="F274" i="23"/>
  <c r="G274" i="23"/>
  <c r="H274" i="23"/>
  <c r="I274" i="23"/>
  <c r="J274" i="23"/>
  <c r="K274" i="23"/>
  <c r="L274" i="23"/>
  <c r="M274" i="23"/>
  <c r="N274" i="23"/>
  <c r="O274" i="23"/>
  <c r="P274" i="23"/>
  <c r="Q274" i="23"/>
  <c r="B274" i="24"/>
  <c r="C274" i="24"/>
  <c r="D274" i="24"/>
  <c r="E274" i="24"/>
  <c r="F274" i="24"/>
  <c r="G274" i="24"/>
  <c r="H274" i="24"/>
  <c r="B274" i="21"/>
  <c r="C274" i="21"/>
  <c r="D274" i="21"/>
  <c r="E274" i="21"/>
  <c r="F274" i="21"/>
  <c r="G274" i="21"/>
  <c r="H274" i="21"/>
  <c r="I274" i="21"/>
  <c r="J274" i="21"/>
  <c r="K274" i="21"/>
  <c r="L274" i="21"/>
  <c r="M274" i="21"/>
  <c r="N274" i="21"/>
  <c r="O274" i="21"/>
  <c r="P274" i="21"/>
  <c r="Q274" i="21"/>
  <c r="R274" i="21"/>
  <c r="S274" i="21"/>
  <c r="T274" i="21"/>
  <c r="BN272" i="2"/>
  <c r="AE272" i="2"/>
  <c r="AF272" i="2"/>
  <c r="AG272" i="2"/>
  <c r="AH272" i="2"/>
  <c r="AI272" i="2"/>
  <c r="AJ272" i="2"/>
  <c r="AK272" i="2"/>
  <c r="BO272" i="2"/>
  <c r="BP272" i="2"/>
  <c r="BQ272" i="2"/>
  <c r="BR272" i="2"/>
  <c r="BS272" i="2"/>
  <c r="BT272" i="2"/>
  <c r="B273" i="23" l="1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Q273" i="23"/>
  <c r="B273" i="24"/>
  <c r="C273" i="24"/>
  <c r="D273" i="24"/>
  <c r="E273" i="24"/>
  <c r="F273" i="24"/>
  <c r="G273" i="24"/>
  <c r="H273" i="24"/>
  <c r="B273" i="21"/>
  <c r="C273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S273" i="21"/>
  <c r="T273" i="21"/>
  <c r="B272" i="23" l="1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B272" i="24"/>
  <c r="C272" i="24"/>
  <c r="D272" i="24"/>
  <c r="E272" i="24"/>
  <c r="F272" i="24"/>
  <c r="G272" i="24"/>
  <c r="H272" i="24"/>
  <c r="B272" i="21"/>
  <c r="C272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S272" i="21"/>
  <c r="T272" i="21"/>
  <c r="E13" i="35" l="1"/>
  <c r="BN269" i="2"/>
  <c r="BO269" i="2"/>
  <c r="BP269" i="2"/>
  <c r="BQ269" i="2"/>
  <c r="BR269" i="2"/>
  <c r="BS269" i="2"/>
  <c r="BT269" i="2"/>
  <c r="AE269" i="2"/>
  <c r="AF269" i="2"/>
  <c r="AG269" i="2"/>
  <c r="AH269" i="2"/>
  <c r="AI269" i="2"/>
  <c r="AJ269" i="2"/>
  <c r="AK269" i="2"/>
  <c r="B271" i="23" l="1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Q271" i="23"/>
  <c r="B271" i="24"/>
  <c r="C271" i="24"/>
  <c r="D271" i="24"/>
  <c r="E271" i="24"/>
  <c r="F271" i="24"/>
  <c r="G271" i="24"/>
  <c r="H271" i="24"/>
  <c r="B271" i="21"/>
  <c r="C271" i="21"/>
  <c r="D271" i="21"/>
  <c r="E271" i="21"/>
  <c r="F271" i="21"/>
  <c r="G271" i="21"/>
  <c r="H271" i="21"/>
  <c r="I271" i="21"/>
  <c r="J271" i="21"/>
  <c r="K271" i="21"/>
  <c r="L271" i="21"/>
  <c r="M271" i="21"/>
  <c r="N271" i="21"/>
  <c r="O271" i="21"/>
  <c r="P271" i="21"/>
  <c r="Q271" i="21"/>
  <c r="R271" i="21"/>
  <c r="S271" i="21"/>
  <c r="T271" i="21"/>
  <c r="B270" i="21" l="1"/>
  <c r="C270" i="21"/>
  <c r="D270" i="21"/>
  <c r="E270" i="21"/>
  <c r="F270" i="21"/>
  <c r="G270" i="21"/>
  <c r="H270" i="21"/>
  <c r="I270" i="21"/>
  <c r="J270" i="21"/>
  <c r="K270" i="21"/>
  <c r="L270" i="21"/>
  <c r="M270" i="21"/>
  <c r="N270" i="21"/>
  <c r="O270" i="21"/>
  <c r="P270" i="21"/>
  <c r="Q270" i="21"/>
  <c r="R270" i="21"/>
  <c r="S270" i="21"/>
  <c r="T270" i="21"/>
  <c r="B270" i="24"/>
  <c r="C270" i="24"/>
  <c r="D270" i="24"/>
  <c r="E270" i="24"/>
  <c r="F270" i="24"/>
  <c r="G270" i="24"/>
  <c r="H270" i="24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Q270" i="23"/>
  <c r="B269" i="23" l="1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Q269" i="23"/>
  <c r="B269" i="24"/>
  <c r="C269" i="24"/>
  <c r="D269" i="24"/>
  <c r="E269" i="24"/>
  <c r="F269" i="24"/>
  <c r="G269" i="24"/>
  <c r="H269" i="24"/>
  <c r="B269" i="21"/>
  <c r="C269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BN266" i="2" l="1"/>
  <c r="BO266" i="2"/>
  <c r="BP266" i="2"/>
  <c r="BQ266" i="2"/>
  <c r="BR266" i="2"/>
  <c r="BS266" i="2"/>
  <c r="BT266" i="2"/>
  <c r="AE266" i="2"/>
  <c r="AF266" i="2"/>
  <c r="AG266" i="2"/>
  <c r="AH266" i="2"/>
  <c r="AI266" i="2"/>
  <c r="AJ266" i="2"/>
  <c r="AK266" i="2"/>
  <c r="B268" i="21"/>
  <c r="C268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S268" i="21"/>
  <c r="T268" i="21"/>
  <c r="B268" i="24"/>
  <c r="C268" i="24"/>
  <c r="D268" i="24"/>
  <c r="E268" i="24"/>
  <c r="F268" i="24"/>
  <c r="G268" i="24"/>
  <c r="H268" i="24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Q268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B267" i="24"/>
  <c r="C267" i="24"/>
  <c r="D267" i="24"/>
  <c r="E267" i="24"/>
  <c r="F267" i="24"/>
  <c r="G267" i="24"/>
  <c r="H267" i="24"/>
  <c r="B267" i="21"/>
  <c r="C267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S267" i="21"/>
  <c r="T267" i="21"/>
  <c r="B266" i="23" l="1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B266" i="24"/>
  <c r="C266" i="24"/>
  <c r="D266" i="24"/>
  <c r="E266" i="24"/>
  <c r="F266" i="24"/>
  <c r="G266" i="24"/>
  <c r="H266" i="24"/>
  <c r="B266" i="21"/>
  <c r="C266" i="21"/>
  <c r="D266" i="21"/>
  <c r="E266" i="21"/>
  <c r="F266" i="21"/>
  <c r="G266" i="21"/>
  <c r="H266" i="21"/>
  <c r="I266" i="21"/>
  <c r="J266" i="21"/>
  <c r="K266" i="21"/>
  <c r="L266" i="21"/>
  <c r="M266" i="21"/>
  <c r="N266" i="21"/>
  <c r="O266" i="21"/>
  <c r="P266" i="21"/>
  <c r="Q266" i="21"/>
  <c r="R266" i="21"/>
  <c r="S266" i="21"/>
  <c r="T266" i="21"/>
  <c r="BN263" i="2" l="1"/>
  <c r="BO263" i="2"/>
  <c r="BP263" i="2"/>
  <c r="BQ263" i="2"/>
  <c r="BR263" i="2"/>
  <c r="BS263" i="2"/>
  <c r="BT263" i="2"/>
  <c r="AE263" i="2"/>
  <c r="AF263" i="2"/>
  <c r="AG263" i="2"/>
  <c r="AH263" i="2"/>
  <c r="AI263" i="2"/>
  <c r="AJ263" i="2"/>
  <c r="AK263" i="2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Q265" i="23"/>
  <c r="B265" i="24"/>
  <c r="C265" i="24"/>
  <c r="D265" i="24"/>
  <c r="E265" i="24"/>
  <c r="F265" i="24"/>
  <c r="G265" i="24"/>
  <c r="H265" i="24"/>
  <c r="B265" i="21"/>
  <c r="C265" i="21"/>
  <c r="D265" i="21"/>
  <c r="E265" i="21"/>
  <c r="F265" i="21"/>
  <c r="G265" i="21"/>
  <c r="H265" i="21"/>
  <c r="I265" i="21"/>
  <c r="J265" i="21"/>
  <c r="K265" i="21"/>
  <c r="L265" i="21"/>
  <c r="M265" i="21"/>
  <c r="N265" i="21"/>
  <c r="O265" i="21"/>
  <c r="P265" i="21"/>
  <c r="Q265" i="21"/>
  <c r="R265" i="21"/>
  <c r="S265" i="21"/>
  <c r="T265" i="21"/>
  <c r="B264" i="23" l="1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B264" i="24"/>
  <c r="C264" i="24"/>
  <c r="D264" i="24"/>
  <c r="E264" i="24"/>
  <c r="F264" i="24"/>
  <c r="G264" i="24"/>
  <c r="H264" i="24"/>
  <c r="B264" i="21"/>
  <c r="C264" i="21"/>
  <c r="D264" i="21"/>
  <c r="E264" i="21"/>
  <c r="F264" i="21"/>
  <c r="G264" i="21"/>
  <c r="H264" i="21"/>
  <c r="I264" i="21"/>
  <c r="J264" i="21"/>
  <c r="K264" i="21"/>
  <c r="L264" i="21"/>
  <c r="M264" i="21"/>
  <c r="N264" i="21"/>
  <c r="O264" i="21"/>
  <c r="P264" i="21"/>
  <c r="Q264" i="21"/>
  <c r="R264" i="21"/>
  <c r="S264" i="21"/>
  <c r="T264" i="21"/>
  <c r="B263" i="23" l="1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B263" i="24"/>
  <c r="C263" i="24"/>
  <c r="D263" i="24"/>
  <c r="E263" i="24"/>
  <c r="F263" i="24"/>
  <c r="G263" i="24"/>
  <c r="H263" i="24"/>
  <c r="B263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B262" i="23" l="1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B262" i="24"/>
  <c r="C262" i="24"/>
  <c r="D262" i="24"/>
  <c r="E262" i="24"/>
  <c r="F262" i="24"/>
  <c r="G262" i="24"/>
  <c r="H262" i="24"/>
  <c r="B262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BN260" i="2"/>
  <c r="BO260" i="2"/>
  <c r="BP260" i="2"/>
  <c r="BQ260" i="2"/>
  <c r="BR260" i="2"/>
  <c r="BS260" i="2"/>
  <c r="BT260" i="2"/>
  <c r="AE260" i="2"/>
  <c r="AF260" i="2"/>
  <c r="AG260" i="2"/>
  <c r="AH260" i="2"/>
  <c r="AI260" i="2"/>
  <c r="AJ260" i="2"/>
  <c r="AK260" i="2"/>
  <c r="D39" i="27" l="1"/>
  <c r="F24" i="27" s="1"/>
  <c r="F23" i="27"/>
  <c r="E23" i="27"/>
  <c r="E22" i="27"/>
  <c r="E21" i="27"/>
  <c r="F20" i="27"/>
  <c r="F19" i="27"/>
  <c r="E13" i="27"/>
  <c r="E12" i="27"/>
  <c r="F11" i="27"/>
  <c r="F10" i="27"/>
  <c r="E10" i="27"/>
  <c r="D7" i="27"/>
  <c r="R40" i="31"/>
  <c r="Q40" i="31" s="1"/>
  <c r="R40" i="26"/>
  <c r="Q40" i="26"/>
  <c r="P40" i="26" s="1"/>
  <c r="O40" i="26" s="1"/>
  <c r="N40" i="26" s="1"/>
  <c r="Q7" i="16"/>
  <c r="Q6" i="16"/>
  <c r="B4" i="17"/>
  <c r="O7" i="17" s="1"/>
  <c r="O19" i="17" s="1"/>
  <c r="M74" i="12"/>
  <c r="M73" i="12"/>
  <c r="M72" i="12"/>
  <c r="AH57" i="12"/>
  <c r="M78" i="12" s="1"/>
  <c r="AH56" i="12"/>
  <c r="M77" i="12" s="1"/>
  <c r="AH55" i="12"/>
  <c r="M76" i="12" s="1"/>
  <c r="AH54" i="12"/>
  <c r="M75" i="12" s="1"/>
  <c r="Q44" i="37"/>
  <c r="J43" i="37"/>
  <c r="J23" i="37"/>
  <c r="B4" i="9"/>
  <c r="B4" i="7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B228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B195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B194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H261" i="24"/>
  <c r="G261" i="24"/>
  <c r="F261" i="24"/>
  <c r="E261" i="24"/>
  <c r="D261" i="24"/>
  <c r="C261" i="24"/>
  <c r="B261" i="24"/>
  <c r="H260" i="24"/>
  <c r="G260" i="24"/>
  <c r="F260" i="24"/>
  <c r="E260" i="24"/>
  <c r="D260" i="24"/>
  <c r="C260" i="24"/>
  <c r="B260" i="24"/>
  <c r="H259" i="24"/>
  <c r="G259" i="24"/>
  <c r="F259" i="24"/>
  <c r="E259" i="24"/>
  <c r="D259" i="24"/>
  <c r="C259" i="24"/>
  <c r="B259" i="24"/>
  <c r="H258" i="24"/>
  <c r="G258" i="24"/>
  <c r="F258" i="24"/>
  <c r="E258" i="24"/>
  <c r="D258" i="24"/>
  <c r="C258" i="24"/>
  <c r="B258" i="24"/>
  <c r="H257" i="24"/>
  <c r="G257" i="24"/>
  <c r="F257" i="24"/>
  <c r="E257" i="24"/>
  <c r="D257" i="24"/>
  <c r="C257" i="24"/>
  <c r="B257" i="24"/>
  <c r="H256" i="24"/>
  <c r="G256" i="24"/>
  <c r="F256" i="24"/>
  <c r="E256" i="24"/>
  <c r="D256" i="24"/>
  <c r="C256" i="24"/>
  <c r="B256" i="24"/>
  <c r="H255" i="24"/>
  <c r="G255" i="24"/>
  <c r="F255" i="24"/>
  <c r="E255" i="24"/>
  <c r="D255" i="24"/>
  <c r="C255" i="24"/>
  <c r="B255" i="24"/>
  <c r="H254" i="24"/>
  <c r="G254" i="24"/>
  <c r="F254" i="24"/>
  <c r="E254" i="24"/>
  <c r="D254" i="24"/>
  <c r="C254" i="24"/>
  <c r="B254" i="24"/>
  <c r="H253" i="24"/>
  <c r="G253" i="24"/>
  <c r="F253" i="24"/>
  <c r="E253" i="24"/>
  <c r="D253" i="24"/>
  <c r="C253" i="24"/>
  <c r="B253" i="24"/>
  <c r="H252" i="24"/>
  <c r="G252" i="24"/>
  <c r="F252" i="24"/>
  <c r="E252" i="24"/>
  <c r="D252" i="24"/>
  <c r="C252" i="24"/>
  <c r="B252" i="24"/>
  <c r="H251" i="24"/>
  <c r="G251" i="24"/>
  <c r="F251" i="24"/>
  <c r="E251" i="24"/>
  <c r="D251" i="24"/>
  <c r="C251" i="24"/>
  <c r="B251" i="24"/>
  <c r="H250" i="24"/>
  <c r="G250" i="24"/>
  <c r="F250" i="24"/>
  <c r="E250" i="24"/>
  <c r="D250" i="24"/>
  <c r="C250" i="24"/>
  <c r="B250" i="24"/>
  <c r="H249" i="24"/>
  <c r="G249" i="24"/>
  <c r="F249" i="24"/>
  <c r="E249" i="24"/>
  <c r="D249" i="24"/>
  <c r="C249" i="24"/>
  <c r="B249" i="24"/>
  <c r="H248" i="24"/>
  <c r="G248" i="24"/>
  <c r="F248" i="24"/>
  <c r="E248" i="24"/>
  <c r="D248" i="24"/>
  <c r="C248" i="24"/>
  <c r="B248" i="24"/>
  <c r="H247" i="24"/>
  <c r="G247" i="24"/>
  <c r="F247" i="24"/>
  <c r="E247" i="24"/>
  <c r="D247" i="24"/>
  <c r="C247" i="24"/>
  <c r="B247" i="24"/>
  <c r="H246" i="24"/>
  <c r="G246" i="24"/>
  <c r="F246" i="24"/>
  <c r="E246" i="24"/>
  <c r="D246" i="24"/>
  <c r="C246" i="24"/>
  <c r="B246" i="24"/>
  <c r="H245" i="24"/>
  <c r="G245" i="24"/>
  <c r="F245" i="24"/>
  <c r="E245" i="24"/>
  <c r="D245" i="24"/>
  <c r="C245" i="24"/>
  <c r="B245" i="24"/>
  <c r="H244" i="24"/>
  <c r="G244" i="24"/>
  <c r="F244" i="24"/>
  <c r="E244" i="24"/>
  <c r="D244" i="24"/>
  <c r="C244" i="24"/>
  <c r="B244" i="24"/>
  <c r="H243" i="24"/>
  <c r="G243" i="24"/>
  <c r="F243" i="24"/>
  <c r="E243" i="24"/>
  <c r="D243" i="24"/>
  <c r="C243" i="24"/>
  <c r="B243" i="24"/>
  <c r="H242" i="24"/>
  <c r="G242" i="24"/>
  <c r="F242" i="24"/>
  <c r="E242" i="24"/>
  <c r="D242" i="24"/>
  <c r="C242" i="24"/>
  <c r="B242" i="24"/>
  <c r="H241" i="24"/>
  <c r="G241" i="24"/>
  <c r="F241" i="24"/>
  <c r="E241" i="24"/>
  <c r="D241" i="24"/>
  <c r="C241" i="24"/>
  <c r="B241" i="24"/>
  <c r="H240" i="24"/>
  <c r="G240" i="24"/>
  <c r="F240" i="24"/>
  <c r="E240" i="24"/>
  <c r="D240" i="24"/>
  <c r="C240" i="24"/>
  <c r="B240" i="24"/>
  <c r="H239" i="24"/>
  <c r="G239" i="24"/>
  <c r="F239" i="24"/>
  <c r="E239" i="24"/>
  <c r="D239" i="24"/>
  <c r="C239" i="24"/>
  <c r="B239" i="24"/>
  <c r="H238" i="24"/>
  <c r="G238" i="24"/>
  <c r="F238" i="24"/>
  <c r="E238" i="24"/>
  <c r="D238" i="24"/>
  <c r="C238" i="24"/>
  <c r="B238" i="24"/>
  <c r="H237" i="24"/>
  <c r="G237" i="24"/>
  <c r="F237" i="24"/>
  <c r="E237" i="24"/>
  <c r="D237" i="24"/>
  <c r="C237" i="24"/>
  <c r="B237" i="24"/>
  <c r="H236" i="24"/>
  <c r="G236" i="24"/>
  <c r="F236" i="24"/>
  <c r="E236" i="24"/>
  <c r="D236" i="24"/>
  <c r="C236" i="24"/>
  <c r="B236" i="24"/>
  <c r="H235" i="24"/>
  <c r="G235" i="24"/>
  <c r="F235" i="24"/>
  <c r="E235" i="24"/>
  <c r="D235" i="24"/>
  <c r="C235" i="24"/>
  <c r="B235" i="24"/>
  <c r="H234" i="24"/>
  <c r="G234" i="24"/>
  <c r="F234" i="24"/>
  <c r="E234" i="24"/>
  <c r="D234" i="24"/>
  <c r="C234" i="24"/>
  <c r="B234" i="24"/>
  <c r="H233" i="24"/>
  <c r="G233" i="24"/>
  <c r="F233" i="24"/>
  <c r="E233" i="24"/>
  <c r="D233" i="24"/>
  <c r="C233" i="24"/>
  <c r="B233" i="24"/>
  <c r="H232" i="24"/>
  <c r="G232" i="24"/>
  <c r="F232" i="24"/>
  <c r="E232" i="24"/>
  <c r="D232" i="24"/>
  <c r="C232" i="24"/>
  <c r="B232" i="24"/>
  <c r="H231" i="24"/>
  <c r="G231" i="24"/>
  <c r="F231" i="24"/>
  <c r="E231" i="24"/>
  <c r="D231" i="24"/>
  <c r="C231" i="24"/>
  <c r="B231" i="24"/>
  <c r="H230" i="24"/>
  <c r="G230" i="24"/>
  <c r="F230" i="24"/>
  <c r="E230" i="24"/>
  <c r="D230" i="24"/>
  <c r="C230" i="24"/>
  <c r="B230" i="24"/>
  <c r="H229" i="24"/>
  <c r="G229" i="24"/>
  <c r="F229" i="24"/>
  <c r="E229" i="24"/>
  <c r="D229" i="24"/>
  <c r="C229" i="24"/>
  <c r="B229" i="24"/>
  <c r="H228" i="24"/>
  <c r="G228" i="24"/>
  <c r="F228" i="24"/>
  <c r="E228" i="24"/>
  <c r="D228" i="24"/>
  <c r="C228" i="24"/>
  <c r="B228" i="24"/>
  <c r="H227" i="24"/>
  <c r="G227" i="24"/>
  <c r="F227" i="24"/>
  <c r="E227" i="24"/>
  <c r="D227" i="24"/>
  <c r="C227" i="24"/>
  <c r="B227" i="24"/>
  <c r="H226" i="24"/>
  <c r="G226" i="24"/>
  <c r="F226" i="24"/>
  <c r="E226" i="24"/>
  <c r="D226" i="24"/>
  <c r="C226" i="24"/>
  <c r="B226" i="24"/>
  <c r="H225" i="24"/>
  <c r="G225" i="24"/>
  <c r="F225" i="24"/>
  <c r="E225" i="24"/>
  <c r="D225" i="24"/>
  <c r="C225" i="24"/>
  <c r="B225" i="24"/>
  <c r="H224" i="24"/>
  <c r="G224" i="24"/>
  <c r="F224" i="24"/>
  <c r="E224" i="24"/>
  <c r="D224" i="24"/>
  <c r="C224" i="24"/>
  <c r="B224" i="24"/>
  <c r="H223" i="24"/>
  <c r="G223" i="24"/>
  <c r="F223" i="24"/>
  <c r="E223" i="24"/>
  <c r="D223" i="24"/>
  <c r="C223" i="24"/>
  <c r="B223" i="24"/>
  <c r="H222" i="24"/>
  <c r="G222" i="24"/>
  <c r="F222" i="24"/>
  <c r="E222" i="24"/>
  <c r="D222" i="24"/>
  <c r="C222" i="24"/>
  <c r="B222" i="24"/>
  <c r="H221" i="24"/>
  <c r="G221" i="24"/>
  <c r="F221" i="24"/>
  <c r="E221" i="24"/>
  <c r="D221" i="24"/>
  <c r="C221" i="24"/>
  <c r="B221" i="24"/>
  <c r="H220" i="24"/>
  <c r="G220" i="24"/>
  <c r="F220" i="24"/>
  <c r="E220" i="24"/>
  <c r="D220" i="24"/>
  <c r="C220" i="24"/>
  <c r="B220" i="24"/>
  <c r="H219" i="24"/>
  <c r="G219" i="24"/>
  <c r="F219" i="24"/>
  <c r="E219" i="24"/>
  <c r="D219" i="24"/>
  <c r="C219" i="24"/>
  <c r="B219" i="24"/>
  <c r="H218" i="24"/>
  <c r="G218" i="24"/>
  <c r="F218" i="24"/>
  <c r="E218" i="24"/>
  <c r="D218" i="24"/>
  <c r="C218" i="24"/>
  <c r="B218" i="24"/>
  <c r="H217" i="24"/>
  <c r="G217" i="24"/>
  <c r="F217" i="24"/>
  <c r="E217" i="24"/>
  <c r="D217" i="24"/>
  <c r="C217" i="24"/>
  <c r="B217" i="24"/>
  <c r="H216" i="24"/>
  <c r="G216" i="24"/>
  <c r="F216" i="24"/>
  <c r="E216" i="24"/>
  <c r="D216" i="24"/>
  <c r="C216" i="24"/>
  <c r="B216" i="24"/>
  <c r="H215" i="24"/>
  <c r="G215" i="24"/>
  <c r="F215" i="24"/>
  <c r="E215" i="24"/>
  <c r="D215" i="24"/>
  <c r="C215" i="24"/>
  <c r="B215" i="24"/>
  <c r="H214" i="24"/>
  <c r="G214" i="24"/>
  <c r="F214" i="24"/>
  <c r="E214" i="24"/>
  <c r="D214" i="24"/>
  <c r="C214" i="24"/>
  <c r="B214" i="24"/>
  <c r="H213" i="24"/>
  <c r="G213" i="24"/>
  <c r="F213" i="24"/>
  <c r="E213" i="24"/>
  <c r="D213" i="24"/>
  <c r="C213" i="24"/>
  <c r="B213" i="24"/>
  <c r="H212" i="24"/>
  <c r="G212" i="24"/>
  <c r="F212" i="24"/>
  <c r="E212" i="24"/>
  <c r="D212" i="24"/>
  <c r="C212" i="24"/>
  <c r="B212" i="24"/>
  <c r="H211" i="24"/>
  <c r="G211" i="24"/>
  <c r="F211" i="24"/>
  <c r="E211" i="24"/>
  <c r="D211" i="24"/>
  <c r="C211" i="24"/>
  <c r="B211" i="24"/>
  <c r="H210" i="24"/>
  <c r="G210" i="24"/>
  <c r="F210" i="24"/>
  <c r="E210" i="24"/>
  <c r="D210" i="24"/>
  <c r="C210" i="24"/>
  <c r="B210" i="24"/>
  <c r="H209" i="24"/>
  <c r="G209" i="24"/>
  <c r="F209" i="24"/>
  <c r="E209" i="24"/>
  <c r="D209" i="24"/>
  <c r="C209" i="24"/>
  <c r="B209" i="24"/>
  <c r="H208" i="24"/>
  <c r="G208" i="24"/>
  <c r="F208" i="24"/>
  <c r="E208" i="24"/>
  <c r="D208" i="24"/>
  <c r="C208" i="24"/>
  <c r="B208" i="24"/>
  <c r="H207" i="24"/>
  <c r="G207" i="24"/>
  <c r="F207" i="24"/>
  <c r="E207" i="24"/>
  <c r="D207" i="24"/>
  <c r="C207" i="24"/>
  <c r="B207" i="24"/>
  <c r="H206" i="24"/>
  <c r="G206" i="24"/>
  <c r="F206" i="24"/>
  <c r="E206" i="24"/>
  <c r="D206" i="24"/>
  <c r="C206" i="24"/>
  <c r="B206" i="24"/>
  <c r="H205" i="24"/>
  <c r="G205" i="24"/>
  <c r="F205" i="24"/>
  <c r="E205" i="24"/>
  <c r="D205" i="24"/>
  <c r="C205" i="24"/>
  <c r="B205" i="24"/>
  <c r="H204" i="24"/>
  <c r="G204" i="24"/>
  <c r="F204" i="24"/>
  <c r="E204" i="24"/>
  <c r="D204" i="24"/>
  <c r="C204" i="24"/>
  <c r="B204" i="24"/>
  <c r="H203" i="24"/>
  <c r="G203" i="24"/>
  <c r="F203" i="24"/>
  <c r="E203" i="24"/>
  <c r="D203" i="24"/>
  <c r="C203" i="24"/>
  <c r="B203" i="24"/>
  <c r="H202" i="24"/>
  <c r="G202" i="24"/>
  <c r="F202" i="24"/>
  <c r="E202" i="24"/>
  <c r="D202" i="24"/>
  <c r="C202" i="24"/>
  <c r="B202" i="24"/>
  <c r="H201" i="24"/>
  <c r="G201" i="24"/>
  <c r="F201" i="24"/>
  <c r="E201" i="24"/>
  <c r="D201" i="24"/>
  <c r="C201" i="24"/>
  <c r="B201" i="24"/>
  <c r="H200" i="24"/>
  <c r="G200" i="24"/>
  <c r="F200" i="24"/>
  <c r="E200" i="24"/>
  <c r="D200" i="24"/>
  <c r="C200" i="24"/>
  <c r="B200" i="24"/>
  <c r="H199" i="24"/>
  <c r="G199" i="24"/>
  <c r="F199" i="24"/>
  <c r="E199" i="24"/>
  <c r="D199" i="24"/>
  <c r="C199" i="24"/>
  <c r="B199" i="24"/>
  <c r="H198" i="24"/>
  <c r="G198" i="24"/>
  <c r="F198" i="24"/>
  <c r="E198" i="24"/>
  <c r="D198" i="24"/>
  <c r="C198" i="24"/>
  <c r="B198" i="24"/>
  <c r="H197" i="24"/>
  <c r="G197" i="24"/>
  <c r="F197" i="24"/>
  <c r="E197" i="24"/>
  <c r="D197" i="24"/>
  <c r="C197" i="24"/>
  <c r="B197" i="24"/>
  <c r="H196" i="24"/>
  <c r="G196" i="24"/>
  <c r="F196" i="24"/>
  <c r="E196" i="24"/>
  <c r="D196" i="24"/>
  <c r="C196" i="24"/>
  <c r="B196" i="24"/>
  <c r="H195" i="24"/>
  <c r="G195" i="24"/>
  <c r="F195" i="24"/>
  <c r="E195" i="24"/>
  <c r="D195" i="24"/>
  <c r="C195" i="24"/>
  <c r="B195" i="24"/>
  <c r="H194" i="24"/>
  <c r="G194" i="24"/>
  <c r="F194" i="24"/>
  <c r="E194" i="24"/>
  <c r="D194" i="24"/>
  <c r="C194" i="24"/>
  <c r="B194" i="24"/>
  <c r="H193" i="24"/>
  <c r="G193" i="24"/>
  <c r="F193" i="24"/>
  <c r="E193" i="24"/>
  <c r="D193" i="24"/>
  <c r="C193" i="24"/>
  <c r="B193" i="24"/>
  <c r="H192" i="24"/>
  <c r="G192" i="24"/>
  <c r="F192" i="24"/>
  <c r="E192" i="24"/>
  <c r="D192" i="24"/>
  <c r="C192" i="24"/>
  <c r="B192" i="24"/>
  <c r="H191" i="24"/>
  <c r="G191" i="24"/>
  <c r="F191" i="24"/>
  <c r="E191" i="24"/>
  <c r="D191" i="24"/>
  <c r="C191" i="24"/>
  <c r="B191" i="24"/>
  <c r="H190" i="24"/>
  <c r="G190" i="24"/>
  <c r="F190" i="24"/>
  <c r="E190" i="24"/>
  <c r="D190" i="24"/>
  <c r="C190" i="24"/>
  <c r="B190" i="24"/>
  <c r="H189" i="24"/>
  <c r="G189" i="24"/>
  <c r="F189" i="24"/>
  <c r="E189" i="24"/>
  <c r="D189" i="24"/>
  <c r="C189" i="24"/>
  <c r="B189" i="24"/>
  <c r="H188" i="24"/>
  <c r="G188" i="24"/>
  <c r="F188" i="24"/>
  <c r="E188" i="24"/>
  <c r="D188" i="24"/>
  <c r="C188" i="24"/>
  <c r="B188" i="24"/>
  <c r="H187" i="24"/>
  <c r="G187" i="24"/>
  <c r="F187" i="24"/>
  <c r="E187" i="24"/>
  <c r="D187" i="24"/>
  <c r="C187" i="24"/>
  <c r="B187" i="24"/>
  <c r="H186" i="24"/>
  <c r="G186" i="24"/>
  <c r="F186" i="24"/>
  <c r="E186" i="24"/>
  <c r="D186" i="24"/>
  <c r="C186" i="24"/>
  <c r="B186" i="24"/>
  <c r="H185" i="24"/>
  <c r="G185" i="24"/>
  <c r="F185" i="24"/>
  <c r="E185" i="24"/>
  <c r="D185" i="24"/>
  <c r="C185" i="24"/>
  <c r="B185" i="24"/>
  <c r="H184" i="24"/>
  <c r="G184" i="24"/>
  <c r="F184" i="24"/>
  <c r="E184" i="24"/>
  <c r="D184" i="24"/>
  <c r="C184" i="24"/>
  <c r="B184" i="24"/>
  <c r="H183" i="24"/>
  <c r="G183" i="24"/>
  <c r="F183" i="24"/>
  <c r="E183" i="24"/>
  <c r="D183" i="24"/>
  <c r="C183" i="24"/>
  <c r="B183" i="24"/>
  <c r="H182" i="24"/>
  <c r="G182" i="24"/>
  <c r="F182" i="24"/>
  <c r="E182" i="24"/>
  <c r="D182" i="24"/>
  <c r="C182" i="24"/>
  <c r="B182" i="24"/>
  <c r="H181" i="24"/>
  <c r="G181" i="24"/>
  <c r="F181" i="24"/>
  <c r="E181" i="24"/>
  <c r="D181" i="24"/>
  <c r="C181" i="24"/>
  <c r="B181" i="24"/>
  <c r="H180" i="24"/>
  <c r="G180" i="24"/>
  <c r="F180" i="24"/>
  <c r="E180" i="24"/>
  <c r="D180" i="24"/>
  <c r="C180" i="24"/>
  <c r="B180" i="24"/>
  <c r="H179" i="24"/>
  <c r="G179" i="24"/>
  <c r="F179" i="24"/>
  <c r="E179" i="24"/>
  <c r="D179" i="24"/>
  <c r="C179" i="24"/>
  <c r="B179" i="24"/>
  <c r="H178" i="24"/>
  <c r="G178" i="24"/>
  <c r="F178" i="24"/>
  <c r="E178" i="24"/>
  <c r="D178" i="24"/>
  <c r="C178" i="24"/>
  <c r="B178" i="24"/>
  <c r="H177" i="24"/>
  <c r="G177" i="24"/>
  <c r="F177" i="24"/>
  <c r="E177" i="24"/>
  <c r="D177" i="24"/>
  <c r="C177" i="24"/>
  <c r="B177" i="24"/>
  <c r="H176" i="24"/>
  <c r="G176" i="24"/>
  <c r="F176" i="24"/>
  <c r="E176" i="24"/>
  <c r="D176" i="24"/>
  <c r="C176" i="24"/>
  <c r="B176" i="24"/>
  <c r="H175" i="24"/>
  <c r="G175" i="24"/>
  <c r="F175" i="24"/>
  <c r="E175" i="24"/>
  <c r="D175" i="24"/>
  <c r="C175" i="24"/>
  <c r="B175" i="24"/>
  <c r="H174" i="24"/>
  <c r="G174" i="24"/>
  <c r="F174" i="24"/>
  <c r="E174" i="24"/>
  <c r="D174" i="24"/>
  <c r="C174" i="24"/>
  <c r="B174" i="24"/>
  <c r="H173" i="24"/>
  <c r="G173" i="24"/>
  <c r="F173" i="24"/>
  <c r="E173" i="24"/>
  <c r="D173" i="24"/>
  <c r="C173" i="24"/>
  <c r="B173" i="24"/>
  <c r="H172" i="24"/>
  <c r="G172" i="24"/>
  <c r="F172" i="24"/>
  <c r="E172" i="24"/>
  <c r="D172" i="24"/>
  <c r="C172" i="24"/>
  <c r="B172" i="24"/>
  <c r="H171" i="24"/>
  <c r="G171" i="24"/>
  <c r="F171" i="24"/>
  <c r="E171" i="24"/>
  <c r="D171" i="24"/>
  <c r="C171" i="24"/>
  <c r="B171" i="24"/>
  <c r="H170" i="24"/>
  <c r="G170" i="24"/>
  <c r="F170" i="24"/>
  <c r="E170" i="24"/>
  <c r="D170" i="24"/>
  <c r="C170" i="24"/>
  <c r="B170" i="24"/>
  <c r="H169" i="24"/>
  <c r="G169" i="24"/>
  <c r="F169" i="24"/>
  <c r="E169" i="24"/>
  <c r="D169" i="24"/>
  <c r="C169" i="24"/>
  <c r="B169" i="24"/>
  <c r="H168" i="24"/>
  <c r="G168" i="24"/>
  <c r="F168" i="24"/>
  <c r="E168" i="24"/>
  <c r="D168" i="24"/>
  <c r="C168" i="24"/>
  <c r="B168" i="24"/>
  <c r="H167" i="24"/>
  <c r="G167" i="24"/>
  <c r="F167" i="24"/>
  <c r="E167" i="24"/>
  <c r="D167" i="24"/>
  <c r="C167" i="24"/>
  <c r="B167" i="24"/>
  <c r="H166" i="24"/>
  <c r="G166" i="24"/>
  <c r="F166" i="24"/>
  <c r="E166" i="24"/>
  <c r="D166" i="24"/>
  <c r="C166" i="24"/>
  <c r="B166" i="24"/>
  <c r="H165" i="24"/>
  <c r="G165" i="24"/>
  <c r="F165" i="24"/>
  <c r="E165" i="24"/>
  <c r="D165" i="24"/>
  <c r="C165" i="24"/>
  <c r="B165" i="24"/>
  <c r="H164" i="24"/>
  <c r="G164" i="24"/>
  <c r="F164" i="24"/>
  <c r="E164" i="24"/>
  <c r="D164" i="24"/>
  <c r="C164" i="24"/>
  <c r="B164" i="24"/>
  <c r="H163" i="24"/>
  <c r="G163" i="24"/>
  <c r="F163" i="24"/>
  <c r="E163" i="24"/>
  <c r="D163" i="24"/>
  <c r="C163" i="24"/>
  <c r="B163" i="24"/>
  <c r="H162" i="24"/>
  <c r="G162" i="24"/>
  <c r="F162" i="24"/>
  <c r="E162" i="24"/>
  <c r="D162" i="24"/>
  <c r="C162" i="24"/>
  <c r="B162" i="24"/>
  <c r="H161" i="24"/>
  <c r="G161" i="24"/>
  <c r="F161" i="24"/>
  <c r="E161" i="24"/>
  <c r="D161" i="24"/>
  <c r="C161" i="24"/>
  <c r="B161" i="24"/>
  <c r="H160" i="24"/>
  <c r="G160" i="24"/>
  <c r="F160" i="24"/>
  <c r="E160" i="24"/>
  <c r="D160" i="24"/>
  <c r="C160" i="24"/>
  <c r="B160" i="24"/>
  <c r="H159" i="24"/>
  <c r="G159" i="24"/>
  <c r="F159" i="24"/>
  <c r="E159" i="24"/>
  <c r="D159" i="24"/>
  <c r="C159" i="24"/>
  <c r="B159" i="24"/>
  <c r="H158" i="24"/>
  <c r="G158" i="24"/>
  <c r="F158" i="24"/>
  <c r="E158" i="24"/>
  <c r="D158" i="24"/>
  <c r="C158" i="24"/>
  <c r="B158" i="24"/>
  <c r="H157" i="24"/>
  <c r="G157" i="24"/>
  <c r="F157" i="24"/>
  <c r="E157" i="24"/>
  <c r="D157" i="24"/>
  <c r="C157" i="24"/>
  <c r="B157" i="24"/>
  <c r="H156" i="24"/>
  <c r="G156" i="24"/>
  <c r="F156" i="24"/>
  <c r="E156" i="24"/>
  <c r="D156" i="24"/>
  <c r="C156" i="24"/>
  <c r="B156" i="24"/>
  <c r="H155" i="24"/>
  <c r="G155" i="24"/>
  <c r="F155" i="24"/>
  <c r="E155" i="24"/>
  <c r="D155" i="24"/>
  <c r="C155" i="24"/>
  <c r="B155" i="24"/>
  <c r="H154" i="24"/>
  <c r="G154" i="24"/>
  <c r="F154" i="24"/>
  <c r="E154" i="24"/>
  <c r="D154" i="24"/>
  <c r="C154" i="24"/>
  <c r="B154" i="24"/>
  <c r="H153" i="24"/>
  <c r="G153" i="24"/>
  <c r="F153" i="24"/>
  <c r="E153" i="24"/>
  <c r="D153" i="24"/>
  <c r="C153" i="24"/>
  <c r="B153" i="24"/>
  <c r="H152" i="24"/>
  <c r="G152" i="24"/>
  <c r="F152" i="24"/>
  <c r="E152" i="24"/>
  <c r="D152" i="24"/>
  <c r="C152" i="24"/>
  <c r="B152" i="24"/>
  <c r="H151" i="24"/>
  <c r="G151" i="24"/>
  <c r="F151" i="24"/>
  <c r="E151" i="24"/>
  <c r="D151" i="24"/>
  <c r="C151" i="24"/>
  <c r="B151" i="24"/>
  <c r="H150" i="24"/>
  <c r="G150" i="24"/>
  <c r="F150" i="24"/>
  <c r="E150" i="24"/>
  <c r="D150" i="24"/>
  <c r="C150" i="24"/>
  <c r="B150" i="24"/>
  <c r="H149" i="24"/>
  <c r="G149" i="24"/>
  <c r="F149" i="24"/>
  <c r="E149" i="24"/>
  <c r="D149" i="24"/>
  <c r="C149" i="24"/>
  <c r="B149" i="24"/>
  <c r="H148" i="24"/>
  <c r="G148" i="24"/>
  <c r="F148" i="24"/>
  <c r="E148" i="24"/>
  <c r="D148" i="24"/>
  <c r="C148" i="24"/>
  <c r="B148" i="24"/>
  <c r="H147" i="24"/>
  <c r="G147" i="24"/>
  <c r="F147" i="24"/>
  <c r="E147" i="24"/>
  <c r="D147" i="24"/>
  <c r="C147" i="24"/>
  <c r="B147" i="24"/>
  <c r="H146" i="24"/>
  <c r="G146" i="24"/>
  <c r="F146" i="24"/>
  <c r="E146" i="24"/>
  <c r="D146" i="24"/>
  <c r="C146" i="24"/>
  <c r="B146" i="24"/>
  <c r="H145" i="24"/>
  <c r="G145" i="24"/>
  <c r="F145" i="24"/>
  <c r="E145" i="24"/>
  <c r="D145" i="24"/>
  <c r="C145" i="24"/>
  <c r="B145" i="24"/>
  <c r="H144" i="24"/>
  <c r="G144" i="24"/>
  <c r="F144" i="24"/>
  <c r="E144" i="24"/>
  <c r="D144" i="24"/>
  <c r="C144" i="24"/>
  <c r="B144" i="24"/>
  <c r="H143" i="24"/>
  <c r="G143" i="24"/>
  <c r="F143" i="24"/>
  <c r="E143" i="24"/>
  <c r="D143" i="24"/>
  <c r="C143" i="24"/>
  <c r="B143" i="24"/>
  <c r="H142" i="24"/>
  <c r="G142" i="24"/>
  <c r="F142" i="24"/>
  <c r="E142" i="24"/>
  <c r="D142" i="24"/>
  <c r="C142" i="24"/>
  <c r="B142" i="24"/>
  <c r="H141" i="24"/>
  <c r="G141" i="24"/>
  <c r="F141" i="24"/>
  <c r="E141" i="24"/>
  <c r="D141" i="24"/>
  <c r="C141" i="24"/>
  <c r="B141" i="24"/>
  <c r="H140" i="24"/>
  <c r="G140" i="24"/>
  <c r="F140" i="24"/>
  <c r="E140" i="24"/>
  <c r="D140" i="24"/>
  <c r="C140" i="24"/>
  <c r="B140" i="24"/>
  <c r="H139" i="24"/>
  <c r="G139" i="24"/>
  <c r="F139" i="24"/>
  <c r="E139" i="24"/>
  <c r="D139" i="24"/>
  <c r="C139" i="24"/>
  <c r="B139" i="24"/>
  <c r="H138" i="24"/>
  <c r="G138" i="24"/>
  <c r="F138" i="24"/>
  <c r="E138" i="24"/>
  <c r="D138" i="24"/>
  <c r="C138" i="24"/>
  <c r="B138" i="24"/>
  <c r="H137" i="24"/>
  <c r="G137" i="24"/>
  <c r="F137" i="24"/>
  <c r="E137" i="24"/>
  <c r="D137" i="24"/>
  <c r="C137" i="24"/>
  <c r="B137" i="24"/>
  <c r="H136" i="24"/>
  <c r="G136" i="24"/>
  <c r="F136" i="24"/>
  <c r="E136" i="24"/>
  <c r="D136" i="24"/>
  <c r="C136" i="24"/>
  <c r="B136" i="24"/>
  <c r="H135" i="24"/>
  <c r="G135" i="24"/>
  <c r="F135" i="24"/>
  <c r="E135" i="24"/>
  <c r="D135" i="24"/>
  <c r="C135" i="24"/>
  <c r="B135" i="24"/>
  <c r="H134" i="24"/>
  <c r="G134" i="24"/>
  <c r="F134" i="24"/>
  <c r="E134" i="24"/>
  <c r="D134" i="24"/>
  <c r="C134" i="24"/>
  <c r="B134" i="24"/>
  <c r="H133" i="24"/>
  <c r="G133" i="24"/>
  <c r="F133" i="24"/>
  <c r="E133" i="24"/>
  <c r="D133" i="24"/>
  <c r="C133" i="24"/>
  <c r="B133" i="24"/>
  <c r="H132" i="24"/>
  <c r="G132" i="24"/>
  <c r="F132" i="24"/>
  <c r="E132" i="24"/>
  <c r="D132" i="24"/>
  <c r="C132" i="24"/>
  <c r="B132" i="24"/>
  <c r="H131" i="24"/>
  <c r="G131" i="24"/>
  <c r="F131" i="24"/>
  <c r="E131" i="24"/>
  <c r="D131" i="24"/>
  <c r="C131" i="24"/>
  <c r="B131" i="24"/>
  <c r="H130" i="24"/>
  <c r="G130" i="24"/>
  <c r="F130" i="24"/>
  <c r="E130" i="24"/>
  <c r="D130" i="24"/>
  <c r="C130" i="24"/>
  <c r="B130" i="24"/>
  <c r="H129" i="24"/>
  <c r="G129" i="24"/>
  <c r="F129" i="24"/>
  <c r="E129" i="24"/>
  <c r="D129" i="24"/>
  <c r="C129" i="24"/>
  <c r="B129" i="24"/>
  <c r="H128" i="24"/>
  <c r="G128" i="24"/>
  <c r="F128" i="24"/>
  <c r="E128" i="24"/>
  <c r="D128" i="24"/>
  <c r="C128" i="24"/>
  <c r="B128" i="24"/>
  <c r="H127" i="24"/>
  <c r="G127" i="24"/>
  <c r="F127" i="24"/>
  <c r="E127" i="24"/>
  <c r="D127" i="24"/>
  <c r="C127" i="24"/>
  <c r="B127" i="24"/>
  <c r="H126" i="24"/>
  <c r="G126" i="24"/>
  <c r="F126" i="24"/>
  <c r="E126" i="24"/>
  <c r="D126" i="24"/>
  <c r="C126" i="24"/>
  <c r="B126" i="24"/>
  <c r="H125" i="24"/>
  <c r="G125" i="24"/>
  <c r="F125" i="24"/>
  <c r="E125" i="24"/>
  <c r="D125" i="24"/>
  <c r="C125" i="24"/>
  <c r="B125" i="24"/>
  <c r="H124" i="24"/>
  <c r="G124" i="24"/>
  <c r="F124" i="24"/>
  <c r="E124" i="24"/>
  <c r="D124" i="24"/>
  <c r="C124" i="24"/>
  <c r="B124" i="24"/>
  <c r="H123" i="24"/>
  <c r="G123" i="24"/>
  <c r="F123" i="24"/>
  <c r="E123" i="24"/>
  <c r="D123" i="24"/>
  <c r="C123" i="24"/>
  <c r="B123" i="24"/>
  <c r="H122" i="24"/>
  <c r="G122" i="24"/>
  <c r="F122" i="24"/>
  <c r="E122" i="24"/>
  <c r="D122" i="24"/>
  <c r="C122" i="24"/>
  <c r="B122" i="24"/>
  <c r="H121" i="24"/>
  <c r="G121" i="24"/>
  <c r="F121" i="24"/>
  <c r="E121" i="24"/>
  <c r="D121" i="24"/>
  <c r="C121" i="24"/>
  <c r="B121" i="24"/>
  <c r="H120" i="24"/>
  <c r="G120" i="24"/>
  <c r="F120" i="24"/>
  <c r="E120" i="24"/>
  <c r="D120" i="24"/>
  <c r="C120" i="24"/>
  <c r="B120" i="24"/>
  <c r="H119" i="24"/>
  <c r="G119" i="24"/>
  <c r="F119" i="24"/>
  <c r="E119" i="24"/>
  <c r="D119" i="24"/>
  <c r="C119" i="24"/>
  <c r="B119" i="24"/>
  <c r="H118" i="24"/>
  <c r="G118" i="24"/>
  <c r="F118" i="24"/>
  <c r="E118" i="24"/>
  <c r="D118" i="24"/>
  <c r="C118" i="24"/>
  <c r="B118" i="24"/>
  <c r="H117" i="24"/>
  <c r="G117" i="24"/>
  <c r="F117" i="24"/>
  <c r="E117" i="24"/>
  <c r="D117" i="24"/>
  <c r="C117" i="24"/>
  <c r="B117" i="24"/>
  <c r="H116" i="24"/>
  <c r="G116" i="24"/>
  <c r="F116" i="24"/>
  <c r="E116" i="24"/>
  <c r="D116" i="24"/>
  <c r="C116" i="24"/>
  <c r="B116" i="24"/>
  <c r="H115" i="24"/>
  <c r="G115" i="24"/>
  <c r="F115" i="24"/>
  <c r="E115" i="24"/>
  <c r="D115" i="24"/>
  <c r="C115" i="24"/>
  <c r="B115" i="24"/>
  <c r="H114" i="24"/>
  <c r="G114" i="24"/>
  <c r="F114" i="24"/>
  <c r="E114" i="24"/>
  <c r="D114" i="24"/>
  <c r="C114" i="24"/>
  <c r="B114" i="24"/>
  <c r="H113" i="24"/>
  <c r="G113" i="24"/>
  <c r="F113" i="24"/>
  <c r="E113" i="24"/>
  <c r="D113" i="24"/>
  <c r="C113" i="24"/>
  <c r="B113" i="24"/>
  <c r="H112" i="24"/>
  <c r="G112" i="24"/>
  <c r="F112" i="24"/>
  <c r="E112" i="24"/>
  <c r="D112" i="24"/>
  <c r="C112" i="24"/>
  <c r="B112" i="24"/>
  <c r="H111" i="24"/>
  <c r="G111" i="24"/>
  <c r="F111" i="24"/>
  <c r="E111" i="24"/>
  <c r="D111" i="24"/>
  <c r="C111" i="24"/>
  <c r="B111" i="24"/>
  <c r="H110" i="24"/>
  <c r="G110" i="24"/>
  <c r="F110" i="24"/>
  <c r="E110" i="24"/>
  <c r="D110" i="24"/>
  <c r="C110" i="24"/>
  <c r="B110" i="24"/>
  <c r="H109" i="24"/>
  <c r="G109" i="24"/>
  <c r="F109" i="24"/>
  <c r="E109" i="24"/>
  <c r="D109" i="24"/>
  <c r="C109" i="24"/>
  <c r="B109" i="24"/>
  <c r="H108" i="24"/>
  <c r="G108" i="24"/>
  <c r="F108" i="24"/>
  <c r="E108" i="24"/>
  <c r="D108" i="24"/>
  <c r="C108" i="24"/>
  <c r="B108" i="24"/>
  <c r="H107" i="24"/>
  <c r="G107" i="24"/>
  <c r="F107" i="24"/>
  <c r="E107" i="24"/>
  <c r="D107" i="24"/>
  <c r="C107" i="24"/>
  <c r="B107" i="24"/>
  <c r="H106" i="24"/>
  <c r="G106" i="24"/>
  <c r="F106" i="24"/>
  <c r="E106" i="24"/>
  <c r="D106" i="24"/>
  <c r="C106" i="24"/>
  <c r="B106" i="24"/>
  <c r="H105" i="24"/>
  <c r="G105" i="24"/>
  <c r="F105" i="24"/>
  <c r="E105" i="24"/>
  <c r="D105" i="24"/>
  <c r="C105" i="24"/>
  <c r="B105" i="24"/>
  <c r="H104" i="24"/>
  <c r="G104" i="24"/>
  <c r="F104" i="24"/>
  <c r="E104" i="24"/>
  <c r="D104" i="24"/>
  <c r="C104" i="24"/>
  <c r="B104" i="24"/>
  <c r="H103" i="24"/>
  <c r="G103" i="24"/>
  <c r="F103" i="24"/>
  <c r="E103" i="24"/>
  <c r="D103" i="24"/>
  <c r="C103" i="24"/>
  <c r="B103" i="24"/>
  <c r="H102" i="24"/>
  <c r="G102" i="24"/>
  <c r="F102" i="24"/>
  <c r="E102" i="24"/>
  <c r="D102" i="24"/>
  <c r="C102" i="24"/>
  <c r="B102" i="24"/>
  <c r="H101" i="24"/>
  <c r="G101" i="24"/>
  <c r="F101" i="24"/>
  <c r="E101" i="24"/>
  <c r="D101" i="24"/>
  <c r="C101" i="24"/>
  <c r="B101" i="24"/>
  <c r="H100" i="24"/>
  <c r="G100" i="24"/>
  <c r="F100" i="24"/>
  <c r="E100" i="24"/>
  <c r="D100" i="24"/>
  <c r="C100" i="24"/>
  <c r="B100" i="24"/>
  <c r="H99" i="24"/>
  <c r="G99" i="24"/>
  <c r="F99" i="24"/>
  <c r="E99" i="24"/>
  <c r="D99" i="24"/>
  <c r="C99" i="24"/>
  <c r="B99" i="24"/>
  <c r="H98" i="24"/>
  <c r="G98" i="24"/>
  <c r="F98" i="24"/>
  <c r="E98" i="24"/>
  <c r="D98" i="24"/>
  <c r="C98" i="24"/>
  <c r="B98" i="24"/>
  <c r="H97" i="24"/>
  <c r="G97" i="24"/>
  <c r="F97" i="24"/>
  <c r="E97" i="24"/>
  <c r="D97" i="24"/>
  <c r="C97" i="24"/>
  <c r="B97" i="24"/>
  <c r="H96" i="24"/>
  <c r="G96" i="24"/>
  <c r="F96" i="24"/>
  <c r="E96" i="24"/>
  <c r="D96" i="24"/>
  <c r="C96" i="24"/>
  <c r="B96" i="24"/>
  <c r="H95" i="24"/>
  <c r="G95" i="24"/>
  <c r="F95" i="24"/>
  <c r="E95" i="24"/>
  <c r="D95" i="24"/>
  <c r="C95" i="24"/>
  <c r="B95" i="24"/>
  <c r="H94" i="24"/>
  <c r="G94" i="24"/>
  <c r="F94" i="24"/>
  <c r="E94" i="24"/>
  <c r="D94" i="24"/>
  <c r="C94" i="24"/>
  <c r="B94" i="24"/>
  <c r="H93" i="24"/>
  <c r="G93" i="24"/>
  <c r="F93" i="24"/>
  <c r="E93" i="24"/>
  <c r="D93" i="24"/>
  <c r="C93" i="24"/>
  <c r="B93" i="24"/>
  <c r="H92" i="24"/>
  <c r="G92" i="24"/>
  <c r="F92" i="24"/>
  <c r="E92" i="24"/>
  <c r="D92" i="24"/>
  <c r="C92" i="24"/>
  <c r="B92" i="24"/>
  <c r="H91" i="24"/>
  <c r="G91" i="24"/>
  <c r="F91" i="24"/>
  <c r="E91" i="24"/>
  <c r="D91" i="24"/>
  <c r="C91" i="24"/>
  <c r="B91" i="24"/>
  <c r="H90" i="24"/>
  <c r="G90" i="24"/>
  <c r="F90" i="24"/>
  <c r="E90" i="24"/>
  <c r="D90" i="24"/>
  <c r="C90" i="24"/>
  <c r="B90" i="24"/>
  <c r="H89" i="24"/>
  <c r="G89" i="24"/>
  <c r="F89" i="24"/>
  <c r="E89" i="24"/>
  <c r="D89" i="24"/>
  <c r="C89" i="24"/>
  <c r="B89" i="24"/>
  <c r="H88" i="24"/>
  <c r="G88" i="24"/>
  <c r="F88" i="24"/>
  <c r="E88" i="24"/>
  <c r="D88" i="24"/>
  <c r="C88" i="24"/>
  <c r="B88" i="24"/>
  <c r="H87" i="24"/>
  <c r="G87" i="24"/>
  <c r="F87" i="24"/>
  <c r="E87" i="24"/>
  <c r="D87" i="24"/>
  <c r="C87" i="24"/>
  <c r="B87" i="24"/>
  <c r="H86" i="24"/>
  <c r="G86" i="24"/>
  <c r="F86" i="24"/>
  <c r="E86" i="24"/>
  <c r="D86" i="24"/>
  <c r="C86" i="24"/>
  <c r="B86" i="24"/>
  <c r="H85" i="24"/>
  <c r="G85" i="24"/>
  <c r="F85" i="24"/>
  <c r="E85" i="24"/>
  <c r="D85" i="24"/>
  <c r="C85" i="24"/>
  <c r="B85" i="24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H82" i="24"/>
  <c r="G82" i="24"/>
  <c r="F82" i="24"/>
  <c r="E82" i="24"/>
  <c r="D82" i="24"/>
  <c r="C82" i="24"/>
  <c r="B82" i="24"/>
  <c r="H81" i="24"/>
  <c r="G81" i="24"/>
  <c r="F81" i="24"/>
  <c r="E81" i="24"/>
  <c r="D81" i="24"/>
  <c r="C81" i="24"/>
  <c r="B81" i="24"/>
  <c r="H80" i="24"/>
  <c r="G80" i="24"/>
  <c r="F80" i="24"/>
  <c r="E80" i="24"/>
  <c r="D80" i="24"/>
  <c r="C80" i="24"/>
  <c r="B80" i="24"/>
  <c r="H79" i="24"/>
  <c r="G79" i="24"/>
  <c r="F79" i="24"/>
  <c r="E79" i="24"/>
  <c r="D79" i="24"/>
  <c r="C79" i="24"/>
  <c r="B79" i="24"/>
  <c r="H78" i="24"/>
  <c r="G78" i="24"/>
  <c r="F78" i="24"/>
  <c r="E78" i="24"/>
  <c r="D78" i="24"/>
  <c r="C78" i="24"/>
  <c r="B78" i="24"/>
  <c r="H77" i="24"/>
  <c r="G77" i="24"/>
  <c r="F77" i="24"/>
  <c r="E77" i="24"/>
  <c r="D77" i="24"/>
  <c r="C77" i="24"/>
  <c r="B77" i="24"/>
  <c r="H76" i="24"/>
  <c r="G76" i="24"/>
  <c r="F76" i="24"/>
  <c r="E76" i="24"/>
  <c r="D76" i="24"/>
  <c r="C76" i="24"/>
  <c r="B76" i="24"/>
  <c r="H75" i="24"/>
  <c r="G75" i="24"/>
  <c r="F75" i="24"/>
  <c r="E75" i="24"/>
  <c r="D75" i="24"/>
  <c r="C75" i="24"/>
  <c r="B75" i="24"/>
  <c r="H74" i="24"/>
  <c r="G74" i="24"/>
  <c r="F74" i="24"/>
  <c r="E74" i="24"/>
  <c r="D74" i="24"/>
  <c r="C74" i="24"/>
  <c r="B74" i="24"/>
  <c r="H73" i="24"/>
  <c r="G73" i="24"/>
  <c r="F73" i="24"/>
  <c r="E73" i="24"/>
  <c r="D73" i="24"/>
  <c r="C73" i="24"/>
  <c r="B73" i="24"/>
  <c r="H72" i="24"/>
  <c r="G72" i="24"/>
  <c r="F72" i="24"/>
  <c r="E72" i="24"/>
  <c r="D72" i="24"/>
  <c r="C72" i="24"/>
  <c r="B72" i="24"/>
  <c r="H71" i="24"/>
  <c r="G71" i="24"/>
  <c r="F71" i="24"/>
  <c r="E71" i="24"/>
  <c r="D71" i="24"/>
  <c r="C71" i="24"/>
  <c r="B71" i="24"/>
  <c r="H70" i="24"/>
  <c r="G70" i="24"/>
  <c r="F70" i="24"/>
  <c r="E70" i="24"/>
  <c r="D70" i="24"/>
  <c r="C70" i="24"/>
  <c r="B70" i="24"/>
  <c r="H69" i="24"/>
  <c r="G69" i="24"/>
  <c r="F69" i="24"/>
  <c r="E69" i="24"/>
  <c r="D69" i="24"/>
  <c r="C69" i="24"/>
  <c r="B69" i="24"/>
  <c r="H68" i="24"/>
  <c r="G68" i="24"/>
  <c r="F68" i="24"/>
  <c r="E68" i="24"/>
  <c r="D68" i="24"/>
  <c r="C68" i="24"/>
  <c r="B68" i="24"/>
  <c r="H67" i="24"/>
  <c r="G67" i="24"/>
  <c r="F67" i="24"/>
  <c r="E67" i="24"/>
  <c r="D67" i="24"/>
  <c r="C67" i="24"/>
  <c r="B67" i="24"/>
  <c r="H66" i="24"/>
  <c r="G66" i="24"/>
  <c r="F66" i="24"/>
  <c r="E66" i="24"/>
  <c r="D66" i="24"/>
  <c r="C66" i="24"/>
  <c r="B66" i="24"/>
  <c r="H65" i="24"/>
  <c r="G65" i="24"/>
  <c r="F65" i="24"/>
  <c r="E65" i="24"/>
  <c r="D65" i="24"/>
  <c r="C65" i="24"/>
  <c r="B65" i="24"/>
  <c r="H64" i="24"/>
  <c r="G64" i="24"/>
  <c r="F64" i="24"/>
  <c r="E64" i="24"/>
  <c r="D64" i="24"/>
  <c r="C64" i="24"/>
  <c r="B64" i="24"/>
  <c r="H63" i="24"/>
  <c r="G63" i="24"/>
  <c r="F63" i="24"/>
  <c r="E63" i="24"/>
  <c r="D63" i="24"/>
  <c r="C63" i="24"/>
  <c r="B63" i="24"/>
  <c r="H62" i="24"/>
  <c r="G62" i="24"/>
  <c r="F62" i="24"/>
  <c r="E62" i="24"/>
  <c r="D62" i="24"/>
  <c r="C62" i="24"/>
  <c r="B62" i="24"/>
  <c r="H61" i="24"/>
  <c r="G61" i="24"/>
  <c r="F61" i="24"/>
  <c r="E61" i="24"/>
  <c r="D61" i="24"/>
  <c r="C61" i="24"/>
  <c r="B61" i="24"/>
  <c r="H60" i="24"/>
  <c r="G60" i="24"/>
  <c r="F60" i="24"/>
  <c r="E60" i="24"/>
  <c r="D60" i="24"/>
  <c r="C60" i="24"/>
  <c r="B60" i="24"/>
  <c r="H59" i="24"/>
  <c r="G59" i="24"/>
  <c r="F59" i="24"/>
  <c r="E59" i="24"/>
  <c r="D59" i="24"/>
  <c r="C59" i="24"/>
  <c r="B59" i="24"/>
  <c r="H58" i="24"/>
  <c r="G58" i="24"/>
  <c r="F58" i="24"/>
  <c r="E58" i="24"/>
  <c r="D58" i="24"/>
  <c r="C58" i="24"/>
  <c r="B58" i="24"/>
  <c r="H57" i="24"/>
  <c r="G57" i="24"/>
  <c r="F57" i="24"/>
  <c r="E57" i="24"/>
  <c r="D57" i="24"/>
  <c r="C57" i="24"/>
  <c r="B57" i="24"/>
  <c r="H56" i="24"/>
  <c r="G56" i="24"/>
  <c r="F56" i="24"/>
  <c r="E56" i="24"/>
  <c r="D56" i="24"/>
  <c r="C56" i="24"/>
  <c r="B56" i="24"/>
  <c r="H55" i="24"/>
  <c r="G55" i="24"/>
  <c r="F55" i="24"/>
  <c r="E55" i="24"/>
  <c r="D55" i="24"/>
  <c r="C55" i="24"/>
  <c r="B55" i="24"/>
  <c r="H54" i="24"/>
  <c r="G54" i="24"/>
  <c r="F54" i="24"/>
  <c r="E54" i="24"/>
  <c r="D54" i="24"/>
  <c r="C54" i="24"/>
  <c r="B54" i="24"/>
  <c r="H53" i="24"/>
  <c r="G53" i="24"/>
  <c r="F53" i="24"/>
  <c r="E53" i="24"/>
  <c r="D53" i="24"/>
  <c r="C53" i="24"/>
  <c r="B53" i="24"/>
  <c r="H52" i="24"/>
  <c r="G52" i="24"/>
  <c r="F52" i="24"/>
  <c r="E52" i="24"/>
  <c r="D52" i="24"/>
  <c r="C52" i="24"/>
  <c r="B52" i="24"/>
  <c r="H51" i="24"/>
  <c r="G51" i="24"/>
  <c r="F51" i="24"/>
  <c r="E51" i="24"/>
  <c r="D51" i="24"/>
  <c r="C51" i="24"/>
  <c r="B51" i="24"/>
  <c r="H50" i="24"/>
  <c r="G50" i="24"/>
  <c r="F50" i="24"/>
  <c r="E50" i="24"/>
  <c r="D50" i="24"/>
  <c r="C50" i="24"/>
  <c r="B50" i="24"/>
  <c r="H49" i="24"/>
  <c r="G49" i="24"/>
  <c r="F49" i="24"/>
  <c r="E49" i="24"/>
  <c r="D49" i="24"/>
  <c r="C49" i="24"/>
  <c r="B49" i="24"/>
  <c r="H48" i="24"/>
  <c r="G48" i="24"/>
  <c r="F48" i="24"/>
  <c r="E48" i="24"/>
  <c r="D48" i="24"/>
  <c r="C48" i="24"/>
  <c r="B48" i="24"/>
  <c r="H47" i="24"/>
  <c r="G47" i="24"/>
  <c r="F47" i="24"/>
  <c r="E47" i="24"/>
  <c r="D47" i="24"/>
  <c r="C47" i="24"/>
  <c r="B47" i="24"/>
  <c r="H46" i="24"/>
  <c r="G46" i="24"/>
  <c r="F46" i="24"/>
  <c r="E46" i="24"/>
  <c r="D46" i="24"/>
  <c r="C46" i="24"/>
  <c r="B46" i="24"/>
  <c r="H45" i="24"/>
  <c r="G45" i="24"/>
  <c r="F45" i="24"/>
  <c r="E45" i="24"/>
  <c r="D45" i="24"/>
  <c r="C45" i="24"/>
  <c r="B45" i="24"/>
  <c r="H44" i="24"/>
  <c r="G44" i="24"/>
  <c r="F44" i="24"/>
  <c r="E44" i="24"/>
  <c r="D44" i="24"/>
  <c r="C44" i="24"/>
  <c r="B44" i="24"/>
  <c r="H43" i="24"/>
  <c r="G43" i="24"/>
  <c r="F43" i="24"/>
  <c r="E43" i="24"/>
  <c r="D43" i="24"/>
  <c r="C43" i="24"/>
  <c r="B43" i="24"/>
  <c r="H42" i="24"/>
  <c r="G42" i="24"/>
  <c r="F42" i="24"/>
  <c r="E42" i="24"/>
  <c r="D42" i="24"/>
  <c r="C42" i="24"/>
  <c r="B42" i="24"/>
  <c r="H41" i="24"/>
  <c r="G41" i="24"/>
  <c r="F41" i="24"/>
  <c r="E41" i="24"/>
  <c r="D41" i="24"/>
  <c r="C41" i="24"/>
  <c r="B41" i="24"/>
  <c r="H40" i="24"/>
  <c r="G40" i="24"/>
  <c r="F40" i="24"/>
  <c r="E40" i="24"/>
  <c r="D40" i="24"/>
  <c r="C40" i="24"/>
  <c r="B40" i="24"/>
  <c r="H39" i="24"/>
  <c r="G39" i="24"/>
  <c r="F39" i="24"/>
  <c r="E39" i="24"/>
  <c r="D39" i="24"/>
  <c r="C39" i="24"/>
  <c r="B39" i="24"/>
  <c r="H38" i="24"/>
  <c r="G38" i="24"/>
  <c r="F38" i="24"/>
  <c r="E38" i="24"/>
  <c r="D38" i="24"/>
  <c r="C38" i="24"/>
  <c r="B38" i="24"/>
  <c r="H37" i="24"/>
  <c r="G37" i="24"/>
  <c r="F37" i="24"/>
  <c r="E37" i="24"/>
  <c r="D37" i="24"/>
  <c r="C37" i="24"/>
  <c r="B37" i="24"/>
  <c r="H36" i="24"/>
  <c r="G36" i="24"/>
  <c r="F36" i="24"/>
  <c r="E36" i="24"/>
  <c r="D36" i="24"/>
  <c r="C36" i="24"/>
  <c r="B36" i="24"/>
  <c r="H35" i="24"/>
  <c r="G35" i="24"/>
  <c r="F35" i="24"/>
  <c r="E35" i="24"/>
  <c r="D35" i="24"/>
  <c r="C35" i="24"/>
  <c r="B35" i="24"/>
  <c r="H34" i="24"/>
  <c r="G34" i="24"/>
  <c r="F34" i="24"/>
  <c r="E34" i="24"/>
  <c r="D34" i="24"/>
  <c r="C34" i="24"/>
  <c r="B34" i="24"/>
  <c r="H33" i="24"/>
  <c r="G33" i="24"/>
  <c r="F33" i="24"/>
  <c r="E33" i="24"/>
  <c r="D33" i="24"/>
  <c r="C33" i="24"/>
  <c r="B33" i="24"/>
  <c r="H32" i="24"/>
  <c r="G32" i="24"/>
  <c r="F32" i="24"/>
  <c r="E32" i="24"/>
  <c r="D32" i="24"/>
  <c r="C32" i="24"/>
  <c r="B32" i="24"/>
  <c r="H31" i="24"/>
  <c r="G31" i="24"/>
  <c r="F31" i="24"/>
  <c r="E31" i="24"/>
  <c r="D31" i="24"/>
  <c r="C31" i="24"/>
  <c r="B31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H24" i="24"/>
  <c r="G24" i="24"/>
  <c r="F24" i="24"/>
  <c r="E24" i="24"/>
  <c r="D24" i="24"/>
  <c r="C24" i="24"/>
  <c r="B24" i="24"/>
  <c r="H23" i="24"/>
  <c r="G23" i="24"/>
  <c r="F23" i="24"/>
  <c r="E23" i="24"/>
  <c r="D23" i="24"/>
  <c r="C23" i="24"/>
  <c r="B23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H16" i="24"/>
  <c r="G16" i="24"/>
  <c r="F16" i="24"/>
  <c r="E16" i="24"/>
  <c r="D16" i="24"/>
  <c r="C16" i="24"/>
  <c r="B16" i="24"/>
  <c r="H15" i="24"/>
  <c r="G15" i="24"/>
  <c r="F15" i="24"/>
  <c r="E15" i="24"/>
  <c r="D15" i="24"/>
  <c r="C15" i="24"/>
  <c r="B15" i="24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H8" i="24"/>
  <c r="G8" i="24"/>
  <c r="F8" i="24"/>
  <c r="E8" i="24"/>
  <c r="D8" i="24"/>
  <c r="C8" i="24"/>
  <c r="B8" i="24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C261" i="21"/>
  <c r="B261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B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B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B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B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B256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C255" i="21"/>
  <c r="B255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B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B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B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B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B250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C249" i="21"/>
  <c r="B249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B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B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B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B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B244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C243" i="21"/>
  <c r="B243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B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B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B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B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B238" i="21"/>
  <c r="T237" i="21"/>
  <c r="S237" i="21"/>
  <c r="R237" i="21"/>
  <c r="Q237" i="21"/>
  <c r="P237" i="21"/>
  <c r="O237" i="21"/>
  <c r="N237" i="21"/>
  <c r="M237" i="21"/>
  <c r="L237" i="21"/>
  <c r="K237" i="21"/>
  <c r="J237" i="21"/>
  <c r="I237" i="21"/>
  <c r="H237" i="21"/>
  <c r="G237" i="21"/>
  <c r="F237" i="21"/>
  <c r="E237" i="21"/>
  <c r="D237" i="21"/>
  <c r="C237" i="21"/>
  <c r="B237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B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B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B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B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B232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B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B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B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B226" i="21"/>
  <c r="T225" i="21"/>
  <c r="S225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F225" i="21"/>
  <c r="E225" i="21"/>
  <c r="D225" i="21"/>
  <c r="C225" i="21"/>
  <c r="B225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B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B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B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B220" i="21"/>
  <c r="T219" i="21"/>
  <c r="S219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F219" i="21"/>
  <c r="E219" i="21"/>
  <c r="D219" i="21"/>
  <c r="C219" i="21"/>
  <c r="B219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B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B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B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B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B214" i="21"/>
  <c r="T213" i="21"/>
  <c r="S213" i="21"/>
  <c r="R213" i="21"/>
  <c r="Q213" i="21"/>
  <c r="P213" i="21"/>
  <c r="O213" i="21"/>
  <c r="N213" i="21"/>
  <c r="M213" i="21"/>
  <c r="L213" i="21"/>
  <c r="K213" i="21"/>
  <c r="J213" i="21"/>
  <c r="I213" i="21"/>
  <c r="H213" i="21"/>
  <c r="G213" i="21"/>
  <c r="F213" i="21"/>
  <c r="E213" i="21"/>
  <c r="D213" i="21"/>
  <c r="C213" i="21"/>
  <c r="B213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B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B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B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B208" i="21"/>
  <c r="T207" i="21"/>
  <c r="S207" i="21"/>
  <c r="R207" i="21"/>
  <c r="Q207" i="21"/>
  <c r="P207" i="21"/>
  <c r="O207" i="21"/>
  <c r="N207" i="21"/>
  <c r="M207" i="21"/>
  <c r="L207" i="21"/>
  <c r="K207" i="21"/>
  <c r="J207" i="21"/>
  <c r="I207" i="21"/>
  <c r="H207" i="21"/>
  <c r="G207" i="21"/>
  <c r="F207" i="21"/>
  <c r="E207" i="21"/>
  <c r="D207" i="21"/>
  <c r="C207" i="21"/>
  <c r="B207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T205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T204" i="2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G204" i="21"/>
  <c r="F204" i="21"/>
  <c r="E204" i="21"/>
  <c r="D204" i="21"/>
  <c r="C204" i="21"/>
  <c r="B204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203" i="21"/>
  <c r="E203" i="21"/>
  <c r="D203" i="21"/>
  <c r="C203" i="21"/>
  <c r="B203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202" i="21"/>
  <c r="E202" i="21"/>
  <c r="D202" i="21"/>
  <c r="C202" i="21"/>
  <c r="B202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C201" i="21"/>
  <c r="B201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B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B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B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B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B196" i="21"/>
  <c r="T195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F195" i="21"/>
  <c r="E195" i="21"/>
  <c r="D195" i="21"/>
  <c r="C195" i="21"/>
  <c r="B195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B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B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B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B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B190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B189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B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B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B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B184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B183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B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B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B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B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B178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B177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B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B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B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B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B172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B171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B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B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B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B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B166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B165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B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B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B160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B159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B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T257" i="2"/>
  <c r="BS257" i="2"/>
  <c r="BR257" i="2"/>
  <c r="BQ257" i="2"/>
  <c r="BP257" i="2"/>
  <c r="BO257" i="2"/>
  <c r="BN257" i="2"/>
  <c r="AK257" i="2"/>
  <c r="AJ257" i="2"/>
  <c r="AI257" i="2"/>
  <c r="AH257" i="2"/>
  <c r="AG257" i="2"/>
  <c r="AF257" i="2"/>
  <c r="AE257" i="2"/>
  <c r="BT254" i="2"/>
  <c r="BS254" i="2"/>
  <c r="BR254" i="2"/>
  <c r="BQ254" i="2"/>
  <c r="BP254" i="2"/>
  <c r="BO254" i="2"/>
  <c r="BN254" i="2"/>
  <c r="AK254" i="2"/>
  <c r="AJ254" i="2"/>
  <c r="AI254" i="2"/>
  <c r="AH254" i="2"/>
  <c r="AG254" i="2"/>
  <c r="AF254" i="2"/>
  <c r="AE254" i="2"/>
  <c r="BT251" i="2"/>
  <c r="BS251" i="2"/>
  <c r="BR251" i="2"/>
  <c r="BQ251" i="2"/>
  <c r="BP251" i="2"/>
  <c r="BO251" i="2"/>
  <c r="BN251" i="2"/>
  <c r="AK251" i="2"/>
  <c r="AJ251" i="2"/>
  <c r="AI251" i="2"/>
  <c r="AH251" i="2"/>
  <c r="AG251" i="2"/>
  <c r="AF251" i="2"/>
  <c r="AE251" i="2"/>
  <c r="BT248" i="2"/>
  <c r="BS248" i="2"/>
  <c r="BR248" i="2"/>
  <c r="BQ248" i="2"/>
  <c r="BP248" i="2"/>
  <c r="BO248" i="2"/>
  <c r="BN248" i="2"/>
  <c r="AK248" i="2"/>
  <c r="AJ248" i="2"/>
  <c r="AI248" i="2"/>
  <c r="AH248" i="2"/>
  <c r="AG248" i="2"/>
  <c r="AF248" i="2"/>
  <c r="AE248" i="2"/>
  <c r="BT245" i="2"/>
  <c r="BS245" i="2"/>
  <c r="BR245" i="2"/>
  <c r="BQ245" i="2"/>
  <c r="BP245" i="2"/>
  <c r="BO245" i="2"/>
  <c r="BN245" i="2"/>
  <c r="AK245" i="2"/>
  <c r="AJ245" i="2"/>
  <c r="AI245" i="2"/>
  <c r="AH245" i="2"/>
  <c r="AG245" i="2"/>
  <c r="AF245" i="2"/>
  <c r="AE245" i="2"/>
  <c r="BT242" i="2"/>
  <c r="BS242" i="2"/>
  <c r="BR242" i="2"/>
  <c r="BQ242" i="2"/>
  <c r="BP242" i="2"/>
  <c r="BO242" i="2"/>
  <c r="BN242" i="2"/>
  <c r="AK242" i="2"/>
  <c r="AJ242" i="2"/>
  <c r="AI242" i="2"/>
  <c r="AH242" i="2"/>
  <c r="AG242" i="2"/>
  <c r="AF242" i="2"/>
  <c r="AE242" i="2"/>
  <c r="BT239" i="2"/>
  <c r="BS239" i="2"/>
  <c r="BR239" i="2"/>
  <c r="BQ239" i="2"/>
  <c r="BP239" i="2"/>
  <c r="BO239" i="2"/>
  <c r="BN239" i="2"/>
  <c r="AK239" i="2"/>
  <c r="AJ239" i="2"/>
  <c r="AI239" i="2"/>
  <c r="AH239" i="2"/>
  <c r="AG239" i="2"/>
  <c r="AF239" i="2"/>
  <c r="AE239" i="2"/>
  <c r="BT236" i="2"/>
  <c r="BS236" i="2"/>
  <c r="BR236" i="2"/>
  <c r="BQ236" i="2"/>
  <c r="BP236" i="2"/>
  <c r="BO236" i="2"/>
  <c r="BN236" i="2"/>
  <c r="AK236" i="2"/>
  <c r="AJ236" i="2"/>
  <c r="AI236" i="2"/>
  <c r="AH236" i="2"/>
  <c r="AG236" i="2"/>
  <c r="AF236" i="2"/>
  <c r="AE236" i="2"/>
  <c r="BT233" i="2"/>
  <c r="BS233" i="2"/>
  <c r="BR233" i="2"/>
  <c r="BQ233" i="2"/>
  <c r="BP233" i="2"/>
  <c r="BO233" i="2"/>
  <c r="BN233" i="2"/>
  <c r="AK233" i="2"/>
  <c r="AJ233" i="2"/>
  <c r="AI233" i="2"/>
  <c r="AH233" i="2"/>
  <c r="AG233" i="2"/>
  <c r="AF233" i="2"/>
  <c r="AE233" i="2"/>
  <c r="BT230" i="2"/>
  <c r="BS230" i="2"/>
  <c r="BR230" i="2"/>
  <c r="BQ230" i="2"/>
  <c r="BP230" i="2"/>
  <c r="BO230" i="2"/>
  <c r="BN230" i="2"/>
  <c r="AK230" i="2"/>
  <c r="AJ230" i="2"/>
  <c r="AI230" i="2"/>
  <c r="AH230" i="2"/>
  <c r="AG230" i="2"/>
  <c r="AF230" i="2"/>
  <c r="AE230" i="2"/>
  <c r="BT227" i="2"/>
  <c r="BS227" i="2"/>
  <c r="BR227" i="2"/>
  <c r="BQ227" i="2"/>
  <c r="BP227" i="2"/>
  <c r="BO227" i="2"/>
  <c r="BN227" i="2"/>
  <c r="AK227" i="2"/>
  <c r="AJ227" i="2"/>
  <c r="AI227" i="2"/>
  <c r="AH227" i="2"/>
  <c r="AG227" i="2"/>
  <c r="AF227" i="2"/>
  <c r="AE227" i="2"/>
  <c r="BT224" i="2"/>
  <c r="BS224" i="2"/>
  <c r="BR224" i="2"/>
  <c r="BQ224" i="2"/>
  <c r="BP224" i="2"/>
  <c r="BO224" i="2"/>
  <c r="BN224" i="2"/>
  <c r="AK224" i="2"/>
  <c r="AJ224" i="2"/>
  <c r="AI224" i="2"/>
  <c r="AH224" i="2"/>
  <c r="AG224" i="2"/>
  <c r="AF224" i="2"/>
  <c r="AE224" i="2"/>
  <c r="BT221" i="2"/>
  <c r="R22" i="19" s="1"/>
  <c r="BS221" i="2"/>
  <c r="R21" i="19" s="1"/>
  <c r="BR221" i="2"/>
  <c r="R20" i="19" s="1"/>
  <c r="BQ221" i="2"/>
  <c r="R19" i="19" s="1"/>
  <c r="BP221" i="2"/>
  <c r="R18" i="19" s="1"/>
  <c r="BO221" i="2"/>
  <c r="R17" i="19" s="1"/>
  <c r="BN221" i="2"/>
  <c r="R16" i="19" s="1"/>
  <c r="AK221" i="2"/>
  <c r="R13" i="19" s="1"/>
  <c r="AJ221" i="2"/>
  <c r="R12" i="19" s="1"/>
  <c r="AI221" i="2"/>
  <c r="R11" i="19" s="1"/>
  <c r="AH221" i="2"/>
  <c r="R10" i="19" s="1"/>
  <c r="AG221" i="2"/>
  <c r="R9" i="19" s="1"/>
  <c r="AF221" i="2"/>
  <c r="R8" i="19" s="1"/>
  <c r="AE221" i="2"/>
  <c r="R7" i="19" s="1"/>
  <c r="BT218" i="2"/>
  <c r="Q22" i="19" s="1"/>
  <c r="BS218" i="2"/>
  <c r="Q21" i="19" s="1"/>
  <c r="BR218" i="2"/>
  <c r="Q20" i="19" s="1"/>
  <c r="BQ218" i="2"/>
  <c r="Q19" i="19" s="1"/>
  <c r="BP218" i="2"/>
  <c r="Q18" i="19" s="1"/>
  <c r="BO218" i="2"/>
  <c r="Q17" i="19" s="1"/>
  <c r="BN218" i="2"/>
  <c r="Q16" i="19" s="1"/>
  <c r="AK218" i="2"/>
  <c r="Q13" i="19" s="1"/>
  <c r="AJ218" i="2"/>
  <c r="Q12" i="19" s="1"/>
  <c r="AI218" i="2"/>
  <c r="Q11" i="19" s="1"/>
  <c r="AH218" i="2"/>
  <c r="Q10" i="19" s="1"/>
  <c r="AG218" i="2"/>
  <c r="Q9" i="19" s="1"/>
  <c r="AF218" i="2"/>
  <c r="Q8" i="19" s="1"/>
  <c r="AE218" i="2"/>
  <c r="Q7" i="19" s="1"/>
  <c r="BT215" i="2"/>
  <c r="P22" i="19" s="1"/>
  <c r="BS215" i="2"/>
  <c r="P21" i="19" s="1"/>
  <c r="BR215" i="2"/>
  <c r="P20" i="19" s="1"/>
  <c r="BQ215" i="2"/>
  <c r="P19" i="19" s="1"/>
  <c r="BP215" i="2"/>
  <c r="P18" i="19" s="1"/>
  <c r="BO215" i="2"/>
  <c r="P17" i="19" s="1"/>
  <c r="BN215" i="2"/>
  <c r="P16" i="19" s="1"/>
  <c r="AK215" i="2"/>
  <c r="P13" i="19" s="1"/>
  <c r="AJ215" i="2"/>
  <c r="P12" i="19" s="1"/>
  <c r="AI215" i="2"/>
  <c r="P11" i="19" s="1"/>
  <c r="AH215" i="2"/>
  <c r="P10" i="19" s="1"/>
  <c r="AG215" i="2"/>
  <c r="P9" i="19" s="1"/>
  <c r="AF215" i="2"/>
  <c r="P8" i="19" s="1"/>
  <c r="AE215" i="2"/>
  <c r="P7" i="19" s="1"/>
  <c r="BT212" i="2"/>
  <c r="O22" i="19" s="1"/>
  <c r="BS212" i="2"/>
  <c r="O21" i="19" s="1"/>
  <c r="BR212" i="2"/>
  <c r="O20" i="19" s="1"/>
  <c r="BQ212" i="2"/>
  <c r="O19" i="19" s="1"/>
  <c r="BP212" i="2"/>
  <c r="O18" i="19" s="1"/>
  <c r="BO212" i="2"/>
  <c r="O17" i="19" s="1"/>
  <c r="BN212" i="2"/>
  <c r="O16" i="19" s="1"/>
  <c r="AK212" i="2"/>
  <c r="O13" i="19" s="1"/>
  <c r="AJ212" i="2"/>
  <c r="O12" i="19" s="1"/>
  <c r="AI212" i="2"/>
  <c r="O11" i="19" s="1"/>
  <c r="AH212" i="2"/>
  <c r="O10" i="19" s="1"/>
  <c r="AG212" i="2"/>
  <c r="O9" i="19" s="1"/>
  <c r="AF212" i="2"/>
  <c r="O8" i="19" s="1"/>
  <c r="AE212" i="2"/>
  <c r="O7" i="19" s="1"/>
  <c r="BT209" i="2"/>
  <c r="BS209" i="2"/>
  <c r="BR209" i="2"/>
  <c r="BQ209" i="2"/>
  <c r="BP209" i="2"/>
  <c r="BO209" i="2"/>
  <c r="BN209" i="2"/>
  <c r="AK209" i="2"/>
  <c r="AJ209" i="2"/>
  <c r="AI209" i="2"/>
  <c r="AH209" i="2"/>
  <c r="AG209" i="2"/>
  <c r="AF209" i="2"/>
  <c r="AE209" i="2"/>
  <c r="BT206" i="2"/>
  <c r="M22" i="19" s="1"/>
  <c r="BS206" i="2"/>
  <c r="BR206" i="2"/>
  <c r="BQ206" i="2"/>
  <c r="BP206" i="2"/>
  <c r="BO206" i="2"/>
  <c r="BN206" i="2"/>
  <c r="AK206" i="2"/>
  <c r="M13" i="19" s="1"/>
  <c r="AJ206" i="2"/>
  <c r="AI206" i="2"/>
  <c r="AH206" i="2"/>
  <c r="Q10" i="26" s="1"/>
  <c r="AG206" i="2"/>
  <c r="M9" i="19" s="1"/>
  <c r="AF206" i="2"/>
  <c r="AE206" i="2"/>
  <c r="BT203" i="2"/>
  <c r="L22" i="19" s="1"/>
  <c r="BS203" i="2"/>
  <c r="L21" i="19" s="1"/>
  <c r="BR203" i="2"/>
  <c r="L20" i="19" s="1"/>
  <c r="BQ203" i="2"/>
  <c r="L19" i="19" s="1"/>
  <c r="BP203" i="2"/>
  <c r="L18" i="19" s="1"/>
  <c r="BO203" i="2"/>
  <c r="L17" i="19" s="1"/>
  <c r="BN203" i="2"/>
  <c r="L16" i="19" s="1"/>
  <c r="AK203" i="2"/>
  <c r="L13" i="19" s="1"/>
  <c r="AJ203" i="2"/>
  <c r="L12" i="19" s="1"/>
  <c r="AI203" i="2"/>
  <c r="L11" i="19" s="1"/>
  <c r="AH203" i="2"/>
  <c r="L10" i="19" s="1"/>
  <c r="AG203" i="2"/>
  <c r="L9" i="19" s="1"/>
  <c r="AF203" i="2"/>
  <c r="AE203" i="2"/>
  <c r="BT200" i="2"/>
  <c r="BS200" i="2"/>
  <c r="BR200" i="2"/>
  <c r="K20" i="19" s="1"/>
  <c r="BQ200" i="2"/>
  <c r="BP200" i="2"/>
  <c r="BO200" i="2"/>
  <c r="BN200" i="2"/>
  <c r="O16" i="26" s="1"/>
  <c r="AK200" i="2"/>
  <c r="AJ200" i="2"/>
  <c r="K12" i="19" s="1"/>
  <c r="AI200" i="2"/>
  <c r="AH200" i="2"/>
  <c r="AG200" i="2"/>
  <c r="AF200" i="2"/>
  <c r="K8" i="19" s="1"/>
  <c r="AE200" i="2"/>
  <c r="K7" i="19" s="1"/>
  <c r="BT197" i="2"/>
  <c r="BS197" i="2"/>
  <c r="J21" i="19" s="1"/>
  <c r="BR197" i="2"/>
  <c r="J20" i="19" s="1"/>
  <c r="BQ197" i="2"/>
  <c r="J19" i="19" s="1"/>
  <c r="BP197" i="2"/>
  <c r="J18" i="19" s="1"/>
  <c r="BO197" i="2"/>
  <c r="J17" i="19" s="1"/>
  <c r="BN197" i="2"/>
  <c r="J16" i="19" s="1"/>
  <c r="AK197" i="2"/>
  <c r="J13" i="19" s="1"/>
  <c r="AJ197" i="2"/>
  <c r="J12" i="19" s="1"/>
  <c r="AI197" i="2"/>
  <c r="J11" i="19" s="1"/>
  <c r="AH197" i="2"/>
  <c r="J10" i="19" s="1"/>
  <c r="AG197" i="2"/>
  <c r="J9" i="19" s="1"/>
  <c r="AF197" i="2"/>
  <c r="J8" i="19" s="1"/>
  <c r="AE197" i="2"/>
  <c r="BT194" i="2"/>
  <c r="I22" i="19" s="1"/>
  <c r="BS194" i="2"/>
  <c r="I21" i="19" s="1"/>
  <c r="BR194" i="2"/>
  <c r="I20" i="19" s="1"/>
  <c r="BQ194" i="2"/>
  <c r="I19" i="19" s="1"/>
  <c r="BP194" i="2"/>
  <c r="I18" i="19" s="1"/>
  <c r="BO194" i="2"/>
  <c r="I17" i="19" s="1"/>
  <c r="BN194" i="2"/>
  <c r="I16" i="19" s="1"/>
  <c r="AK194" i="2"/>
  <c r="I13" i="19" s="1"/>
  <c r="AJ194" i="2"/>
  <c r="I12" i="19" s="1"/>
  <c r="AI194" i="2"/>
  <c r="I11" i="19" s="1"/>
  <c r="AH194" i="2"/>
  <c r="I10" i="19" s="1"/>
  <c r="AG194" i="2"/>
  <c r="I9" i="19" s="1"/>
  <c r="AF194" i="2"/>
  <c r="I8" i="19" s="1"/>
  <c r="AE194" i="2"/>
  <c r="I7" i="19" s="1"/>
  <c r="BT191" i="2"/>
  <c r="H22" i="19" s="1"/>
  <c r="BS191" i="2"/>
  <c r="H21" i="19" s="1"/>
  <c r="BR191" i="2"/>
  <c r="H20" i="19" s="1"/>
  <c r="BQ191" i="2"/>
  <c r="H19" i="19" s="1"/>
  <c r="BP191" i="2"/>
  <c r="H18" i="19" s="1"/>
  <c r="BO191" i="2"/>
  <c r="H17" i="19" s="1"/>
  <c r="BN191" i="2"/>
  <c r="H16" i="19" s="1"/>
  <c r="AK191" i="2"/>
  <c r="H13" i="19" s="1"/>
  <c r="AJ191" i="2"/>
  <c r="H12" i="19" s="1"/>
  <c r="AI191" i="2"/>
  <c r="H11" i="19" s="1"/>
  <c r="AH191" i="2"/>
  <c r="H10" i="19" s="1"/>
  <c r="AG191" i="2"/>
  <c r="H9" i="19" s="1"/>
  <c r="AF191" i="2"/>
  <c r="H8" i="19" s="1"/>
  <c r="AE191" i="2"/>
  <c r="H7" i="19" s="1"/>
  <c r="BT188" i="2"/>
  <c r="G22" i="19" s="1"/>
  <c r="BS188" i="2"/>
  <c r="G21" i="19" s="1"/>
  <c r="BR188" i="2"/>
  <c r="G20" i="19" s="1"/>
  <c r="BQ188" i="2"/>
  <c r="G19" i="19" s="1"/>
  <c r="BP188" i="2"/>
  <c r="G18" i="19" s="1"/>
  <c r="BO188" i="2"/>
  <c r="G17" i="19" s="1"/>
  <c r="BN188" i="2"/>
  <c r="G16" i="19" s="1"/>
  <c r="AK188" i="2"/>
  <c r="G13" i="19" s="1"/>
  <c r="AJ188" i="2"/>
  <c r="G12" i="19" s="1"/>
  <c r="AI188" i="2"/>
  <c r="G11" i="19" s="1"/>
  <c r="AH188" i="2"/>
  <c r="G10" i="19" s="1"/>
  <c r="AG188" i="2"/>
  <c r="G9" i="19" s="1"/>
  <c r="AF188" i="2"/>
  <c r="G8" i="19" s="1"/>
  <c r="AE188" i="2"/>
  <c r="G7" i="19" s="1"/>
  <c r="BT185" i="2"/>
  <c r="F22" i="19" s="1"/>
  <c r="BS185" i="2"/>
  <c r="F21" i="19" s="1"/>
  <c r="BR185" i="2"/>
  <c r="F20" i="19" s="1"/>
  <c r="BQ185" i="2"/>
  <c r="F19" i="19" s="1"/>
  <c r="BP185" i="2"/>
  <c r="F18" i="19" s="1"/>
  <c r="BO185" i="2"/>
  <c r="F17" i="19" s="1"/>
  <c r="BN185" i="2"/>
  <c r="F16" i="19" s="1"/>
  <c r="AK185" i="2"/>
  <c r="F13" i="19" s="1"/>
  <c r="AJ185" i="2"/>
  <c r="F12" i="19" s="1"/>
  <c r="AI185" i="2"/>
  <c r="F11" i="19" s="1"/>
  <c r="AH185" i="2"/>
  <c r="F10" i="19" s="1"/>
  <c r="AG185" i="2"/>
  <c r="F9" i="19" s="1"/>
  <c r="AF185" i="2"/>
  <c r="F8" i="19" s="1"/>
  <c r="AE185" i="2"/>
  <c r="F7" i="19" s="1"/>
  <c r="BT182" i="2"/>
  <c r="E22" i="19" s="1"/>
  <c r="BS182" i="2"/>
  <c r="E21" i="19" s="1"/>
  <c r="BR182" i="2"/>
  <c r="E20" i="19" s="1"/>
  <c r="BQ182" i="2"/>
  <c r="E19" i="19" s="1"/>
  <c r="BP182" i="2"/>
  <c r="E18" i="19" s="1"/>
  <c r="BO182" i="2"/>
  <c r="E17" i="19" s="1"/>
  <c r="BN182" i="2"/>
  <c r="E16" i="19" s="1"/>
  <c r="AK182" i="2"/>
  <c r="E13" i="19" s="1"/>
  <c r="AJ182" i="2"/>
  <c r="E12" i="19" s="1"/>
  <c r="AI182" i="2"/>
  <c r="E11" i="19" s="1"/>
  <c r="AH182" i="2"/>
  <c r="E10" i="19" s="1"/>
  <c r="AG182" i="2"/>
  <c r="E9" i="19" s="1"/>
  <c r="AF182" i="2"/>
  <c r="E8" i="19" s="1"/>
  <c r="AE182" i="2"/>
  <c r="E7" i="19" s="1"/>
  <c r="BT179" i="2"/>
  <c r="D22" i="19" s="1"/>
  <c r="BS179" i="2"/>
  <c r="D21" i="19" s="1"/>
  <c r="BR179" i="2"/>
  <c r="D20" i="19" s="1"/>
  <c r="BQ179" i="2"/>
  <c r="D19" i="19" s="1"/>
  <c r="BP179" i="2"/>
  <c r="D18" i="19" s="1"/>
  <c r="BO179" i="2"/>
  <c r="D17" i="19" s="1"/>
  <c r="BN179" i="2"/>
  <c r="D16" i="19" s="1"/>
  <c r="AK179" i="2"/>
  <c r="D13" i="19" s="1"/>
  <c r="AJ179" i="2"/>
  <c r="D12" i="19" s="1"/>
  <c r="AI179" i="2"/>
  <c r="D11" i="19" s="1"/>
  <c r="AH179" i="2"/>
  <c r="D10" i="19" s="1"/>
  <c r="AG179" i="2"/>
  <c r="D9" i="19" s="1"/>
  <c r="AF179" i="2"/>
  <c r="D8" i="19" s="1"/>
  <c r="AE179" i="2"/>
  <c r="D7" i="19" s="1"/>
  <c r="BT176" i="2"/>
  <c r="C22" i="19" s="1"/>
  <c r="BS176" i="2"/>
  <c r="C21" i="19" s="1"/>
  <c r="BR176" i="2"/>
  <c r="C20" i="19" s="1"/>
  <c r="BQ176" i="2"/>
  <c r="C19" i="19" s="1"/>
  <c r="BP176" i="2"/>
  <c r="C18" i="19" s="1"/>
  <c r="BO176" i="2"/>
  <c r="C17" i="19" s="1"/>
  <c r="BN176" i="2"/>
  <c r="C16" i="19" s="1"/>
  <c r="AK176" i="2"/>
  <c r="C13" i="19" s="1"/>
  <c r="AJ176" i="2"/>
  <c r="C12" i="19" s="1"/>
  <c r="AI176" i="2"/>
  <c r="C11" i="19" s="1"/>
  <c r="AH176" i="2"/>
  <c r="C10" i="19" s="1"/>
  <c r="AG176" i="2"/>
  <c r="C9" i="19" s="1"/>
  <c r="AF176" i="2"/>
  <c r="C8" i="19" s="1"/>
  <c r="AE176" i="2"/>
  <c r="C7" i="19" s="1"/>
  <c r="BT173" i="2"/>
  <c r="BS173" i="2"/>
  <c r="BR173" i="2"/>
  <c r="BQ173" i="2"/>
  <c r="BP173" i="2"/>
  <c r="BO173" i="2"/>
  <c r="BN173" i="2"/>
  <c r="AK173" i="2"/>
  <c r="AJ173" i="2"/>
  <c r="AI173" i="2"/>
  <c r="AH173" i="2"/>
  <c r="AG173" i="2"/>
  <c r="AF173" i="2"/>
  <c r="AE173" i="2"/>
  <c r="BT170" i="2"/>
  <c r="BS170" i="2"/>
  <c r="BR170" i="2"/>
  <c r="BQ170" i="2"/>
  <c r="BP170" i="2"/>
  <c r="BO170" i="2"/>
  <c r="BN170" i="2"/>
  <c r="AK170" i="2"/>
  <c r="AJ170" i="2"/>
  <c r="AI170" i="2"/>
  <c r="AH170" i="2"/>
  <c r="AG170" i="2"/>
  <c r="AF170" i="2"/>
  <c r="AE170" i="2"/>
  <c r="BT167" i="2"/>
  <c r="BS167" i="2"/>
  <c r="BR167" i="2"/>
  <c r="BQ167" i="2"/>
  <c r="BP167" i="2"/>
  <c r="BO167" i="2"/>
  <c r="BN167" i="2"/>
  <c r="AK167" i="2"/>
  <c r="AJ167" i="2"/>
  <c r="AI167" i="2"/>
  <c r="AH167" i="2"/>
  <c r="AG167" i="2"/>
  <c r="AF167" i="2"/>
  <c r="AE167" i="2"/>
  <c r="BT164" i="2"/>
  <c r="BS164" i="2"/>
  <c r="BR164" i="2"/>
  <c r="BQ164" i="2"/>
  <c r="BP164" i="2"/>
  <c r="BO164" i="2"/>
  <c r="BN164" i="2"/>
  <c r="AK164" i="2"/>
  <c r="AJ164" i="2"/>
  <c r="AI164" i="2"/>
  <c r="AH164" i="2"/>
  <c r="AG164" i="2"/>
  <c r="AF164" i="2"/>
  <c r="AE164" i="2"/>
  <c r="BT161" i="2"/>
  <c r="BS161" i="2"/>
  <c r="BR161" i="2"/>
  <c r="BQ161" i="2"/>
  <c r="BP161" i="2"/>
  <c r="BO161" i="2"/>
  <c r="BN161" i="2"/>
  <c r="AK161" i="2"/>
  <c r="AJ161" i="2"/>
  <c r="AI161" i="2"/>
  <c r="AH161" i="2"/>
  <c r="AG161" i="2"/>
  <c r="AF161" i="2"/>
  <c r="AE161" i="2"/>
  <c r="BT158" i="2"/>
  <c r="BS158" i="2"/>
  <c r="BR158" i="2"/>
  <c r="BQ158" i="2"/>
  <c r="BP158" i="2"/>
  <c r="BO158" i="2"/>
  <c r="BN158" i="2"/>
  <c r="AK158" i="2"/>
  <c r="AJ158" i="2"/>
  <c r="AI158" i="2"/>
  <c r="AH158" i="2"/>
  <c r="AG158" i="2"/>
  <c r="AF158" i="2"/>
  <c r="AE158" i="2"/>
  <c r="BT155" i="2"/>
  <c r="BS155" i="2"/>
  <c r="BR155" i="2"/>
  <c r="BQ155" i="2"/>
  <c r="BP155" i="2"/>
  <c r="BO155" i="2"/>
  <c r="BN155" i="2"/>
  <c r="AK155" i="2"/>
  <c r="AJ155" i="2"/>
  <c r="AI155" i="2"/>
  <c r="AH155" i="2"/>
  <c r="AG155" i="2"/>
  <c r="AF155" i="2"/>
  <c r="AE155" i="2"/>
  <c r="BT152" i="2"/>
  <c r="BS152" i="2"/>
  <c r="BR152" i="2"/>
  <c r="BQ152" i="2"/>
  <c r="BP152" i="2"/>
  <c r="BO152" i="2"/>
  <c r="BN152" i="2"/>
  <c r="AK152" i="2"/>
  <c r="AJ152" i="2"/>
  <c r="AI152" i="2"/>
  <c r="AH152" i="2"/>
  <c r="AG152" i="2"/>
  <c r="AF152" i="2"/>
  <c r="AE152" i="2"/>
  <c r="BT149" i="2"/>
  <c r="BS149" i="2"/>
  <c r="BR149" i="2"/>
  <c r="BQ149" i="2"/>
  <c r="BP149" i="2"/>
  <c r="BO149" i="2"/>
  <c r="BN149" i="2"/>
  <c r="AK149" i="2"/>
  <c r="AJ149" i="2"/>
  <c r="AI149" i="2"/>
  <c r="AH149" i="2"/>
  <c r="AG149" i="2"/>
  <c r="AF149" i="2"/>
  <c r="AE149" i="2"/>
  <c r="BT146" i="2"/>
  <c r="BS146" i="2"/>
  <c r="BR146" i="2"/>
  <c r="BQ146" i="2"/>
  <c r="BP146" i="2"/>
  <c r="BO146" i="2"/>
  <c r="BN146" i="2"/>
  <c r="AK146" i="2"/>
  <c r="AJ146" i="2"/>
  <c r="AI146" i="2"/>
  <c r="AH146" i="2"/>
  <c r="AG146" i="2"/>
  <c r="AF146" i="2"/>
  <c r="AE146" i="2"/>
  <c r="BT143" i="2"/>
  <c r="BS143" i="2"/>
  <c r="BR143" i="2"/>
  <c r="BQ143" i="2"/>
  <c r="BP143" i="2"/>
  <c r="BO143" i="2"/>
  <c r="BN143" i="2"/>
  <c r="AK143" i="2"/>
  <c r="AJ143" i="2"/>
  <c r="AI143" i="2"/>
  <c r="AH143" i="2"/>
  <c r="AG143" i="2"/>
  <c r="AF143" i="2"/>
  <c r="AE143" i="2"/>
  <c r="BT140" i="2"/>
  <c r="BS140" i="2"/>
  <c r="BR140" i="2"/>
  <c r="BQ140" i="2"/>
  <c r="BP140" i="2"/>
  <c r="BO140" i="2"/>
  <c r="BN140" i="2"/>
  <c r="AK140" i="2"/>
  <c r="AJ140" i="2"/>
  <c r="AI140" i="2"/>
  <c r="AH140" i="2"/>
  <c r="AG140" i="2"/>
  <c r="AF140" i="2"/>
  <c r="AE140" i="2"/>
  <c r="BS137" i="2"/>
  <c r="BR137" i="2"/>
  <c r="BQ137" i="2"/>
  <c r="BP137" i="2"/>
  <c r="BO137" i="2"/>
  <c r="BN137" i="2"/>
  <c r="AK137" i="2"/>
  <c r="AJ137" i="2"/>
  <c r="AI137" i="2"/>
  <c r="AH137" i="2"/>
  <c r="AG137" i="2"/>
  <c r="AF137" i="2"/>
  <c r="AE137" i="2"/>
  <c r="BS134" i="2"/>
  <c r="BR134" i="2"/>
  <c r="BQ134" i="2"/>
  <c r="BP134" i="2"/>
  <c r="BO134" i="2"/>
  <c r="BN134" i="2"/>
  <c r="AK134" i="2"/>
  <c r="AJ134" i="2"/>
  <c r="AI134" i="2"/>
  <c r="AH134" i="2"/>
  <c r="AG134" i="2"/>
  <c r="AF134" i="2"/>
  <c r="AE134" i="2"/>
  <c r="BS131" i="2"/>
  <c r="BR131" i="2"/>
  <c r="BQ131" i="2"/>
  <c r="BP131" i="2"/>
  <c r="BO131" i="2"/>
  <c r="BN131" i="2"/>
  <c r="AK131" i="2"/>
  <c r="AJ131" i="2"/>
  <c r="AI131" i="2"/>
  <c r="AH131" i="2"/>
  <c r="AG131" i="2"/>
  <c r="AF131" i="2"/>
  <c r="AE131" i="2"/>
  <c r="BS128" i="2"/>
  <c r="BR128" i="2"/>
  <c r="BQ128" i="2"/>
  <c r="BP128" i="2"/>
  <c r="BO128" i="2"/>
  <c r="BN128" i="2"/>
  <c r="AK128" i="2"/>
  <c r="AJ128" i="2"/>
  <c r="AI128" i="2"/>
  <c r="AH128" i="2"/>
  <c r="AG128" i="2"/>
  <c r="AF128" i="2"/>
  <c r="AE128" i="2"/>
  <c r="BS125" i="2"/>
  <c r="BR125" i="2"/>
  <c r="BQ125" i="2"/>
  <c r="BP125" i="2"/>
  <c r="BO125" i="2"/>
  <c r="BN125" i="2"/>
  <c r="AK125" i="2"/>
  <c r="AJ125" i="2"/>
  <c r="AI125" i="2"/>
  <c r="AH125" i="2"/>
  <c r="AG125" i="2"/>
  <c r="AF125" i="2"/>
  <c r="AE125" i="2"/>
  <c r="BS122" i="2"/>
  <c r="BR122" i="2"/>
  <c r="BQ122" i="2"/>
  <c r="BP122" i="2"/>
  <c r="BO122" i="2"/>
  <c r="BN122" i="2"/>
  <c r="AK122" i="2"/>
  <c r="AJ122" i="2"/>
  <c r="AI122" i="2"/>
  <c r="AH122" i="2"/>
  <c r="AG122" i="2"/>
  <c r="AF122" i="2"/>
  <c r="AE122" i="2"/>
  <c r="BS119" i="2"/>
  <c r="BR119" i="2"/>
  <c r="BQ119" i="2"/>
  <c r="BP119" i="2"/>
  <c r="BO119" i="2"/>
  <c r="BN119" i="2"/>
  <c r="AK119" i="2"/>
  <c r="AJ119" i="2"/>
  <c r="AI119" i="2"/>
  <c r="AH119" i="2"/>
  <c r="AG119" i="2"/>
  <c r="AF119" i="2"/>
  <c r="AE119" i="2"/>
  <c r="BS116" i="2"/>
  <c r="BR116" i="2"/>
  <c r="BQ116" i="2"/>
  <c r="BP116" i="2"/>
  <c r="BO116" i="2"/>
  <c r="BN116" i="2"/>
  <c r="AK116" i="2"/>
  <c r="AJ116" i="2"/>
  <c r="AI116" i="2"/>
  <c r="AH116" i="2"/>
  <c r="AG116" i="2"/>
  <c r="AF116" i="2"/>
  <c r="AE116" i="2"/>
  <c r="BS113" i="2"/>
  <c r="BR113" i="2"/>
  <c r="BQ113" i="2"/>
  <c r="BP113" i="2"/>
  <c r="BO113" i="2"/>
  <c r="BN113" i="2"/>
  <c r="AK113" i="2"/>
  <c r="AJ113" i="2"/>
  <c r="AI113" i="2"/>
  <c r="AH113" i="2"/>
  <c r="AG113" i="2"/>
  <c r="AF113" i="2"/>
  <c r="AE113" i="2"/>
  <c r="BS110" i="2"/>
  <c r="BR110" i="2"/>
  <c r="BQ110" i="2"/>
  <c r="BP110" i="2"/>
  <c r="BO110" i="2"/>
  <c r="BN110" i="2"/>
  <c r="AK110" i="2"/>
  <c r="AJ110" i="2"/>
  <c r="AI110" i="2"/>
  <c r="AH110" i="2"/>
  <c r="AG110" i="2"/>
  <c r="AF110" i="2"/>
  <c r="AE110" i="2"/>
  <c r="BS107" i="2"/>
  <c r="BR107" i="2"/>
  <c r="BQ107" i="2"/>
  <c r="BP107" i="2"/>
  <c r="BO107" i="2"/>
  <c r="BN107" i="2"/>
  <c r="AK107" i="2"/>
  <c r="AJ107" i="2"/>
  <c r="AI107" i="2"/>
  <c r="AH107" i="2"/>
  <c r="AG107" i="2"/>
  <c r="AF107" i="2"/>
  <c r="AE107" i="2"/>
  <c r="BS104" i="2"/>
  <c r="BR104" i="2"/>
  <c r="BQ104" i="2"/>
  <c r="BP104" i="2"/>
  <c r="BO104" i="2"/>
  <c r="BN104" i="2"/>
  <c r="AK104" i="2"/>
  <c r="AJ104" i="2"/>
  <c r="AI104" i="2"/>
  <c r="AH104" i="2"/>
  <c r="AG104" i="2"/>
  <c r="AF104" i="2"/>
  <c r="AE104" i="2"/>
  <c r="BS101" i="2"/>
  <c r="BR101" i="2"/>
  <c r="BQ101" i="2"/>
  <c r="BP101" i="2"/>
  <c r="BO101" i="2"/>
  <c r="BN101" i="2"/>
  <c r="AK101" i="2"/>
  <c r="AJ101" i="2"/>
  <c r="AI101" i="2"/>
  <c r="AH101" i="2"/>
  <c r="AG101" i="2"/>
  <c r="AF101" i="2"/>
  <c r="AE101" i="2"/>
  <c r="BS98" i="2"/>
  <c r="BR98" i="2"/>
  <c r="BQ98" i="2"/>
  <c r="BP98" i="2"/>
  <c r="BO98" i="2"/>
  <c r="BN98" i="2"/>
  <c r="AK98" i="2"/>
  <c r="AJ98" i="2"/>
  <c r="AI98" i="2"/>
  <c r="AH98" i="2"/>
  <c r="AG98" i="2"/>
  <c r="AF98" i="2"/>
  <c r="AE98" i="2"/>
  <c r="BS95" i="2"/>
  <c r="BR95" i="2"/>
  <c r="BQ95" i="2"/>
  <c r="BP95" i="2"/>
  <c r="BO95" i="2"/>
  <c r="BN95" i="2"/>
  <c r="AK95" i="2"/>
  <c r="AJ95" i="2"/>
  <c r="AI95" i="2"/>
  <c r="AH95" i="2"/>
  <c r="AG95" i="2"/>
  <c r="AF95" i="2"/>
  <c r="AE95" i="2"/>
  <c r="BS92" i="2"/>
  <c r="BR92" i="2"/>
  <c r="BQ92" i="2"/>
  <c r="BP92" i="2"/>
  <c r="BO92" i="2"/>
  <c r="BN92" i="2"/>
  <c r="AK92" i="2"/>
  <c r="AJ92" i="2"/>
  <c r="AI92" i="2"/>
  <c r="AH92" i="2"/>
  <c r="AG92" i="2"/>
  <c r="AF92" i="2"/>
  <c r="AE92" i="2"/>
  <c r="BS89" i="2"/>
  <c r="BR89" i="2"/>
  <c r="BQ89" i="2"/>
  <c r="BP89" i="2"/>
  <c r="BO89" i="2"/>
  <c r="BN89" i="2"/>
  <c r="AK89" i="2"/>
  <c r="AJ89" i="2"/>
  <c r="AI89" i="2"/>
  <c r="AH89" i="2"/>
  <c r="AG89" i="2"/>
  <c r="AF89" i="2"/>
  <c r="AE89" i="2"/>
  <c r="BS86" i="2"/>
  <c r="BR86" i="2"/>
  <c r="BQ86" i="2"/>
  <c r="BP86" i="2"/>
  <c r="BO86" i="2"/>
  <c r="BN86" i="2"/>
  <c r="AK86" i="2"/>
  <c r="AJ86" i="2"/>
  <c r="AI86" i="2"/>
  <c r="AH86" i="2"/>
  <c r="AG86" i="2"/>
  <c r="AF86" i="2"/>
  <c r="AE86" i="2"/>
  <c r="BS83" i="2"/>
  <c r="BR83" i="2"/>
  <c r="BQ83" i="2"/>
  <c r="BP83" i="2"/>
  <c r="BO83" i="2"/>
  <c r="BN83" i="2"/>
  <c r="AK83" i="2"/>
  <c r="AJ83" i="2"/>
  <c r="AI83" i="2"/>
  <c r="AH83" i="2"/>
  <c r="AG83" i="2"/>
  <c r="AF83" i="2"/>
  <c r="AE83" i="2"/>
  <c r="BS80" i="2"/>
  <c r="BR80" i="2"/>
  <c r="BQ80" i="2"/>
  <c r="BP80" i="2"/>
  <c r="BO80" i="2"/>
  <c r="BN80" i="2"/>
  <c r="AK80" i="2"/>
  <c r="AJ80" i="2"/>
  <c r="AI80" i="2"/>
  <c r="AH80" i="2"/>
  <c r="AG80" i="2"/>
  <c r="AF80" i="2"/>
  <c r="AE80" i="2"/>
  <c r="BS77" i="2"/>
  <c r="BR77" i="2"/>
  <c r="BQ77" i="2"/>
  <c r="BP77" i="2"/>
  <c r="BO77" i="2"/>
  <c r="BN77" i="2"/>
  <c r="AK77" i="2"/>
  <c r="AJ77" i="2"/>
  <c r="AI77" i="2"/>
  <c r="AH77" i="2"/>
  <c r="AG77" i="2"/>
  <c r="AF77" i="2"/>
  <c r="AE77" i="2"/>
  <c r="BS74" i="2"/>
  <c r="BR74" i="2"/>
  <c r="BQ74" i="2"/>
  <c r="BP74" i="2"/>
  <c r="BO74" i="2"/>
  <c r="BN74" i="2"/>
  <c r="AK74" i="2"/>
  <c r="AJ74" i="2"/>
  <c r="AI74" i="2"/>
  <c r="AH74" i="2"/>
  <c r="AG74" i="2"/>
  <c r="AF74" i="2"/>
  <c r="AE74" i="2"/>
  <c r="BS71" i="2"/>
  <c r="BR71" i="2"/>
  <c r="BQ71" i="2"/>
  <c r="BP71" i="2"/>
  <c r="BO71" i="2"/>
  <c r="BN71" i="2"/>
  <c r="AK71" i="2"/>
  <c r="AJ71" i="2"/>
  <c r="AI71" i="2"/>
  <c r="AH71" i="2"/>
  <c r="AG71" i="2"/>
  <c r="AF71" i="2"/>
  <c r="AE71" i="2"/>
  <c r="BS68" i="2"/>
  <c r="BR68" i="2"/>
  <c r="BQ68" i="2"/>
  <c r="BP68" i="2"/>
  <c r="BO68" i="2"/>
  <c r="BN68" i="2"/>
  <c r="AK68" i="2"/>
  <c r="AJ68" i="2"/>
  <c r="AI68" i="2"/>
  <c r="AH68" i="2"/>
  <c r="AG68" i="2"/>
  <c r="AF68" i="2"/>
  <c r="AE68" i="2"/>
  <c r="BS65" i="2"/>
  <c r="BR65" i="2"/>
  <c r="BQ65" i="2"/>
  <c r="BP65" i="2"/>
  <c r="BO65" i="2"/>
  <c r="BN65" i="2"/>
  <c r="AK65" i="2"/>
  <c r="AJ65" i="2"/>
  <c r="AI65" i="2"/>
  <c r="AH65" i="2"/>
  <c r="AG65" i="2"/>
  <c r="AF65" i="2"/>
  <c r="AE65" i="2"/>
  <c r="BS62" i="2"/>
  <c r="BR62" i="2"/>
  <c r="BQ62" i="2"/>
  <c r="BP62" i="2"/>
  <c r="BO62" i="2"/>
  <c r="BN62" i="2"/>
  <c r="AK62" i="2"/>
  <c r="AJ62" i="2"/>
  <c r="AI62" i="2"/>
  <c r="AH62" i="2"/>
  <c r="AG62" i="2"/>
  <c r="AF62" i="2"/>
  <c r="AE62" i="2"/>
  <c r="BS59" i="2"/>
  <c r="BR59" i="2"/>
  <c r="BQ59" i="2"/>
  <c r="BP59" i="2"/>
  <c r="BO59" i="2"/>
  <c r="BN59" i="2"/>
  <c r="AK59" i="2"/>
  <c r="AJ59" i="2"/>
  <c r="AI59" i="2"/>
  <c r="AH59" i="2"/>
  <c r="AG59" i="2"/>
  <c r="AF59" i="2"/>
  <c r="AE59" i="2"/>
  <c r="BS56" i="2"/>
  <c r="BR56" i="2"/>
  <c r="BQ56" i="2"/>
  <c r="BP56" i="2"/>
  <c r="BO56" i="2"/>
  <c r="BN56" i="2"/>
  <c r="AK56" i="2"/>
  <c r="AJ56" i="2"/>
  <c r="AI56" i="2"/>
  <c r="AH56" i="2"/>
  <c r="AG56" i="2"/>
  <c r="AF56" i="2"/>
  <c r="AE56" i="2"/>
  <c r="BS53" i="2"/>
  <c r="BR53" i="2"/>
  <c r="BQ53" i="2"/>
  <c r="BP53" i="2"/>
  <c r="BO53" i="2"/>
  <c r="BN53" i="2"/>
  <c r="AK53" i="2"/>
  <c r="AJ53" i="2"/>
  <c r="AI53" i="2"/>
  <c r="AH53" i="2"/>
  <c r="AG53" i="2"/>
  <c r="AF53" i="2"/>
  <c r="AE53" i="2"/>
  <c r="BS50" i="2"/>
  <c r="BR50" i="2"/>
  <c r="BQ50" i="2"/>
  <c r="BP50" i="2"/>
  <c r="BO50" i="2"/>
  <c r="BN50" i="2"/>
  <c r="AK50" i="2"/>
  <c r="AJ50" i="2"/>
  <c r="AI50" i="2"/>
  <c r="AH50" i="2"/>
  <c r="AG50" i="2"/>
  <c r="AF50" i="2"/>
  <c r="AE50" i="2"/>
  <c r="BS47" i="2"/>
  <c r="BR47" i="2"/>
  <c r="BQ47" i="2"/>
  <c r="BP47" i="2"/>
  <c r="BO47" i="2"/>
  <c r="BN47" i="2"/>
  <c r="AK47" i="2"/>
  <c r="AJ47" i="2"/>
  <c r="AI47" i="2"/>
  <c r="AH47" i="2"/>
  <c r="AG47" i="2"/>
  <c r="AF47" i="2"/>
  <c r="AE47" i="2"/>
  <c r="BS44" i="2"/>
  <c r="BR44" i="2"/>
  <c r="BQ44" i="2"/>
  <c r="BP44" i="2"/>
  <c r="BO44" i="2"/>
  <c r="BN44" i="2"/>
  <c r="AK44" i="2"/>
  <c r="AJ44" i="2"/>
  <c r="AI44" i="2"/>
  <c r="AH44" i="2"/>
  <c r="AG44" i="2"/>
  <c r="AF44" i="2"/>
  <c r="AE44" i="2"/>
  <c r="BS41" i="2"/>
  <c r="BR41" i="2"/>
  <c r="BQ41" i="2"/>
  <c r="BP41" i="2"/>
  <c r="BO41" i="2"/>
  <c r="BN41" i="2"/>
  <c r="AK41" i="2"/>
  <c r="AJ41" i="2"/>
  <c r="AI41" i="2"/>
  <c r="AH41" i="2"/>
  <c r="AG41" i="2"/>
  <c r="AF41" i="2"/>
  <c r="AE41" i="2"/>
  <c r="BS38" i="2"/>
  <c r="BR38" i="2"/>
  <c r="BQ38" i="2"/>
  <c r="BP38" i="2"/>
  <c r="BO38" i="2"/>
  <c r="BN38" i="2"/>
  <c r="AK38" i="2"/>
  <c r="AJ38" i="2"/>
  <c r="AI38" i="2"/>
  <c r="AH38" i="2"/>
  <c r="AG38" i="2"/>
  <c r="AF38" i="2"/>
  <c r="AE38" i="2"/>
  <c r="BS35" i="2"/>
  <c r="BR35" i="2"/>
  <c r="BQ35" i="2"/>
  <c r="BP35" i="2"/>
  <c r="BO35" i="2"/>
  <c r="BN35" i="2"/>
  <c r="AK35" i="2"/>
  <c r="AJ35" i="2"/>
  <c r="AI35" i="2"/>
  <c r="AH35" i="2"/>
  <c r="AG35" i="2"/>
  <c r="AF35" i="2"/>
  <c r="AE35" i="2"/>
  <c r="BS32" i="2"/>
  <c r="BR32" i="2"/>
  <c r="BQ32" i="2"/>
  <c r="BP32" i="2"/>
  <c r="BO32" i="2"/>
  <c r="BN32" i="2"/>
  <c r="AK32" i="2"/>
  <c r="AJ32" i="2"/>
  <c r="AI32" i="2"/>
  <c r="AH32" i="2"/>
  <c r="AG32" i="2"/>
  <c r="AF32" i="2"/>
  <c r="AE32" i="2"/>
  <c r="BS29" i="2"/>
  <c r="BR29" i="2"/>
  <c r="BQ29" i="2"/>
  <c r="BP29" i="2"/>
  <c r="BO29" i="2"/>
  <c r="BN29" i="2"/>
  <c r="AK29" i="2"/>
  <c r="AJ29" i="2"/>
  <c r="AI29" i="2"/>
  <c r="AH29" i="2"/>
  <c r="AG29" i="2"/>
  <c r="AF29" i="2"/>
  <c r="AE29" i="2"/>
  <c r="BS26" i="2"/>
  <c r="BR26" i="2"/>
  <c r="BQ26" i="2"/>
  <c r="BP26" i="2"/>
  <c r="BO26" i="2"/>
  <c r="BN26" i="2"/>
  <c r="AK26" i="2"/>
  <c r="AJ26" i="2"/>
  <c r="AI26" i="2"/>
  <c r="AH26" i="2"/>
  <c r="AG26" i="2"/>
  <c r="AF26" i="2"/>
  <c r="AE26" i="2"/>
  <c r="BS23" i="2"/>
  <c r="BR23" i="2"/>
  <c r="BQ23" i="2"/>
  <c r="BP23" i="2"/>
  <c r="BO23" i="2"/>
  <c r="BN23" i="2"/>
  <c r="AK23" i="2"/>
  <c r="AJ23" i="2"/>
  <c r="AI23" i="2"/>
  <c r="AH23" i="2"/>
  <c r="AG23" i="2"/>
  <c r="AF23" i="2"/>
  <c r="AE23" i="2"/>
  <c r="BS20" i="2"/>
  <c r="BR20" i="2"/>
  <c r="BQ20" i="2"/>
  <c r="BP20" i="2"/>
  <c r="BO20" i="2"/>
  <c r="BN20" i="2"/>
  <c r="AK20" i="2"/>
  <c r="AJ20" i="2"/>
  <c r="AI20" i="2"/>
  <c r="AH20" i="2"/>
  <c r="AG20" i="2"/>
  <c r="AF20" i="2"/>
  <c r="AE20" i="2"/>
  <c r="E18" i="9" l="1"/>
  <c r="E22" i="9"/>
  <c r="E19" i="9"/>
  <c r="AL52" i="12" s="1"/>
  <c r="P73" i="12" s="1"/>
  <c r="C20" i="9"/>
  <c r="AJ53" i="12" s="1"/>
  <c r="N74" i="12" s="1"/>
  <c r="D24" i="9"/>
  <c r="AK57" i="12" s="1"/>
  <c r="O78" i="12" s="1"/>
  <c r="E24" i="9"/>
  <c r="C18" i="9"/>
  <c r="D18" i="9"/>
  <c r="AK51" i="12" s="1"/>
  <c r="O72" i="12" s="1"/>
  <c r="C19" i="9"/>
  <c r="C23" i="9"/>
  <c r="AJ56" i="12" s="1"/>
  <c r="N77" i="12" s="1"/>
  <c r="D19" i="9"/>
  <c r="AK52" i="12" s="1"/>
  <c r="O73" i="12" s="1"/>
  <c r="D23" i="9"/>
  <c r="AK56" i="12" s="1"/>
  <c r="O77" i="12" s="1"/>
  <c r="E23" i="9"/>
  <c r="AL56" i="12" s="1"/>
  <c r="P77" i="12" s="1"/>
  <c r="C24" i="9"/>
  <c r="AJ57" i="12" s="1"/>
  <c r="N78" i="12" s="1"/>
  <c r="D20" i="9"/>
  <c r="AK53" i="12" s="1"/>
  <c r="O74" i="12" s="1"/>
  <c r="E20" i="9"/>
  <c r="AL53" i="12" s="1"/>
  <c r="P74" i="12" s="1"/>
  <c r="C21" i="9"/>
  <c r="AJ54" i="12" s="1"/>
  <c r="N75" i="12" s="1"/>
  <c r="E21" i="9"/>
  <c r="AL54" i="12" s="1"/>
  <c r="P75" i="12" s="1"/>
  <c r="C22" i="9"/>
  <c r="AJ55" i="12" s="1"/>
  <c r="N76" i="12" s="1"/>
  <c r="D22" i="9"/>
  <c r="AK55" i="12" s="1"/>
  <c r="O76" i="12" s="1"/>
  <c r="D21" i="9"/>
  <c r="F9" i="7"/>
  <c r="Z52" i="12" s="1"/>
  <c r="E15" i="7"/>
  <c r="L10" i="37" s="1"/>
  <c r="E13" i="7"/>
  <c r="L8" i="37" s="1"/>
  <c r="F15" i="7"/>
  <c r="L31" i="37" s="1"/>
  <c r="F26" i="7"/>
  <c r="L42" i="37" s="1"/>
  <c r="E26" i="7"/>
  <c r="L21" i="37" s="1"/>
  <c r="F13" i="7"/>
  <c r="L29" i="37" s="1"/>
  <c r="D14" i="9"/>
  <c r="C7" i="9"/>
  <c r="P40" i="31"/>
  <c r="O40" i="31" s="1"/>
  <c r="O18" i="31" s="1"/>
  <c r="Q12" i="31"/>
  <c r="Q19" i="31"/>
  <c r="Q11" i="31"/>
  <c r="Q18" i="31"/>
  <c r="Q17" i="31"/>
  <c r="Q10" i="31"/>
  <c r="Q21" i="31"/>
  <c r="Q22" i="31"/>
  <c r="Q9" i="31"/>
  <c r="Q13" i="31"/>
  <c r="Q8" i="31"/>
  <c r="Q7" i="31"/>
  <c r="O17" i="26"/>
  <c r="Q11" i="26"/>
  <c r="R18" i="31"/>
  <c r="R19" i="31"/>
  <c r="N22" i="26"/>
  <c r="Q16" i="26"/>
  <c r="Q17" i="26"/>
  <c r="R20" i="31"/>
  <c r="R8" i="31"/>
  <c r="R13" i="31"/>
  <c r="R12" i="31"/>
  <c r="Q18" i="26"/>
  <c r="R21" i="31"/>
  <c r="O11" i="26"/>
  <c r="Q7" i="26"/>
  <c r="R9" i="31"/>
  <c r="F15" i="27"/>
  <c r="Q12" i="26"/>
  <c r="R7" i="31"/>
  <c r="F13" i="27"/>
  <c r="R16" i="31"/>
  <c r="E14" i="27"/>
  <c r="O12" i="26"/>
  <c r="Q8" i="26"/>
  <c r="R22" i="31"/>
  <c r="E18" i="27"/>
  <c r="R11" i="31"/>
  <c r="O9" i="26"/>
  <c r="P7" i="26"/>
  <c r="O10" i="26"/>
  <c r="P8" i="26"/>
  <c r="O13" i="26"/>
  <c r="Q9" i="26"/>
  <c r="R10" i="31"/>
  <c r="R17" i="31"/>
  <c r="F18" i="27"/>
  <c r="D10" i="9"/>
  <c r="E15" i="9"/>
  <c r="E11" i="9"/>
  <c r="C13" i="9"/>
  <c r="O20" i="17"/>
  <c r="D8" i="9"/>
  <c r="N82" i="12" s="1"/>
  <c r="D12" i="9"/>
  <c r="C15" i="9"/>
  <c r="O11" i="17"/>
  <c r="O22" i="17"/>
  <c r="O12" i="17"/>
  <c r="C11" i="9"/>
  <c r="E13" i="9"/>
  <c r="E16" i="9"/>
  <c r="AL57" i="12"/>
  <c r="P78" i="12" s="1"/>
  <c r="N7" i="17"/>
  <c r="N19" i="17" s="1"/>
  <c r="M10" i="19"/>
  <c r="M8" i="19"/>
  <c r="Q21" i="26"/>
  <c r="M21" i="19"/>
  <c r="D16" i="27"/>
  <c r="R13" i="26"/>
  <c r="N13" i="19"/>
  <c r="G3" i="14"/>
  <c r="C3" i="10"/>
  <c r="D3" i="10" s="1"/>
  <c r="C8" i="7"/>
  <c r="D9" i="7"/>
  <c r="D10" i="7"/>
  <c r="E25" i="37" s="1"/>
  <c r="D11" i="7"/>
  <c r="E26" i="37" s="1"/>
  <c r="D12" i="7"/>
  <c r="E27" i="37" s="1"/>
  <c r="D13" i="7"/>
  <c r="E28" i="37" s="1"/>
  <c r="D14" i="7"/>
  <c r="E29" i="37" s="1"/>
  <c r="D15" i="7"/>
  <c r="E30" i="37" s="1"/>
  <c r="D16" i="7"/>
  <c r="E31" i="37" s="1"/>
  <c r="D17" i="7"/>
  <c r="E32" i="37" s="1"/>
  <c r="D18" i="7"/>
  <c r="E33" i="37" s="1"/>
  <c r="D19" i="7"/>
  <c r="E34" i="37" s="1"/>
  <c r="D20" i="7"/>
  <c r="E35" i="37" s="1"/>
  <c r="D21" i="7"/>
  <c r="E36" i="37" s="1"/>
  <c r="D22" i="7"/>
  <c r="E37" i="37" s="1"/>
  <c r="D23" i="7"/>
  <c r="E38" i="37" s="1"/>
  <c r="D24" i="7"/>
  <c r="E39" i="37" s="1"/>
  <c r="D25" i="7"/>
  <c r="E40" i="37" s="1"/>
  <c r="D26" i="7"/>
  <c r="E41" i="37" s="1"/>
  <c r="D27" i="7"/>
  <c r="E42" i="37" s="1"/>
  <c r="M7" i="19"/>
  <c r="K11" i="19"/>
  <c r="K13" i="19"/>
  <c r="K16" i="19"/>
  <c r="K17" i="19"/>
  <c r="Q13" i="26"/>
  <c r="K18" i="19"/>
  <c r="O18" i="26"/>
  <c r="O22" i="26"/>
  <c r="K22" i="19"/>
  <c r="R10" i="26"/>
  <c r="N10" i="19"/>
  <c r="D18" i="27"/>
  <c r="R16" i="26"/>
  <c r="N16" i="19"/>
  <c r="R20" i="26"/>
  <c r="D22" i="27"/>
  <c r="N20" i="19"/>
  <c r="D8" i="7"/>
  <c r="E9" i="7"/>
  <c r="Z30" i="12" s="1"/>
  <c r="E10" i="7"/>
  <c r="E11" i="7"/>
  <c r="E12" i="7"/>
  <c r="E14" i="7"/>
  <c r="E16" i="7"/>
  <c r="E17" i="7"/>
  <c r="E18" i="7"/>
  <c r="E19" i="7"/>
  <c r="E20" i="7"/>
  <c r="E21" i="7"/>
  <c r="E22" i="7"/>
  <c r="E23" i="7"/>
  <c r="E24" i="7"/>
  <c r="L19" i="37" s="1"/>
  <c r="E25" i="7"/>
  <c r="L20" i="37" s="1"/>
  <c r="E27" i="7"/>
  <c r="C8" i="9"/>
  <c r="E10" i="9"/>
  <c r="C12" i="9"/>
  <c r="D13" i="9"/>
  <c r="E14" i="9"/>
  <c r="C16" i="9"/>
  <c r="M11" i="19"/>
  <c r="M12" i="19"/>
  <c r="M16" i="19"/>
  <c r="M17" i="19"/>
  <c r="O21" i="26"/>
  <c r="K21" i="19"/>
  <c r="R9" i="26"/>
  <c r="D12" i="27"/>
  <c r="N9" i="19"/>
  <c r="R19" i="26"/>
  <c r="N19" i="19"/>
  <c r="N7" i="26"/>
  <c r="J7" i="19"/>
  <c r="O19" i="26"/>
  <c r="K19" i="19"/>
  <c r="M19" i="19"/>
  <c r="Q19" i="26"/>
  <c r="R7" i="26"/>
  <c r="N7" i="19"/>
  <c r="R11" i="26"/>
  <c r="N11" i="19"/>
  <c r="R17" i="26"/>
  <c r="N17" i="19"/>
  <c r="R21" i="26"/>
  <c r="N21" i="19"/>
  <c r="C7" i="7"/>
  <c r="E8" i="7"/>
  <c r="F10" i="7"/>
  <c r="F11" i="7"/>
  <c r="F12" i="7"/>
  <c r="F14" i="7"/>
  <c r="F16" i="7"/>
  <c r="F17" i="7"/>
  <c r="F18" i="7"/>
  <c r="F19" i="7"/>
  <c r="F20" i="7"/>
  <c r="F21" i="7"/>
  <c r="F22" i="7"/>
  <c r="F23" i="7"/>
  <c r="F24" i="7"/>
  <c r="L40" i="37" s="1"/>
  <c r="F25" i="7"/>
  <c r="L41" i="37" s="1"/>
  <c r="F27" i="7"/>
  <c r="K9" i="19"/>
  <c r="K10" i="19"/>
  <c r="N8" i="26"/>
  <c r="Q20" i="26"/>
  <c r="M20" i="19"/>
  <c r="R8" i="26"/>
  <c r="N8" i="19"/>
  <c r="D15" i="27"/>
  <c r="R12" i="26"/>
  <c r="N12" i="19"/>
  <c r="D20" i="27"/>
  <c r="R18" i="26"/>
  <c r="N18" i="19"/>
  <c r="R22" i="26"/>
  <c r="D24" i="27"/>
  <c r="N22" i="19"/>
  <c r="D7" i="7"/>
  <c r="C9" i="7"/>
  <c r="S21" i="12" s="1"/>
  <c r="C10" i="7"/>
  <c r="E5" i="37" s="1"/>
  <c r="C11" i="7"/>
  <c r="E6" i="37" s="1"/>
  <c r="C12" i="7"/>
  <c r="C13" i="7"/>
  <c r="S34" i="12" s="1"/>
  <c r="C14" i="7"/>
  <c r="C15" i="7"/>
  <c r="S36" i="12" s="1"/>
  <c r="C16" i="7"/>
  <c r="C17" i="7"/>
  <c r="C18" i="7"/>
  <c r="C19" i="7"/>
  <c r="C20" i="7"/>
  <c r="C21" i="7"/>
  <c r="C22" i="7"/>
  <c r="C23" i="7"/>
  <c r="C24" i="7"/>
  <c r="C25" i="7"/>
  <c r="S46" i="12" s="1"/>
  <c r="C26" i="7"/>
  <c r="C27" i="7"/>
  <c r="C3" i="13"/>
  <c r="D3" i="13" s="1"/>
  <c r="AL55" i="12"/>
  <c r="P76" i="12" s="1"/>
  <c r="AK54" i="12"/>
  <c r="O75" i="12" s="1"/>
  <c r="AL51" i="12"/>
  <c r="P72" i="12" s="1"/>
  <c r="D16" i="9"/>
  <c r="C10" i="9"/>
  <c r="D11" i="9"/>
  <c r="E12" i="9"/>
  <c r="C14" i="9"/>
  <c r="D15" i="9"/>
  <c r="B9" i="35"/>
  <c r="L7" i="19"/>
  <c r="L8" i="19"/>
  <c r="M18" i="19"/>
  <c r="J22" i="19"/>
  <c r="O21" i="17"/>
  <c r="O24" i="17"/>
  <c r="O18" i="17"/>
  <c r="O14" i="17"/>
  <c r="O10" i="17"/>
  <c r="O17" i="17"/>
  <c r="O13" i="17"/>
  <c r="O9" i="17"/>
  <c r="O16" i="17"/>
  <c r="O15" i="17"/>
  <c r="O23" i="17"/>
  <c r="M40" i="26"/>
  <c r="N21" i="26"/>
  <c r="N19" i="26"/>
  <c r="N18" i="26"/>
  <c r="N17" i="26"/>
  <c r="N16" i="26"/>
  <c r="N13" i="26"/>
  <c r="N12" i="26"/>
  <c r="N11" i="26"/>
  <c r="N10" i="26"/>
  <c r="N9" i="26"/>
  <c r="N20" i="26"/>
  <c r="O20" i="26"/>
  <c r="O8" i="26"/>
  <c r="O7" i="26"/>
  <c r="N40" i="31"/>
  <c r="O22" i="31"/>
  <c r="O19" i="31"/>
  <c r="O13" i="31"/>
  <c r="O10" i="31"/>
  <c r="Q22" i="26"/>
  <c r="Q16" i="31"/>
  <c r="Q20" i="31"/>
  <c r="P22" i="26"/>
  <c r="P21" i="26"/>
  <c r="P20" i="26"/>
  <c r="P19" i="26"/>
  <c r="P18" i="26"/>
  <c r="P17" i="26"/>
  <c r="P16" i="26"/>
  <c r="P13" i="26"/>
  <c r="P12" i="26"/>
  <c r="P11" i="26"/>
  <c r="P10" i="26"/>
  <c r="P9" i="26"/>
  <c r="P22" i="31"/>
  <c r="P21" i="31"/>
  <c r="P20" i="31"/>
  <c r="P17" i="31"/>
  <c r="P16" i="31"/>
  <c r="P13" i="31"/>
  <c r="P11" i="31"/>
  <c r="P9" i="31"/>
  <c r="P8" i="31"/>
  <c r="P7" i="31"/>
  <c r="D11" i="27"/>
  <c r="D13" i="27"/>
  <c r="F14" i="27"/>
  <c r="E16" i="27"/>
  <c r="E19" i="27"/>
  <c r="D21" i="27"/>
  <c r="F22" i="27"/>
  <c r="E24" i="27"/>
  <c r="D23" i="27"/>
  <c r="F21" i="27"/>
  <c r="E20" i="27"/>
  <c r="D19" i="27"/>
  <c r="F16" i="27"/>
  <c r="E15" i="27"/>
  <c r="D14" i="27"/>
  <c r="F12" i="27"/>
  <c r="E11" i="27"/>
  <c r="D10" i="27"/>
  <c r="Z56" i="12" l="1"/>
  <c r="AJ52" i="12"/>
  <c r="N73" i="12" s="1"/>
  <c r="Z34" i="12"/>
  <c r="Z58" i="12"/>
  <c r="AJ51" i="12"/>
  <c r="N72" i="12" s="1"/>
  <c r="Z36" i="12"/>
  <c r="S45" i="12"/>
  <c r="E19" i="37"/>
  <c r="S42" i="12"/>
  <c r="E16" i="37"/>
  <c r="S43" i="12"/>
  <c r="E17" i="37"/>
  <c r="S41" i="12"/>
  <c r="E15" i="37"/>
  <c r="S44" i="12"/>
  <c r="E18" i="37"/>
  <c r="S40" i="12"/>
  <c r="E14" i="37"/>
  <c r="S39" i="12"/>
  <c r="E13" i="37"/>
  <c r="S38" i="12"/>
  <c r="E12" i="37"/>
  <c r="S33" i="12"/>
  <c r="E7" i="37"/>
  <c r="S37" i="12"/>
  <c r="E11" i="37"/>
  <c r="S48" i="12"/>
  <c r="E22" i="37"/>
  <c r="S47" i="12"/>
  <c r="E21" i="37"/>
  <c r="S35" i="12"/>
  <c r="E9" i="37"/>
  <c r="Z55" i="12"/>
  <c r="L28" i="37"/>
  <c r="Z66" i="12"/>
  <c r="L39" i="37"/>
  <c r="Z38" i="12"/>
  <c r="L12" i="37"/>
  <c r="Z65" i="12"/>
  <c r="L38" i="37"/>
  <c r="Z53" i="12"/>
  <c r="L26" i="37"/>
  <c r="Z37" i="12"/>
  <c r="L11" i="37"/>
  <c r="Z54" i="12"/>
  <c r="L27" i="37"/>
  <c r="Z64" i="12"/>
  <c r="L37" i="37"/>
  <c r="Z63" i="12"/>
  <c r="L36" i="37"/>
  <c r="Z45" i="12"/>
  <c r="L22" i="37"/>
  <c r="Z35" i="12"/>
  <c r="L9" i="37"/>
  <c r="Z39" i="12"/>
  <c r="L13" i="37"/>
  <c r="Z61" i="12"/>
  <c r="L34" i="37"/>
  <c r="Z33" i="12"/>
  <c r="L7" i="37"/>
  <c r="Z60" i="12"/>
  <c r="L33" i="37"/>
  <c r="Z59" i="12"/>
  <c r="L32" i="37"/>
  <c r="Z43" i="12"/>
  <c r="L17" i="37"/>
  <c r="Z31" i="12"/>
  <c r="L5" i="37"/>
  <c r="Z62" i="12"/>
  <c r="L35" i="37"/>
  <c r="Z44" i="12"/>
  <c r="L18" i="37"/>
  <c r="Z42" i="12"/>
  <c r="L16" i="37"/>
  <c r="Z32" i="12"/>
  <c r="L6" i="37"/>
  <c r="Z67" i="12"/>
  <c r="L43" i="37"/>
  <c r="Z57" i="12"/>
  <c r="L30" i="37"/>
  <c r="Z41" i="12"/>
  <c r="L15" i="37"/>
  <c r="Z40" i="12"/>
  <c r="L14" i="37"/>
  <c r="S32" i="12"/>
  <c r="P12" i="31"/>
  <c r="O8" i="31"/>
  <c r="P18" i="31"/>
  <c r="O12" i="31"/>
  <c r="P19" i="31"/>
  <c r="P10" i="31"/>
  <c r="N13" i="17"/>
  <c r="S30" i="12"/>
  <c r="S31" i="12"/>
  <c r="AE31" i="12"/>
  <c r="AE34" i="12"/>
  <c r="AE50" i="12"/>
  <c r="AE40" i="12"/>
  <c r="AE35" i="12"/>
  <c r="AE36" i="12"/>
  <c r="AE32" i="12"/>
  <c r="AE42" i="12"/>
  <c r="AE45" i="12"/>
  <c r="AE44" i="12"/>
  <c r="AE41" i="12"/>
  <c r="H82" i="12" s="1"/>
  <c r="AE39" i="12"/>
  <c r="AE33" i="12"/>
  <c r="AE43" i="12"/>
  <c r="H84" i="12" s="1"/>
  <c r="AE37" i="12"/>
  <c r="AE38" i="12"/>
  <c r="N23" i="17"/>
  <c r="AE53" i="12"/>
  <c r="AE64" i="12"/>
  <c r="AE59" i="12"/>
  <c r="AE54" i="12"/>
  <c r="AE65" i="12"/>
  <c r="AE60" i="12"/>
  <c r="AE55" i="12"/>
  <c r="AE62" i="12"/>
  <c r="AE58" i="12"/>
  <c r="AE61" i="12"/>
  <c r="AE66" i="12"/>
  <c r="AE56" i="12"/>
  <c r="AE67" i="12"/>
  <c r="AE57" i="12"/>
  <c r="AE68" i="12"/>
  <c r="AE63" i="12"/>
  <c r="N12" i="17"/>
  <c r="N22" i="17"/>
  <c r="N9" i="17"/>
  <c r="N21" i="17"/>
  <c r="N24" i="17"/>
  <c r="M7" i="17"/>
  <c r="M17" i="17" s="1"/>
  <c r="N20" i="17"/>
  <c r="N11" i="17"/>
  <c r="N14" i="17"/>
  <c r="N17" i="17"/>
  <c r="N15" i="17"/>
  <c r="N10" i="17"/>
  <c r="N18" i="17"/>
  <c r="N16" i="17"/>
  <c r="O7" i="31"/>
  <c r="O11" i="31"/>
  <c r="O16" i="31"/>
  <c r="O9" i="31"/>
  <c r="O17" i="31"/>
  <c r="O20" i="31"/>
  <c r="O21" i="31"/>
  <c r="L4" i="37"/>
  <c r="S62" i="12"/>
  <c r="S58" i="12"/>
  <c r="S54" i="12"/>
  <c r="L40" i="26"/>
  <c r="M22" i="26"/>
  <c r="M21" i="26"/>
  <c r="M20" i="26"/>
  <c r="M19" i="26"/>
  <c r="M18" i="26"/>
  <c r="M17" i="26"/>
  <c r="M16" i="26"/>
  <c r="M13" i="26"/>
  <c r="M12" i="26"/>
  <c r="M11" i="26"/>
  <c r="M10" i="26"/>
  <c r="M9" i="26"/>
  <c r="M8" i="26"/>
  <c r="M7" i="26"/>
  <c r="E4" i="37"/>
  <c r="S66" i="12"/>
  <c r="S65" i="12"/>
  <c r="S61" i="12"/>
  <c r="S57" i="12"/>
  <c r="S53" i="12"/>
  <c r="C11" i="35"/>
  <c r="D12" i="35"/>
  <c r="C12" i="35"/>
  <c r="L25" i="37"/>
  <c r="S64" i="12"/>
  <c r="S60" i="12"/>
  <c r="S56" i="12"/>
  <c r="S52" i="12"/>
  <c r="N22" i="31"/>
  <c r="N21" i="31"/>
  <c r="N20" i="31"/>
  <c r="N19" i="31"/>
  <c r="N18" i="31"/>
  <c r="N17" i="31"/>
  <c r="N16" i="31"/>
  <c r="N13" i="31"/>
  <c r="N12" i="31"/>
  <c r="M40" i="31"/>
  <c r="N11" i="31"/>
  <c r="N9" i="31"/>
  <c r="N7" i="31"/>
  <c r="N10" i="31"/>
  <c r="N8" i="31"/>
  <c r="S63" i="12"/>
  <c r="S59" i="12"/>
  <c r="S55" i="12"/>
  <c r="S51" i="12"/>
  <c r="E24" i="37"/>
  <c r="AA67" i="12" l="1"/>
  <c r="AA57" i="12"/>
  <c r="AA43" i="12"/>
  <c r="AA38" i="12"/>
  <c r="AA39" i="12"/>
  <c r="AA41" i="12"/>
  <c r="AA34" i="12"/>
  <c r="F11" i="37"/>
  <c r="AA65" i="12"/>
  <c r="AA32" i="12"/>
  <c r="AA44" i="12"/>
  <c r="AA33" i="12"/>
  <c r="AA36" i="12"/>
  <c r="AA64" i="12"/>
  <c r="AA63" i="12"/>
  <c r="M30" i="37"/>
  <c r="AA31" i="12"/>
  <c r="AA37" i="12"/>
  <c r="F9" i="37"/>
  <c r="F15" i="37"/>
  <c r="F16" i="37"/>
  <c r="F19" i="37"/>
  <c r="F7" i="37"/>
  <c r="F12" i="37"/>
  <c r="F14" i="37"/>
  <c r="F20" i="37"/>
  <c r="F21" i="37"/>
  <c r="F10" i="37"/>
  <c r="F22" i="37"/>
  <c r="F18" i="37"/>
  <c r="F8" i="37"/>
  <c r="F17" i="37"/>
  <c r="F13" i="37"/>
  <c r="F6" i="37"/>
  <c r="AA55" i="12"/>
  <c r="AA59" i="12"/>
  <c r="AA40" i="12"/>
  <c r="AA35" i="12"/>
  <c r="AA60" i="12"/>
  <c r="AA45" i="12"/>
  <c r="M31" i="37"/>
  <c r="M42" i="37"/>
  <c r="M29" i="37"/>
  <c r="Q41" i="37"/>
  <c r="Q42" i="37"/>
  <c r="Q43" i="37"/>
  <c r="AA58" i="12"/>
  <c r="M38" i="37"/>
  <c r="AA53" i="12"/>
  <c r="AA42" i="12"/>
  <c r="M36" i="37"/>
  <c r="M32" i="37"/>
  <c r="AA62" i="12"/>
  <c r="M40" i="37"/>
  <c r="AA56" i="12"/>
  <c r="AA61" i="12"/>
  <c r="M41" i="37"/>
  <c r="M37" i="37"/>
  <c r="M39" i="37"/>
  <c r="M43" i="37"/>
  <c r="M33" i="37"/>
  <c r="AA66" i="12"/>
  <c r="AA54" i="12"/>
  <c r="M35" i="37"/>
  <c r="M34" i="37"/>
  <c r="M27" i="37"/>
  <c r="M28" i="37"/>
  <c r="T40" i="12"/>
  <c r="J21" i="37"/>
  <c r="J22" i="37"/>
  <c r="J18" i="37"/>
  <c r="J20" i="37"/>
  <c r="J19" i="37"/>
  <c r="T34" i="12"/>
  <c r="T36" i="12"/>
  <c r="T33" i="12"/>
  <c r="T37" i="12"/>
  <c r="M11" i="17"/>
  <c r="T42" i="12"/>
  <c r="L7" i="17"/>
  <c r="L9" i="17" s="1"/>
  <c r="M15" i="17"/>
  <c r="T38" i="12"/>
  <c r="T41" i="12"/>
  <c r="T45" i="12"/>
  <c r="T35" i="12"/>
  <c r="T39" i="12"/>
  <c r="T32" i="12"/>
  <c r="T31" i="12"/>
  <c r="X32" i="12"/>
  <c r="X40" i="12"/>
  <c r="X34" i="12"/>
  <c r="X44" i="12"/>
  <c r="X42" i="12"/>
  <c r="X50" i="12"/>
  <c r="X41" i="12"/>
  <c r="X43" i="12"/>
  <c r="X35" i="12"/>
  <c r="X37" i="12"/>
  <c r="X36" i="12"/>
  <c r="X33" i="12"/>
  <c r="X45" i="12"/>
  <c r="X38" i="12"/>
  <c r="X31" i="12"/>
  <c r="X39" i="12"/>
  <c r="T44" i="12"/>
  <c r="T43" i="12"/>
  <c r="M19" i="17"/>
  <c r="M20" i="17"/>
  <c r="M10" i="17"/>
  <c r="H73" i="12"/>
  <c r="H86" i="12"/>
  <c r="M14" i="17"/>
  <c r="M18" i="17"/>
  <c r="M23" i="17"/>
  <c r="M24" i="17"/>
  <c r="H75" i="12"/>
  <c r="M12" i="17"/>
  <c r="M13" i="17"/>
  <c r="M9" i="17"/>
  <c r="M16" i="17"/>
  <c r="M21" i="17"/>
  <c r="M22" i="17"/>
  <c r="H72" i="12"/>
  <c r="H74" i="12"/>
  <c r="H77" i="12"/>
  <c r="H79" i="12"/>
  <c r="H78" i="12"/>
  <c r="H81" i="12"/>
  <c r="H87" i="12"/>
  <c r="H80" i="12"/>
  <c r="F40" i="37"/>
  <c r="F5" i="37"/>
  <c r="F32" i="37"/>
  <c r="M19" i="37"/>
  <c r="M18" i="37"/>
  <c r="F41" i="37"/>
  <c r="M15" i="37"/>
  <c r="H85" i="12"/>
  <c r="H83" i="12"/>
  <c r="H76" i="12"/>
  <c r="M8" i="37"/>
  <c r="M16" i="37"/>
  <c r="M6" i="37"/>
  <c r="M14" i="37"/>
  <c r="M22" i="37"/>
  <c r="M11" i="37"/>
  <c r="M9" i="37"/>
  <c r="M17" i="37"/>
  <c r="Q19" i="37"/>
  <c r="Q6" i="37"/>
  <c r="Q10" i="37"/>
  <c r="Q14" i="37"/>
  <c r="Q5" i="37"/>
  <c r="Q18" i="37"/>
  <c r="Q20" i="37"/>
  <c r="Q7" i="37"/>
  <c r="Q11" i="37"/>
  <c r="Q15" i="37"/>
  <c r="Q22" i="37"/>
  <c r="Q13" i="37"/>
  <c r="Q17" i="37"/>
  <c r="Q21" i="37"/>
  <c r="Q8" i="37"/>
  <c r="Q12" i="37"/>
  <c r="Q16" i="37"/>
  <c r="Q9" i="37"/>
  <c r="M12" i="37"/>
  <c r="M20" i="37"/>
  <c r="M10" i="37"/>
  <c r="M7" i="37"/>
  <c r="M5" i="37"/>
  <c r="M13" i="37"/>
  <c r="M21" i="37"/>
  <c r="X53" i="12"/>
  <c r="D73" i="12" s="1"/>
  <c r="X67" i="12"/>
  <c r="D87" i="12" s="1"/>
  <c r="X65" i="12"/>
  <c r="D85" i="12" s="1"/>
  <c r="X64" i="12"/>
  <c r="D84" i="12" s="1"/>
  <c r="X55" i="12"/>
  <c r="D75" i="12" s="1"/>
  <c r="X66" i="12"/>
  <c r="D86" i="12" s="1"/>
  <c r="X59" i="12"/>
  <c r="D79" i="12" s="1"/>
  <c r="X58" i="12"/>
  <c r="D78" i="12" s="1"/>
  <c r="X56" i="12"/>
  <c r="D76" i="12" s="1"/>
  <c r="X54" i="12"/>
  <c r="D74" i="12" s="1"/>
  <c r="X52" i="12"/>
  <c r="D72" i="12" s="1"/>
  <c r="X61" i="12"/>
  <c r="D81" i="12" s="1"/>
  <c r="X60" i="12"/>
  <c r="D80" i="12" s="1"/>
  <c r="X57" i="12"/>
  <c r="D77" i="12" s="1"/>
  <c r="X63" i="12"/>
  <c r="D83" i="12" s="1"/>
  <c r="X62" i="12"/>
  <c r="D82" i="12" s="1"/>
  <c r="L40" i="31"/>
  <c r="M22" i="31"/>
  <c r="M21" i="31"/>
  <c r="M20" i="31"/>
  <c r="M19" i="31"/>
  <c r="M18" i="31"/>
  <c r="M17" i="31"/>
  <c r="M16" i="31"/>
  <c r="M13" i="31"/>
  <c r="M12" i="31"/>
  <c r="M11" i="31"/>
  <c r="M10" i="31"/>
  <c r="M9" i="31"/>
  <c r="M8" i="31"/>
  <c r="M7" i="31"/>
  <c r="F37" i="37"/>
  <c r="L86" i="12"/>
  <c r="L84" i="12"/>
  <c r="L82" i="12"/>
  <c r="L80" i="12"/>
  <c r="L78" i="12"/>
  <c r="L76" i="12"/>
  <c r="L74" i="12"/>
  <c r="L87" i="12"/>
  <c r="L83" i="12"/>
  <c r="L85" i="12"/>
  <c r="L77" i="12"/>
  <c r="L72" i="12"/>
  <c r="L79" i="12"/>
  <c r="L81" i="12"/>
  <c r="L73" i="12"/>
  <c r="L75" i="12"/>
  <c r="F26" i="37"/>
  <c r="F42" i="37"/>
  <c r="F27" i="37"/>
  <c r="J40" i="37"/>
  <c r="J38" i="37"/>
  <c r="J36" i="37"/>
  <c r="J34" i="37"/>
  <c r="J32" i="37"/>
  <c r="J29" i="37"/>
  <c r="J27" i="37"/>
  <c r="J25" i="37"/>
  <c r="J42" i="37"/>
  <c r="J26" i="37"/>
  <c r="J41" i="37"/>
  <c r="J37" i="37"/>
  <c r="J33" i="37"/>
  <c r="J28" i="37"/>
  <c r="J31" i="37"/>
  <c r="J39" i="37"/>
  <c r="J35" i="37"/>
  <c r="J30" i="37"/>
  <c r="F28" i="37"/>
  <c r="F36" i="37"/>
  <c r="F29" i="37"/>
  <c r="F34" i="37"/>
  <c r="T65" i="12"/>
  <c r="T63" i="12"/>
  <c r="T61" i="12"/>
  <c r="T59" i="12"/>
  <c r="T57" i="12"/>
  <c r="T55" i="12"/>
  <c r="T52" i="12"/>
  <c r="T60" i="12"/>
  <c r="T56" i="12"/>
  <c r="T62" i="12"/>
  <c r="T54" i="12"/>
  <c r="T64" i="12"/>
  <c r="T66" i="12"/>
  <c r="T53" i="12"/>
  <c r="T58" i="12"/>
  <c r="M26" i="37"/>
  <c r="F31" i="37"/>
  <c r="F39" i="37"/>
  <c r="F33" i="37"/>
  <c r="F30" i="37"/>
  <c r="J16" i="37"/>
  <c r="J14" i="37"/>
  <c r="J12" i="37"/>
  <c r="J10" i="37"/>
  <c r="J7" i="37"/>
  <c r="J5" i="37"/>
  <c r="J8" i="37"/>
  <c r="J17" i="37"/>
  <c r="J15" i="37"/>
  <c r="J13" i="37"/>
  <c r="J11" i="37"/>
  <c r="J9" i="37"/>
  <c r="J6" i="37"/>
  <c r="L22" i="26"/>
  <c r="L21" i="26"/>
  <c r="L20" i="26"/>
  <c r="L19" i="26"/>
  <c r="L18" i="26"/>
  <c r="L17" i="26"/>
  <c r="L16" i="26"/>
  <c r="L13" i="26"/>
  <c r="L12" i="26"/>
  <c r="L11" i="26"/>
  <c r="L10" i="26"/>
  <c r="L9" i="26"/>
  <c r="L8" i="26"/>
  <c r="L7" i="26"/>
  <c r="K40" i="26"/>
  <c r="F25" i="37"/>
  <c r="Q29" i="37"/>
  <c r="Q39" i="37"/>
  <c r="Q37" i="37"/>
  <c r="Q35" i="37"/>
  <c r="Q33" i="37"/>
  <c r="Q40" i="37"/>
  <c r="Q36" i="37"/>
  <c r="Q31" i="37"/>
  <c r="Q26" i="37"/>
  <c r="Q32" i="37"/>
  <c r="Q28" i="37"/>
  <c r="Q27" i="37"/>
  <c r="Q38" i="37"/>
  <c r="Q34" i="37"/>
  <c r="Q30" i="37"/>
  <c r="F38" i="37"/>
  <c r="F35" i="37"/>
  <c r="L13" i="17" l="1"/>
  <c r="L21" i="17"/>
  <c r="L23" i="17"/>
  <c r="AC45" i="12"/>
  <c r="F86" i="12" s="1"/>
  <c r="L22" i="17"/>
  <c r="L24" i="17"/>
  <c r="L10" i="17"/>
  <c r="L15" i="17"/>
  <c r="L14" i="17"/>
  <c r="AD41" i="12"/>
  <c r="G82" i="12" s="1"/>
  <c r="AC41" i="12"/>
  <c r="F82" i="12" s="1"/>
  <c r="AD37" i="12"/>
  <c r="G78" i="12" s="1"/>
  <c r="AC36" i="12"/>
  <c r="F77" i="12" s="1"/>
  <c r="AC57" i="12"/>
  <c r="J76" i="12" s="1"/>
  <c r="AD44" i="12"/>
  <c r="G85" i="12" s="1"/>
  <c r="AD66" i="12"/>
  <c r="K85" i="12" s="1"/>
  <c r="AC40" i="12"/>
  <c r="F81" i="12" s="1"/>
  <c r="AD45" i="12"/>
  <c r="G86" i="12" s="1"/>
  <c r="L17" i="17"/>
  <c r="AC66" i="12"/>
  <c r="J85" i="12" s="1"/>
  <c r="L18" i="17"/>
  <c r="AC56" i="12"/>
  <c r="J75" i="12" s="1"/>
  <c r="L11" i="17"/>
  <c r="AC34" i="12"/>
  <c r="F75" i="12" s="1"/>
  <c r="AD38" i="12"/>
  <c r="G79" i="12" s="1"/>
  <c r="K7" i="17"/>
  <c r="K21" i="17" s="1"/>
  <c r="AC44" i="12"/>
  <c r="F85" i="12" s="1"/>
  <c r="AC32" i="12"/>
  <c r="F73" i="12" s="1"/>
  <c r="AD43" i="12"/>
  <c r="G84" i="12" s="1"/>
  <c r="AC62" i="12"/>
  <c r="J81" i="12" s="1"/>
  <c r="AD39" i="12"/>
  <c r="G80" i="12" s="1"/>
  <c r="AD35" i="12"/>
  <c r="G76" i="12" s="1"/>
  <c r="AD55" i="12"/>
  <c r="K74" i="12" s="1"/>
  <c r="AD62" i="12"/>
  <c r="K81" i="12" s="1"/>
  <c r="AC35" i="12"/>
  <c r="F76" i="12" s="1"/>
  <c r="AC39" i="12"/>
  <c r="F80" i="12" s="1"/>
  <c r="AD40" i="12"/>
  <c r="G81" i="12" s="1"/>
  <c r="AD57" i="12"/>
  <c r="K76" i="12" s="1"/>
  <c r="AD42" i="12"/>
  <c r="G83" i="12" s="1"/>
  <c r="AC43" i="12"/>
  <c r="F84" i="12" s="1"/>
  <c r="AD58" i="12"/>
  <c r="K77" i="12" s="1"/>
  <c r="AC31" i="12"/>
  <c r="F72" i="12" s="1"/>
  <c r="AD33" i="12"/>
  <c r="G74" i="12" s="1"/>
  <c r="AC33" i="12"/>
  <c r="F74" i="12" s="1"/>
  <c r="AD34" i="12"/>
  <c r="G75" i="12" s="1"/>
  <c r="AC42" i="12"/>
  <c r="F83" i="12" s="1"/>
  <c r="AD36" i="12"/>
  <c r="G77" i="12" s="1"/>
  <c r="AD67" i="12"/>
  <c r="K86" i="12" s="1"/>
  <c r="AC38" i="12"/>
  <c r="F79" i="12" s="1"/>
  <c r="AC60" i="12"/>
  <c r="J79" i="12" s="1"/>
  <c r="AC55" i="12"/>
  <c r="J74" i="12" s="1"/>
  <c r="AD65" i="12"/>
  <c r="K84" i="12" s="1"/>
  <c r="AD60" i="12"/>
  <c r="K79" i="12" s="1"/>
  <c r="AC58" i="12"/>
  <c r="J77" i="12" s="1"/>
  <c r="AD56" i="12"/>
  <c r="K75" i="12" s="1"/>
  <c r="AD64" i="12"/>
  <c r="K83" i="12" s="1"/>
  <c r="AC53" i="12"/>
  <c r="J72" i="12" s="1"/>
  <c r="AC59" i="12"/>
  <c r="J78" i="12" s="1"/>
  <c r="AC61" i="12"/>
  <c r="J80" i="12" s="1"/>
  <c r="AD63" i="12"/>
  <c r="K82" i="12" s="1"/>
  <c r="AC64" i="12"/>
  <c r="J83" i="12" s="1"/>
  <c r="AC67" i="12"/>
  <c r="J86" i="12" s="1"/>
  <c r="AC65" i="12"/>
  <c r="J84" i="12" s="1"/>
  <c r="AD53" i="12"/>
  <c r="K72" i="12" s="1"/>
  <c r="AD59" i="12"/>
  <c r="K78" i="12" s="1"/>
  <c r="AD54" i="12"/>
  <c r="K73" i="12" s="1"/>
  <c r="AC63" i="12"/>
  <c r="J82" i="12" s="1"/>
  <c r="AC54" i="12"/>
  <c r="J73" i="12" s="1"/>
  <c r="AD31" i="12"/>
  <c r="G72" i="12" s="1"/>
  <c r="AD32" i="12"/>
  <c r="G73" i="12" s="1"/>
  <c r="AC37" i="12"/>
  <c r="F78" i="12" s="1"/>
  <c r="AD61" i="12"/>
  <c r="K80" i="12" s="1"/>
  <c r="O43" i="37"/>
  <c r="P41" i="37"/>
  <c r="O41" i="37"/>
  <c r="O42" i="37"/>
  <c r="P43" i="37"/>
  <c r="P42" i="37"/>
  <c r="P35" i="37"/>
  <c r="P36" i="37"/>
  <c r="P37" i="37"/>
  <c r="P38" i="37"/>
  <c r="P39" i="37"/>
  <c r="P40" i="37"/>
  <c r="P30" i="37"/>
  <c r="P31" i="37"/>
  <c r="P32" i="37"/>
  <c r="P29" i="37"/>
  <c r="P33" i="37"/>
  <c r="P34" i="37"/>
  <c r="L20" i="17"/>
  <c r="L12" i="17"/>
  <c r="L16" i="17"/>
  <c r="L19" i="17"/>
  <c r="V39" i="12"/>
  <c r="V41" i="12"/>
  <c r="W41" i="12"/>
  <c r="V36" i="12"/>
  <c r="W35" i="12"/>
  <c r="V32" i="12"/>
  <c r="V31" i="12"/>
  <c r="V34" i="12"/>
  <c r="W43" i="12"/>
  <c r="W39" i="12"/>
  <c r="W37" i="12"/>
  <c r="W38" i="12"/>
  <c r="V38" i="12"/>
  <c r="V37" i="12"/>
  <c r="V40" i="12"/>
  <c r="V44" i="12"/>
  <c r="V43" i="12"/>
  <c r="W34" i="12"/>
  <c r="W31" i="12"/>
  <c r="W33" i="12"/>
  <c r="W45" i="12"/>
  <c r="V35" i="12"/>
  <c r="V45" i="12"/>
  <c r="W40" i="12"/>
  <c r="W42" i="12"/>
  <c r="V33" i="12"/>
  <c r="V42" i="12"/>
  <c r="W32" i="12"/>
  <c r="W44" i="12"/>
  <c r="W36" i="12"/>
  <c r="O26" i="37"/>
  <c r="O6" i="37"/>
  <c r="O10" i="37"/>
  <c r="O14" i="37"/>
  <c r="O18" i="37"/>
  <c r="O22" i="37"/>
  <c r="P21" i="37"/>
  <c r="P8" i="37"/>
  <c r="P12" i="37"/>
  <c r="P16" i="37"/>
  <c r="P11" i="37"/>
  <c r="O7" i="37"/>
  <c r="O11" i="37"/>
  <c r="O15" i="37"/>
  <c r="O19" i="37"/>
  <c r="O5" i="37"/>
  <c r="P18" i="37"/>
  <c r="P22" i="37"/>
  <c r="P9" i="37"/>
  <c r="P13" i="37"/>
  <c r="P17" i="37"/>
  <c r="O13" i="37"/>
  <c r="P7" i="37"/>
  <c r="O8" i="37"/>
  <c r="O12" i="37"/>
  <c r="O16" i="37"/>
  <c r="O20" i="37"/>
  <c r="P19" i="37"/>
  <c r="P6" i="37"/>
  <c r="P10" i="37"/>
  <c r="P14" i="37"/>
  <c r="P5" i="37"/>
  <c r="O9" i="37"/>
  <c r="O17" i="37"/>
  <c r="O21" i="37"/>
  <c r="P20" i="37"/>
  <c r="P15" i="37"/>
  <c r="J40" i="26"/>
  <c r="K22" i="26"/>
  <c r="K21" i="26"/>
  <c r="K8" i="26"/>
  <c r="K7" i="26"/>
  <c r="K19" i="26"/>
  <c r="K17" i="26"/>
  <c r="K13" i="26"/>
  <c r="K11" i="26"/>
  <c r="K9" i="26"/>
  <c r="K20" i="26"/>
  <c r="K16" i="26"/>
  <c r="K10" i="26"/>
  <c r="K12" i="26"/>
  <c r="K18" i="26"/>
  <c r="W66" i="12"/>
  <c r="C86" i="12" s="1"/>
  <c r="W64" i="12"/>
  <c r="C84" i="12" s="1"/>
  <c r="W62" i="12"/>
  <c r="C82" i="12" s="1"/>
  <c r="W60" i="12"/>
  <c r="C80" i="12" s="1"/>
  <c r="W58" i="12"/>
  <c r="C78" i="12" s="1"/>
  <c r="W56" i="12"/>
  <c r="C76" i="12" s="1"/>
  <c r="W54" i="12"/>
  <c r="C74" i="12" s="1"/>
  <c r="W63" i="12"/>
  <c r="C83" i="12" s="1"/>
  <c r="V62" i="12"/>
  <c r="B82" i="12" s="1"/>
  <c r="V61" i="12"/>
  <c r="B81" i="12" s="1"/>
  <c r="W57" i="12"/>
  <c r="C77" i="12" s="1"/>
  <c r="V54" i="12"/>
  <c r="B74" i="12" s="1"/>
  <c r="W52" i="12"/>
  <c r="C72" i="12" s="1"/>
  <c r="W65" i="12"/>
  <c r="C85" i="12" s="1"/>
  <c r="V64" i="12"/>
  <c r="B84" i="12" s="1"/>
  <c r="V63" i="12"/>
  <c r="B83" i="12" s="1"/>
  <c r="V57" i="12"/>
  <c r="B77" i="12" s="1"/>
  <c r="W55" i="12"/>
  <c r="C75" i="12" s="1"/>
  <c r="W53" i="12"/>
  <c r="C73" i="12" s="1"/>
  <c r="V52" i="12"/>
  <c r="B72" i="12" s="1"/>
  <c r="V66" i="12"/>
  <c r="B86" i="12" s="1"/>
  <c r="V65" i="12"/>
  <c r="B85" i="12" s="1"/>
  <c r="V55" i="12"/>
  <c r="B75" i="12" s="1"/>
  <c r="W59" i="12"/>
  <c r="C79" i="12" s="1"/>
  <c r="V58" i="12"/>
  <c r="B78" i="12" s="1"/>
  <c r="V56" i="12"/>
  <c r="B76" i="12" s="1"/>
  <c r="V53" i="12"/>
  <c r="B73" i="12" s="1"/>
  <c r="W61" i="12"/>
  <c r="C81" i="12" s="1"/>
  <c r="V60" i="12"/>
  <c r="B80" i="12" s="1"/>
  <c r="V59" i="12"/>
  <c r="B79" i="12" s="1"/>
  <c r="H41" i="37"/>
  <c r="H39" i="37"/>
  <c r="H37" i="37"/>
  <c r="H35" i="37"/>
  <c r="H33" i="37"/>
  <c r="I30" i="37"/>
  <c r="H28" i="37"/>
  <c r="H26" i="37"/>
  <c r="I40" i="37"/>
  <c r="I38" i="37"/>
  <c r="I36" i="37"/>
  <c r="I34" i="37"/>
  <c r="I39" i="37"/>
  <c r="I35" i="37"/>
  <c r="I31" i="37"/>
  <c r="H30" i="37"/>
  <c r="I42" i="37"/>
  <c r="H38" i="37"/>
  <c r="H34" i="37"/>
  <c r="I32" i="37"/>
  <c r="H31" i="37"/>
  <c r="I27" i="37"/>
  <c r="I26" i="37"/>
  <c r="I25" i="37"/>
  <c r="H42" i="37"/>
  <c r="I41" i="37"/>
  <c r="I37" i="37"/>
  <c r="I33" i="37"/>
  <c r="H32" i="37"/>
  <c r="I29" i="37"/>
  <c r="I28" i="37"/>
  <c r="H27" i="37"/>
  <c r="H25" i="37"/>
  <c r="H40" i="37"/>
  <c r="H29" i="37"/>
  <c r="H36" i="37"/>
  <c r="O30" i="37"/>
  <c r="P27" i="37"/>
  <c r="O40" i="37"/>
  <c r="O38" i="37"/>
  <c r="O36" i="37"/>
  <c r="O34" i="37"/>
  <c r="O37" i="37"/>
  <c r="O33" i="37"/>
  <c r="O29" i="37"/>
  <c r="P26" i="37"/>
  <c r="O39" i="37"/>
  <c r="O35" i="37"/>
  <c r="O32" i="37"/>
  <c r="O31" i="37"/>
  <c r="P28" i="37"/>
  <c r="O27" i="37"/>
  <c r="O28" i="37"/>
  <c r="H21" i="37"/>
  <c r="I20" i="37"/>
  <c r="I19" i="37"/>
  <c r="H17" i="37"/>
  <c r="H15" i="37"/>
  <c r="H13" i="37"/>
  <c r="H11" i="37"/>
  <c r="I8" i="37"/>
  <c r="H6" i="37"/>
  <c r="H19" i="37"/>
  <c r="H18" i="37"/>
  <c r="H16" i="37"/>
  <c r="H14" i="37"/>
  <c r="H12" i="37"/>
  <c r="H10" i="37"/>
  <c r="I9" i="37"/>
  <c r="I7" i="37"/>
  <c r="I6" i="37"/>
  <c r="I5" i="37"/>
  <c r="I22" i="37"/>
  <c r="I21" i="37"/>
  <c r="H20" i="37"/>
  <c r="H9" i="37"/>
  <c r="H8" i="37"/>
  <c r="H7" i="37"/>
  <c r="H5" i="37"/>
  <c r="H22" i="37"/>
  <c r="I14" i="37"/>
  <c r="I11" i="37"/>
  <c r="I16" i="37"/>
  <c r="I13" i="37"/>
  <c r="I18" i="37"/>
  <c r="I15" i="37"/>
  <c r="I10" i="37"/>
  <c r="I17" i="37"/>
  <c r="I12" i="37"/>
  <c r="L22" i="31"/>
  <c r="L21" i="31"/>
  <c r="L20" i="31"/>
  <c r="L19" i="31"/>
  <c r="L18" i="31"/>
  <c r="L17" i="31"/>
  <c r="L16" i="31"/>
  <c r="L13" i="31"/>
  <c r="L12" i="31"/>
  <c r="L11" i="31"/>
  <c r="L10" i="31"/>
  <c r="L9" i="31"/>
  <c r="L8" i="31"/>
  <c r="L7" i="31"/>
  <c r="K40" i="31"/>
  <c r="K15" i="17" l="1"/>
  <c r="K12" i="17"/>
  <c r="K22" i="17"/>
  <c r="K24" i="17"/>
  <c r="K16" i="17"/>
  <c r="K18" i="17"/>
  <c r="K11" i="17"/>
  <c r="K20" i="17"/>
  <c r="K19" i="17"/>
  <c r="K9" i="17"/>
  <c r="K13" i="17"/>
  <c r="K17" i="17"/>
  <c r="K23" i="17"/>
  <c r="K10" i="17"/>
  <c r="K14" i="17"/>
  <c r="J7" i="17"/>
  <c r="J14" i="17" s="1"/>
  <c r="K21" i="31"/>
  <c r="K17" i="31"/>
  <c r="K22" i="31"/>
  <c r="K18" i="31"/>
  <c r="K12" i="31"/>
  <c r="K11" i="31"/>
  <c r="K9" i="31"/>
  <c r="K7" i="31"/>
  <c r="K20" i="31"/>
  <c r="K19" i="31"/>
  <c r="K16" i="31"/>
  <c r="J40" i="31"/>
  <c r="K10" i="31"/>
  <c r="K8" i="31"/>
  <c r="K13" i="31"/>
  <c r="I40" i="26"/>
  <c r="J22" i="26"/>
  <c r="J20" i="26"/>
  <c r="J18" i="26"/>
  <c r="J16" i="26"/>
  <c r="J12" i="26"/>
  <c r="J10" i="26"/>
  <c r="J8" i="26"/>
  <c r="J7" i="26"/>
  <c r="J19" i="26"/>
  <c r="J13" i="26"/>
  <c r="J9" i="26"/>
  <c r="J17" i="26"/>
  <c r="J11" i="26"/>
  <c r="J21" i="26"/>
  <c r="J18" i="17" l="1"/>
  <c r="I7" i="17"/>
  <c r="H7" i="17" s="1"/>
  <c r="J11" i="17"/>
  <c r="J17" i="17"/>
  <c r="J23" i="17"/>
  <c r="J16" i="17"/>
  <c r="J13" i="17"/>
  <c r="J12" i="17"/>
  <c r="J15" i="17"/>
  <c r="J20" i="17"/>
  <c r="J19" i="17"/>
  <c r="J24" i="17"/>
  <c r="J21" i="17"/>
  <c r="J9" i="17"/>
  <c r="J22" i="17"/>
  <c r="J10" i="17"/>
  <c r="I15" i="17"/>
  <c r="H40" i="26"/>
  <c r="I20" i="26"/>
  <c r="I19" i="26"/>
  <c r="I18" i="26"/>
  <c r="I17" i="26"/>
  <c r="I16" i="26"/>
  <c r="I13" i="26"/>
  <c r="I12" i="26"/>
  <c r="I11" i="26"/>
  <c r="I10" i="26"/>
  <c r="I9" i="26"/>
  <c r="I21" i="26"/>
  <c r="I8" i="26"/>
  <c r="I7" i="26"/>
  <c r="I22" i="26"/>
  <c r="I40" i="31"/>
  <c r="J20" i="31"/>
  <c r="J16" i="31"/>
  <c r="J10" i="31"/>
  <c r="J8" i="31"/>
  <c r="J21" i="31"/>
  <c r="J17" i="31"/>
  <c r="J13" i="31"/>
  <c r="J11" i="31"/>
  <c r="J9" i="31"/>
  <c r="J7" i="31"/>
  <c r="J22" i="31"/>
  <c r="J18" i="31"/>
  <c r="J19" i="31"/>
  <c r="J12" i="31"/>
  <c r="I19" i="17" l="1"/>
  <c r="I16" i="17"/>
  <c r="I24" i="17"/>
  <c r="I12" i="17"/>
  <c r="I10" i="17"/>
  <c r="I9" i="17"/>
  <c r="I23" i="17"/>
  <c r="I13" i="17"/>
  <c r="I11" i="17"/>
  <c r="I21" i="17"/>
  <c r="I18" i="17"/>
  <c r="I17" i="17"/>
  <c r="I20" i="17"/>
  <c r="I22" i="17"/>
  <c r="I14" i="17"/>
  <c r="H40" i="31"/>
  <c r="I22" i="31"/>
  <c r="I21" i="31"/>
  <c r="I20" i="31"/>
  <c r="I19" i="31"/>
  <c r="I18" i="31"/>
  <c r="I17" i="31"/>
  <c r="I16" i="31"/>
  <c r="I13" i="31"/>
  <c r="I12" i="31"/>
  <c r="I10" i="31"/>
  <c r="I8" i="31"/>
  <c r="I11" i="31"/>
  <c r="I9" i="31"/>
  <c r="I7" i="31"/>
  <c r="H24" i="17"/>
  <c r="H23" i="17"/>
  <c r="H17" i="17"/>
  <c r="H13" i="17"/>
  <c r="H9" i="17"/>
  <c r="H22" i="17"/>
  <c r="H20" i="17"/>
  <c r="H16" i="17"/>
  <c r="H12" i="17"/>
  <c r="H18" i="17"/>
  <c r="H10" i="17"/>
  <c r="H21" i="17"/>
  <c r="H19" i="17"/>
  <c r="H11" i="17"/>
  <c r="G7" i="17"/>
  <c r="H14" i="17"/>
  <c r="H15" i="17"/>
  <c r="H22" i="26"/>
  <c r="H21" i="26"/>
  <c r="G40" i="26"/>
  <c r="H20" i="26"/>
  <c r="H19" i="26"/>
  <c r="H18" i="26"/>
  <c r="H17" i="26"/>
  <c r="H16" i="26"/>
  <c r="H13" i="26"/>
  <c r="H12" i="26"/>
  <c r="H11" i="26"/>
  <c r="H10" i="26"/>
  <c r="H9" i="26"/>
  <c r="H8" i="26"/>
  <c r="H7" i="26"/>
  <c r="G22" i="26" l="1"/>
  <c r="G21" i="26"/>
  <c r="G20" i="26"/>
  <c r="G19" i="26"/>
  <c r="G18" i="26"/>
  <c r="G17" i="26"/>
  <c r="G16" i="26"/>
  <c r="G13" i="26"/>
  <c r="G12" i="26"/>
  <c r="G11" i="26"/>
  <c r="G10" i="26"/>
  <c r="G9" i="26"/>
  <c r="G8" i="26"/>
  <c r="G7" i="26"/>
  <c r="F40" i="26"/>
  <c r="G21" i="17"/>
  <c r="G24" i="17"/>
  <c r="G18" i="17"/>
  <c r="G14" i="17"/>
  <c r="G10" i="17"/>
  <c r="G17" i="17"/>
  <c r="G13" i="17"/>
  <c r="G9" i="17"/>
  <c r="G15" i="17"/>
  <c r="G22" i="17"/>
  <c r="G16" i="17"/>
  <c r="G19" i="17"/>
  <c r="G20" i="17"/>
  <c r="F7" i="17"/>
  <c r="G23" i="17"/>
  <c r="G11" i="17"/>
  <c r="G12" i="17"/>
  <c r="H22" i="31"/>
  <c r="H21" i="31"/>
  <c r="H20" i="31"/>
  <c r="H19" i="31"/>
  <c r="H18" i="31"/>
  <c r="H17" i="31"/>
  <c r="H16" i="31"/>
  <c r="H13" i="31"/>
  <c r="H12" i="31"/>
  <c r="H11" i="31"/>
  <c r="H10" i="31"/>
  <c r="H9" i="31"/>
  <c r="H8" i="31"/>
  <c r="H7" i="31"/>
  <c r="G40" i="31"/>
  <c r="F21" i="26" l="1"/>
  <c r="E40" i="26"/>
  <c r="F22" i="26"/>
  <c r="F20" i="26"/>
  <c r="F18" i="26"/>
  <c r="F16" i="26"/>
  <c r="F12" i="26"/>
  <c r="F10" i="26"/>
  <c r="F19" i="26"/>
  <c r="F13" i="26"/>
  <c r="F9" i="26"/>
  <c r="F8" i="26"/>
  <c r="F7" i="26"/>
  <c r="F17" i="26"/>
  <c r="F11" i="26"/>
  <c r="G22" i="31"/>
  <c r="G21" i="31"/>
  <c r="G20" i="31"/>
  <c r="G19" i="31"/>
  <c r="G18" i="31"/>
  <c r="G17" i="31"/>
  <c r="G16" i="31"/>
  <c r="G13" i="31"/>
  <c r="G12" i="31"/>
  <c r="G11" i="31"/>
  <c r="G10" i="31"/>
  <c r="G9" i="31"/>
  <c r="G8" i="31"/>
  <c r="G7" i="31"/>
  <c r="F40" i="31"/>
  <c r="F22" i="17"/>
  <c r="F23" i="17"/>
  <c r="F19" i="17"/>
  <c r="F15" i="17"/>
  <c r="F11" i="17"/>
  <c r="E7" i="17"/>
  <c r="F24" i="17"/>
  <c r="F18" i="17"/>
  <c r="F14" i="17"/>
  <c r="F10" i="17"/>
  <c r="F20" i="17"/>
  <c r="F12" i="17"/>
  <c r="F13" i="17"/>
  <c r="F9" i="17"/>
  <c r="F21" i="17"/>
  <c r="F16" i="17"/>
  <c r="F17" i="17"/>
  <c r="E23" i="17" l="1"/>
  <c r="E22" i="17"/>
  <c r="E21" i="17"/>
  <c r="E20" i="17"/>
  <c r="E16" i="17"/>
  <c r="E12" i="17"/>
  <c r="E19" i="17"/>
  <c r="E15" i="17"/>
  <c r="E11" i="17"/>
  <c r="D7" i="17"/>
  <c r="E17" i="17"/>
  <c r="E9" i="17"/>
  <c r="E18" i="17"/>
  <c r="E10" i="17"/>
  <c r="E13" i="17"/>
  <c r="E24" i="17"/>
  <c r="E14" i="17"/>
  <c r="F19" i="31"/>
  <c r="F13" i="31"/>
  <c r="F11" i="31"/>
  <c r="F9" i="31"/>
  <c r="F7" i="31"/>
  <c r="E40" i="31"/>
  <c r="F20" i="31"/>
  <c r="F16" i="31"/>
  <c r="F12" i="31"/>
  <c r="F22" i="31"/>
  <c r="F21" i="31"/>
  <c r="F18" i="31"/>
  <c r="F17" i="31"/>
  <c r="F8" i="31"/>
  <c r="F10" i="31"/>
  <c r="D40" i="26"/>
  <c r="E22" i="26"/>
  <c r="E21" i="26"/>
  <c r="E19" i="26"/>
  <c r="E17" i="26"/>
  <c r="E13" i="26"/>
  <c r="E11" i="26"/>
  <c r="E9" i="26"/>
  <c r="E8" i="26"/>
  <c r="E7" i="26"/>
  <c r="E18" i="26"/>
  <c r="E12" i="26"/>
  <c r="E20" i="26"/>
  <c r="E10" i="26"/>
  <c r="E16" i="26"/>
  <c r="D40" i="31" l="1"/>
  <c r="E22" i="31"/>
  <c r="E18" i="31"/>
  <c r="E12" i="31"/>
  <c r="E19" i="31"/>
  <c r="E13" i="31"/>
  <c r="E11" i="31"/>
  <c r="E9" i="31"/>
  <c r="E7" i="31"/>
  <c r="E17" i="31"/>
  <c r="E16" i="31"/>
  <c r="E10" i="31"/>
  <c r="E8" i="31"/>
  <c r="E21" i="31"/>
  <c r="E20" i="31"/>
  <c r="D24" i="17"/>
  <c r="D23" i="17"/>
  <c r="D17" i="17"/>
  <c r="D13" i="17"/>
  <c r="D9" i="17"/>
  <c r="D21" i="17"/>
  <c r="D20" i="17"/>
  <c r="D16" i="17"/>
  <c r="D12" i="17"/>
  <c r="D14" i="17"/>
  <c r="D15" i="17"/>
  <c r="D22" i="17"/>
  <c r="D18" i="17"/>
  <c r="D19" i="17"/>
  <c r="D10" i="17"/>
  <c r="C7" i="17"/>
  <c r="D11" i="17"/>
  <c r="D22" i="26"/>
  <c r="D21" i="26"/>
  <c r="D20" i="26"/>
  <c r="D19" i="26"/>
  <c r="D18" i="26"/>
  <c r="D17" i="26"/>
  <c r="D16" i="26"/>
  <c r="D13" i="26"/>
  <c r="D12" i="26"/>
  <c r="D11" i="26"/>
  <c r="D10" i="26"/>
  <c r="C40" i="26"/>
  <c r="D9" i="26"/>
  <c r="D8" i="26"/>
  <c r="D7" i="26"/>
  <c r="C20" i="26" l="1"/>
  <c r="C19" i="26"/>
  <c r="C18" i="26"/>
  <c r="C17" i="26"/>
  <c r="C16" i="26"/>
  <c r="C13" i="26"/>
  <c r="C12" i="26"/>
  <c r="C11" i="26"/>
  <c r="C10" i="26"/>
  <c r="C22" i="26"/>
  <c r="C9" i="26"/>
  <c r="C8" i="26"/>
  <c r="C7" i="26"/>
  <c r="C21" i="26"/>
  <c r="C21" i="17"/>
  <c r="C24" i="17"/>
  <c r="C22" i="17"/>
  <c r="C18" i="17"/>
  <c r="C14" i="17"/>
  <c r="C10" i="17"/>
  <c r="C23" i="17"/>
  <c r="C17" i="17"/>
  <c r="C13" i="17"/>
  <c r="C9" i="17"/>
  <c r="C19" i="17"/>
  <c r="C11" i="17"/>
  <c r="C20" i="17"/>
  <c r="C12" i="17"/>
  <c r="C15" i="17"/>
  <c r="C16" i="17"/>
  <c r="D22" i="31"/>
  <c r="D21" i="31"/>
  <c r="D20" i="31"/>
  <c r="D19" i="31"/>
  <c r="D18" i="31"/>
  <c r="D17" i="31"/>
  <c r="D16" i="31"/>
  <c r="D13" i="31"/>
  <c r="D12" i="31"/>
  <c r="D11" i="31"/>
  <c r="D10" i="31"/>
  <c r="D9" i="31"/>
  <c r="D8" i="31"/>
  <c r="D7" i="31"/>
  <c r="C40" i="31"/>
  <c r="C22" i="31" l="1"/>
  <c r="C21" i="31"/>
  <c r="C20" i="31"/>
  <c r="C19" i="31"/>
  <c r="C18" i="31"/>
  <c r="C17" i="31"/>
  <c r="C16" i="31"/>
  <c r="C13" i="31"/>
  <c r="C12" i="31"/>
  <c r="C10" i="31"/>
  <c r="C8" i="31"/>
  <c r="C7" i="31"/>
  <c r="C9" i="31"/>
  <c r="C11" i="3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Tabela_1" type="6" refreshedVersion="5" background="1" saveData="1">
    <textPr codePage="28605" firstRow="6" sourceFile="C:\Users\gustavo.ribeiro\Desktop\PIM-PF MAIO DE 2016\Tabela_5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Tabela_2" type="6" refreshedVersion="5" background="1" saveData="1">
    <textPr codePage="28605" firstRow="6" sourceFile="C:\Users\gustavo.ribeiro\Desktop\PIM-PF Março de 2016\Tabela_2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Tabela_3" type="6" refreshedVersion="5" background="1" saveData="1">
    <textPr codePage="28605" firstRow="6" sourceFile="C:\Users\gustavo.ribeiro\Desktop\PIM-PF MAIO DE 2016\Tabela_3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Tabela_42" type="6" refreshedVersion="5" background="1" saveData="1">
    <textPr codePage="28605" firstRow="6" sourceFile="C:\Users\gustavo.ribeiro\Desktop\PIM-PF MAIO DE 2016\Tabela_4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<sst xmlns="http://schemas.openxmlformats.org/spreadsheetml/2006/main" count="11234" uniqueCount="268">
  <si>
    <t>1 Indústria geral</t>
  </si>
  <si>
    <t>Mês</t>
  </si>
  <si>
    <t>Variável X Brasil, Grande Região e Unidade da Federação</t>
  </si>
  <si>
    <t>Brasil</t>
  </si>
  <si>
    <t>Nordeste</t>
  </si>
  <si>
    <t>Amazonas</t>
  </si>
  <si>
    <t>Pará</t>
  </si>
  <si>
    <t>Ceará</t>
  </si>
  <si>
    <t>Pernambuco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</si>
  <si>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</si>
  <si>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</si>
  <si>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</si>
  <si>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</si>
  <si>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</si>
  <si>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</si>
  <si>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</si>
  <si>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</si>
  <si>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</t>
  </si>
  <si>
    <t>Goiás</t>
  </si>
  <si>
    <t>-</t>
  </si>
  <si>
    <t>Seções e atividades industriais (CNAE 2.0) - 1 Indústria geral</t>
  </si>
  <si>
    <t>Brasil e Unidade da Federação X Variável X Seções e atividades industriais (CNAE 2.0)</t>
  </si>
  <si>
    <t>2 Indústrias extrativas</t>
  </si>
  <si>
    <t>3 Indústrias de transformação</t>
  </si>
  <si>
    <t>3.10 Fabricação de produtos alimentícios</t>
  </si>
  <si>
    <t>3.17 Fabricação de celulose, papel e produtos de papel</t>
  </si>
  <si>
    <t>3.23 Fabricação de produtos de minerais não-metálicos</t>
  </si>
  <si>
    <t>3.24 Metalurgia</t>
  </si>
  <si>
    <t>Local</t>
  </si>
  <si>
    <t>Taxa de Variação (%)</t>
  </si>
  <si>
    <t>Sem Ajuste Sazonal</t>
  </si>
  <si>
    <t>Acumulado janeiro-</t>
  </si>
  <si>
    <t>Fonte: IBGE.</t>
  </si>
  <si>
    <t>Elaboração: Coordenação de Estudos Econômicos - CEE / IJSN</t>
  </si>
  <si>
    <t xml:space="preserve">Indicadores da Indústria </t>
  </si>
  <si>
    <t>Tabelas</t>
  </si>
  <si>
    <t>Título</t>
  </si>
  <si>
    <t>1.1</t>
  </si>
  <si>
    <t>Produção física industrial - Brasil e Unidades da Federação - Número Índice</t>
  </si>
  <si>
    <t>1.2</t>
  </si>
  <si>
    <t>Produção física industrial - Setores ES - Número Índice</t>
  </si>
  <si>
    <t>Produção física industrial - Brasil e Unidades da Federação - Número Índice (Série com ajuste sazonal)</t>
  </si>
  <si>
    <t>Gráficos</t>
  </si>
  <si>
    <t>Produção Industrial – Brasil e Unidades da Federação - Com ajuste sazonal</t>
  </si>
  <si>
    <t>1.8</t>
  </si>
  <si>
    <t>Produção Industrial – Brasil e Unidades da Federação - Sem ajuste sazonal</t>
  </si>
  <si>
    <t>1.9</t>
  </si>
  <si>
    <t>1.10</t>
  </si>
  <si>
    <t>1.11</t>
  </si>
  <si>
    <t>1.12</t>
  </si>
  <si>
    <t xml:space="preserve">Produção Industrial – Brasil e Espírito Santo - Índice em média móvel 3 meses com ajuste sazonal (jan2007 = 100) </t>
  </si>
  <si>
    <t>* Indicadores de emprego e folha de pagamento na indústria estão na seção Emprego e Renda.</t>
  </si>
  <si>
    <t>Tabela 2 - Produção Industrial (ES e Brasil) - Taxa de Crescimento (%)</t>
  </si>
  <si>
    <t>Atividades</t>
  </si>
  <si>
    <t>Indústria Geral</t>
  </si>
  <si>
    <t>Indústria Extrativa</t>
  </si>
  <si>
    <t>Indústria de Transformação</t>
  </si>
  <si>
    <t>Gráfico 1 - Produção Industrial – Brasil e Unidades da Federação</t>
  </si>
  <si>
    <t xml:space="preserve">Variação (%) - </t>
  </si>
  <si>
    <t>Fonte: IBGE</t>
  </si>
  <si>
    <t>Elaboração: Coordenação de Estudos Econômicos – CEE/IJSN</t>
  </si>
  <si>
    <t>Gráfico 3</t>
  </si>
  <si>
    <t>Gráfico 4</t>
  </si>
  <si>
    <t>Gráfico 1</t>
  </si>
  <si>
    <t>Gráfico 2</t>
  </si>
  <si>
    <t>Gráfico 2 - Produção Industrial – Brasil e Unidades da Federação</t>
  </si>
  <si>
    <t>Variação (%) -</t>
  </si>
  <si>
    <t>Gráfico 3 - Produção Industrial – Brasil e Unidades da Federação</t>
  </si>
  <si>
    <t>Variação (%)</t>
  </si>
  <si>
    <t>Variação percentual (%)</t>
  </si>
  <si>
    <t>2002.I</t>
  </si>
  <si>
    <t>2002.II</t>
  </si>
  <si>
    <t>2002.III</t>
  </si>
  <si>
    <t>2002.IV</t>
  </si>
  <si>
    <t>2003.I</t>
  </si>
  <si>
    <t>2003.II</t>
  </si>
  <si>
    <t>2003.III</t>
  </si>
  <si>
    <t>2003.IV</t>
  </si>
  <si>
    <t>2004.I</t>
  </si>
  <si>
    <t>2004.II</t>
  </si>
  <si>
    <t>2004.III</t>
  </si>
  <si>
    <t>2004.IV</t>
  </si>
  <si>
    <t>2005.I</t>
  </si>
  <si>
    <t>2005.II</t>
  </si>
  <si>
    <t>2005.III</t>
  </si>
  <si>
    <t>2005.IV</t>
  </si>
  <si>
    <t>2006.I</t>
  </si>
  <si>
    <t>2006.II</t>
  </si>
  <si>
    <t>2006.III</t>
  </si>
  <si>
    <t>2006.IV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</si>
  <si>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</si>
  <si>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</si>
  <si>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</si>
  <si>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</si>
  <si>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</si>
  <si>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</si>
  <si>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</si>
  <si>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</si>
  <si>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</si>
  <si>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</si>
  <si>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</si>
  <si>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</si>
  <si>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</si>
  <si>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</si>
  <si>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</si>
  <si>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</si>
  <si>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</si>
  <si>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</si>
  <si>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</si>
  <si>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</si>
  <si>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</si>
  <si>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</si>
  <si>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</si>
  <si>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</si>
  <si>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</si>
  <si>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</si>
  <si>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</si>
  <si>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</si>
  <si>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</t>
  </si>
  <si>
    <t>Classes e Gêneros</t>
  </si>
  <si>
    <t>Metalurgia</t>
  </si>
  <si>
    <t>Fabricação de celulose, papel e produtos de papel</t>
  </si>
  <si>
    <t>Fabricação de produtos alimentícios</t>
  </si>
  <si>
    <t>Fabricação de produtos de minerais não metálicos</t>
  </si>
  <si>
    <t>Trimestre</t>
  </si>
  <si>
    <t>Variação percentual trimestral (Base: igual trimestre do ano anterior)</t>
  </si>
  <si>
    <t>Variação Percentual Trimestral (Base: igual trimestre do ano anterior)</t>
  </si>
  <si>
    <t>2014.II</t>
  </si>
  <si>
    <t>1.13</t>
  </si>
  <si>
    <t>Gráfico 6 - Produção Industrial – Brasil e Espírito Santo</t>
  </si>
  <si>
    <t xml:space="preserve"> Produção física industrial, por tipo de índice e seções e atividades industriais</t>
  </si>
  <si>
    <t>Variável = Produção física industrial (Número índice)</t>
  </si>
  <si>
    <t>Seções e atividades industriais = 1.Indústria geral</t>
  </si>
  <si>
    <t>Unidade da Federação X Tipo de índice</t>
  </si>
  <si>
    <t>Produção física industrial, por tipo de índice e seções e atividades industriais</t>
  </si>
  <si>
    <t>Unidade da Federação = Espírito Santo</t>
  </si>
  <si>
    <t>Seções e atividades industriais</t>
  </si>
  <si>
    <t>1.Indústria Geral</t>
  </si>
  <si>
    <t>2.Indústria extrativa</t>
  </si>
  <si>
    <t>3.Indústria de transformação</t>
  </si>
  <si>
    <t>3.1Alimentos e bebidas</t>
  </si>
  <si>
    <t>3.9Celulose, papel e produtos de papel</t>
  </si>
  <si>
    <t>3.17Minerais não metálicos</t>
  </si>
  <si>
    <t>3.18Metalurgia básica</t>
  </si>
  <si>
    <t>Produção Industrial por Atividades - Espírito Santo - Variação (%)</t>
  </si>
  <si>
    <t>Produção Industrial – Brasil e Unidades da Federação - Variação (%) acumulada em 12 meses</t>
  </si>
  <si>
    <t>Produção Industrial - Brasil e Unidades da Federação - Variação (%) acumulada no ano</t>
  </si>
  <si>
    <t>Indicadores Regionais da Indústria (Brasil e Unidades da Federação) - Variação (%) Acumulado em 12 meses</t>
  </si>
  <si>
    <t>Produção Industrial Trimestral por atividades (Brasil e Espírito Santo) - Variação (%)</t>
  </si>
  <si>
    <t>Produção Industrial - Brasil e Espírito Santo - Variação (%)</t>
  </si>
  <si>
    <t xml:space="preserve">Indicadores Regionais da Indústria - Brasil e Unidades da Federação - Variação (%) </t>
  </si>
  <si>
    <t>Voltar ao Índice</t>
  </si>
  <si>
    <t>Sem ajuste</t>
  </si>
  <si>
    <t>Acumulado ano</t>
  </si>
  <si>
    <t>2014.III</t>
  </si>
  <si>
    <t>2014.IV</t>
  </si>
  <si>
    <t>Acumulado Janeiro -</t>
  </si>
  <si>
    <t>Acumulado 12 meses (2)</t>
  </si>
  <si>
    <t>1.3</t>
  </si>
  <si>
    <t>1.4</t>
  </si>
  <si>
    <t>1.5</t>
  </si>
  <si>
    <t>1.6</t>
  </si>
  <si>
    <t>1.7</t>
  </si>
  <si>
    <t xml:space="preserve">Índice em média móvel 3 meses com ajuste sazonal (Base: 2012 = 100) </t>
  </si>
  <si>
    <t>Índice de base fixa mensal com ajuste sazonal (Base: média de 2012 = 100)</t>
  </si>
  <si>
    <t>Índice de base fixa mensal sem ajuste sazonal (Base: média de 2012 = 100)</t>
  </si>
  <si>
    <t>Tipo de índice = Índice de base fixa mensal sem ajuste sazonal (Base: média de 2012 = 100)</t>
  </si>
  <si>
    <t>2015.I</t>
  </si>
  <si>
    <t>2015.II</t>
  </si>
  <si>
    <t>2015.III</t>
  </si>
  <si>
    <t>2015.IV</t>
  </si>
  <si>
    <r>
      <t xml:space="preserve">2015.II </t>
    </r>
    <r>
      <rPr>
        <vertAlign val="superscript"/>
        <sz val="11"/>
        <color theme="1"/>
        <rFont val="Calibri"/>
        <family val="2"/>
        <scheme val="minor"/>
      </rPr>
      <t>(2)</t>
    </r>
  </si>
  <si>
    <r>
      <rPr>
        <vertAlign val="superscript"/>
        <sz val="10"/>
        <color theme="0"/>
        <rFont val="Arial"/>
        <family val="2"/>
      </rPr>
      <t>(2)</t>
    </r>
    <r>
      <rPr>
        <sz val="10"/>
        <color theme="0"/>
        <rFont val="Arial"/>
        <family val="2"/>
      </rPr>
      <t xml:space="preserve"> Acumulado dos últimos 2 meses.</t>
    </r>
  </si>
  <si>
    <t>2016.I</t>
  </si>
  <si>
    <t>2016.II</t>
  </si>
  <si>
    <t>2016.III</t>
  </si>
  <si>
    <t>...</t>
  </si>
  <si>
    <t>2016.IV</t>
  </si>
  <si>
    <t>Brasil e Espírito Santo - Variação (%) contra igual período do ano anterior</t>
  </si>
  <si>
    <t>Fonte: Pesquisa Industrial Mensal - Produção Física - PIM-PF/IBGE</t>
  </si>
  <si>
    <t>Elaboração: Coordenação de Estudos Econômicos - CEE/IJSN</t>
  </si>
  <si>
    <t>Gráfico 1 - Produção Indústrial</t>
  </si>
  <si>
    <t>Gráfico 3 - Produção Indústrial</t>
  </si>
  <si>
    <t>Brasil e Espírito Santo - Variação (%) acumulada em 12 meses</t>
  </si>
  <si>
    <t>Gráfico 4 - Produção Indústrial por atividades</t>
  </si>
  <si>
    <t xml:space="preserve">Espírito Santo - Variação (%) </t>
  </si>
  <si>
    <t>2017.I</t>
  </si>
  <si>
    <t>2017.II</t>
  </si>
  <si>
    <t>2017.III</t>
  </si>
  <si>
    <t>2017.IV</t>
  </si>
  <si>
    <t>Acumulado 12 meses **</t>
  </si>
  <si>
    <t>* Base: igual período do ano anterior</t>
  </si>
  <si>
    <t>** Base: últimos doze meses anteriores</t>
  </si>
  <si>
    <r>
      <t xml:space="preserve">Tabela 3 - Produção Industrial Trimestral por atividades (Brasil e Espírito Santo) - Variação (%) </t>
    </r>
    <r>
      <rPr>
        <b/>
        <vertAlign val="superscript"/>
        <sz val="10"/>
        <color theme="1"/>
        <rFont val="Arial"/>
        <family val="2"/>
      </rPr>
      <t>*</t>
    </r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</si>
  <si>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Em relação à igual período anterior.</t>
    </r>
  </si>
  <si>
    <r>
      <t xml:space="preserve">Tabela 4 - Indicadores Regionais da Indústria - Variação (%) Acumulado em 12 meses </t>
    </r>
    <r>
      <rPr>
        <b/>
        <vertAlign val="superscript"/>
        <sz val="10"/>
        <color theme="1"/>
        <rFont val="Arial"/>
        <family val="2"/>
      </rPr>
      <t>*</t>
    </r>
  </si>
  <si>
    <t>* Base: últimos doze meses anteriores</t>
  </si>
  <si>
    <t>Variação (%) Acumulado 12 meses *</t>
  </si>
  <si>
    <t>Gráfico 5 - Produção Industrial – Brasil e Espírito Santo</t>
  </si>
  <si>
    <t xml:space="preserve">Gráfico 4 - Produção Industrial por Atividades - Espírito Santo </t>
  </si>
  <si>
    <t>2018.I</t>
  </si>
  <si>
    <t>Com Ajuste Sazonal</t>
  </si>
  <si>
    <t xml:space="preserve">Tabela 1 - Indicadores Regionais da Indústria </t>
  </si>
  <si>
    <t>Tabela 3 - Composição da Taxa de Crescimento da Industria Geral (p. p.) -  Espírito Santo</t>
  </si>
  <si>
    <t>1.14</t>
  </si>
  <si>
    <t>Composição da Taxa de Crescimento da Industria Geral (p. p.) -  Espírito Santo</t>
  </si>
  <si>
    <t>Acumulado 4 Trimestres **</t>
  </si>
  <si>
    <t>Acumulado no ano *</t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</si>
  <si>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Base: igual período do ano anterior</t>
    </r>
  </si>
  <si>
    <r>
      <t xml:space="preserve">* </t>
    </r>
    <r>
      <rPr>
        <sz val="10"/>
        <color theme="1"/>
        <rFont val="Arial"/>
        <family val="2"/>
      </rPr>
      <t>Base: últimos doze meses anteriores</t>
    </r>
  </si>
  <si>
    <r>
      <t xml:space="preserve">Tabela 3 - Produção Industrial Trimestral por atividades (Brasil e Espírito Santo) - Variação Acumulada em 12 meses (%) </t>
    </r>
    <r>
      <rPr>
        <b/>
        <vertAlign val="superscript"/>
        <sz val="10"/>
        <color theme="1"/>
        <rFont val="Arial"/>
        <family val="2"/>
      </rPr>
      <t>*</t>
    </r>
  </si>
  <si>
    <t>2018.II</t>
  </si>
  <si>
    <t>2018.III</t>
  </si>
  <si>
    <t>2018.IV</t>
  </si>
  <si>
    <t>I</t>
  </si>
  <si>
    <t>III</t>
  </si>
  <si>
    <t>II</t>
  </si>
  <si>
    <t>IV</t>
  </si>
  <si>
    <t>/2017.IV</t>
  </si>
  <si>
    <t>2019.I</t>
  </si>
  <si>
    <t>BR</t>
  </si>
  <si>
    <t>2019.II</t>
  </si>
  <si>
    <t xml:space="preserve"> -Dados para o Gráfico 5</t>
  </si>
  <si>
    <t xml:space="preserve"> -Para atualizar o Gráfico 5 no Word, selecionar o últimos 12 meses para o ES e Brasil</t>
  </si>
  <si>
    <t>2019.III</t>
  </si>
  <si>
    <t>2019.IV</t>
  </si>
  <si>
    <t>2020.I</t>
  </si>
  <si>
    <t>Acumulado 12 meses</t>
  </si>
  <si>
    <t>Acumulado no Ano</t>
  </si>
  <si>
    <t>Acumulado no ano</t>
  </si>
  <si>
    <t>Acumulado em 12 meses</t>
  </si>
  <si>
    <t>2020.II</t>
  </si>
  <si>
    <t>2020.III</t>
  </si>
  <si>
    <t>2020.IV</t>
  </si>
  <si>
    <t>2021.I</t>
  </si>
  <si>
    <t>2021.II</t>
  </si>
  <si>
    <t>2021.III</t>
  </si>
  <si>
    <t>2021.IV</t>
  </si>
  <si>
    <t>Tabela 8888 - Produção Física Industrial, por seções e atividades industriais</t>
  </si>
  <si>
    <t>Variável x Brasil, Grande Região e Unidade da Federação</t>
  </si>
  <si>
    <t>PIMPF - Número-índice (2022=100) (Número-índice)</t>
  </si>
  <si>
    <t>PIMPF - Variação mês/mesmo mês do ano anterior (M/M-12) (%)</t>
  </si>
  <si>
    <t>PIMPF - Variação acumulada no ano (em relação ao mesmo período do ano anterior) (%)</t>
  </si>
  <si>
    <t>PIMPF - Variação acumulada em 12 meses (em relação ao período anterior de 12 meses) (%)</t>
  </si>
  <si>
    <t>Maranhão</t>
  </si>
  <si>
    <t>Rio Grande do Norte</t>
  </si>
  <si>
    <t>Mato Grosso do Sul</t>
  </si>
  <si>
    <t>2022.I</t>
  </si>
  <si>
    <t>2022.II</t>
  </si>
  <si>
    <t>2022.III</t>
  </si>
  <si>
    <t>2022.IV</t>
  </si>
  <si>
    <t>3.23 Fabricação de produtos de minerais não metálicos</t>
  </si>
  <si>
    <t>PIMPF - Número-índice com ajuste sazonal (2022=100) (Número-índice)</t>
  </si>
  <si>
    <t>PIMPF - Variação mês/mês imediatamente anterior, com ajuste sazonal (M/M-1) (%)</t>
  </si>
  <si>
    <t>2023.I</t>
  </si>
  <si>
    <t>Dados gráfico do Card</t>
  </si>
  <si>
    <t>2023.II</t>
  </si>
  <si>
    <t>Variação (%) Acumulado no ano - Janeiro à</t>
  </si>
  <si>
    <t>2023.III</t>
  </si>
  <si>
    <t>2023.IV</t>
  </si>
  <si>
    <t>acumulado 12 meses</t>
  </si>
  <si>
    <t>Com ajuste sazonal</t>
  </si>
  <si>
    <t>Gráfico 2 (Mês atual/ Mês ano anterior)</t>
  </si>
  <si>
    <t>2024.I</t>
  </si>
  <si>
    <t>2024.II</t>
  </si>
  <si>
    <t>2024.III</t>
  </si>
  <si>
    <t xml:space="preserve"> -Puxar Média móvel</t>
  </si>
  <si>
    <t>2025.I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</si>
</sst>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0.0"/>
    <numFmt numFmtId="165" formatCode="[$-416]mmmm/yy;@"/>
    <numFmt numFmtId="166" formatCode="[$-416]mmmm/yyyy;@"/>
    <numFmt numFmtId="167" formatCode="mmmm\ yy\ &quot;/&quot;"/>
    <numFmt numFmtId="168" formatCode="mmmm\ yy"/>
    <numFmt numFmtId="169" formatCode="mmmm\ yy\ \(&quot;1&quot;\)"/>
    <numFmt numFmtId="170" formatCode="\ &quot;/&quot;mmmm\ yy\ \-\ &quot;com ajuste sazonal&quot;"/>
    <numFmt numFmtId="171" formatCode="\ &quot;/&quot;mmmm\ yy"/>
    <numFmt numFmtId="172" formatCode="[$-416]mmm\-yy;@"/>
    <numFmt numFmtId="173" formatCode="mmmm\ yy\ \(&quot;2&quot;\)"/>
    <numFmt numFmtId="174" formatCode="mmmm\ yy\ &quot;(2)&quot;"/>
    <numFmt numFmtId="175" formatCode="0.000000"/>
    <numFmt numFmtId="176" formatCode="mmmm\ yy\ &quot;*&quot;"/>
    <numFmt numFmtId="177" formatCode="0.00000"/>
    <numFmt numFmtId="178" formatCode="#,##0.0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2060"/>
      <name val="Calibri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1"/>
      <color indexed="6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</font>
    <font>
      <b/>
      <sz val="8"/>
      <color rgb="FFFF0000"/>
      <name val="Arial"/>
      <family val="2"/>
    </font>
    <font>
      <b/>
      <sz val="12"/>
      <color rgb="FF00000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/>
      <top style="hair">
        <color theme="0"/>
      </top>
      <bottom/>
      <diagonal/>
    </border>
    <border>
      <left style="medium">
        <color auto="1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2" fillId="0" borderId="58" applyNumberFormat="0" applyFill="0" applyAlignment="0" applyProtection="0"/>
    <xf numFmtId="0" fontId="23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61" applyNumberFormat="0" applyAlignment="0" applyProtection="0"/>
    <xf numFmtId="0" fontId="29" fillId="13" borderId="62" applyNumberFormat="0" applyAlignment="0" applyProtection="0"/>
    <xf numFmtId="0" fontId="30" fillId="13" borderId="61" applyNumberFormat="0" applyAlignment="0" applyProtection="0"/>
    <xf numFmtId="0" fontId="31" fillId="0" borderId="63" applyNumberFormat="0" applyFill="0" applyAlignment="0" applyProtection="0"/>
    <xf numFmtId="0" fontId="8" fillId="14" borderId="64" applyNumberFormat="0" applyAlignment="0" applyProtection="0"/>
    <xf numFmtId="0" fontId="32" fillId="0" borderId="0" applyNumberFormat="0" applyFill="0" applyBorder="0" applyAlignment="0" applyProtection="0"/>
    <xf numFmtId="0" fontId="20" fillId="15" borderId="65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66" applyNumberFormat="0" applyFill="0" applyAlignment="0" applyProtection="0"/>
    <xf numFmtId="0" fontId="2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" fillId="39" borderId="0" applyNumberFormat="0" applyBorder="0" applyAlignment="0" applyProtection="0"/>
    <xf numFmtId="0" fontId="35" fillId="0" borderId="0"/>
  </cellStyleXfs>
  <cellXfs count="355">
    <xf numFmtId="0" fontId="0" fillId="0" borderId="0" xfId="0"/>
    <xf numFmtId="17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1" fillId="2" borderId="20" xfId="0" applyFont="1" applyFill="1" applyBorder="1"/>
    <xf numFmtId="0" fontId="0" fillId="2" borderId="20" xfId="0" applyFill="1" applyBorder="1"/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  <protection hidden="1"/>
    </xf>
    <xf numFmtId="170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0" fontId="7" fillId="0" borderId="0" xfId="0" applyFont="1"/>
    <xf numFmtId="0" fontId="5" fillId="0" borderId="39" xfId="0" applyFont="1" applyBorder="1"/>
    <xf numFmtId="0" fontId="7" fillId="0" borderId="39" xfId="0" applyFont="1" applyBorder="1"/>
    <xf numFmtId="0" fontId="5" fillId="0" borderId="39" xfId="0" applyFont="1" applyBorder="1" applyAlignment="1">
      <alignment horizontal="left" vertical="center"/>
    </xf>
    <xf numFmtId="0" fontId="5" fillId="0" borderId="0" xfId="0" applyFont="1"/>
    <xf numFmtId="2" fontId="7" fillId="0" borderId="0" xfId="0" applyNumberFormat="1" applyFont="1"/>
    <xf numFmtId="0" fontId="7" fillId="0" borderId="39" xfId="0" applyFont="1" applyBorder="1" applyAlignment="1">
      <alignment horizontal="left" indent="1"/>
    </xf>
    <xf numFmtId="2" fontId="7" fillId="0" borderId="39" xfId="0" applyNumberFormat="1" applyFont="1" applyBorder="1" applyAlignment="1">
      <alignment horizontal="center"/>
    </xf>
    <xf numFmtId="0" fontId="7" fillId="0" borderId="39" xfId="0" applyFont="1" applyBorder="1" applyAlignment="1">
      <alignment horizontal="left" indent="2"/>
    </xf>
    <xf numFmtId="0" fontId="2" fillId="2" borderId="0" xfId="0" applyFont="1" applyFill="1"/>
    <xf numFmtId="0" fontId="7" fillId="2" borderId="0" xfId="0" applyFont="1" applyFill="1"/>
    <xf numFmtId="167" fontId="2" fillId="2" borderId="10" xfId="0" applyNumberFormat="1" applyFont="1" applyFill="1" applyBorder="1" applyAlignment="1">
      <alignment horizontal="center" vertical="center" wrapText="1"/>
    </xf>
    <xf numFmtId="169" fontId="2" fillId="2" borderId="38" xfId="0" applyNumberFormat="1" applyFont="1" applyFill="1" applyBorder="1" applyAlignment="1">
      <alignment horizontal="center" vertical="center" wrapText="1"/>
    </xf>
    <xf numFmtId="0" fontId="6" fillId="2" borderId="0" xfId="0" applyFont="1" applyFill="1" applyProtection="1">
      <protection hidden="1"/>
    </xf>
    <xf numFmtId="0" fontId="0" fillId="0" borderId="0" xfId="0" applyAlignment="1">
      <alignment vertical="center"/>
    </xf>
    <xf numFmtId="17" fontId="0" fillId="0" borderId="0" xfId="0" applyNumberFormat="1" applyAlignment="1">
      <alignment horizontal="right"/>
    </xf>
    <xf numFmtId="171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14" fontId="0" fillId="2" borderId="0" xfId="0" applyNumberFormat="1" applyFill="1"/>
    <xf numFmtId="166" fontId="0" fillId="2" borderId="0" xfId="0" applyNumberFormat="1" applyFill="1"/>
    <xf numFmtId="2" fontId="7" fillId="2" borderId="39" xfId="0" applyNumberFormat="1" applyFont="1" applyFill="1" applyBorder="1"/>
    <xf numFmtId="0" fontId="1" fillId="2" borderId="0" xfId="0" applyFont="1" applyFill="1" applyAlignment="1">
      <alignment vertical="center"/>
    </xf>
    <xf numFmtId="172" fontId="1" fillId="2" borderId="50" xfId="0" applyNumberFormat="1" applyFont="1" applyFill="1" applyBorder="1" applyProtection="1">
      <protection hidden="1"/>
    </xf>
    <xf numFmtId="164" fontId="0" fillId="2" borderId="50" xfId="0" applyNumberFormat="1" applyFill="1" applyBorder="1" applyAlignment="1" applyProtection="1">
      <alignment vertical="center"/>
      <protection hidden="1"/>
    </xf>
    <xf numFmtId="164" fontId="0" fillId="2" borderId="50" xfId="0" applyNumberFormat="1" applyFill="1" applyBorder="1" applyProtection="1">
      <protection hidden="1"/>
    </xf>
    <xf numFmtId="164" fontId="0" fillId="2" borderId="50" xfId="0" applyNumberFormat="1" applyFill="1" applyBorder="1" applyAlignment="1" applyProtection="1">
      <alignment horizontal="center" wrapText="1"/>
      <protection hidden="1"/>
    </xf>
    <xf numFmtId="164" fontId="0" fillId="2" borderId="50" xfId="0" applyNumberFormat="1" applyFill="1" applyBorder="1" applyAlignment="1" applyProtection="1">
      <alignment horizontal="center"/>
      <protection hidden="1"/>
    </xf>
    <xf numFmtId="0" fontId="8" fillId="6" borderId="0" xfId="0" applyFont="1" applyFill="1" applyAlignment="1">
      <alignment vertical="center" wrapText="1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0" fillId="2" borderId="29" xfId="0" applyFill="1" applyBorder="1"/>
    <xf numFmtId="164" fontId="7" fillId="0" borderId="39" xfId="0" applyNumberFormat="1" applyFont="1" applyBorder="1"/>
    <xf numFmtId="164" fontId="7" fillId="0" borderId="39" xfId="0" applyNumberFormat="1" applyFont="1" applyBorder="1" applyAlignment="1">
      <alignment horizontal="center" vertical="center"/>
    </xf>
    <xf numFmtId="168" fontId="5" fillId="2" borderId="10" xfId="0" applyNumberFormat="1" applyFont="1" applyFill="1" applyBorder="1" applyAlignment="1" applyProtection="1">
      <alignment horizontal="left" vertical="center" wrapText="1"/>
      <protection hidden="1"/>
    </xf>
    <xf numFmtId="0" fontId="3" fillId="2" borderId="26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29" xfId="0" applyFont="1" applyFill="1" applyBorder="1" applyAlignment="1">
      <alignment vertical="center"/>
    </xf>
    <xf numFmtId="166" fontId="8" fillId="8" borderId="0" xfId="0" applyNumberFormat="1" applyFont="1" applyFill="1" applyAlignment="1" applyProtection="1">
      <alignment horizontal="center" vertical="center"/>
      <protection hidden="1"/>
    </xf>
    <xf numFmtId="0" fontId="9" fillId="4" borderId="0" xfId="1" applyFont="1" applyFill="1" applyAlignment="1" applyProtection="1">
      <protection hidden="1"/>
    </xf>
    <xf numFmtId="164" fontId="7" fillId="0" borderId="0" xfId="0" applyNumberFormat="1" applyFont="1"/>
    <xf numFmtId="0" fontId="2" fillId="0" borderId="12" xfId="0" applyFont="1" applyBorder="1" applyAlignment="1">
      <alignment horizontal="center"/>
    </xf>
    <xf numFmtId="173" fontId="2" fillId="3" borderId="35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0" xfId="0" applyFont="1" applyFill="1" applyBorder="1" applyAlignment="1" applyProtection="1">
      <alignment vertical="center"/>
      <protection hidden="1"/>
    </xf>
    <xf numFmtId="0" fontId="11" fillId="2" borderId="0" xfId="0" applyFont="1" applyFill="1" applyProtection="1">
      <protection hidden="1"/>
    </xf>
    <xf numFmtId="165" fontId="11" fillId="2" borderId="0" xfId="0" applyNumberFormat="1" applyFont="1" applyFill="1" applyAlignment="1" applyProtection="1">
      <alignment horizontal="left"/>
      <protection hidden="1"/>
    </xf>
    <xf numFmtId="17" fontId="12" fillId="2" borderId="0" xfId="0" applyNumberFormat="1" applyFont="1" applyFill="1" applyProtection="1">
      <protection hidden="1"/>
    </xf>
    <xf numFmtId="0" fontId="12" fillId="0" borderId="0" xfId="0" applyFont="1" applyProtection="1">
      <protection hidden="1"/>
    </xf>
    <xf numFmtId="166" fontId="11" fillId="2" borderId="0" xfId="0" applyNumberFormat="1" applyFont="1" applyFill="1" applyAlignment="1" applyProtection="1">
      <alignment horizontal="left"/>
      <protection hidden="1"/>
    </xf>
    <xf numFmtId="0" fontId="12" fillId="2" borderId="0" xfId="0" applyFont="1" applyFill="1" applyProtection="1">
      <protection hidden="1"/>
    </xf>
    <xf numFmtId="2" fontId="11" fillId="0" borderId="25" xfId="0" applyNumberFormat="1" applyFont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Protection="1">
      <protection hidden="1"/>
    </xf>
    <xf numFmtId="0" fontId="11" fillId="2" borderId="30" xfId="0" applyFont="1" applyFill="1" applyBorder="1" applyProtection="1">
      <protection hidden="1"/>
    </xf>
    <xf numFmtId="0" fontId="12" fillId="2" borderId="27" xfId="0" applyFont="1" applyFill="1" applyBorder="1"/>
    <xf numFmtId="0" fontId="12" fillId="2" borderId="0" xfId="0" applyFont="1" applyFill="1"/>
    <xf numFmtId="167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168" fontId="16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Protection="1">
      <protection hidden="1"/>
    </xf>
    <xf numFmtId="0" fontId="17" fillId="2" borderId="32" xfId="0" applyFont="1" applyFill="1" applyBorder="1" applyAlignment="1" applyProtection="1">
      <alignment horizontal="center" vertical="center"/>
      <protection hidden="1"/>
    </xf>
    <xf numFmtId="0" fontId="17" fillId="2" borderId="33" xfId="0" applyFont="1" applyFill="1" applyBorder="1" applyAlignment="1" applyProtection="1">
      <alignment horizontal="center" vertical="center"/>
      <protection hidden="1"/>
    </xf>
    <xf numFmtId="0" fontId="18" fillId="2" borderId="5" xfId="0" applyFont="1" applyFill="1" applyBorder="1" applyAlignment="1" applyProtection="1">
      <alignment horizontal="left" indent="1"/>
      <protection hidden="1"/>
    </xf>
    <xf numFmtId="164" fontId="18" fillId="2" borderId="0" xfId="0" applyNumberFormat="1" applyFont="1" applyFill="1" applyAlignment="1" applyProtection="1">
      <alignment horizontal="center"/>
      <protection hidden="1"/>
    </xf>
    <xf numFmtId="164" fontId="18" fillId="2" borderId="37" xfId="0" applyNumberFormat="1" applyFont="1" applyFill="1" applyBorder="1" applyAlignment="1" applyProtection="1">
      <alignment horizontal="center"/>
      <protection hidden="1"/>
    </xf>
    <xf numFmtId="164" fontId="18" fillId="2" borderId="21" xfId="0" applyNumberFormat="1" applyFont="1" applyFill="1" applyBorder="1" applyAlignment="1" applyProtection="1">
      <alignment horizontal="center" vertical="center"/>
      <protection hidden="1"/>
    </xf>
    <xf numFmtId="164" fontId="18" fillId="2" borderId="29" xfId="0" applyNumberFormat="1" applyFont="1" applyFill="1" applyBorder="1" applyAlignment="1" applyProtection="1">
      <alignment horizontal="center"/>
      <protection hidden="1"/>
    </xf>
    <xf numFmtId="0" fontId="17" fillId="2" borderId="5" xfId="0" applyFont="1" applyFill="1" applyBorder="1" applyAlignment="1" applyProtection="1">
      <alignment horizontal="left"/>
      <protection hidden="1"/>
    </xf>
    <xf numFmtId="0" fontId="18" fillId="2" borderId="5" xfId="0" applyFont="1" applyFill="1" applyBorder="1" applyAlignment="1" applyProtection="1">
      <alignment horizontal="left" indent="2"/>
      <protection hidden="1"/>
    </xf>
    <xf numFmtId="0" fontId="18" fillId="2" borderId="13" xfId="0" applyFont="1" applyFill="1" applyBorder="1" applyAlignment="1" applyProtection="1">
      <alignment horizontal="left" indent="2"/>
      <protection hidden="1"/>
    </xf>
    <xf numFmtId="0" fontId="17" fillId="0" borderId="17" xfId="0" applyFont="1" applyBorder="1" applyAlignment="1" applyProtection="1">
      <alignment horizontal="left" vertical="center"/>
      <protection hidden="1"/>
    </xf>
    <xf numFmtId="164" fontId="17" fillId="0" borderId="18" xfId="0" applyNumberFormat="1" applyFont="1" applyBorder="1" applyAlignment="1" applyProtection="1">
      <alignment horizontal="center" vertical="center"/>
      <protection hidden="1"/>
    </xf>
    <xf numFmtId="164" fontId="17" fillId="0" borderId="19" xfId="0" applyNumberFormat="1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left" vertical="center"/>
      <protection hidden="1"/>
    </xf>
    <xf numFmtId="164" fontId="18" fillId="0" borderId="14" xfId="0" applyNumberFormat="1" applyFont="1" applyBorder="1" applyAlignment="1" applyProtection="1">
      <alignment horizontal="center" vertical="center"/>
      <protection hidden="1"/>
    </xf>
    <xf numFmtId="164" fontId="18" fillId="0" borderId="16" xfId="0" applyNumberFormat="1" applyFont="1" applyBorder="1" applyAlignment="1" applyProtection="1">
      <alignment horizontal="center" vertical="center"/>
      <protection hidden="1"/>
    </xf>
    <xf numFmtId="0" fontId="17" fillId="2" borderId="20" xfId="0" applyFont="1" applyFill="1" applyBorder="1" applyProtection="1"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0" borderId="12" xfId="0" applyNumberFormat="1" applyFont="1" applyBorder="1" applyAlignment="1" applyProtection="1">
      <alignment horizontal="center" vertical="center"/>
      <protection hidden="1"/>
    </xf>
    <xf numFmtId="0" fontId="17" fillId="4" borderId="20" xfId="0" applyFont="1" applyFill="1" applyBorder="1" applyProtection="1">
      <protection hidden="1"/>
    </xf>
    <xf numFmtId="164" fontId="17" fillId="4" borderId="21" xfId="0" applyNumberFormat="1" applyFont="1" applyFill="1" applyBorder="1" applyAlignment="1" applyProtection="1">
      <alignment horizontal="center" vertical="center"/>
      <protection hidden="1"/>
    </xf>
    <xf numFmtId="164" fontId="17" fillId="4" borderId="22" xfId="0" applyNumberFormat="1" applyFont="1" applyFill="1" applyBorder="1" applyAlignment="1" applyProtection="1">
      <alignment horizontal="center" vertical="center"/>
      <protection hidden="1"/>
    </xf>
    <xf numFmtId="0" fontId="17" fillId="2" borderId="23" xfId="0" applyFont="1" applyFill="1" applyBorder="1" applyProtection="1">
      <protection hidden="1"/>
    </xf>
    <xf numFmtId="164" fontId="18" fillId="0" borderId="24" xfId="0" applyNumberFormat="1" applyFont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>
      <alignment horizontal="center"/>
    </xf>
    <xf numFmtId="0" fontId="17" fillId="2" borderId="0" xfId="0" applyFont="1" applyFill="1" applyProtection="1"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8" fillId="2" borderId="0" xfId="0" applyFont="1" applyFill="1"/>
    <xf numFmtId="0" fontId="18" fillId="2" borderId="0" xfId="0" applyFont="1" applyFill="1" applyAlignment="1" applyProtection="1">
      <alignment horizontal="left" indent="1"/>
      <protection hidden="1"/>
    </xf>
    <xf numFmtId="0" fontId="18" fillId="2" borderId="0" xfId="0" applyFont="1" applyFill="1" applyAlignment="1" applyProtection="1">
      <alignment horizontal="left" indent="2"/>
      <protection hidden="1"/>
    </xf>
    <xf numFmtId="0" fontId="18" fillId="2" borderId="0" xfId="0" applyFont="1" applyFill="1" applyAlignment="1">
      <alignment horizontal="center" vertical="center"/>
    </xf>
    <xf numFmtId="164" fontId="18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vertical="center"/>
    </xf>
    <xf numFmtId="0" fontId="18" fillId="2" borderId="42" xfId="0" applyFont="1" applyFill="1" applyBorder="1" applyAlignment="1" applyProtection="1">
      <alignment horizontal="left" indent="2"/>
      <protection hidden="1"/>
    </xf>
    <xf numFmtId="164" fontId="18" fillId="0" borderId="57" xfId="0" applyNumberFormat="1" applyFont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175" fontId="0" fillId="2" borderId="0" xfId="0" applyNumberFormat="1" applyFill="1"/>
    <xf numFmtId="0" fontId="34" fillId="2" borderId="5" xfId="0" applyFont="1" applyFill="1" applyBorder="1" applyAlignment="1" applyProtection="1">
      <alignment horizontal="left" indent="2"/>
      <protection hidden="1"/>
    </xf>
    <xf numFmtId="17" fontId="0" fillId="2" borderId="0" xfId="0" applyNumberFormat="1" applyFill="1"/>
    <xf numFmtId="0" fontId="9" fillId="2" borderId="0" xfId="1" applyFont="1" applyFill="1" applyAlignment="1" applyProtection="1">
      <protection hidden="1"/>
    </xf>
    <xf numFmtId="17" fontId="7" fillId="2" borderId="0" xfId="0" applyNumberFormat="1" applyFont="1" applyFill="1"/>
    <xf numFmtId="175" fontId="7" fillId="2" borderId="0" xfId="0" applyNumberFormat="1" applyFont="1" applyFill="1"/>
    <xf numFmtId="0" fontId="1" fillId="2" borderId="0" xfId="0" applyFont="1" applyFill="1"/>
    <xf numFmtId="0" fontId="5" fillId="2" borderId="0" xfId="0" applyFont="1" applyFill="1"/>
    <xf numFmtId="164" fontId="18" fillId="2" borderId="67" xfId="0" applyNumberFormat="1" applyFont="1" applyFill="1" applyBorder="1" applyAlignment="1">
      <alignment horizontal="center"/>
    </xf>
    <xf numFmtId="0" fontId="18" fillId="2" borderId="68" xfId="0" applyFont="1" applyFill="1" applyBorder="1"/>
    <xf numFmtId="164" fontId="18" fillId="2" borderId="30" xfId="0" applyNumberFormat="1" applyFont="1" applyFill="1" applyBorder="1" applyAlignment="1">
      <alignment horizontal="center"/>
    </xf>
    <xf numFmtId="176" fontId="16" fillId="3" borderId="35" xfId="0" applyNumberFormat="1" applyFont="1" applyFill="1" applyBorder="1" applyAlignment="1" applyProtection="1">
      <alignment horizontal="center" vertical="center" wrapText="1"/>
      <protection hidden="1"/>
    </xf>
    <xf numFmtId="176" fontId="5" fillId="2" borderId="0" xfId="0" applyNumberFormat="1" applyFont="1" applyFill="1" applyAlignment="1" applyProtection="1">
      <alignment horizontal="left" vertical="center" wrapText="1"/>
      <protection hidden="1"/>
    </xf>
    <xf numFmtId="17" fontId="0" fillId="40" borderId="0" xfId="0" applyNumberFormat="1" applyFill="1"/>
    <xf numFmtId="0" fontId="12" fillId="0" borderId="0" xfId="0" applyFont="1"/>
    <xf numFmtId="0" fontId="12" fillId="2" borderId="27" xfId="0" applyFont="1" applyFill="1" applyBorder="1" applyProtection="1">
      <protection hidden="1"/>
    </xf>
    <xf numFmtId="0" fontId="10" fillId="2" borderId="0" xfId="0" applyFont="1" applyFill="1" applyProtection="1">
      <protection hidden="1"/>
    </xf>
    <xf numFmtId="164" fontId="18" fillId="2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168" fontId="16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5" xfId="0" applyFont="1" applyFill="1" applyBorder="1" applyAlignment="1" applyProtection="1">
      <alignment horizontal="left" vertical="center" indent="1"/>
      <protection hidden="1"/>
    </xf>
    <xf numFmtId="0" fontId="18" fillId="2" borderId="13" xfId="0" applyFont="1" applyFill="1" applyBorder="1" applyAlignment="1" applyProtection="1">
      <alignment horizontal="left" vertical="center" inden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16" fillId="3" borderId="43" xfId="0" applyFont="1" applyFill="1" applyBorder="1" applyAlignment="1">
      <alignment horizontal="center"/>
    </xf>
    <xf numFmtId="164" fontId="18" fillId="2" borderId="29" xfId="0" applyNumberFormat="1" applyFont="1" applyFill="1" applyBorder="1" applyAlignment="1">
      <alignment horizontal="center"/>
    </xf>
    <xf numFmtId="164" fontId="0" fillId="5" borderId="0" xfId="0" applyNumberFormat="1" applyFill="1"/>
    <xf numFmtId="0" fontId="0" fillId="5" borderId="0" xfId="0" applyFill="1"/>
    <xf numFmtId="164" fontId="0" fillId="41" borderId="0" xfId="0" applyNumberFormat="1" applyFill="1"/>
    <xf numFmtId="0" fontId="0" fillId="41" borderId="0" xfId="0" applyFill="1"/>
    <xf numFmtId="164" fontId="0" fillId="40" borderId="0" xfId="0" applyNumberFormat="1" applyFill="1"/>
    <xf numFmtId="0" fontId="0" fillId="40" borderId="0" xfId="0" applyFill="1"/>
    <xf numFmtId="0" fontId="17" fillId="2" borderId="20" xfId="0" applyFont="1" applyFill="1" applyBorder="1" applyAlignment="1" applyProtection="1">
      <alignment vertical="center"/>
      <protection hidden="1"/>
    </xf>
    <xf numFmtId="0" fontId="18" fillId="2" borderId="29" xfId="0" applyFont="1" applyFill="1" applyBorder="1"/>
    <xf numFmtId="0" fontId="18" fillId="2" borderId="20" xfId="0" applyFont="1" applyFill="1" applyBorder="1" applyAlignment="1" applyProtection="1">
      <alignment horizontal="left" indent="1"/>
      <protection hidden="1"/>
    </xf>
    <xf numFmtId="0" fontId="18" fillId="2" borderId="20" xfId="0" applyFont="1" applyFill="1" applyBorder="1" applyAlignment="1" applyProtection="1">
      <alignment horizontal="left" indent="2"/>
      <protection hidden="1"/>
    </xf>
    <xf numFmtId="0" fontId="18" fillId="2" borderId="20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left" vertical="center"/>
    </xf>
    <xf numFmtId="0" fontId="18" fillId="2" borderId="23" xfId="0" applyFont="1" applyFill="1" applyBorder="1" applyAlignment="1" applyProtection="1">
      <alignment horizontal="left" indent="2"/>
      <protection hidden="1"/>
    </xf>
    <xf numFmtId="164" fontId="0" fillId="2" borderId="0" xfId="0" applyNumberFormat="1" applyFill="1" applyProtection="1">
      <protection hidden="1"/>
    </xf>
    <xf numFmtId="0" fontId="7" fillId="0" borderId="26" xfId="0" applyFont="1" applyBorder="1"/>
    <xf numFmtId="0" fontId="7" fillId="0" borderId="20" xfId="0" applyFont="1" applyBorder="1"/>
    <xf numFmtId="164" fontId="7" fillId="0" borderId="29" xfId="0" applyNumberFormat="1" applyFont="1" applyBorder="1"/>
    <xf numFmtId="0" fontId="7" fillId="0" borderId="23" xfId="0" applyFont="1" applyBorder="1"/>
    <xf numFmtId="164" fontId="7" fillId="0" borderId="30" xfId="0" applyNumberFormat="1" applyFont="1" applyBorder="1"/>
    <xf numFmtId="164" fontId="7" fillId="0" borderId="31" xfId="0" applyNumberFormat="1" applyFont="1" applyBorder="1"/>
    <xf numFmtId="164" fontId="0" fillId="0" borderId="29" xfId="0" applyNumberFormat="1" applyBorder="1"/>
    <xf numFmtId="164" fontId="0" fillId="0" borderId="31" xfId="0" applyNumberFormat="1" applyBorder="1"/>
    <xf numFmtId="0" fontId="7" fillId="0" borderId="30" xfId="0" applyFont="1" applyBorder="1"/>
    <xf numFmtId="164" fontId="7" fillId="0" borderId="27" xfId="0" applyNumberFormat="1" applyFont="1" applyBorder="1"/>
    <xf numFmtId="164" fontId="7" fillId="0" borderId="28" xfId="0" applyNumberFormat="1" applyFont="1" applyBorder="1"/>
    <xf numFmtId="0" fontId="7" fillId="40" borderId="39" xfId="0" applyFont="1" applyFill="1" applyBorder="1"/>
    <xf numFmtId="164" fontId="7" fillId="40" borderId="39" xfId="0" applyNumberFormat="1" applyFont="1" applyFill="1" applyBorder="1"/>
    <xf numFmtId="164" fontId="7" fillId="40" borderId="0" xfId="0" applyNumberFormat="1" applyFont="1" applyFill="1"/>
    <xf numFmtId="0" fontId="5" fillId="40" borderId="26" xfId="0" applyFont="1" applyFill="1" applyBorder="1"/>
    <xf numFmtId="0" fontId="1" fillId="40" borderId="27" xfId="0" applyFont="1" applyFill="1" applyBorder="1"/>
    <xf numFmtId="0" fontId="5" fillId="40" borderId="28" xfId="0" applyFont="1" applyFill="1" applyBorder="1" applyAlignment="1">
      <alignment horizontal="center"/>
    </xf>
    <xf numFmtId="0" fontId="5" fillId="40" borderId="27" xfId="0" applyFont="1" applyFill="1" applyBorder="1"/>
    <xf numFmtId="164" fontId="7" fillId="0" borderId="70" xfId="0" applyNumberFormat="1" applyFont="1" applyBorder="1"/>
    <xf numFmtId="0" fontId="7" fillId="0" borderId="70" xfId="0" applyFont="1" applyBorder="1"/>
    <xf numFmtId="164" fontId="7" fillId="40" borderId="70" xfId="0" applyNumberFormat="1" applyFont="1" applyFill="1" applyBorder="1"/>
    <xf numFmtId="0" fontId="7" fillId="40" borderId="71" xfId="0" applyFont="1" applyFill="1" applyBorder="1"/>
    <xf numFmtId="0" fontId="7" fillId="0" borderId="72" xfId="0" applyFont="1" applyBorder="1"/>
    <xf numFmtId="0" fontId="7" fillId="40" borderId="54" xfId="0" applyFont="1" applyFill="1" applyBorder="1"/>
    <xf numFmtId="0" fontId="5" fillId="40" borderId="28" xfId="0" applyFont="1" applyFill="1" applyBorder="1"/>
    <xf numFmtId="0" fontId="17" fillId="4" borderId="53" xfId="0" applyFont="1" applyFill="1" applyBorder="1" applyAlignment="1" applyProtection="1">
      <alignment horizontal="left" vertical="center"/>
      <protection hidden="1"/>
    </xf>
    <xf numFmtId="164" fontId="18" fillId="2" borderId="30" xfId="0" applyNumberFormat="1" applyFont="1" applyFill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/>
    <xf numFmtId="164" fontId="18" fillId="2" borderId="20" xfId="0" applyNumberFormat="1" applyFont="1" applyFill="1" applyBorder="1" applyAlignment="1" applyProtection="1">
      <alignment horizontal="center"/>
      <protection hidden="1"/>
    </xf>
    <xf numFmtId="164" fontId="18" fillId="2" borderId="20" xfId="0" applyNumberFormat="1" applyFont="1" applyFill="1" applyBorder="1" applyAlignment="1">
      <alignment horizontal="center"/>
    </xf>
    <xf numFmtId="164" fontId="18" fillId="2" borderId="23" xfId="0" applyNumberFormat="1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41" borderId="0" xfId="0" applyFill="1" applyAlignment="1">
      <alignment horizontal="center" vertical="center"/>
    </xf>
    <xf numFmtId="164" fontId="0" fillId="41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0" fontId="36" fillId="40" borderId="27" xfId="0" applyFont="1" applyFill="1" applyBorder="1"/>
    <xf numFmtId="0" fontId="32" fillId="0" borderId="0" xfId="0" applyFont="1"/>
    <xf numFmtId="0" fontId="5" fillId="40" borderId="39" xfId="0" applyFont="1" applyFill="1" applyBorder="1"/>
    <xf numFmtId="164" fontId="32" fillId="0" borderId="0" xfId="0" applyNumberFormat="1" applyFont="1"/>
    <xf numFmtId="164" fontId="32" fillId="0" borderId="29" xfId="0" applyNumberFormat="1" applyFont="1" applyBorder="1"/>
    <xf numFmtId="164" fontId="18" fillId="2" borderId="0" xfId="0" applyNumberFormat="1" applyFont="1" applyFill="1" applyAlignment="1" applyProtection="1">
      <alignment horizontal="center" vertical="center"/>
      <protection hidden="1"/>
    </xf>
    <xf numFmtId="164" fontId="18" fillId="2" borderId="37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37" fillId="4" borderId="0" xfId="1" applyFont="1" applyFill="1" applyAlignment="1" applyProtection="1">
      <protection hidden="1"/>
    </xf>
    <xf numFmtId="0" fontId="32" fillId="2" borderId="0" xfId="0" applyFont="1" applyFill="1"/>
    <xf numFmtId="0" fontId="38" fillId="2" borderId="0" xfId="0" applyFont="1" applyFill="1" applyProtection="1">
      <protection hidden="1"/>
    </xf>
    <xf numFmtId="2" fontId="11" fillId="0" borderId="14" xfId="0" applyNumberFormat="1" applyFont="1" applyBorder="1" applyAlignment="1" applyProtection="1">
      <alignment horizontal="center" vertical="center"/>
      <protection hidden="1"/>
    </xf>
    <xf numFmtId="164" fontId="17" fillId="2" borderId="0" xfId="0" applyNumberFormat="1" applyFont="1" applyFill="1" applyAlignment="1" applyProtection="1">
      <alignment horizontal="center" vertical="center"/>
      <protection hidden="1"/>
    </xf>
    <xf numFmtId="164" fontId="17" fillId="2" borderId="29" xfId="0" applyNumberFormat="1" applyFont="1" applyFill="1" applyBorder="1" applyAlignment="1" applyProtection="1">
      <alignment horizontal="center" vertical="center"/>
      <protection hidden="1"/>
    </xf>
    <xf numFmtId="164" fontId="7" fillId="0" borderId="42" xfId="0" applyNumberFormat="1" applyFont="1" applyBorder="1"/>
    <xf numFmtId="0" fontId="7" fillId="0" borderId="42" xfId="0" applyFont="1" applyBorder="1"/>
    <xf numFmtId="0" fontId="7" fillId="40" borderId="42" xfId="0" applyFont="1" applyFill="1" applyBorder="1"/>
    <xf numFmtId="164" fontId="7" fillId="40" borderId="54" xfId="0" applyNumberFormat="1" applyFont="1" applyFill="1" applyBorder="1"/>
    <xf numFmtId="0" fontId="7" fillId="40" borderId="0" xfId="0" applyFont="1" applyFill="1"/>
    <xf numFmtId="164" fontId="17" fillId="2" borderId="18" xfId="0" applyNumberFormat="1" applyFont="1" applyFill="1" applyBorder="1" applyAlignment="1" applyProtection="1">
      <alignment horizontal="center" vertical="center"/>
      <protection hidden="1"/>
    </xf>
    <xf numFmtId="164" fontId="18" fillId="2" borderId="55" xfId="0" applyNumberFormat="1" applyFont="1" applyFill="1" applyBorder="1" applyAlignment="1" applyProtection="1">
      <alignment horizontal="center" vertical="center"/>
      <protection hidden="1"/>
    </xf>
    <xf numFmtId="164" fontId="18" fillId="2" borderId="43" xfId="0" applyNumberFormat="1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left" vertical="center"/>
      <protection hidden="1"/>
    </xf>
    <xf numFmtId="164" fontId="17" fillId="2" borderId="19" xfId="0" applyNumberFormat="1" applyFont="1" applyFill="1" applyBorder="1" applyAlignment="1" applyProtection="1">
      <alignment horizontal="center" vertical="center"/>
      <protection hidden="1"/>
    </xf>
    <xf numFmtId="164" fontId="18" fillId="2" borderId="11" xfId="0" applyNumberFormat="1" applyFont="1" applyFill="1" applyBorder="1" applyAlignment="1" applyProtection="1">
      <alignment horizontal="center" vertical="center"/>
      <protection hidden="1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/>
    <xf numFmtId="177" fontId="0" fillId="2" borderId="50" xfId="0" applyNumberFormat="1" applyFill="1" applyBorder="1" applyAlignment="1" applyProtection="1">
      <alignment vertical="center"/>
      <protection hidden="1"/>
    </xf>
    <xf numFmtId="0" fontId="7" fillId="0" borderId="39" xfId="0" applyFont="1" applyBorder="1" applyAlignment="1">
      <alignment horizontal="left" vertical="center"/>
    </xf>
    <xf numFmtId="0" fontId="18" fillId="2" borderId="26" xfId="0" applyFont="1" applyFill="1" applyBorder="1" applyAlignment="1" applyProtection="1">
      <alignment horizontal="left" vertical="center"/>
      <protection hidden="1"/>
    </xf>
    <xf numFmtId="164" fontId="18" fillId="2" borderId="25" xfId="0" applyNumberFormat="1" applyFont="1" applyFill="1" applyBorder="1" applyAlignment="1" applyProtection="1">
      <alignment horizontal="center" vertical="center"/>
      <protection hidden="1"/>
    </xf>
    <xf numFmtId="164" fontId="18" fillId="2" borderId="27" xfId="0" applyNumberFormat="1" applyFont="1" applyFill="1" applyBorder="1" applyAlignment="1" applyProtection="1">
      <alignment horizontal="center" vertical="center"/>
      <protection hidden="1"/>
    </xf>
    <xf numFmtId="164" fontId="18" fillId="2" borderId="28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vertical="center"/>
      <protection hidden="1"/>
    </xf>
    <xf numFmtId="164" fontId="18" fillId="2" borderId="7" xfId="0" applyNumberFormat="1" applyFont="1" applyFill="1" applyBorder="1" applyAlignment="1" applyProtection="1">
      <alignment horizontal="center" vertical="center"/>
      <protection hidden="1"/>
    </xf>
    <xf numFmtId="164" fontId="18" fillId="2" borderId="14" xfId="0" applyNumberFormat="1" applyFont="1" applyFill="1" applyBorder="1" applyAlignment="1" applyProtection="1">
      <alignment horizontal="center" vertical="center"/>
      <protection hidden="1"/>
    </xf>
    <xf numFmtId="0" fontId="18" fillId="2" borderId="23" xfId="0" applyFont="1" applyFill="1" applyBorder="1" applyAlignment="1" applyProtection="1">
      <alignment vertical="center"/>
      <protection hidden="1"/>
    </xf>
    <xf numFmtId="164" fontId="17" fillId="2" borderId="11" xfId="0" applyNumberFormat="1" applyFont="1" applyFill="1" applyBorder="1" applyAlignment="1" applyProtection="1">
      <alignment horizontal="center" vertical="center"/>
      <protection hidden="1"/>
    </xf>
    <xf numFmtId="164" fontId="17" fillId="2" borderId="37" xfId="0" applyNumberFormat="1" applyFont="1" applyFill="1" applyBorder="1" applyAlignment="1" applyProtection="1">
      <alignment horizontal="center" vertical="center"/>
      <protection hidden="1"/>
    </xf>
    <xf numFmtId="178" fontId="0" fillId="0" borderId="0" xfId="0" applyNumberFormat="1"/>
    <xf numFmtId="178" fontId="0" fillId="40" borderId="0" xfId="0" applyNumberFormat="1" applyFill="1"/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2" fontId="0" fillId="41" borderId="0" xfId="0" applyNumberFormat="1" applyFill="1" applyAlignment="1">
      <alignment horizontal="center" vertical="center"/>
    </xf>
    <xf numFmtId="2" fontId="0" fillId="41" borderId="0" xfId="0" applyNumberFormat="1" applyFill="1"/>
    <xf numFmtId="164" fontId="34" fillId="2" borderId="0" xfId="0" applyNumberFormat="1" applyFont="1" applyFill="1" applyAlignment="1" applyProtection="1">
      <alignment horizontal="center" vertical="center"/>
      <protection hidden="1"/>
    </xf>
    <xf numFmtId="0" fontId="18" fillId="2" borderId="13" xfId="0" applyFont="1" applyFill="1" applyBorder="1" applyAlignment="1" applyProtection="1">
      <alignment horizontal="left" indent="1"/>
      <protection hidden="1"/>
    </xf>
    <xf numFmtId="164" fontId="34" fillId="2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right"/>
    </xf>
    <xf numFmtId="164" fontId="17" fillId="4" borderId="0" xfId="0" applyNumberFormat="1" applyFont="1" applyFill="1" applyAlignment="1" applyProtection="1">
      <alignment horizontal="center" vertical="center"/>
      <protection hidden="1"/>
    </xf>
    <xf numFmtId="164" fontId="17" fillId="4" borderId="29" xfId="0" applyNumberFormat="1" applyFont="1" applyFill="1" applyBorder="1" applyAlignment="1" applyProtection="1">
      <alignment horizontal="center" vertical="center"/>
      <protection hidden="1"/>
    </xf>
    <xf numFmtId="164" fontId="34" fillId="42" borderId="29" xfId="0" applyNumberFormat="1" applyFont="1" applyFill="1" applyBorder="1" applyAlignment="1" applyProtection="1">
      <alignment horizontal="center" vertical="center"/>
      <protection hidden="1"/>
    </xf>
    <xf numFmtId="164" fontId="34" fillId="42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4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2" borderId="29" xfId="0" applyFont="1" applyFill="1" applyBorder="1" applyAlignment="1">
      <alignment horizontal="left"/>
    </xf>
    <xf numFmtId="0" fontId="4" fillId="0" borderId="0" xfId="1" applyBorder="1" applyAlignment="1" applyProtection="1">
      <alignment horizontal="left"/>
    </xf>
    <xf numFmtId="0" fontId="4" fillId="0" borderId="29" xfId="1" applyBorder="1" applyAlignment="1" applyProtection="1">
      <alignment horizontal="left"/>
    </xf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0" fillId="2" borderId="23" xfId="0" applyFill="1" applyBorder="1" applyAlignment="1">
      <alignment horizontal="left"/>
    </xf>
    <xf numFmtId="0" fontId="0" fillId="2" borderId="30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4" fillId="2" borderId="0" xfId="1" applyFill="1" applyAlignment="1" applyProtection="1">
      <alignment horizontal="left"/>
    </xf>
    <xf numFmtId="0" fontId="4" fillId="0" borderId="0" xfId="1" applyAlignment="1" applyProtection="1"/>
    <xf numFmtId="0" fontId="4" fillId="0" borderId="29" xfId="1" applyBorder="1" applyAlignment="1" applyProtection="1"/>
    <xf numFmtId="0" fontId="4" fillId="2" borderId="0" xfId="1" applyFill="1" applyAlignment="1" applyProtection="1"/>
    <xf numFmtId="0" fontId="4" fillId="2" borderId="29" xfId="1" applyFill="1" applyBorder="1" applyAlignment="1" applyProtection="1"/>
    <xf numFmtId="0" fontId="1" fillId="2" borderId="0" xfId="0" applyFont="1" applyFill="1" applyAlignment="1">
      <alignment horizontal="center"/>
    </xf>
    <xf numFmtId="0" fontId="8" fillId="7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2" fillId="6" borderId="76" xfId="0" applyFont="1" applyFill="1" applyBorder="1" applyAlignment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3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/>
      <protection hidden="1"/>
    </xf>
    <xf numFmtId="0" fontId="16" fillId="3" borderId="3" xfId="0" applyFont="1" applyFill="1" applyBorder="1" applyAlignment="1" applyProtection="1">
      <alignment horizont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69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12" fillId="2" borderId="27" xfId="0" applyFont="1" applyFill="1" applyBorder="1" applyProtection="1">
      <protection hidden="1"/>
    </xf>
    <xf numFmtId="0" fontId="12" fillId="2" borderId="0" xfId="0" applyFont="1" applyFill="1" applyProtection="1">
      <protection hidden="1"/>
    </xf>
    <xf numFmtId="0" fontId="16" fillId="3" borderId="36" xfId="0" applyFont="1" applyFill="1" applyBorder="1" applyAlignment="1" applyProtection="1">
      <alignment horizontal="center" vertical="center" wrapText="1"/>
      <protection hidden="1"/>
    </xf>
    <xf numFmtId="164" fontId="18" fillId="2" borderId="0" xfId="0" applyNumberFormat="1" applyFont="1" applyFill="1" applyAlignment="1" applyProtection="1">
      <alignment horizontal="center" vertical="center"/>
      <protection hidden="1"/>
    </xf>
    <xf numFmtId="0" fontId="16" fillId="3" borderId="74" xfId="0" applyFont="1" applyFill="1" applyBorder="1" applyAlignment="1" applyProtection="1">
      <alignment horizontal="center" vertical="center" wrapText="1"/>
      <protection hidden="1"/>
    </xf>
    <xf numFmtId="0" fontId="16" fillId="3" borderId="73" xfId="0" applyFont="1" applyFill="1" applyBorder="1" applyAlignment="1" applyProtection="1">
      <alignment horizontal="center" vertical="center"/>
      <protection hidden="1"/>
    </xf>
    <xf numFmtId="0" fontId="16" fillId="3" borderId="15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26" xfId="0" applyFont="1" applyFill="1" applyBorder="1" applyAlignment="1" applyProtection="1">
      <alignment horizontal="center" vertical="center"/>
      <protection hidden="1"/>
    </xf>
    <xf numFmtId="0" fontId="16" fillId="3" borderId="27" xfId="0" applyFont="1" applyFill="1" applyBorder="1" applyAlignment="1" applyProtection="1">
      <alignment horizontal="center" vertical="center"/>
      <protection hidden="1"/>
    </xf>
    <xf numFmtId="0" fontId="16" fillId="3" borderId="28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>
      <alignment horizontal="center"/>
    </xf>
    <xf numFmtId="0" fontId="16" fillId="3" borderId="41" xfId="0" applyFont="1" applyFill="1" applyBorder="1" applyAlignment="1">
      <alignment horizontal="center"/>
    </xf>
    <xf numFmtId="0" fontId="16" fillId="3" borderId="20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>
      <alignment horizontal="center"/>
    </xf>
    <xf numFmtId="0" fontId="5" fillId="40" borderId="39" xfId="0" applyFont="1" applyFill="1" applyBorder="1" applyAlignment="1">
      <alignment horizontal="center"/>
    </xf>
    <xf numFmtId="0" fontId="5" fillId="40" borderId="42" xfId="0" applyFont="1" applyFill="1" applyBorder="1" applyAlignment="1">
      <alignment horizontal="center"/>
    </xf>
    <xf numFmtId="0" fontId="5" fillId="40" borderId="54" xfId="0" applyFont="1" applyFill="1" applyBorder="1" applyAlignment="1">
      <alignment horizontal="center"/>
    </xf>
    <xf numFmtId="0" fontId="5" fillId="40" borderId="77" xfId="0" applyFont="1" applyFill="1" applyBorder="1" applyAlignment="1">
      <alignment horizontal="center"/>
    </xf>
    <xf numFmtId="0" fontId="5" fillId="40" borderId="78" xfId="0" applyFont="1" applyFill="1" applyBorder="1" applyAlignment="1">
      <alignment horizontal="center"/>
    </xf>
    <xf numFmtId="0" fontId="5" fillId="40" borderId="71" xfId="0" applyFont="1" applyFill="1" applyBorder="1" applyAlignment="1">
      <alignment horizontal="center"/>
    </xf>
    <xf numFmtId="174" fontId="2" fillId="3" borderId="12" xfId="0" applyNumberFormat="1" applyFont="1" applyFill="1" applyBorder="1" applyAlignment="1" applyProtection="1">
      <alignment horizontal="center" vertical="center" wrapText="1"/>
      <protection hidden="1"/>
    </xf>
    <xf numFmtId="174" fontId="2" fillId="3" borderId="36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46" xfId="0" applyFont="1" applyFill="1" applyBorder="1" applyAlignment="1" applyProtection="1">
      <alignment horizontal="center" vertical="center"/>
      <protection hidden="1"/>
    </xf>
    <xf numFmtId="0" fontId="16" fillId="3" borderId="47" xfId="0" applyFont="1" applyFill="1" applyBorder="1" applyAlignment="1" applyProtection="1">
      <alignment horizontal="center" vertical="center"/>
      <protection hidden="1"/>
    </xf>
    <xf numFmtId="166" fontId="16" fillId="3" borderId="12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36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3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4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5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8" xfId="0" applyNumberFormat="1" applyFont="1" applyFill="1" applyBorder="1" applyAlignment="1" applyProtection="1">
      <alignment horizontal="center" vertical="center"/>
      <protection hidden="1"/>
    </xf>
    <xf numFmtId="0" fontId="16" fillId="3" borderId="49" xfId="0" applyFont="1" applyFill="1" applyBorder="1" applyAlignment="1" applyProtection="1">
      <alignment horizontal="center" vertical="center"/>
      <protection hidden="1"/>
    </xf>
    <xf numFmtId="0" fontId="16" fillId="3" borderId="55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justify"/>
      <protection hidden="1"/>
    </xf>
    <xf numFmtId="0" fontId="6" fillId="2" borderId="0" xfId="0" applyFont="1" applyFill="1" applyProtection="1">
      <protection hidden="1"/>
    </xf>
    <xf numFmtId="0" fontId="0" fillId="2" borderId="0" xfId="0" applyFill="1"/>
    <xf numFmtId="0" fontId="6" fillId="2" borderId="0" xfId="0" applyFont="1" applyFill="1" applyAlignment="1">
      <alignment horizontal="justify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15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6" fillId="3" borderId="2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>
      <alignment horizontal="center"/>
    </xf>
    <xf numFmtId="0" fontId="10" fillId="2" borderId="0" xfId="0" applyFont="1" applyFill="1" applyProtection="1">
      <protection hidden="1"/>
    </xf>
    <xf numFmtId="0" fontId="16" fillId="3" borderId="32" xfId="0" applyFont="1" applyFill="1" applyBorder="1" applyAlignment="1" applyProtection="1">
      <alignment horizontal="center"/>
      <protection hidden="1"/>
    </xf>
    <xf numFmtId="0" fontId="16" fillId="3" borderId="33" xfId="0" applyFont="1" applyFill="1" applyBorder="1" applyAlignment="1" applyProtection="1">
      <alignment horizont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45" xfId="0" applyFont="1" applyFill="1" applyBorder="1" applyAlignment="1" applyProtection="1">
      <alignment horizontal="center" vertical="center"/>
      <protection hidden="1"/>
    </xf>
    <xf numFmtId="2" fontId="18" fillId="2" borderId="0" xfId="0" applyNumberFormat="1" applyFont="1" applyFill="1" applyAlignment="1" applyProtection="1">
      <alignment horizontal="center" vertical="center"/>
      <protection hidden="1"/>
    </xf>
    <xf numFmtId="2" fontId="18" fillId="2" borderId="29" xfId="0" applyNumberFormat="1" applyFont="1" applyFill="1" applyBorder="1" applyAlignment="1" applyProtection="1">
      <alignment horizontal="center" vertical="center"/>
      <protection hidden="1"/>
    </xf>
    <xf numFmtId="2" fontId="18" fillId="2" borderId="30" xfId="0" applyNumberFormat="1" applyFont="1" applyFill="1" applyBorder="1" applyAlignment="1" applyProtection="1">
      <alignment horizontal="center" vertical="center"/>
      <protection hidden="1"/>
    </xf>
    <xf numFmtId="2" fontId="18" fillId="2" borderId="31" xfId="0" applyNumberFormat="1" applyFont="1" applyFill="1" applyBorder="1" applyAlignment="1" applyProtection="1">
      <alignment horizontal="center" vertical="center"/>
      <protection hidden="1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1" builtinId="8"/>
    <cellStyle name="Neutro" xfId="9" builtinId="28" customBuiltin="1"/>
    <cellStyle name="Normal" xfId="0" builtinId="0"/>
    <cellStyle name="Normal 2" xfId="43" xr:uid="{00000000-0005-0000-0000-000021000000}"/>
    <cellStyle name="Nota" xfId="16" builtinId="10" customBuiltin="1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0E-4A23-B697-4F2B54CE5D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C0E-4A23-B697-4F2B54CE5D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0E-4A23-B697-4F2B54CE5D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40-4E70-9E9A-B9697B121F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0E-4A23-B697-4F2B54CE5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31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C0E-4A23-B697-4F2B54CE5D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0E-4A23-B697-4F2B54CE5D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0E-4A23-B697-4F2B54CE5D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C0E-4A23-B697-4F2B54CE5D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C0E-4A23-B697-4F2B54CE5D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C0E-4A23-B697-4F2B54CE5D2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EC9-4397-BC66-9C9C8D144BF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C0E-4A23-B697-4F2B54CE5D2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C0E-4A23-B697-4F2B54CE5D2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A40-4E70-9E9A-B9697B121F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0'!$H$5:$H$19</c15:sqref>
                  </c15:fullRef>
                </c:ext>
              </c:extLst>
              <c:f>'Gráfico 0'!$H$5:$H$19</c:f>
              <c:strCache>
                <c:ptCount val="15"/>
                <c:pt idx="0">
                  <c:v>Espírito Santo</c:v>
                </c:pt>
                <c:pt idx="1">
                  <c:v>Ceará</c:v>
                </c:pt>
                <c:pt idx="2">
                  <c:v>Rio de Janeiro</c:v>
                </c:pt>
                <c:pt idx="3">
                  <c:v>Paraná</c:v>
                </c:pt>
                <c:pt idx="4">
                  <c:v>Pará</c:v>
                </c:pt>
                <c:pt idx="5">
                  <c:v>Rio Grande do Sul</c:v>
                </c:pt>
                <c:pt idx="6">
                  <c:v>Santa Catarina</c:v>
                </c:pt>
                <c:pt idx="7">
                  <c:v>Pernambuco</c:v>
                </c:pt>
                <c:pt idx="8">
                  <c:v>São Paulo</c:v>
                </c:pt>
                <c:pt idx="9">
                  <c:v>Goiás</c:v>
                </c:pt>
                <c:pt idx="10">
                  <c:v>Nordeste</c:v>
                </c:pt>
                <c:pt idx="11">
                  <c:v>Minas Gerais</c:v>
                </c:pt>
                <c:pt idx="12">
                  <c:v>Amazonas</c:v>
                </c:pt>
                <c:pt idx="13">
                  <c:v>Bahia</c:v>
                </c:pt>
                <c:pt idx="14">
                  <c:v>Mato Grosso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0'!$I$5:$I$19</c15:sqref>
                  </c15:fullRef>
                </c:ext>
              </c:extLst>
              <c:f>'Gráfico 0'!$I$5:$I$19</c:f>
              <c:numCache>
                <c:formatCode>0.0</c:formatCode>
                <c:ptCount val="15"/>
                <c:pt idx="0">
                  <c:v>16.200013999999999</c:v>
                </c:pt>
                <c:pt idx="1">
                  <c:v>3.5000089999999999</c:v>
                </c:pt>
                <c:pt idx="2">
                  <c:v>2.0000149999999999</c:v>
                </c:pt>
                <c:pt idx="3">
                  <c:v>1.300017</c:v>
                </c:pt>
                <c:pt idx="4">
                  <c:v>0.900007</c:v>
                </c:pt>
                <c:pt idx="5">
                  <c:v>0.200019</c:v>
                </c:pt>
                <c:pt idx="6">
                  <c:v>-0.19998200000000002</c:v>
                </c:pt>
                <c:pt idx="7">
                  <c:v>-0.59998899999999999</c:v>
                </c:pt>
                <c:pt idx="8">
                  <c:v>-0.79998400000000003</c:v>
                </c:pt>
                <c:pt idx="9">
                  <c:v>-1.0999780000000001</c:v>
                </c:pt>
                <c:pt idx="10">
                  <c:v>-1.299995</c:v>
                </c:pt>
                <c:pt idx="11">
                  <c:v>-1.8999869999999999</c:v>
                </c:pt>
                <c:pt idx="12">
                  <c:v>-3.2999939999999999</c:v>
                </c:pt>
                <c:pt idx="13">
                  <c:v>-3.6999880000000003</c:v>
                </c:pt>
                <c:pt idx="14">
                  <c:v>-6.9999789999999997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25072"/>
        <c:axId val="-1614632144"/>
      </c:barChart>
      <c:lineChart>
        <c:grouping val="standard"/>
        <c:varyColors val="0"/>
        <c:ser>
          <c:idx val="1"/>
          <c:order val="1"/>
          <c:tx>
            <c:strRef>
              <c:f>'Gráficos 4'!$F$87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1EC9-4397-BC66-9C9C8D144BF0}"/>
              </c:ext>
            </c:extLst>
          </c:dPt>
          <c:dLbls>
            <c:dLbl>
              <c:idx val="14"/>
              <c:layout>
                <c:manualLayout>
                  <c:x val="-9.2721345198355776E-4"/>
                  <c:y val="-6.17745698454359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538240838072464"/>
                      <c:h val="9.202420530766987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C0E-4A23-B697-4F2B54CE5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5"/>
              <c:pt idx="0">
                <c:v>Espírito Santo</c:v>
              </c:pt>
              <c:pt idx="1">
                <c:v>Ceará</c:v>
              </c:pt>
              <c:pt idx="2">
                <c:v>Rio de Janeiro</c:v>
              </c:pt>
              <c:pt idx="3">
                <c:v>Paraná</c:v>
              </c:pt>
              <c:pt idx="4">
                <c:v>Pará</c:v>
              </c:pt>
              <c:pt idx="5">
                <c:v>Rio Grande do Sul</c:v>
              </c:pt>
              <c:pt idx="6">
                <c:v>Santa Catarina</c:v>
              </c:pt>
              <c:pt idx="7">
                <c:v>Pernambuco</c:v>
              </c:pt>
              <c:pt idx="8">
                <c:v>São Paulo</c:v>
              </c:pt>
              <c:pt idx="9">
                <c:v>Goiás</c:v>
              </c:pt>
              <c:pt idx="10">
                <c:v>Nordeste</c:v>
              </c:pt>
              <c:pt idx="11">
                <c:v>Minas Gerais</c:v>
              </c:pt>
              <c:pt idx="12">
                <c:v>Amazonas</c:v>
              </c:pt>
              <c:pt idx="13">
                <c:v>Bahia</c:v>
              </c:pt>
              <c:pt idx="14">
                <c:v>Mato Grosso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0'!$J$5:$J$22</c15:sqref>
                  </c15:fullRef>
                </c:ext>
              </c:extLst>
              <c:f>'Gráfico 0'!$J$5:$J$19</c:f>
              <c:numCache>
                <c:formatCode>0.0</c:formatCode>
                <c:ptCount val="15"/>
                <c:pt idx="0">
                  <c:v>-0.499996</c:v>
                </c:pt>
                <c:pt idx="1">
                  <c:v>-0.499996</c:v>
                </c:pt>
                <c:pt idx="2">
                  <c:v>-0.499996</c:v>
                </c:pt>
                <c:pt idx="3">
                  <c:v>-0.499996</c:v>
                </c:pt>
                <c:pt idx="4">
                  <c:v>-0.499996</c:v>
                </c:pt>
                <c:pt idx="5">
                  <c:v>-0.499996</c:v>
                </c:pt>
                <c:pt idx="6">
                  <c:v>-0.499996</c:v>
                </c:pt>
                <c:pt idx="7">
                  <c:v>-0.499996</c:v>
                </c:pt>
                <c:pt idx="8">
                  <c:v>-0.499996</c:v>
                </c:pt>
                <c:pt idx="9">
                  <c:v>-0.499996</c:v>
                </c:pt>
                <c:pt idx="10">
                  <c:v>-0.499996</c:v>
                </c:pt>
                <c:pt idx="11">
                  <c:v>-0.499996</c:v>
                </c:pt>
                <c:pt idx="12">
                  <c:v>-0.499996</c:v>
                </c:pt>
                <c:pt idx="13">
                  <c:v>-0.499996</c:v>
                </c:pt>
                <c:pt idx="14">
                  <c:v>-0.499996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25072"/>
        <c:axId val="-1614632144"/>
      </c:lineChart>
      <c:catAx>
        <c:axId val="-161462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2144"/>
        <c:crosses val="autoZero"/>
        <c:auto val="1"/>
        <c:lblAlgn val="ctr"/>
        <c:lblOffset val="100"/>
        <c:noMultiLvlLbl val="0"/>
      </c:catAx>
      <c:valAx>
        <c:axId val="-1614632144"/>
        <c:scaling>
          <c:orientation val="minMax"/>
          <c:max val="18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507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3'!$D$7:$D$8</c:f>
              <c:strCache>
                <c:ptCount val="2"/>
                <c:pt idx="0">
                  <c:v>2018.IV</c:v>
                </c:pt>
                <c:pt idx="1">
                  <c:v>/2017.IV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3'!$D$18:$D$24</c:f>
              <c:numCache>
                <c:formatCode>0.0</c:formatCode>
                <c:ptCount val="7"/>
                <c:pt idx="0">
                  <c:v>3.8191401798664426</c:v>
                </c:pt>
                <c:pt idx="1">
                  <c:v>5.1899006142442472</c:v>
                </c:pt>
                <c:pt idx="2">
                  <c:v>2.4344897508877583</c:v>
                </c:pt>
                <c:pt idx="3">
                  <c:v>2.8230253374072811</c:v>
                </c:pt>
                <c:pt idx="4">
                  <c:v>2.6801515420607602</c:v>
                </c:pt>
                <c:pt idx="5">
                  <c:v>-0.99051889496859502</c:v>
                </c:pt>
                <c:pt idx="6">
                  <c:v>3.678814309070888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E-49AE-AF6A-FDD7291EE3B8}"/>
            </c:ext>
          </c:extLst>
        </c:ser>
        <c:ser>
          <c:idx val="1"/>
          <c:order val="1"/>
          <c:tx>
            <c:strRef>
              <c:f>'Tab 3'!$E$7:$E$8</c:f>
              <c:strCache>
                <c:ptCount val="2"/>
                <c:pt idx="0">
                  <c:v>Acumulado no ano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3'!$E$18:$E$24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0E-49AE-AF6A-FDD7291EE3B8}"/>
            </c:ext>
          </c:extLst>
        </c:ser>
        <c:ser>
          <c:idx val="2"/>
          <c:order val="2"/>
          <c:tx>
            <c:strRef>
              <c:f>'Tab 3'!$F$7:$F$8</c:f>
              <c:strCache>
                <c:ptCount val="2"/>
                <c:pt idx="0">
                  <c:v>Acumulado 4 Trimestres 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3'!$F$18:$F$24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0E-49AE-AF6A-FDD7291E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43648"/>
        <c:axId val="-287234400"/>
      </c:barChart>
      <c:catAx>
        <c:axId val="-2872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4400"/>
        <c:crosses val="autoZero"/>
        <c:auto val="1"/>
        <c:lblAlgn val="ctr"/>
        <c:lblOffset val="100"/>
        <c:noMultiLvlLbl val="0"/>
      </c:catAx>
      <c:valAx>
        <c:axId val="-287234400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4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1'!$B$17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1'!$C$17:$R$17</c:f>
              <c:numCache>
                <c:formatCode>0.0</c:formatCode>
                <c:ptCount val="16"/>
                <c:pt idx="0">
                  <c:v>33.342129997167255</c:v>
                </c:pt>
                <c:pt idx="1">
                  <c:v>18.454651474821659</c:v>
                </c:pt>
                <c:pt idx="2">
                  <c:v>7.5202535278568128</c:v>
                </c:pt>
                <c:pt idx="3">
                  <c:v>-24.079861521641977</c:v>
                </c:pt>
                <c:pt idx="4">
                  <c:v>-36.762654091902967</c:v>
                </c:pt>
                <c:pt idx="5">
                  <c:v>-35.984783811815277</c:v>
                </c:pt>
                <c:pt idx="6">
                  <c:v>-35.37652341255464</c:v>
                </c:pt>
                <c:pt idx="7">
                  <c:v>-11.676642494702506</c:v>
                </c:pt>
                <c:pt idx="8">
                  <c:v>6.5186424466550763</c:v>
                </c:pt>
                <c:pt idx="9">
                  <c:v>7.3313862535246077</c:v>
                </c:pt>
                <c:pt idx="10">
                  <c:v>-2.1362540928914875</c:v>
                </c:pt>
                <c:pt idx="11">
                  <c:v>-3.670062850028466</c:v>
                </c:pt>
                <c:pt idx="12">
                  <c:v>-4.2913804820807311</c:v>
                </c:pt>
                <c:pt idx="13">
                  <c:v>-6.2267466065681791</c:v>
                </c:pt>
                <c:pt idx="14">
                  <c:v>2.4109582667311669</c:v>
                </c:pt>
                <c:pt idx="15">
                  <c:v>5.1899006142442472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D-4112-A074-DC79C63FB5F9}"/>
            </c:ext>
          </c:extLst>
        </c:ser>
        <c:ser>
          <c:idx val="1"/>
          <c:order val="1"/>
          <c:tx>
            <c:strRef>
              <c:f>'Tab 1'!$B$18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1'!$C$18:$R$18</c:f>
              <c:numCache>
                <c:formatCode>0.0</c:formatCode>
                <c:ptCount val="16"/>
                <c:pt idx="0">
                  <c:v>5.7612007577176882</c:v>
                </c:pt>
                <c:pt idx="1">
                  <c:v>7.6877934373007273</c:v>
                </c:pt>
                <c:pt idx="2">
                  <c:v>-6.4437806783739449</c:v>
                </c:pt>
                <c:pt idx="3">
                  <c:v>1.4876466678728884</c:v>
                </c:pt>
                <c:pt idx="4">
                  <c:v>-0.49780200189150081</c:v>
                </c:pt>
                <c:pt idx="5">
                  <c:v>-3.2740372763450432</c:v>
                </c:pt>
                <c:pt idx="6">
                  <c:v>-0.73336846939150435</c:v>
                </c:pt>
                <c:pt idx="7">
                  <c:v>-1.0461783167565741</c:v>
                </c:pt>
                <c:pt idx="8">
                  <c:v>1.5422032184380985</c:v>
                </c:pt>
                <c:pt idx="9">
                  <c:v>3.1629107994678884</c:v>
                </c:pt>
                <c:pt idx="10">
                  <c:v>2.2192115782424748</c:v>
                </c:pt>
                <c:pt idx="11">
                  <c:v>-0.61895302020480436</c:v>
                </c:pt>
                <c:pt idx="12">
                  <c:v>-8.0190770073003907</c:v>
                </c:pt>
                <c:pt idx="13">
                  <c:v>-5.5806671324483359</c:v>
                </c:pt>
                <c:pt idx="14">
                  <c:v>0.72221723074732402</c:v>
                </c:pt>
                <c:pt idx="15">
                  <c:v>2.4344897508877583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D-4112-A074-DC79C63F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31680"/>
        <c:axId val="-287237664"/>
      </c:barChart>
      <c:catAx>
        <c:axId val="-2872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7664"/>
        <c:crosses val="autoZero"/>
        <c:auto val="1"/>
        <c:lblAlgn val="ctr"/>
        <c:lblOffset val="100"/>
        <c:noMultiLvlLbl val="0"/>
      </c:catAx>
      <c:valAx>
        <c:axId val="-28723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'Gráficos 4'!$B$71</c:f>
              <c:strCache>
                <c:ptCount val="1"/>
                <c:pt idx="0">
                  <c:v>Gráfico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0F4-4B56-93B1-4FE1CCCB2CFC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50-46D3-B6B5-9A6CB3886A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0F4-4B56-93B1-4FE1CCCB2CF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F5-461F-83DA-DD68E78BCA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50-46D3-B6B5-9A6CB3886A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F4-4B56-93B1-4FE1CCCB2CF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F4-4B56-93B1-4FE1CCCB2CF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7F5-461F-83DA-DD68E78BCA3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F4-4B56-93B1-4FE1CCCB2CF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750-46D3-B6B5-9A6CB3886A2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0F4-4B56-93B1-4FE1CCCB2CF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A3B-4C52-BAAF-03F9CD971D1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A3B-4C52-BAAF-03F9CD971D1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2DC-4189-B5E6-4A16075A68E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2DC-4189-B5E6-4A16075A68E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2DC-4189-B5E6-4A16075A68E9}"/>
              </c:ext>
            </c:extLst>
          </c:dPt>
          <c:dLbls>
            <c:dLbl>
              <c:idx val="6"/>
              <c:layout>
                <c:manualLayout>
                  <c:x val="-7.6134014085185183E-17"/>
                  <c:y val="1.568024691358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4-4B56-93B1-4FE1CCCB2CFC}"/>
                </c:ext>
              </c:extLst>
            </c:dLbl>
            <c:dLbl>
              <c:idx val="7"/>
              <c:layout>
                <c:manualLayout>
                  <c:x val="2.0576558406966089E-3"/>
                  <c:y val="-2.7493185130136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4-4B56-93B1-4FE1CCCB2CFC}"/>
                </c:ext>
              </c:extLst>
            </c:dLbl>
            <c:dLbl>
              <c:idx val="8"/>
              <c:layout>
                <c:manualLayout>
                  <c:x val="8.1010072468370434E-8"/>
                  <c:y val="-2.35362636397866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363527058760821E-2"/>
                      <c:h val="7.049691358024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00F4-4B56-93B1-4FE1CCCB2CFC}"/>
                </c:ext>
              </c:extLst>
            </c:dLbl>
            <c:dLbl>
              <c:idx val="9"/>
              <c:layout>
                <c:manualLayout>
                  <c:x val="4.1153116813931424E-3"/>
                  <c:y val="-3.926008041206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F5-461F-83DA-DD68E78BCA31}"/>
                </c:ext>
              </c:extLst>
            </c:dLbl>
            <c:dLbl>
              <c:idx val="10"/>
              <c:layout>
                <c:manualLayout>
                  <c:x val="-7.5446509261029245E-17"/>
                  <c:y val="-2.355604824723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4-4B56-93B1-4FE1CCCB2CFC}"/>
                </c:ext>
              </c:extLst>
            </c:dLbl>
            <c:dLbl>
              <c:idx val="11"/>
              <c:layout>
                <c:manualLayout>
                  <c:x val="-7.5446509261029245E-17"/>
                  <c:y val="-2.7482056288444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50-46D3-B6B5-9A6CB3886A2C}"/>
                </c:ext>
              </c:extLst>
            </c:dLbl>
            <c:dLbl>
              <c:idx val="12"/>
              <c:layout>
                <c:manualLayout>
                  <c:x val="-1.5089301852205849E-16"/>
                  <c:y val="1.1778024123619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F4-4B56-93B1-4FE1CCCB2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0'!$H$25:$H$42</c:f>
              <c:strCache>
                <c:ptCount val="18"/>
                <c:pt idx="0">
                  <c:v>Rio Grande do Sul</c:v>
                </c:pt>
                <c:pt idx="1">
                  <c:v>Espírito Santo</c:v>
                </c:pt>
                <c:pt idx="2">
                  <c:v>Paraná</c:v>
                </c:pt>
                <c:pt idx="3">
                  <c:v>Pará</c:v>
                </c:pt>
                <c:pt idx="4">
                  <c:v>Rio de Janeiro</c:v>
                </c:pt>
                <c:pt idx="5">
                  <c:v>Minas Gerais</c:v>
                </c:pt>
                <c:pt idx="6">
                  <c:v>Ceará</c:v>
                </c:pt>
                <c:pt idx="7">
                  <c:v>Santa Catarina</c:v>
                </c:pt>
                <c:pt idx="8">
                  <c:v>Amazonas</c:v>
                </c:pt>
                <c:pt idx="9">
                  <c:v>Goiás</c:v>
                </c:pt>
                <c:pt idx="10">
                  <c:v>Mato Grosso do Sul</c:v>
                </c:pt>
                <c:pt idx="11">
                  <c:v>São Paulo</c:v>
                </c:pt>
                <c:pt idx="12">
                  <c:v>Maranhão</c:v>
                </c:pt>
                <c:pt idx="13">
                  <c:v>Nordeste</c:v>
                </c:pt>
                <c:pt idx="14">
                  <c:v>Pernambuco</c:v>
                </c:pt>
                <c:pt idx="15">
                  <c:v>Bahia</c:v>
                </c:pt>
                <c:pt idx="16">
                  <c:v>Mato Grosso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0'!$I$25:$I$42</c:f>
              <c:numCache>
                <c:formatCode>0.0</c:formatCode>
                <c:ptCount val="18"/>
                <c:pt idx="0">
                  <c:v>29.100390000000001</c:v>
                </c:pt>
                <c:pt idx="1">
                  <c:v>23.90034</c:v>
                </c:pt>
                <c:pt idx="2">
                  <c:v>8.9003700000000006</c:v>
                </c:pt>
                <c:pt idx="3">
                  <c:v>8.3002700000000011</c:v>
                </c:pt>
                <c:pt idx="4">
                  <c:v>7.1003499999999997</c:v>
                </c:pt>
                <c:pt idx="5">
                  <c:v>4.7003300000000001</c:v>
                </c:pt>
                <c:pt idx="6">
                  <c:v>4.3002899999999995</c:v>
                </c:pt>
                <c:pt idx="7">
                  <c:v>3.70038</c:v>
                </c:pt>
                <c:pt idx="8">
                  <c:v>1.9002599999999998</c:v>
                </c:pt>
                <c:pt idx="9">
                  <c:v>1.3004200000000001</c:v>
                </c:pt>
                <c:pt idx="10">
                  <c:v>0.90039999999999998</c:v>
                </c:pt>
                <c:pt idx="11">
                  <c:v>-1.2996400000000001</c:v>
                </c:pt>
                <c:pt idx="12">
                  <c:v>-1.29972</c:v>
                </c:pt>
                <c:pt idx="13">
                  <c:v>-3.6997500000000003</c:v>
                </c:pt>
                <c:pt idx="14">
                  <c:v>-4.4996900000000002</c:v>
                </c:pt>
                <c:pt idx="15">
                  <c:v>-7.2996799999999995</c:v>
                </c:pt>
                <c:pt idx="16">
                  <c:v>-11.49959</c:v>
                </c:pt>
                <c:pt idx="17">
                  <c:v>-16.1997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1614631056"/>
        <c:axId val="-1614630512"/>
      </c:barChart>
      <c:lineChart>
        <c:grouping val="standard"/>
        <c:varyColors val="0"/>
        <c:ser>
          <c:idx val="1"/>
          <c:order val="1"/>
          <c:tx>
            <c:strRef>
              <c:f>'Gráficos 4'!$F$87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3.0915468905741865E-2"/>
                  <c:y val="-5.8396432835276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376438009074429"/>
                      <c:h val="9.51924022161233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0F4-4B56-93B1-4FE1CCCB2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4'!$B$72:$B$86</c:f>
              <c:strCache>
                <c:ptCount val="15"/>
                <c:pt idx="0">
                  <c:v>São Paulo</c:v>
                </c:pt>
                <c:pt idx="1">
                  <c:v>Rio Grande do Sul</c:v>
                </c:pt>
                <c:pt idx="2">
                  <c:v>Pará</c:v>
                </c:pt>
                <c:pt idx="3">
                  <c:v>Paraná</c:v>
                </c:pt>
                <c:pt idx="4">
                  <c:v>Rio de Janeiro</c:v>
                </c:pt>
                <c:pt idx="5">
                  <c:v>Pernambuco</c:v>
                </c:pt>
                <c:pt idx="6">
                  <c:v>Mato Grosso</c:v>
                </c:pt>
                <c:pt idx="7">
                  <c:v>Amazonas</c:v>
                </c:pt>
                <c:pt idx="8">
                  <c:v>Goiás</c:v>
                </c:pt>
                <c:pt idx="9">
                  <c:v>Santa Catarina</c:v>
                </c:pt>
                <c:pt idx="10">
                  <c:v>Ceará</c:v>
                </c:pt>
                <c:pt idx="11">
                  <c:v>Nordeste</c:v>
                </c:pt>
                <c:pt idx="12">
                  <c:v>Minas Gerais</c:v>
                </c:pt>
                <c:pt idx="13">
                  <c:v>Espírito Santo</c:v>
                </c:pt>
                <c:pt idx="14">
                  <c:v>Bahia</c:v>
                </c:pt>
              </c:strCache>
            </c:strRef>
          </c:cat>
          <c:val>
            <c:numRef>
              <c:f>'Gráfico 0'!$J$25:$J$42</c:f>
              <c:numCache>
                <c:formatCode>0.0</c:formatCode>
                <c:ptCount val="18"/>
                <c:pt idx="0">
                  <c:v>3.3002399999999996</c:v>
                </c:pt>
                <c:pt idx="1">
                  <c:v>3.3002399999999996</c:v>
                </c:pt>
                <c:pt idx="2">
                  <c:v>3.3002399999999996</c:v>
                </c:pt>
                <c:pt idx="3">
                  <c:v>3.3002399999999996</c:v>
                </c:pt>
                <c:pt idx="4">
                  <c:v>3.3002399999999996</c:v>
                </c:pt>
                <c:pt idx="5">
                  <c:v>3.3002399999999996</c:v>
                </c:pt>
                <c:pt idx="6">
                  <c:v>3.3002399999999996</c:v>
                </c:pt>
                <c:pt idx="7">
                  <c:v>3.3002399999999996</c:v>
                </c:pt>
                <c:pt idx="8">
                  <c:v>3.3002399999999996</c:v>
                </c:pt>
                <c:pt idx="9">
                  <c:v>3.3002399999999996</c:v>
                </c:pt>
                <c:pt idx="10">
                  <c:v>3.3002399999999996</c:v>
                </c:pt>
                <c:pt idx="11">
                  <c:v>3.3002399999999996</c:v>
                </c:pt>
                <c:pt idx="12">
                  <c:v>3.3002399999999996</c:v>
                </c:pt>
                <c:pt idx="13">
                  <c:v>3.3002399999999996</c:v>
                </c:pt>
                <c:pt idx="14">
                  <c:v>3.3002399999999996</c:v>
                </c:pt>
                <c:pt idx="15">
                  <c:v>3.3002399999999996</c:v>
                </c:pt>
                <c:pt idx="16">
                  <c:v>3.3002399999999996</c:v>
                </c:pt>
                <c:pt idx="17">
                  <c:v>3.3002399999999996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31056"/>
        <c:axId val="-1614630512"/>
      </c:lineChart>
      <c:catAx>
        <c:axId val="-161463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0512"/>
        <c:crosses val="autoZero"/>
        <c:auto val="1"/>
        <c:lblAlgn val="ctr"/>
        <c:lblOffset val="100"/>
        <c:noMultiLvlLbl val="0"/>
      </c:catAx>
      <c:valAx>
        <c:axId val="-1614630512"/>
        <c:scaling>
          <c:orientation val="minMax"/>
          <c:max val="32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10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0'!$K$3:$P$3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6E4-4AC7-86B1-6C55FECE971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8C-4853-B729-ADCB9FB6F7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6E4-4AC7-86B1-6C55FECE97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6E4-4AC7-86B1-6C55FECE97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8C-4853-B729-ADCB9FB6F7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40B-44F6-934F-DBEA242384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0B-44F6-934F-DBEA242384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8C-4853-B729-ADCB9FB6F761}"/>
              </c:ext>
            </c:extLst>
          </c:dPt>
          <c:dPt>
            <c:idx val="8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E4-4AC7-86B1-6C55FECE971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E4-4AC7-86B1-6C55FECE97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E4-4AC7-86B1-6C55FECE971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0B-44F6-934F-DBEA2423849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40B-44F6-934F-DBEA2423849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E4-4AC7-86B1-6C55FECE971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DC4-414C-BAC2-E985C4D1C28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DC4-414C-BAC2-E985C4D1C28A}"/>
              </c:ext>
            </c:extLst>
          </c:dPt>
          <c:dLbls>
            <c:dLbl>
              <c:idx val="0"/>
              <c:layout>
                <c:manualLayout>
                  <c:x val="0"/>
                  <c:y val="1.5679012345679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E4-4AC7-86B1-6C55FECE971C}"/>
                </c:ext>
              </c:extLst>
            </c:dLbl>
            <c:dLbl>
              <c:idx val="1"/>
              <c:layout>
                <c:manualLayout>
                  <c:x val="0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8C-4853-B729-ADCB9FB6F761}"/>
                </c:ext>
              </c:extLst>
            </c:dLbl>
            <c:dLbl>
              <c:idx val="2"/>
              <c:layout>
                <c:manualLayout>
                  <c:x val="0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E4-4AC7-86B1-6C55FECE971C}"/>
                </c:ext>
              </c:extLst>
            </c:dLbl>
            <c:dLbl>
              <c:idx val="3"/>
              <c:layout>
                <c:manualLayout>
                  <c:x val="2.0726680689000182E-3"/>
                  <c:y val="7.839506172839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E4-4AC7-86B1-6C55FECE971C}"/>
                </c:ext>
              </c:extLst>
            </c:dLbl>
            <c:dLbl>
              <c:idx val="4"/>
              <c:layout>
                <c:manualLayout>
                  <c:x val="2.0745176542268733E-3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C-4853-B729-ADCB9FB6F761}"/>
                </c:ext>
              </c:extLst>
            </c:dLbl>
            <c:dLbl>
              <c:idx val="5"/>
              <c:layout>
                <c:manualLayout>
                  <c:x val="-3.803238430747776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0B-44F6-934F-DBEA2423849C}"/>
                </c:ext>
              </c:extLst>
            </c:dLbl>
            <c:dLbl>
              <c:idx val="6"/>
              <c:layout>
                <c:manualLayout>
                  <c:x val="2.0745176542269115E-3"/>
                  <c:y val="3.9197530864197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B-44F6-934F-DBEA2423849C}"/>
                </c:ext>
              </c:extLst>
            </c:dLbl>
            <c:dLbl>
              <c:idx val="7"/>
              <c:layout>
                <c:manualLayout>
                  <c:x val="2.0745176542268351E-3"/>
                  <c:y val="-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C-4853-B729-ADCB9FB6F761}"/>
                </c:ext>
              </c:extLst>
            </c:dLbl>
            <c:dLbl>
              <c:idx val="8"/>
              <c:layout>
                <c:manualLayout>
                  <c:x val="2.0745176542269115E-3"/>
                  <c:y val="-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4-4AC7-86B1-6C55FECE971C}"/>
                </c:ext>
              </c:extLst>
            </c:dLbl>
            <c:dLbl>
              <c:idx val="9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E4-4AC7-86B1-6C55FECE971C}"/>
                </c:ext>
              </c:extLst>
            </c:dLbl>
            <c:dLbl>
              <c:idx val="10"/>
              <c:layout>
                <c:manualLayout>
                  <c:x val="0"/>
                  <c:y val="1.567932098765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E4-4AC7-86B1-6C55FECE971C}"/>
                </c:ext>
              </c:extLst>
            </c:dLbl>
            <c:dLbl>
              <c:idx val="11"/>
              <c:layout>
                <c:manualLayout>
                  <c:x val="-2.0727208279122267E-3"/>
                  <c:y val="1.5679320987654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C4-414C-BAC2-E985C4D1C28A}"/>
                </c:ext>
              </c:extLst>
            </c:dLbl>
            <c:dLbl>
              <c:idx val="12"/>
              <c:layout>
                <c:manualLayout>
                  <c:x val="2.0745176542269115E-3"/>
                  <c:y val="1.5679320987654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B-44F6-934F-DBEA2423849C}"/>
                </c:ext>
              </c:extLst>
            </c:dLbl>
            <c:dLbl>
              <c:idx val="13"/>
              <c:layout>
                <c:manualLayout>
                  <c:x val="2.0726680688999042E-3"/>
                  <c:y val="2.3518518518518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B-44F6-934F-DBEA2423849C}"/>
                </c:ext>
              </c:extLst>
            </c:dLbl>
            <c:dLbl>
              <c:idx val="14"/>
              <c:layout>
                <c:manualLayout>
                  <c:x val="2.0752793042622978E-3"/>
                  <c:y val="1.9598765432098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E4-4AC7-86B1-6C55FECE971C}"/>
                </c:ext>
              </c:extLst>
            </c:dLbl>
            <c:dLbl>
              <c:idx val="15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C4-414C-BAC2-E985C4D1C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0'!$O$5:$O$22</c:f>
              <c:strCache>
                <c:ptCount val="18"/>
                <c:pt idx="0">
                  <c:v>Pará</c:v>
                </c:pt>
                <c:pt idx="1">
                  <c:v>Paraná</c:v>
                </c:pt>
                <c:pt idx="2">
                  <c:v>Santa Catarina</c:v>
                </c:pt>
                <c:pt idx="3">
                  <c:v>Rio Grande do Sul</c:v>
                </c:pt>
                <c:pt idx="4">
                  <c:v>Rio de Janeiro</c:v>
                </c:pt>
                <c:pt idx="5">
                  <c:v>Minas Gerais</c:v>
                </c:pt>
                <c:pt idx="6">
                  <c:v>Goiás</c:v>
                </c:pt>
                <c:pt idx="7">
                  <c:v>Bahia</c:v>
                </c:pt>
                <c:pt idx="8">
                  <c:v>Espírito Santo</c:v>
                </c:pt>
                <c:pt idx="9">
                  <c:v>Ceará</c:v>
                </c:pt>
                <c:pt idx="10">
                  <c:v>São Paulo</c:v>
                </c:pt>
                <c:pt idx="11">
                  <c:v>Amazonas</c:v>
                </c:pt>
                <c:pt idx="12">
                  <c:v>Mato Grosso</c:v>
                </c:pt>
                <c:pt idx="13">
                  <c:v>Mato Grosso do Sul</c:v>
                </c:pt>
                <c:pt idx="14">
                  <c:v>Nordeste</c:v>
                </c:pt>
                <c:pt idx="15">
                  <c:v>Maranhão</c:v>
                </c:pt>
                <c:pt idx="16">
                  <c:v>Pernambuco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0'!$P$5:$P$22</c:f>
              <c:numCache>
                <c:formatCode>0.0</c:formatCode>
                <c:ptCount val="18"/>
                <c:pt idx="0">
                  <c:v>9.6000699999999988</c:v>
                </c:pt>
                <c:pt idx="1">
                  <c:v>5.70017</c:v>
                </c:pt>
                <c:pt idx="2">
                  <c:v>4.8001800000000001</c:v>
                </c:pt>
                <c:pt idx="3">
                  <c:v>4.1001899999999996</c:v>
                </c:pt>
                <c:pt idx="4">
                  <c:v>1.7001500000000001</c:v>
                </c:pt>
                <c:pt idx="5">
                  <c:v>1.7001299999999999</c:v>
                </c:pt>
                <c:pt idx="6">
                  <c:v>1.1002200000000002</c:v>
                </c:pt>
                <c:pt idx="7">
                  <c:v>0.60011999999999999</c:v>
                </c:pt>
                <c:pt idx="8">
                  <c:v>0.30013999999999996</c:v>
                </c:pt>
                <c:pt idx="9">
                  <c:v>-0.59990999999999994</c:v>
                </c:pt>
                <c:pt idx="10">
                  <c:v>-0.69983999999999991</c:v>
                </c:pt>
                <c:pt idx="11">
                  <c:v>-0.7999400000000001</c:v>
                </c:pt>
                <c:pt idx="12">
                  <c:v>-1.6997899999999999</c:v>
                </c:pt>
                <c:pt idx="13">
                  <c:v>-2.2997999999999998</c:v>
                </c:pt>
                <c:pt idx="14">
                  <c:v>-3.1999500000000003</c:v>
                </c:pt>
                <c:pt idx="15">
                  <c:v>-5.59992</c:v>
                </c:pt>
                <c:pt idx="16">
                  <c:v>-13.799890000000001</c:v>
                </c:pt>
                <c:pt idx="17">
                  <c:v>-17.799900000000001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33232"/>
        <c:axId val="-1614631600"/>
      </c:barChart>
      <c:lineChart>
        <c:grouping val="standard"/>
        <c:varyColors val="0"/>
        <c:ser>
          <c:idx val="1"/>
          <c:order val="1"/>
          <c:tx>
            <c:strRef>
              <c:f>'Gráfico 0'!$K$4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9.5799041161693816E-3"/>
                  <c:y val="-6.7358641975308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344496895452587"/>
                      <c:h val="5.67293209876543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6E4-4AC7-86B1-6C55FECE9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0'!$O$5:$O$22</c:f>
              <c:strCache>
                <c:ptCount val="18"/>
                <c:pt idx="0">
                  <c:v>Pará</c:v>
                </c:pt>
                <c:pt idx="1">
                  <c:v>Paraná</c:v>
                </c:pt>
                <c:pt idx="2">
                  <c:v>Santa Catarina</c:v>
                </c:pt>
                <c:pt idx="3">
                  <c:v>Rio Grande do Sul</c:v>
                </c:pt>
                <c:pt idx="4">
                  <c:v>Rio de Janeiro</c:v>
                </c:pt>
                <c:pt idx="5">
                  <c:v>Minas Gerais</c:v>
                </c:pt>
                <c:pt idx="6">
                  <c:v>Goiás</c:v>
                </c:pt>
                <c:pt idx="7">
                  <c:v>Bahia</c:v>
                </c:pt>
                <c:pt idx="8">
                  <c:v>Espírito Santo</c:v>
                </c:pt>
                <c:pt idx="9">
                  <c:v>Ceará</c:v>
                </c:pt>
                <c:pt idx="10">
                  <c:v>São Paulo</c:v>
                </c:pt>
                <c:pt idx="11">
                  <c:v>Amazonas</c:v>
                </c:pt>
                <c:pt idx="12">
                  <c:v>Mato Grosso</c:v>
                </c:pt>
                <c:pt idx="13">
                  <c:v>Mato Grosso do Sul</c:v>
                </c:pt>
                <c:pt idx="14">
                  <c:v>Nordeste</c:v>
                </c:pt>
                <c:pt idx="15">
                  <c:v>Maranhão</c:v>
                </c:pt>
                <c:pt idx="16">
                  <c:v>Pernambuco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0'!$Q$5:$Q$22</c:f>
              <c:numCache>
                <c:formatCode>0.0</c:formatCode>
                <c:ptCount val="18"/>
                <c:pt idx="0">
                  <c:v>1.8000400000000001</c:v>
                </c:pt>
                <c:pt idx="1">
                  <c:v>1.8000400000000001</c:v>
                </c:pt>
                <c:pt idx="2">
                  <c:v>1.8000400000000001</c:v>
                </c:pt>
                <c:pt idx="3">
                  <c:v>1.8000400000000001</c:v>
                </c:pt>
                <c:pt idx="4">
                  <c:v>1.8000400000000001</c:v>
                </c:pt>
                <c:pt idx="5">
                  <c:v>1.8000400000000001</c:v>
                </c:pt>
                <c:pt idx="6">
                  <c:v>1.8000400000000001</c:v>
                </c:pt>
                <c:pt idx="7">
                  <c:v>1.8000400000000001</c:v>
                </c:pt>
                <c:pt idx="8">
                  <c:v>1.8000400000000001</c:v>
                </c:pt>
                <c:pt idx="9">
                  <c:v>1.8000400000000001</c:v>
                </c:pt>
                <c:pt idx="10">
                  <c:v>1.8000400000000001</c:v>
                </c:pt>
                <c:pt idx="11">
                  <c:v>1.8000400000000001</c:v>
                </c:pt>
                <c:pt idx="12">
                  <c:v>1.8000400000000001</c:v>
                </c:pt>
                <c:pt idx="13">
                  <c:v>1.8000400000000001</c:v>
                </c:pt>
                <c:pt idx="14">
                  <c:v>1.8000400000000001</c:v>
                </c:pt>
                <c:pt idx="15">
                  <c:v>1.8000400000000001</c:v>
                </c:pt>
                <c:pt idx="16">
                  <c:v>1.8000400000000001</c:v>
                </c:pt>
                <c:pt idx="17">
                  <c:v>1.8000400000000001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33232"/>
        <c:axId val="-1614631600"/>
      </c:lineChart>
      <c:catAx>
        <c:axId val="-161463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1600"/>
        <c:crosses val="autoZero"/>
        <c:auto val="1"/>
        <c:lblAlgn val="ctr"/>
        <c:lblOffset val="100"/>
        <c:noMultiLvlLbl val="0"/>
      </c:catAx>
      <c:valAx>
        <c:axId val="-1614631600"/>
        <c:scaling>
          <c:orientation val="minMax"/>
          <c:max val="12"/>
          <c:min val="-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323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0'!$K$24:$P$24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EF1-45B7-B7EE-E2B9741EDFB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E3-4ED7-BE65-0F1DB89637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EF1-45B7-B7EE-E2B9741EDF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EF1-45B7-B7EE-E2B9741EDF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47-42DE-8CD4-94EEF9044D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47-42DE-8CD4-94EEF9044D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EF1-45B7-B7EE-E2B9741EDFB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F1-45B7-B7EE-E2B9741EDF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F1-45B7-B7EE-E2B9741EDFB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F1-45B7-B7EE-E2B9741EDFB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F1-45B7-B7EE-E2B9741EDFB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EF1-45B7-B7EE-E2B9741EDFB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EF1-45B7-B7EE-E2B9741EDFB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0E3-4ED7-BE65-0F1DB896374F}"/>
              </c:ext>
            </c:extLst>
          </c:dPt>
          <c:dPt>
            <c:idx val="16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0E3-4ED7-BE65-0F1DB89637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0E3-4ED7-BE65-0F1DB896374F}"/>
              </c:ext>
            </c:extLst>
          </c:dPt>
          <c:dLbls>
            <c:dLbl>
              <c:idx val="15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3-4ED7-BE65-0F1DB896374F}"/>
                </c:ext>
              </c:extLst>
            </c:dLbl>
            <c:dLbl>
              <c:idx val="16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3-4ED7-BE65-0F1DB896374F}"/>
                </c:ext>
              </c:extLst>
            </c:dLbl>
            <c:dLbl>
              <c:idx val="17"/>
              <c:layout>
                <c:manualLayout>
                  <c:x val="0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3-4ED7-BE65-0F1DB896374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Pará</c:v>
                </c:pt>
                <c:pt idx="1">
                  <c:v>Paraná</c:v>
                </c:pt>
                <c:pt idx="2">
                  <c:v>Santa Catarina</c:v>
                </c:pt>
                <c:pt idx="3">
                  <c:v>Ceará</c:v>
                </c:pt>
                <c:pt idx="4">
                  <c:v>Mato Grosso</c:v>
                </c:pt>
                <c:pt idx="5">
                  <c:v>Minas Gerais</c:v>
                </c:pt>
                <c:pt idx="6">
                  <c:v>Rio Grande do Sul</c:v>
                </c:pt>
                <c:pt idx="7">
                  <c:v>Mato Grosso do Sul</c:v>
                </c:pt>
                <c:pt idx="8">
                  <c:v>Bahia</c:v>
                </c:pt>
                <c:pt idx="9">
                  <c:v>Amazonas</c:v>
                </c:pt>
                <c:pt idx="10">
                  <c:v>São Paulo</c:v>
                </c:pt>
                <c:pt idx="11">
                  <c:v>Nordeste</c:v>
                </c:pt>
                <c:pt idx="12">
                  <c:v>Goiás</c:v>
                </c:pt>
                <c:pt idx="13">
                  <c:v>Maranhão</c:v>
                </c:pt>
                <c:pt idx="14">
                  <c:v>Rio de Janeiro</c:v>
                </c:pt>
                <c:pt idx="15">
                  <c:v>Pernambuco</c:v>
                </c:pt>
                <c:pt idx="16">
                  <c:v>Espírito Santo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0'!$P$26:$P$43</c:f>
              <c:numCache>
                <c:formatCode>0.0</c:formatCode>
                <c:ptCount val="18"/>
                <c:pt idx="0">
                  <c:v>9.7000279999999997</c:v>
                </c:pt>
                <c:pt idx="1">
                  <c:v>6.4000380000000003</c:v>
                </c:pt>
                <c:pt idx="2">
                  <c:v>6.3000389999999999</c:v>
                </c:pt>
                <c:pt idx="3">
                  <c:v>3.9000300000000001</c:v>
                </c:pt>
                <c:pt idx="4">
                  <c:v>3.6000420000000002</c:v>
                </c:pt>
                <c:pt idx="5">
                  <c:v>2.9000339999999998</c:v>
                </c:pt>
                <c:pt idx="6">
                  <c:v>2.8000399999999996</c:v>
                </c:pt>
                <c:pt idx="7">
                  <c:v>2.4000409999999999</c:v>
                </c:pt>
                <c:pt idx="8">
                  <c:v>1.9000329999999999</c:v>
                </c:pt>
                <c:pt idx="9">
                  <c:v>1.700027</c:v>
                </c:pt>
                <c:pt idx="10">
                  <c:v>1.6000370000000002</c:v>
                </c:pt>
                <c:pt idx="11">
                  <c:v>1.1000260000000002</c:v>
                </c:pt>
                <c:pt idx="12">
                  <c:v>-0.29995699999999997</c:v>
                </c:pt>
                <c:pt idx="13">
                  <c:v>-0.7999710000000001</c:v>
                </c:pt>
                <c:pt idx="14">
                  <c:v>-1.399964</c:v>
                </c:pt>
                <c:pt idx="15">
                  <c:v>-2.3999679999999999</c:v>
                </c:pt>
                <c:pt idx="16">
                  <c:v>-2.7999649999999998</c:v>
                </c:pt>
                <c:pt idx="17">
                  <c:v>-9.4999690000000001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29968"/>
        <c:axId val="-1614623984"/>
      </c:barChart>
      <c:lineChart>
        <c:grouping val="standard"/>
        <c:varyColors val="0"/>
        <c:ser>
          <c:idx val="1"/>
          <c:order val="1"/>
          <c:tx>
            <c:strRef>
              <c:f>'Gráfico 0'!$K$25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0EF1-45B7-B7EE-E2B9741EDFB9}"/>
              </c:ext>
            </c:extLst>
          </c:dPt>
          <c:dLbls>
            <c:dLbl>
              <c:idx val="15"/>
              <c:layout>
                <c:manualLayout>
                  <c:x val="4.7879328801265029E-3"/>
                  <c:y val="-4.8680555555555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="http://schemas.microsoft.com/office/drawing/2014/chart"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8.3488634128893069E-2"/>
                      <c:h val="7.68512345679012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347-42DE-8CD4-94EEF9044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Pará</c:v>
                </c:pt>
                <c:pt idx="1">
                  <c:v>Paraná</c:v>
                </c:pt>
                <c:pt idx="2">
                  <c:v>Santa Catarina</c:v>
                </c:pt>
                <c:pt idx="3">
                  <c:v>Ceará</c:v>
                </c:pt>
                <c:pt idx="4">
                  <c:v>Mato Grosso</c:v>
                </c:pt>
                <c:pt idx="5">
                  <c:v>Minas Gerais</c:v>
                </c:pt>
                <c:pt idx="6">
                  <c:v>Rio Grande do Sul</c:v>
                </c:pt>
                <c:pt idx="7">
                  <c:v>Mato Grosso do Sul</c:v>
                </c:pt>
                <c:pt idx="8">
                  <c:v>Bahia</c:v>
                </c:pt>
                <c:pt idx="9">
                  <c:v>Amazonas</c:v>
                </c:pt>
                <c:pt idx="10">
                  <c:v>São Paulo</c:v>
                </c:pt>
                <c:pt idx="11">
                  <c:v>Nordeste</c:v>
                </c:pt>
                <c:pt idx="12">
                  <c:v>Goiás</c:v>
                </c:pt>
                <c:pt idx="13">
                  <c:v>Maranhão</c:v>
                </c:pt>
                <c:pt idx="14">
                  <c:v>Rio de Janeiro</c:v>
                </c:pt>
                <c:pt idx="15">
                  <c:v>Pernambuco</c:v>
                </c:pt>
                <c:pt idx="16">
                  <c:v>Espírito Santo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0'!$Q$26:$Q$43</c:f>
              <c:numCache>
                <c:formatCode>0.0</c:formatCode>
                <c:ptCount val="18"/>
                <c:pt idx="0">
                  <c:v>2.8000249999999998</c:v>
                </c:pt>
                <c:pt idx="1">
                  <c:v>2.8000249999999998</c:v>
                </c:pt>
                <c:pt idx="2">
                  <c:v>2.8000249999999998</c:v>
                </c:pt>
                <c:pt idx="3">
                  <c:v>2.8000249999999998</c:v>
                </c:pt>
                <c:pt idx="4">
                  <c:v>2.8000249999999998</c:v>
                </c:pt>
                <c:pt idx="5">
                  <c:v>2.8000249999999998</c:v>
                </c:pt>
                <c:pt idx="6">
                  <c:v>2.8000249999999998</c:v>
                </c:pt>
                <c:pt idx="7">
                  <c:v>2.8000249999999998</c:v>
                </c:pt>
                <c:pt idx="8">
                  <c:v>2.8000249999999998</c:v>
                </c:pt>
                <c:pt idx="9">
                  <c:v>2.8000249999999998</c:v>
                </c:pt>
                <c:pt idx="10">
                  <c:v>2.8000249999999998</c:v>
                </c:pt>
                <c:pt idx="11">
                  <c:v>2.8000249999999998</c:v>
                </c:pt>
                <c:pt idx="12">
                  <c:v>2.8000249999999998</c:v>
                </c:pt>
                <c:pt idx="13">
                  <c:v>2.8000249999999998</c:v>
                </c:pt>
                <c:pt idx="14">
                  <c:v>2.8000249999999998</c:v>
                </c:pt>
                <c:pt idx="15">
                  <c:v>2.8000249999999998</c:v>
                </c:pt>
                <c:pt idx="16">
                  <c:v>2.8000249999999998</c:v>
                </c:pt>
                <c:pt idx="17">
                  <c:v>2.8000249999999998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29968"/>
        <c:axId val="-1614623984"/>
      </c:lineChart>
      <c:catAx>
        <c:axId val="-161462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3984"/>
        <c:crosses val="autoZero"/>
        <c:auto val="1"/>
        <c:lblAlgn val="ctr"/>
        <c:lblOffset val="100"/>
        <c:noMultiLvlLbl val="0"/>
      </c:catAx>
      <c:valAx>
        <c:axId val="-1614623984"/>
        <c:scaling>
          <c:orientation val="minMax"/>
          <c:max val="12"/>
          <c:min val="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9968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647205668584E-2"/>
          <c:y val="3.9215686274509803E-2"/>
          <c:w val="0.916533797243548"/>
          <c:h val="0.679042766712984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'1.5'!$C$7:$C$8</c:f>
              <c:strCache>
                <c:ptCount val="2"/>
                <c:pt idx="0">
                  <c:v>maio 25 /</c:v>
                </c:pt>
                <c:pt idx="1">
                  <c:v>maio 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6.8727738531828558E-17"/>
                  <c:y val="3.565062388591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83-411C-BF06-DD5776CA0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'Gráficos 4'!$N$72:$N$78</c:f>
              <c:numCache>
                <c:formatCode>0.0</c:formatCode>
                <c:ptCount val="7"/>
                <c:pt idx="0">
                  <c:v>23.9</c:v>
                </c:pt>
                <c:pt idx="1">
                  <c:v>35.9</c:v>
                </c:pt>
                <c:pt idx="2">
                  <c:v>4.0999999999999996</c:v>
                </c:pt>
                <c:pt idx="3">
                  <c:v>-7.9</c:v>
                </c:pt>
                <c:pt idx="4">
                  <c:v>2.4</c:v>
                </c:pt>
                <c:pt idx="5">
                  <c:v>1</c:v>
                </c:pt>
                <c:pt idx="6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D-4CDD-A613-CA2C6E322552}"/>
            </c:ext>
          </c:extLst>
        </c:ser>
        <c:ser>
          <c:idx val="2"/>
          <c:order val="1"/>
          <c:tx>
            <c:strRef>
              <c:f>'1.4'!$E$7:$E$8</c:f>
              <c:strCache>
                <c:ptCount val="2"/>
                <c:pt idx="0">
                  <c:v>Acumulado janeiro-</c:v>
                </c:pt>
                <c:pt idx="1">
                  <c:v>maio 25 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[0]!Acumulado_ano</c:f>
              <c:numCache>
                <c:formatCode>0.0</c:formatCode>
                <c:ptCount val="7"/>
                <c:pt idx="0">
                  <c:v>0.3</c:v>
                </c:pt>
                <c:pt idx="1">
                  <c:v>0.2</c:v>
                </c:pt>
                <c:pt idx="2">
                  <c:v>0.7</c:v>
                </c:pt>
                <c:pt idx="3">
                  <c:v>-1.4</c:v>
                </c:pt>
                <c:pt idx="4">
                  <c:v>1.2</c:v>
                </c:pt>
                <c:pt idx="5">
                  <c:v>-5.3</c:v>
                </c:pt>
                <c:pt idx="6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D-4CDD-A613-CA2C6E322552}"/>
            </c:ext>
          </c:extLst>
        </c:ser>
        <c:ser>
          <c:idx val="3"/>
          <c:order val="2"/>
          <c:tx>
            <c:strRef>
              <c:f>'1.4'!$F$7:$F$8</c:f>
              <c:strCache>
                <c:ptCount val="2"/>
                <c:pt idx="0">
                  <c:v>Acumulado 12 meses 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</c:f>
              <c:numCache>
                <c:formatCode>0.0</c:formatCode>
                <c:ptCount val="7"/>
                <c:pt idx="0">
                  <c:v>-2.8</c:v>
                </c:pt>
                <c:pt idx="1">
                  <c:v>-4.7</c:v>
                </c:pt>
                <c:pt idx="2">
                  <c:v>1</c:v>
                </c:pt>
                <c:pt idx="3">
                  <c:v>-0.9</c:v>
                </c:pt>
                <c:pt idx="4">
                  <c:v>-3.1</c:v>
                </c:pt>
                <c:pt idx="5">
                  <c:v>-3.3</c:v>
                </c:pt>
                <c:pt idx="6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D-4CDD-A613-CA2C6E322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28336"/>
        <c:axId val="-1614623440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v>I Trimestre de 2018/ I Trimestre de 2017</c:v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'1.7'!$M$16:$M$22</c15:sqref>
                        </c15:formulaRef>
                      </c:ext>
                    </c:extLst>
                    <c:numCache>
                      <c:formatCode>0.0</c:formatCode>
                      <c:ptCount val="7"/>
                      <c:pt idx="0">
                        <c:v>1.5365792904424858</c:v>
                      </c:pt>
                      <c:pt idx="1">
                        <c:v>2.4109582667311669</c:v>
                      </c:pt>
                      <c:pt idx="2">
                        <c:v>0.72221723074732402</c:v>
                      </c:pt>
                      <c:pt idx="3">
                        <c:v>16.656876311620671</c:v>
                      </c:pt>
                      <c:pt idx="4">
                        <c:v>-3.7373261233568766</c:v>
                      </c:pt>
                      <c:pt idx="5">
                        <c:v>-9.3957973211102992</c:v>
                      </c:pt>
                      <c:pt idx="6">
                        <c:v>-1.0756926442644699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583-411C-BF06-DD5776CA04BF}"/>
                  </c:ext>
                </c:extLst>
              </c15:ser>
            </c15:filteredBarSeries>
          </c:ext>
        </c:extLst>
      </c:barChart>
      <c:catAx>
        <c:axId val="-161462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3440"/>
        <c:crosses val="autoZero"/>
        <c:auto val="1"/>
        <c:lblAlgn val="ctr"/>
        <c:lblOffset val="100"/>
        <c:noMultiLvlLbl val="0"/>
      </c:catAx>
      <c:valAx>
        <c:axId val="-1614623440"/>
        <c:scaling>
          <c:orientation val="minMax"/>
          <c:max val="40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83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96407329817723E-2"/>
          <c:y val="1.8236899091453946E-2"/>
          <c:w val="0.94542500208675329"/>
          <c:h val="0.8262605798872421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A7-4729-B4AA-5500452ADA8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9A7-4729-B4AA-5500452AD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14622896"/>
        <c:axId val="-287238208"/>
      </c:lineChart>
      <c:catAx>
        <c:axId val="-16146228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8208"/>
        <c:crosses val="autoZero"/>
        <c:auto val="1"/>
        <c:lblAlgn val="ctr"/>
        <c:lblOffset val="100"/>
        <c:tickLblSkip val="1"/>
        <c:noMultiLvlLbl val="1"/>
      </c:catAx>
      <c:valAx>
        <c:axId val="-287238208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30392156862747"/>
          <c:y val="0.69866851851851852"/>
          <c:w val="0.2954379084967320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6271072484301344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5C-4824-AF02-20A1DC79B505}"/>
                </c:ext>
              </c:extLst>
            </c:dLbl>
            <c:dLbl>
              <c:idx val="5"/>
              <c:layout>
                <c:manualLayout>
                  <c:x val="-7.6271072484301344E-17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5C-4824-AF02-20A1DC79B505}"/>
                </c:ext>
              </c:extLst>
            </c:dLbl>
            <c:dLbl>
              <c:idx val="6"/>
              <c:layout>
                <c:manualLayout>
                  <c:x val="1.4561009318718383E-2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C-4824-AF02-20A1DC79B505}"/>
                </c:ext>
              </c:extLst>
            </c:dLbl>
            <c:dLbl>
              <c:idx val="8"/>
              <c:layout>
                <c:manualLayout>
                  <c:x val="7.6271072484301344E-17"/>
                  <c:y val="3.92006172839520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4-4E82-8810-D6BAFD7AC258}"/>
                </c:ext>
              </c:extLst>
            </c:dLbl>
            <c:dLbl>
              <c:idx val="9"/>
              <c:layout>
                <c:manualLayout>
                  <c:x val="1.2480865130330043E-2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C-4824-AF02-20A1DC79B505}"/>
                </c:ext>
              </c:extLst>
            </c:dLbl>
            <c:dLbl>
              <c:idx val="11"/>
              <c:layout>
                <c:manualLayout>
                  <c:x val="8.3205767535532091E-3"/>
                  <c:y val="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4-4E82-8810-D6BAFD7AC258}"/>
                </c:ext>
              </c:extLst>
            </c:dLbl>
            <c:dLbl>
              <c:idx val="12"/>
              <c:layout>
                <c:manualLayout>
                  <c:x val="2.0801441883883404E-3"/>
                  <c:y val="1.9599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A4-4E82-8810-D6BAFD7AC25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A8B-4607-B992-C8681C3B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287228960"/>
        <c:axId val="-287237120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0400720941941702E-2"/>
                  <c:y val="-1.56790123456790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4-4E82-8810-D6BAFD7AC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A8B-4607-B992-C8681C3B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87228960"/>
        <c:axId val="-287237120"/>
      </c:lineChart>
      <c:catAx>
        <c:axId val="-287228960"/>
        <c:scaling>
          <c:orientation val="minMax"/>
          <c:max val="44197"/>
          <c:min val="43831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7120"/>
        <c:crosses val="autoZero"/>
        <c:auto val="1"/>
        <c:lblAlgn val="ctr"/>
        <c:lblOffset val="100"/>
        <c:noMultiLvlLbl val="1"/>
      </c:catAx>
      <c:valAx>
        <c:axId val="-287237120"/>
        <c:scaling>
          <c:orientation val="minMax"/>
          <c:max val="32"/>
          <c:min val="-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2896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1'!$C$7:$R$7</c:f>
              <c:numCache>
                <c:formatCode>0.0</c:formatCode>
                <c:ptCount val="16"/>
                <c:pt idx="0">
                  <c:v>-5.6790384459064374</c:v>
                </c:pt>
                <c:pt idx="1">
                  <c:v>-6.2445521111470175</c:v>
                </c:pt>
                <c:pt idx="2">
                  <c:v>-9.1685254548542048</c:v>
                </c:pt>
                <c:pt idx="3">
                  <c:v>-11.714496835499212</c:v>
                </c:pt>
                <c:pt idx="4">
                  <c:v>-11.417518312845875</c:v>
                </c:pt>
                <c:pt idx="5">
                  <c:v>-6.3658808168854497</c:v>
                </c:pt>
                <c:pt idx="6">
                  <c:v>-4.9076107407713394</c:v>
                </c:pt>
                <c:pt idx="7">
                  <c:v>-3.1000982722246717</c:v>
                </c:pt>
                <c:pt idx="8">
                  <c:v>1.4472250606689663</c:v>
                </c:pt>
                <c:pt idx="9">
                  <c:v>0.3762015494373383</c:v>
                </c:pt>
                <c:pt idx="10">
                  <c:v>3.103356377576505</c:v>
                </c:pt>
                <c:pt idx="11">
                  <c:v>5.0710040345095075</c:v>
                </c:pt>
                <c:pt idx="12">
                  <c:v>2.7502400300740248</c:v>
                </c:pt>
                <c:pt idx="13">
                  <c:v>1.5723077374611538</c:v>
                </c:pt>
                <c:pt idx="14">
                  <c:v>1.0588985739526935</c:v>
                </c:pt>
                <c:pt idx="15">
                  <c:v>-1.3235402264210938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3-4806-8018-4C3995D75868}"/>
            </c:ext>
          </c:extLst>
        </c:ser>
        <c:ser>
          <c:idx val="1"/>
          <c:order val="1"/>
          <c:tx>
            <c:strRef>
              <c:f>'Tab 1'!$B$15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1'!$C$16:$R$16</c:f>
              <c:numCache>
                <c:formatCode>0.0</c:formatCode>
                <c:ptCount val="16"/>
                <c:pt idx="0">
                  <c:v>20.800191091374344</c:v>
                </c:pt>
                <c:pt idx="1">
                  <c:v>13.829415084025619</c:v>
                </c:pt>
                <c:pt idx="2">
                  <c:v>1.4495655757438719</c:v>
                </c:pt>
                <c:pt idx="3">
                  <c:v>-14.095488572925641</c:v>
                </c:pt>
                <c:pt idx="4">
                  <c:v>-22.324873981570192</c:v>
                </c:pt>
                <c:pt idx="5">
                  <c:v>-22.691042811083218</c:v>
                </c:pt>
                <c:pt idx="6">
                  <c:v>-21.487660338202353</c:v>
                </c:pt>
                <c:pt idx="7">
                  <c:v>-6.7722865505103087</c:v>
                </c:pt>
                <c:pt idx="8">
                  <c:v>3.9806849765432251</c:v>
                </c:pt>
                <c:pt idx="9">
                  <c:v>5.2118195363058284</c:v>
                </c:pt>
                <c:pt idx="10">
                  <c:v>7.1492556355257086E-2</c:v>
                </c:pt>
                <c:pt idx="11">
                  <c:v>-2.175977259640971</c:v>
                </c:pt>
                <c:pt idx="12">
                  <c:v>-6.1478978351408369</c:v>
                </c:pt>
                <c:pt idx="13">
                  <c:v>-5.904628247985066</c:v>
                </c:pt>
                <c:pt idx="14">
                  <c:v>1.5365792904424858</c:v>
                </c:pt>
                <c:pt idx="15">
                  <c:v>3.8191401798664426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3-4806-8018-4C3995D7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42560"/>
        <c:axId val="-287244192"/>
      </c:barChart>
      <c:catAx>
        <c:axId val="-2872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44192"/>
        <c:crosses val="autoZero"/>
        <c:auto val="1"/>
        <c:lblAlgn val="ctr"/>
        <c:lblOffset val="100"/>
        <c:noMultiLvlLbl val="0"/>
      </c:catAx>
      <c:valAx>
        <c:axId val="-287244192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4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2'!$B$6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2'!$C$7:$R$7</c:f>
              <c:numCache>
                <c:formatCode>0.0</c:formatCode>
                <c:ptCount val="16"/>
                <c:pt idx="0">
                  <c:v>-4.5</c:v>
                </c:pt>
                <c:pt idx="1">
                  <c:v>-4.7</c:v>
                </c:pt>
                <c:pt idx="2">
                  <c:v>-6.3</c:v>
                </c:pt>
                <c:pt idx="3">
                  <c:v>-8.3000000000000007</c:v>
                </c:pt>
                <c:pt idx="4">
                  <c:v>-9.6</c:v>
                </c:pt>
                <c:pt idx="5">
                  <c:v>-9.6999999999999993</c:v>
                </c:pt>
                <c:pt idx="6">
                  <c:v>-8.6</c:v>
                </c:pt>
                <c:pt idx="7">
                  <c:v>-6.4</c:v>
                </c:pt>
                <c:pt idx="8">
                  <c:v>-3.4</c:v>
                </c:pt>
                <c:pt idx="9">
                  <c:v>-1.7</c:v>
                </c:pt>
                <c:pt idx="10">
                  <c:v>0.5</c:v>
                </c:pt>
                <c:pt idx="11">
                  <c:v>2.5</c:v>
                </c:pt>
                <c:pt idx="12">
                  <c:v>2.8</c:v>
                </c:pt>
                <c:pt idx="13">
                  <c:v>3.1</c:v>
                </c:pt>
                <c:pt idx="14">
                  <c:v>2.6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8-47BE-9454-52CC02759A95}"/>
            </c:ext>
          </c:extLst>
        </c:ser>
        <c:ser>
          <c:idx val="1"/>
          <c:order val="1"/>
          <c:tx>
            <c:strRef>
              <c:f>'Tab 2'!$B$15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2'!$C$16:$R$16</c:f>
              <c:numCache>
                <c:formatCode>0.0</c:formatCode>
                <c:ptCount val="16"/>
                <c:pt idx="0">
                  <c:v>11.8</c:v>
                </c:pt>
                <c:pt idx="1">
                  <c:v>15.1</c:v>
                </c:pt>
                <c:pt idx="2">
                  <c:v>11.5</c:v>
                </c:pt>
                <c:pt idx="3">
                  <c:v>4.4000000000000004</c:v>
                </c:pt>
                <c:pt idx="4">
                  <c:v>-5.8</c:v>
                </c:pt>
                <c:pt idx="5">
                  <c:v>-14.4</c:v>
                </c:pt>
                <c:pt idx="6">
                  <c:v>-20.100000000000001</c:v>
                </c:pt>
                <c:pt idx="7">
                  <c:v>-18.7</c:v>
                </c:pt>
                <c:pt idx="8">
                  <c:v>-13</c:v>
                </c:pt>
                <c:pt idx="9">
                  <c:v>-6.1</c:v>
                </c:pt>
                <c:pt idx="10">
                  <c:v>0.4</c:v>
                </c:pt>
                <c:pt idx="11">
                  <c:v>1.7</c:v>
                </c:pt>
                <c:pt idx="12">
                  <c:v>-0.8</c:v>
                </c:pt>
                <c:pt idx="13">
                  <c:v>-3.5</c:v>
                </c:pt>
                <c:pt idx="14">
                  <c:v>-3.2</c:v>
                </c:pt>
                <c:pt idx="15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8-47BE-9454-52CC0275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35488"/>
        <c:axId val="-287238752"/>
      </c:barChart>
      <c:catAx>
        <c:axId val="-2872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8752"/>
        <c:crosses val="autoZero"/>
        <c:auto val="1"/>
        <c:lblAlgn val="ctr"/>
        <c:lblOffset val="100"/>
        <c:noMultiLvlLbl val="0"/>
      </c:catAx>
      <c:valAx>
        <c:axId val="-28723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3</xdr:col>
          <xdr:colOff>561975</xdr:colOff>
          <xdr:row>5</xdr:row>
          <xdr:rowOff>142875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Atualizar Planilha de produção Industrial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57149</xdr:rowOff>
    </xdr:from>
    <xdr:to>
      <xdr:col>11</xdr:col>
      <xdr:colOff>33525</xdr:colOff>
      <xdr:row>23</xdr:row>
      <xdr:rowOff>58649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0</xdr:rowOff>
    </xdr:from>
    <xdr:to>
      <xdr:col>11</xdr:col>
      <xdr:colOff>266700</xdr:colOff>
      <xdr:row>20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85725</xdr:colOff>
      <xdr:row>19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4</xdr:row>
      <xdr:rowOff>38099</xdr:rowOff>
    </xdr:from>
    <xdr:to>
      <xdr:col>11</xdr:col>
      <xdr:colOff>371475</xdr:colOff>
      <xdr:row>21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6</xdr:row>
      <xdr:rowOff>19050</xdr:rowOff>
    </xdr:from>
    <xdr:to>
      <xdr:col>12</xdr:col>
      <xdr:colOff>390524</xdr:colOff>
      <xdr:row>23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0</xdr:row>
      <xdr:rowOff>123825</xdr:rowOff>
    </xdr:from>
    <xdr:to>
      <xdr:col>4</xdr:col>
      <xdr:colOff>2609850</xdr:colOff>
      <xdr:row>4</xdr:row>
      <xdr:rowOff>38100</xdr:rowOff>
    </xdr:to>
    <xdr:sp macro="" textlink="">
      <xdr:nvSpPr>
        <xdr:cNvPr id="3" name="Seta para a esquerda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2981325" y="123825"/>
          <a:ext cx="3314700" cy="1057275"/>
        </a:xfrm>
        <a:prstGeom prst="leftArrow">
          <a:avLst>
            <a:gd name="adj1" fmla="val 46396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/>
          <a:r>
            <a:rPr lang="pt-BR" sz="1100"/>
            <a:t>Escolha</a:t>
          </a:r>
          <a:r>
            <a:rPr lang="pt-BR" sz="1100" baseline="0"/>
            <a:t> o mês de referência para atualizar as tabelas e gráficos automaticamente!</a:t>
          </a:r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1266823</xdr:colOff>
      <xdr:row>2</xdr:row>
      <xdr:rowOff>171450</xdr:rowOff>
    </xdr:from>
    <xdr:to>
      <xdr:col>8</xdr:col>
      <xdr:colOff>371475</xdr:colOff>
      <xdr:row>20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3</xdr:row>
      <xdr:rowOff>47624</xdr:rowOff>
    </xdr:from>
    <xdr:to>
      <xdr:col>6</xdr:col>
      <xdr:colOff>578826</xdr:colOff>
      <xdr:row>20</xdr:row>
      <xdr:rowOff>43962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990599</xdr:colOff>
      <xdr:row>3</xdr:row>
      <xdr:rowOff>85725</xdr:rowOff>
    </xdr:from>
    <xdr:to>
      <xdr:col>11</xdr:col>
      <xdr:colOff>33524</xdr:colOff>
      <xdr:row>20</xdr:row>
      <xdr:rowOff>87225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1133476</xdr:colOff>
      <xdr:row>3</xdr:row>
      <xdr:rowOff>57151</xdr:rowOff>
    </xdr:from>
    <xdr:to>
      <xdr:col>10</xdr:col>
      <xdr:colOff>481201</xdr:colOff>
      <xdr:row>20</xdr:row>
      <xdr:rowOff>58651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</xdr:row>
      <xdr:rowOff>66675</xdr:rowOff>
    </xdr:from>
    <xdr:to>
      <xdr:col>11</xdr:col>
      <xdr:colOff>609599</xdr:colOff>
      <xdr:row>22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9526</xdr:rowOff>
    </xdr:from>
    <xdr:to>
      <xdr:col>11</xdr:col>
      <xdr:colOff>71625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0.95121</cdr:x>
      <cdr:y>0.24771</cdr:y>
    </cdr:from>
    <cdr:to>
      <cdr:x>0.99817</cdr:x>
      <cdr:y>0.32393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9875650" y="1028720"/>
          <a:ext cx="487550" cy="316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>
            <a:solidFill>
              <a:srgbClr val="0070C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STITUTO%20JONES\RESENHAS\6_Produ&#231;&#227;o%20Industrial\2022\11_Novembro_2022\11_2022_NOV-PIMPF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stavo.ribeiro/Desktop/PIM-PF%20Mar&#231;o%20de%202014/PIM-PF%20Mar&#231;o%20d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tão Macro"/>
      <sheetName val="Tabelas"/>
      <sheetName val="Tabela_1"/>
      <sheetName val="Tabela_2"/>
      <sheetName val="Tabela_3"/>
      <sheetName val="ÍNDICE"/>
      <sheetName val="1.1"/>
      <sheetName val="1.2"/>
      <sheetName val="1.3"/>
      <sheetName val="1.4"/>
      <sheetName val="1.5"/>
      <sheetName val="1.6"/>
      <sheetName val="1.7"/>
      <sheetName val="Gráficos"/>
      <sheetName val="1.8"/>
      <sheetName val="1.9"/>
      <sheetName val="1.10"/>
      <sheetName val="1.11"/>
      <sheetName val="1.12"/>
      <sheetName val="1.13"/>
      <sheetName val="Gr.antigo"/>
      <sheetName val="1.14"/>
      <sheetName val="PANORAMA ECONÔMICO"/>
      <sheetName val="Tab 1"/>
      <sheetName val="Tab 2"/>
      <sheetName val="Tab 3"/>
      <sheetName val="Graf 1"/>
      <sheetName val="Graf 2"/>
      <sheetName val="Graf 3"/>
      <sheetName val="Graf 4"/>
    </sheetNames>
    <sheetDataSet>
      <sheetData sheetId="0" refreshError="1"/>
      <sheetData sheetId="1" refreshError="1"/>
      <sheetData sheetId="2" refreshError="1"/>
      <sheetData sheetId="3">
        <row r="332">
          <cell r="A332">
            <v>44866</v>
          </cell>
        </row>
        <row r="333">
          <cell r="A333">
            <v>44835</v>
          </cell>
        </row>
        <row r="334">
          <cell r="A334">
            <v>44805</v>
          </cell>
        </row>
        <row r="335">
          <cell r="A335">
            <v>44774</v>
          </cell>
        </row>
        <row r="336">
          <cell r="A336">
            <v>44743</v>
          </cell>
        </row>
        <row r="337">
          <cell r="A337">
            <v>44713</v>
          </cell>
        </row>
        <row r="338">
          <cell r="A338">
            <v>44682</v>
          </cell>
        </row>
        <row r="339">
          <cell r="A339">
            <v>44652</v>
          </cell>
        </row>
        <row r="340">
          <cell r="A340">
            <v>44621</v>
          </cell>
        </row>
        <row r="341">
          <cell r="A341">
            <v>44593</v>
          </cell>
        </row>
        <row r="342">
          <cell r="A342">
            <v>44562</v>
          </cell>
        </row>
        <row r="343">
          <cell r="A343">
            <v>44531</v>
          </cell>
        </row>
        <row r="344">
          <cell r="A344">
            <v>44501</v>
          </cell>
        </row>
        <row r="345">
          <cell r="A345">
            <v>44470</v>
          </cell>
        </row>
        <row r="346">
          <cell r="A346">
            <v>44440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8">
          <cell r="V48">
            <v>7.3005699999999996</v>
          </cell>
        </row>
        <row r="49">
          <cell r="V49">
            <v>6.0005600000000001</v>
          </cell>
        </row>
        <row r="50">
          <cell r="V50">
            <v>4.7005400000000002</v>
          </cell>
        </row>
        <row r="51">
          <cell r="V51">
            <v>4.2006199999999998</v>
          </cell>
        </row>
        <row r="52">
          <cell r="V52">
            <v>1.8004900000000001</v>
          </cell>
        </row>
        <row r="53">
          <cell r="V53">
            <v>-2.9994000000000001</v>
          </cell>
        </row>
        <row r="54">
          <cell r="V54">
            <v>-4.1994800000000003</v>
          </cell>
        </row>
        <row r="55">
          <cell r="V55">
            <v>-4.2994699999999995</v>
          </cell>
        </row>
        <row r="56">
          <cell r="V56">
            <v>-6.49939</v>
          </cell>
        </row>
        <row r="57">
          <cell r="V57">
            <v>-7.3995200000000008</v>
          </cell>
        </row>
        <row r="58">
          <cell r="V58">
            <v>-7.8994100000000005</v>
          </cell>
        </row>
        <row r="59">
          <cell r="V59">
            <v>-8.8994900000000001</v>
          </cell>
        </row>
        <row r="60">
          <cell r="V60">
            <v>-9.7994200000000014</v>
          </cell>
        </row>
        <row r="61">
          <cell r="V61">
            <v>-12.199449999999999</v>
          </cell>
        </row>
        <row r="62">
          <cell r="V62">
            <v>-16.499500000000001</v>
          </cell>
        </row>
        <row r="66">
          <cell r="M66" t="str">
            <v>Gráfico 4</v>
          </cell>
        </row>
        <row r="67">
          <cell r="A67" t="str">
            <v>Gráfico 2</v>
          </cell>
          <cell r="E67" t="str">
            <v>Gráfico 3</v>
          </cell>
          <cell r="F67" t="str">
            <v>Acumulado no Ano</v>
          </cell>
          <cell r="I67" t="str">
            <v>Gráfico 3</v>
          </cell>
          <cell r="J67" t="str">
            <v>Acumulado 12 meses</v>
          </cell>
          <cell r="M67" t="str">
            <v>Sem ajuste</v>
          </cell>
          <cell r="N67" t="str">
            <v>Acumulado ano</v>
          </cell>
          <cell r="O67" t="str">
            <v xml:space="preserve">acumulado </v>
          </cell>
        </row>
        <row r="68">
          <cell r="B68">
            <v>7.3005699999999996</v>
          </cell>
          <cell r="F68">
            <v>21.300440000000002</v>
          </cell>
          <cell r="I68" t="str">
            <v>Mato Grosso</v>
          </cell>
          <cell r="J68">
            <v>21.600062000000001</v>
          </cell>
          <cell r="M68">
            <v>-12.2</v>
          </cell>
          <cell r="N68">
            <v>-7.2</v>
          </cell>
          <cell r="O68">
            <v>-6.7</v>
          </cell>
        </row>
        <row r="69">
          <cell r="B69">
            <v>6.0005600000000001</v>
          </cell>
          <cell r="F69">
            <v>4.4003900000000007</v>
          </cell>
          <cell r="I69" t="str">
            <v>Rio de Janeiro</v>
          </cell>
          <cell r="J69">
            <v>4.6000569999999996</v>
          </cell>
          <cell r="M69">
            <v>-21.3</v>
          </cell>
          <cell r="N69">
            <v>-18.3</v>
          </cell>
          <cell r="O69">
            <v>-17.100000000000001</v>
          </cell>
        </row>
        <row r="70">
          <cell r="B70">
            <v>4.7005400000000002</v>
          </cell>
          <cell r="F70">
            <v>4.2003200000000005</v>
          </cell>
          <cell r="I70" t="str">
            <v>Amazonas</v>
          </cell>
          <cell r="J70">
            <v>4.1000499999999995</v>
          </cell>
          <cell r="M70">
            <v>-7.4</v>
          </cell>
          <cell r="N70">
            <v>-1.9</v>
          </cell>
          <cell r="O70">
            <v>-1.7</v>
          </cell>
        </row>
        <row r="71">
          <cell r="B71">
            <v>4.2006199999999998</v>
          </cell>
          <cell r="F71">
            <v>3.40036</v>
          </cell>
          <cell r="I71" t="str">
            <v>Goiás</v>
          </cell>
          <cell r="J71">
            <v>2.600063</v>
          </cell>
          <cell r="M71">
            <v>-0.4</v>
          </cell>
          <cell r="N71">
            <v>-3.3</v>
          </cell>
          <cell r="O71">
            <v>-3.3</v>
          </cell>
        </row>
        <row r="72">
          <cell r="B72">
            <v>1.8004900000000001</v>
          </cell>
          <cell r="F72">
            <v>2.20045</v>
          </cell>
          <cell r="I72" t="str">
            <v>Bahia</v>
          </cell>
          <cell r="J72">
            <v>2.2000540000000002</v>
          </cell>
          <cell r="M72">
            <v>-10.9</v>
          </cell>
          <cell r="N72">
            <v>8.4</v>
          </cell>
          <cell r="O72">
            <v>8</v>
          </cell>
        </row>
        <row r="73">
          <cell r="B73">
            <v>-2.9994000000000001</v>
          </cell>
          <cell r="F73">
            <v>1.10043</v>
          </cell>
          <cell r="I73" t="str">
            <v>Rio Grande do Sul</v>
          </cell>
          <cell r="J73">
            <v>0.70006099999999993</v>
          </cell>
          <cell r="M73">
            <v>-21.3</v>
          </cell>
          <cell r="N73">
            <v>-9</v>
          </cell>
          <cell r="O73">
            <v>-8.8000000000000007</v>
          </cell>
        </row>
        <row r="74">
          <cell r="B74">
            <v>-4.1994800000000003</v>
          </cell>
          <cell r="F74">
            <v>0.1004</v>
          </cell>
          <cell r="I74" t="str">
            <v>São Paulo</v>
          </cell>
          <cell r="J74">
            <v>-0.39994200000000002</v>
          </cell>
          <cell r="M74">
            <v>0</v>
          </cell>
          <cell r="N74">
            <v>-1.6</v>
          </cell>
          <cell r="O74">
            <v>-1.2</v>
          </cell>
        </row>
        <row r="75">
          <cell r="B75">
            <v>-4.2994699999999995</v>
          </cell>
          <cell r="F75">
            <v>-0.49969000000000002</v>
          </cell>
          <cell r="I75" t="str">
            <v>Minas Gerais</v>
          </cell>
          <cell r="J75">
            <v>-0.79994500000000002</v>
          </cell>
        </row>
        <row r="76">
          <cell r="B76">
            <v>-6.49939</v>
          </cell>
          <cell r="F76">
            <v>-0.89963000000000004</v>
          </cell>
          <cell r="I76" t="str">
            <v>Nordeste</v>
          </cell>
          <cell r="J76">
            <v>-1.5999510000000001</v>
          </cell>
        </row>
        <row r="77">
          <cell r="B77">
            <v>-7.3995200000000008</v>
          </cell>
          <cell r="F77">
            <v>-2.2996499999999997</v>
          </cell>
          <cell r="I77" t="str">
            <v>Pernambuco</v>
          </cell>
          <cell r="J77">
            <v>-2.5999470000000002</v>
          </cell>
          <cell r="M77" t="str">
            <v>Acumulado Janeiro -</v>
          </cell>
          <cell r="N77" t="str">
            <v>Acumulado 12 meses (2)</v>
          </cell>
        </row>
        <row r="78">
          <cell r="B78">
            <v>-7.8994100000000005</v>
          </cell>
          <cell r="F78">
            <v>-3.7995899999999998</v>
          </cell>
          <cell r="I78" t="str">
            <v>Paraná</v>
          </cell>
          <cell r="J78">
            <v>-3.299941</v>
          </cell>
          <cell r="M78">
            <v>44866</v>
          </cell>
        </row>
        <row r="79">
          <cell r="B79">
            <v>-8.8994900000000001</v>
          </cell>
          <cell r="F79">
            <v>-4.1995800000000001</v>
          </cell>
          <cell r="I79" t="str">
            <v>Santa Catarina</v>
          </cell>
          <cell r="J79">
            <v>-4.7999399999999994</v>
          </cell>
        </row>
        <row r="80">
          <cell r="B80">
            <v>-9.7994200000000014</v>
          </cell>
          <cell r="F80">
            <v>-4.9996600000000004</v>
          </cell>
          <cell r="I80" t="str">
            <v>Ceará</v>
          </cell>
          <cell r="J80">
            <v>-6.4999479999999998</v>
          </cell>
        </row>
        <row r="81">
          <cell r="B81">
            <v>-12.199449999999999</v>
          </cell>
          <cell r="F81">
            <v>-7.1996200000000004</v>
          </cell>
          <cell r="I81" t="str">
            <v>Espírito Santo</v>
          </cell>
          <cell r="J81">
            <v>-6.6999440000000003</v>
          </cell>
        </row>
        <row r="82">
          <cell r="B82">
            <v>-16.499500000000001</v>
          </cell>
          <cell r="F82">
            <v>-8.8996700000000004</v>
          </cell>
          <cell r="I82" t="str">
            <v>Pará</v>
          </cell>
          <cell r="J82">
            <v>-8.8999490000000012</v>
          </cell>
        </row>
        <row r="83">
          <cell r="I83" t="str">
            <v>Brasil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1.1"/>
      <sheetName val="Plan1"/>
      <sheetName val="1.2"/>
      <sheetName val="1.3"/>
      <sheetName val="1.4"/>
      <sheetName val="Tabelas para Resenha"/>
      <sheetName val="GRÁFICOS"/>
      <sheetName val="1.5"/>
      <sheetName val="1.6"/>
      <sheetName val="Gráficos para Resenha"/>
      <sheetName val="1.7"/>
      <sheetName val="1.81"/>
      <sheetName val="1.8"/>
      <sheetName val="1.9"/>
      <sheetName val="1.10"/>
      <sheetName val="1.11"/>
      <sheetName val="1.12"/>
      <sheetName val="Gráficos para discutir"/>
      <sheetName val="SUMÁRIO 1"/>
      <sheetName val="Etapas"/>
      <sheetName val="DADOS BRUTOS (DB)"/>
      <sheetName val="Tabela 1"/>
      <sheetName val="Tabela 2"/>
      <sheetName val="Tabela 3"/>
      <sheetName val="Tabela 4"/>
      <sheetName val="Tabela_5"/>
      <sheetName val="Tabela_6"/>
      <sheetName val="Tabela_7"/>
      <sheetName val="Tabela_8"/>
      <sheetName val="Tabela_9"/>
      <sheetName val="DADOS SEM AJUSTE"/>
      <sheetName val="Tabela_10"/>
      <sheetName val="Tabela_11"/>
      <sheetName val="Tabela_12"/>
      <sheetName val="DADOS COM AJSUTE"/>
      <sheetName val="Tabela_13"/>
      <sheetName val="Tabela_14"/>
      <sheetName val="Tabela_15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0">
          <cell r="G30" t="str">
            <v>Pernambuco</v>
          </cell>
        </row>
      </sheetData>
      <sheetData sheetId="8">
        <row r="7">
          <cell r="C7">
            <v>41698</v>
          </cell>
        </row>
      </sheetData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(Base: igual período do ano anterior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>
            <v>114</v>
          </cell>
          <cell r="C19">
            <v>136.30000000000001</v>
          </cell>
          <cell r="D19">
            <v>106.9</v>
          </cell>
          <cell r="E19">
            <v>82.2</v>
          </cell>
          <cell r="F19">
            <v>146.80000000000001</v>
          </cell>
          <cell r="G19">
            <v>101.3</v>
          </cell>
          <cell r="H19" t="str">
            <v>-</v>
          </cell>
          <cell r="I19">
            <v>13.999999999999989</v>
          </cell>
          <cell r="J19">
            <v>36.300000000000018</v>
          </cell>
          <cell r="K19">
            <v>6.899999999999995</v>
          </cell>
          <cell r="L19">
            <v>-17.799999999999994</v>
          </cell>
          <cell r="M19">
            <v>46.800000000000018</v>
          </cell>
          <cell r="N19">
            <v>1.2999999999999901</v>
          </cell>
          <cell r="O19" t="str">
            <v>-</v>
          </cell>
        </row>
        <row r="20">
          <cell r="A20">
            <v>37653</v>
          </cell>
          <cell r="B20">
            <v>117.3</v>
          </cell>
          <cell r="C20">
            <v>135.69999999999999</v>
          </cell>
          <cell r="D20">
            <v>111.3</v>
          </cell>
          <cell r="E20">
            <v>85.4</v>
          </cell>
          <cell r="F20">
            <v>148</v>
          </cell>
          <cell r="G20">
            <v>109.6</v>
          </cell>
          <cell r="H20" t="str">
            <v>-</v>
          </cell>
          <cell r="I20">
            <v>17.300000000000004</v>
          </cell>
          <cell r="J20">
            <v>35.699999999999996</v>
          </cell>
          <cell r="K20">
            <v>11.299999999999999</v>
          </cell>
          <cell r="L20">
            <v>-14.599999999999991</v>
          </cell>
          <cell r="M20">
            <v>48</v>
          </cell>
          <cell r="N20">
            <v>9.5999999999999872</v>
          </cell>
          <cell r="O20" t="str">
            <v>-</v>
          </cell>
        </row>
        <row r="21">
          <cell r="A21">
            <v>37681</v>
          </cell>
          <cell r="B21">
            <v>118.7</v>
          </cell>
          <cell r="C21">
            <v>133.5</v>
          </cell>
          <cell r="D21">
            <v>113.5</v>
          </cell>
          <cell r="E21">
            <v>80</v>
          </cell>
          <cell r="F21">
            <v>155.69999999999999</v>
          </cell>
          <cell r="G21">
            <v>106.1</v>
          </cell>
          <cell r="H21" t="str">
            <v>-</v>
          </cell>
          <cell r="I21">
            <v>18.700000000000006</v>
          </cell>
          <cell r="J21">
            <v>33.5</v>
          </cell>
          <cell r="K21">
            <v>13.5</v>
          </cell>
          <cell r="L21">
            <v>-19.999999999999996</v>
          </cell>
          <cell r="M21">
            <v>55.699999999999996</v>
          </cell>
          <cell r="N21">
            <v>6.0999999999999943</v>
          </cell>
          <cell r="O21" t="str">
            <v>-</v>
          </cell>
        </row>
        <row r="22">
          <cell r="A22">
            <v>37712</v>
          </cell>
          <cell r="B22">
            <v>116.1</v>
          </cell>
          <cell r="C22">
            <v>124.4</v>
          </cell>
          <cell r="D22">
            <v>113</v>
          </cell>
          <cell r="E22">
            <v>85.8</v>
          </cell>
          <cell r="F22">
            <v>153.80000000000001</v>
          </cell>
          <cell r="G22">
            <v>103.7</v>
          </cell>
          <cell r="H22" t="str">
            <v>-</v>
          </cell>
          <cell r="I22">
            <v>16.100000000000001</v>
          </cell>
          <cell r="J22">
            <v>24.4</v>
          </cell>
          <cell r="K22">
            <v>12.999999999999989</v>
          </cell>
          <cell r="L22">
            <v>-14.200000000000001</v>
          </cell>
          <cell r="M22">
            <v>53.800000000000004</v>
          </cell>
          <cell r="N22">
            <v>3.6999999999999922</v>
          </cell>
          <cell r="O22" t="str">
            <v>-</v>
          </cell>
        </row>
        <row r="23">
          <cell r="A23">
            <v>37742</v>
          </cell>
          <cell r="B23">
            <v>116.7</v>
          </cell>
          <cell r="C23">
            <v>122.8</v>
          </cell>
          <cell r="D23">
            <v>114.3</v>
          </cell>
          <cell r="E23">
            <v>92.6</v>
          </cell>
          <cell r="F23">
            <v>156</v>
          </cell>
          <cell r="G23">
            <v>102.7</v>
          </cell>
          <cell r="H23" t="str">
            <v>-</v>
          </cell>
          <cell r="I23">
            <v>16.700000000000003</v>
          </cell>
          <cell r="J23">
            <v>22.799999999999997</v>
          </cell>
          <cell r="K23">
            <v>14.3</v>
          </cell>
          <cell r="L23">
            <v>-7.4000000000000066</v>
          </cell>
          <cell r="M23">
            <v>56.000000000000007</v>
          </cell>
          <cell r="N23">
            <v>2.7000000000000135</v>
          </cell>
          <cell r="O23" t="str">
            <v>-</v>
          </cell>
        </row>
        <row r="24">
          <cell r="A24">
            <v>37773</v>
          </cell>
          <cell r="B24">
            <v>114.2</v>
          </cell>
          <cell r="C24">
            <v>119.9</v>
          </cell>
          <cell r="D24">
            <v>112</v>
          </cell>
          <cell r="E24">
            <v>95.1</v>
          </cell>
          <cell r="F24">
            <v>145.4</v>
          </cell>
          <cell r="G24">
            <v>101.6</v>
          </cell>
          <cell r="H24" t="str">
            <v>-</v>
          </cell>
          <cell r="I24">
            <v>14.200000000000014</v>
          </cell>
          <cell r="J24">
            <v>19.900000000000006</v>
          </cell>
          <cell r="K24">
            <v>12.000000000000011</v>
          </cell>
          <cell r="L24">
            <v>-4.9000000000000039</v>
          </cell>
          <cell r="M24">
            <v>45.4</v>
          </cell>
          <cell r="N24">
            <v>1.6000000000000014</v>
          </cell>
          <cell r="O24" t="str">
            <v>-</v>
          </cell>
        </row>
        <row r="25">
          <cell r="A25">
            <v>37803</v>
          </cell>
          <cell r="B25">
            <v>113.3</v>
          </cell>
          <cell r="C25">
            <v>118.7</v>
          </cell>
          <cell r="D25">
            <v>111.3</v>
          </cell>
          <cell r="E25">
            <v>95.9</v>
          </cell>
          <cell r="F25">
            <v>140.30000000000001</v>
          </cell>
          <cell r="G25">
            <v>101.4</v>
          </cell>
          <cell r="H25" t="str">
            <v>-</v>
          </cell>
          <cell r="I25">
            <v>13.3</v>
          </cell>
          <cell r="J25">
            <v>18.700000000000006</v>
          </cell>
          <cell r="K25">
            <v>11.299999999999999</v>
          </cell>
          <cell r="L25">
            <v>-4.0999999999999925</v>
          </cell>
          <cell r="M25">
            <v>40.300000000000004</v>
          </cell>
          <cell r="N25">
            <v>1.4000000000000012</v>
          </cell>
          <cell r="O25" t="str">
            <v>-</v>
          </cell>
        </row>
        <row r="26">
          <cell r="A26">
            <v>37834</v>
          </cell>
          <cell r="B26">
            <v>112.3</v>
          </cell>
          <cell r="C26">
            <v>118.6</v>
          </cell>
          <cell r="D26">
            <v>109.8</v>
          </cell>
          <cell r="E26">
            <v>94.3</v>
          </cell>
          <cell r="F26">
            <v>133.30000000000001</v>
          </cell>
          <cell r="G26">
            <v>100.4</v>
          </cell>
          <cell r="H26" t="str">
            <v>-</v>
          </cell>
          <cell r="I26">
            <v>12.3</v>
          </cell>
          <cell r="J26">
            <v>18.599999999999994</v>
          </cell>
          <cell r="K26">
            <v>9.7999999999999865</v>
          </cell>
          <cell r="L26">
            <v>-5.7000000000000046</v>
          </cell>
          <cell r="M26">
            <v>33.300000000000018</v>
          </cell>
          <cell r="N26">
            <v>0.40000000000000036</v>
          </cell>
          <cell r="O26" t="str">
            <v>-</v>
          </cell>
        </row>
        <row r="27">
          <cell r="A27">
            <v>37865</v>
          </cell>
          <cell r="B27">
            <v>111.9</v>
          </cell>
          <cell r="C27">
            <v>117.6</v>
          </cell>
          <cell r="D27">
            <v>109.8</v>
          </cell>
          <cell r="E27">
            <v>93.7</v>
          </cell>
          <cell r="F27">
            <v>132.5</v>
          </cell>
          <cell r="G27">
            <v>100.3</v>
          </cell>
          <cell r="H27" t="str">
            <v>-</v>
          </cell>
          <cell r="I27">
            <v>11.899999999999999</v>
          </cell>
          <cell r="J27">
            <v>17.599999999999994</v>
          </cell>
          <cell r="K27">
            <v>9.7999999999999865</v>
          </cell>
          <cell r="L27">
            <v>-6.2999999999999945</v>
          </cell>
          <cell r="M27">
            <v>32.499999999999993</v>
          </cell>
          <cell r="N27">
            <v>0.29999999999998916</v>
          </cell>
          <cell r="O27" t="str">
            <v>-</v>
          </cell>
        </row>
        <row r="28">
          <cell r="A28">
            <v>37895</v>
          </cell>
          <cell r="B28">
            <v>110.2</v>
          </cell>
          <cell r="C28">
            <v>116.9</v>
          </cell>
          <cell r="D28">
            <v>107.7</v>
          </cell>
          <cell r="E28">
            <v>92.6</v>
          </cell>
          <cell r="F28">
            <v>131.69999999999999</v>
          </cell>
          <cell r="G28">
            <v>99.2</v>
          </cell>
          <cell r="H28" t="str">
            <v>-</v>
          </cell>
          <cell r="I28">
            <v>10.20000000000001</v>
          </cell>
          <cell r="J28">
            <v>16.900000000000006</v>
          </cell>
          <cell r="K28">
            <v>7.6999999999999957</v>
          </cell>
          <cell r="L28">
            <v>-7.4000000000000066</v>
          </cell>
          <cell r="M28">
            <v>31.699999999999996</v>
          </cell>
          <cell r="N28">
            <v>-0.80000000000000071</v>
          </cell>
          <cell r="O28" t="str">
            <v>-</v>
          </cell>
        </row>
        <row r="29">
          <cell r="A29">
            <v>37926</v>
          </cell>
          <cell r="B29">
            <v>108.2</v>
          </cell>
          <cell r="C29">
            <v>115.6</v>
          </cell>
          <cell r="D29">
            <v>105.4</v>
          </cell>
          <cell r="E29">
            <v>91.9</v>
          </cell>
          <cell r="F29">
            <v>125.1</v>
          </cell>
          <cell r="G29">
            <v>98.7</v>
          </cell>
          <cell r="H29" t="str">
            <v>-</v>
          </cell>
          <cell r="I29">
            <v>8.2000000000000064</v>
          </cell>
          <cell r="J29">
            <v>15.599999999999991</v>
          </cell>
          <cell r="K29">
            <v>5.4000000000000048</v>
          </cell>
          <cell r="L29">
            <v>-8.0999999999999961</v>
          </cell>
          <cell r="M29">
            <v>25.099999999999987</v>
          </cell>
          <cell r="N29">
            <v>-1.3000000000000012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102.7</v>
          </cell>
          <cell r="C31">
            <v>99.8</v>
          </cell>
          <cell r="D31">
            <v>103.9</v>
          </cell>
          <cell r="E31">
            <v>95.5</v>
          </cell>
          <cell r="F31">
            <v>104.4</v>
          </cell>
          <cell r="G31">
            <v>102.7</v>
          </cell>
          <cell r="H31" t="str">
            <v>-</v>
          </cell>
          <cell r="I31">
            <v>2.7000000000000135</v>
          </cell>
          <cell r="J31">
            <v>-0.20000000000000018</v>
          </cell>
          <cell r="K31">
            <v>3.9000000000000146</v>
          </cell>
          <cell r="L31">
            <v>-4.5000000000000036</v>
          </cell>
          <cell r="M31">
            <v>4.4000000000000039</v>
          </cell>
          <cell r="N31">
            <v>2.7000000000000135</v>
          </cell>
          <cell r="O31" t="str">
            <v>-</v>
          </cell>
        </row>
        <row r="32">
          <cell r="A32">
            <v>38018</v>
          </cell>
          <cell r="B32">
            <v>101.7</v>
          </cell>
          <cell r="C32">
            <v>101.3</v>
          </cell>
          <cell r="D32">
            <v>101.9</v>
          </cell>
          <cell r="E32">
            <v>89.1</v>
          </cell>
          <cell r="F32">
            <v>104.7</v>
          </cell>
          <cell r="G32">
            <v>94.5</v>
          </cell>
          <cell r="H32" t="str">
            <v>-</v>
          </cell>
          <cell r="I32">
            <v>1.7000000000000126</v>
          </cell>
          <cell r="J32">
            <v>1.2999999999999901</v>
          </cell>
          <cell r="K32">
            <v>1.9000000000000128</v>
          </cell>
          <cell r="L32">
            <v>-10.900000000000009</v>
          </cell>
          <cell r="M32">
            <v>4.6999999999999931</v>
          </cell>
          <cell r="N32">
            <v>-5.5000000000000053</v>
          </cell>
          <cell r="O32" t="str">
            <v>-</v>
          </cell>
        </row>
        <row r="33">
          <cell r="A33">
            <v>38047</v>
          </cell>
          <cell r="B33">
            <v>102.3</v>
          </cell>
          <cell r="C33">
            <v>99.3</v>
          </cell>
          <cell r="D33">
            <v>103.6</v>
          </cell>
          <cell r="E33">
            <v>109.6</v>
          </cell>
          <cell r="F33">
            <v>104.3</v>
          </cell>
          <cell r="G33">
            <v>100.4</v>
          </cell>
          <cell r="H33" t="str">
            <v>-</v>
          </cell>
          <cell r="I33">
            <v>2.2999999999999909</v>
          </cell>
          <cell r="J33">
            <v>-0.70000000000000062</v>
          </cell>
          <cell r="K33">
            <v>3.6000000000000032</v>
          </cell>
          <cell r="L33">
            <v>9.5999999999999872</v>
          </cell>
          <cell r="M33">
            <v>4.2999999999999927</v>
          </cell>
          <cell r="N33">
            <v>0.40000000000000036</v>
          </cell>
          <cell r="O33" t="str">
            <v>-</v>
          </cell>
        </row>
        <row r="34">
          <cell r="A34">
            <v>38078</v>
          </cell>
          <cell r="B34">
            <v>103.3</v>
          </cell>
          <cell r="C34">
            <v>101.9</v>
          </cell>
          <cell r="D34">
            <v>103.9</v>
          </cell>
          <cell r="E34">
            <v>107.8</v>
          </cell>
          <cell r="F34">
            <v>103.6</v>
          </cell>
          <cell r="G34">
            <v>100.8</v>
          </cell>
          <cell r="H34" t="str">
            <v>-</v>
          </cell>
          <cell r="I34">
            <v>3.2999999999999918</v>
          </cell>
          <cell r="J34">
            <v>1.9000000000000128</v>
          </cell>
          <cell r="K34">
            <v>3.9000000000000146</v>
          </cell>
          <cell r="L34">
            <v>7.8000000000000069</v>
          </cell>
          <cell r="M34">
            <v>3.6000000000000032</v>
          </cell>
          <cell r="N34">
            <v>0.80000000000000071</v>
          </cell>
          <cell r="O34" t="str">
            <v>-</v>
          </cell>
        </row>
        <row r="35">
          <cell r="A35">
            <v>38108</v>
          </cell>
          <cell r="B35">
            <v>102.8</v>
          </cell>
          <cell r="C35">
            <v>102</v>
          </cell>
          <cell r="D35">
            <v>103.2</v>
          </cell>
          <cell r="E35">
            <v>106.8</v>
          </cell>
          <cell r="F35">
            <v>101.3</v>
          </cell>
          <cell r="G35">
            <v>100</v>
          </cell>
          <cell r="H35" t="str">
            <v>-</v>
          </cell>
          <cell r="I35">
            <v>2.8000000000000025</v>
          </cell>
          <cell r="J35">
            <v>2.0000000000000018</v>
          </cell>
          <cell r="K35">
            <v>3.2000000000000028</v>
          </cell>
          <cell r="L35">
            <v>6.800000000000006</v>
          </cell>
          <cell r="M35">
            <v>1.2999999999999901</v>
          </cell>
          <cell r="N35">
            <v>0</v>
          </cell>
          <cell r="O35" t="str">
            <v>-</v>
          </cell>
        </row>
        <row r="36">
          <cell r="A36">
            <v>38139</v>
          </cell>
          <cell r="B36">
            <v>103.7</v>
          </cell>
          <cell r="C36">
            <v>102.7</v>
          </cell>
          <cell r="D36">
            <v>104.2</v>
          </cell>
          <cell r="E36">
            <v>111.2</v>
          </cell>
          <cell r="F36">
            <v>102.2</v>
          </cell>
          <cell r="G36">
            <v>101.1</v>
          </cell>
          <cell r="H36" t="str">
            <v>-</v>
          </cell>
          <cell r="I36">
            <v>3.6999999999999922</v>
          </cell>
          <cell r="J36">
            <v>2.7000000000000135</v>
          </cell>
          <cell r="K36">
            <v>4.2000000000000037</v>
          </cell>
          <cell r="L36">
            <v>11.20000000000001</v>
          </cell>
          <cell r="M36">
            <v>2.200000000000002</v>
          </cell>
          <cell r="N36">
            <v>1.0999999999999899</v>
          </cell>
          <cell r="O36" t="str">
            <v>-</v>
          </cell>
        </row>
        <row r="37">
          <cell r="A37">
            <v>38169</v>
          </cell>
          <cell r="B37">
            <v>103.4</v>
          </cell>
          <cell r="C37">
            <v>102.1</v>
          </cell>
          <cell r="D37">
            <v>103.9</v>
          </cell>
          <cell r="E37">
            <v>112.6</v>
          </cell>
          <cell r="F37">
            <v>101.2</v>
          </cell>
          <cell r="G37">
            <v>101.1</v>
          </cell>
          <cell r="H37" t="str">
            <v>-</v>
          </cell>
          <cell r="I37">
            <v>3.400000000000003</v>
          </cell>
          <cell r="J37">
            <v>2.0999999999999908</v>
          </cell>
          <cell r="K37">
            <v>3.9000000000000146</v>
          </cell>
          <cell r="L37">
            <v>12.599999999999989</v>
          </cell>
          <cell r="M37">
            <v>1.2000000000000011</v>
          </cell>
          <cell r="N37">
            <v>1.0999999999999899</v>
          </cell>
          <cell r="O37" t="str">
            <v>-</v>
          </cell>
        </row>
        <row r="38">
          <cell r="A38">
            <v>38200</v>
          </cell>
          <cell r="B38">
            <v>103.5</v>
          </cell>
          <cell r="C38">
            <v>102.8</v>
          </cell>
          <cell r="D38">
            <v>103.8</v>
          </cell>
          <cell r="E38">
            <v>113.4</v>
          </cell>
          <cell r="F38">
            <v>101.7</v>
          </cell>
          <cell r="G38">
            <v>100.7</v>
          </cell>
          <cell r="H38" t="str">
            <v>-</v>
          </cell>
          <cell r="I38">
            <v>3.499999999999992</v>
          </cell>
          <cell r="J38">
            <v>2.8000000000000025</v>
          </cell>
          <cell r="K38">
            <v>3.8000000000000034</v>
          </cell>
          <cell r="L38">
            <v>13.400000000000013</v>
          </cell>
          <cell r="M38">
            <v>1.7000000000000126</v>
          </cell>
          <cell r="N38">
            <v>0.70000000000001172</v>
          </cell>
          <cell r="O38" t="str">
            <v>-</v>
          </cell>
        </row>
        <row r="39">
          <cell r="A39">
            <v>38231</v>
          </cell>
          <cell r="B39">
            <v>103.1</v>
          </cell>
          <cell r="C39">
            <v>102.9</v>
          </cell>
          <cell r="D39">
            <v>103.2</v>
          </cell>
          <cell r="E39">
            <v>114.3</v>
          </cell>
          <cell r="F39">
            <v>99.5</v>
          </cell>
          <cell r="G39">
            <v>100.6</v>
          </cell>
          <cell r="H39" t="str">
            <v>-</v>
          </cell>
          <cell r="I39">
            <v>3.0999999999999917</v>
          </cell>
          <cell r="J39">
            <v>2.9000000000000137</v>
          </cell>
          <cell r="K39">
            <v>3.2000000000000028</v>
          </cell>
          <cell r="L39">
            <v>14.3</v>
          </cell>
          <cell r="M39">
            <v>-0.50000000000000044</v>
          </cell>
          <cell r="N39">
            <v>0.60000000000000053</v>
          </cell>
          <cell r="O39" t="str">
            <v>-</v>
          </cell>
        </row>
        <row r="40">
          <cell r="A40">
            <v>38261</v>
          </cell>
          <cell r="B40">
            <v>103.7</v>
          </cell>
          <cell r="C40">
            <v>102.9</v>
          </cell>
          <cell r="D40">
            <v>104.1</v>
          </cell>
          <cell r="E40">
            <v>113.8</v>
          </cell>
          <cell r="F40">
            <v>98.7</v>
          </cell>
          <cell r="G40">
            <v>100.3</v>
          </cell>
          <cell r="H40" t="str">
            <v>-</v>
          </cell>
          <cell r="I40">
            <v>3.6999999999999922</v>
          </cell>
          <cell r="J40">
            <v>2.9000000000000137</v>
          </cell>
          <cell r="K40">
            <v>4.0999999999999925</v>
          </cell>
          <cell r="L40">
            <v>13.79999999999999</v>
          </cell>
          <cell r="M40">
            <v>-1.3000000000000012</v>
          </cell>
          <cell r="N40">
            <v>0.29999999999998916</v>
          </cell>
          <cell r="O40" t="str">
            <v>-</v>
          </cell>
        </row>
        <row r="41">
          <cell r="A41">
            <v>38292</v>
          </cell>
          <cell r="B41">
            <v>104.4</v>
          </cell>
          <cell r="C41">
            <v>102.3</v>
          </cell>
          <cell r="D41">
            <v>105.3</v>
          </cell>
          <cell r="E41">
            <v>115</v>
          </cell>
          <cell r="F41">
            <v>101.7</v>
          </cell>
          <cell r="G41">
            <v>99.7</v>
          </cell>
          <cell r="H41" t="str">
            <v>-</v>
          </cell>
          <cell r="I41">
            <v>4.4000000000000039</v>
          </cell>
          <cell r="J41">
            <v>2.2999999999999909</v>
          </cell>
          <cell r="K41">
            <v>5.2999999999999936</v>
          </cell>
          <cell r="L41">
            <v>14.999999999999991</v>
          </cell>
          <cell r="M41">
            <v>1.7000000000000126</v>
          </cell>
          <cell r="N41">
            <v>-0.30000000000000027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106.5</v>
          </cell>
          <cell r="C43">
            <v>107.7</v>
          </cell>
          <cell r="D43">
            <v>106.1</v>
          </cell>
          <cell r="E43">
            <v>121</v>
          </cell>
          <cell r="F43">
            <v>107.8</v>
          </cell>
          <cell r="G43">
            <v>97.4</v>
          </cell>
          <cell r="H43" t="str">
            <v>-</v>
          </cell>
          <cell r="I43">
            <v>6.4999999999999947</v>
          </cell>
          <cell r="J43">
            <v>7.6999999999999957</v>
          </cell>
          <cell r="K43">
            <v>6.0999999999999943</v>
          </cell>
          <cell r="L43">
            <v>20.999999999999996</v>
          </cell>
          <cell r="M43">
            <v>7.8000000000000069</v>
          </cell>
          <cell r="N43">
            <v>-2.5999999999999912</v>
          </cell>
          <cell r="O43" t="str">
            <v>-</v>
          </cell>
        </row>
        <row r="44">
          <cell r="A44">
            <v>38384</v>
          </cell>
          <cell r="B44">
            <v>102.7</v>
          </cell>
          <cell r="C44">
            <v>104.4</v>
          </cell>
          <cell r="D44">
            <v>102</v>
          </cell>
          <cell r="E44">
            <v>122.6</v>
          </cell>
          <cell r="F44">
            <v>102.2</v>
          </cell>
          <cell r="G44">
            <v>98.2</v>
          </cell>
          <cell r="H44" t="str">
            <v>-</v>
          </cell>
          <cell r="I44">
            <v>2.7000000000000135</v>
          </cell>
          <cell r="J44">
            <v>4.4000000000000039</v>
          </cell>
          <cell r="K44">
            <v>2.0000000000000018</v>
          </cell>
          <cell r="L44">
            <v>22.599999999999998</v>
          </cell>
          <cell r="M44">
            <v>2.200000000000002</v>
          </cell>
          <cell r="N44">
            <v>-1.8000000000000016</v>
          </cell>
          <cell r="O44" t="str">
            <v>-</v>
          </cell>
        </row>
        <row r="45">
          <cell r="A45">
            <v>38412</v>
          </cell>
          <cell r="B45">
            <v>104.3</v>
          </cell>
          <cell r="C45">
            <v>106</v>
          </cell>
          <cell r="D45">
            <v>103.6</v>
          </cell>
          <cell r="E45">
            <v>115</v>
          </cell>
          <cell r="F45">
            <v>107.1</v>
          </cell>
          <cell r="G45">
            <v>97.9</v>
          </cell>
          <cell r="H45" t="str">
            <v>-</v>
          </cell>
          <cell r="I45">
            <v>4.2999999999999927</v>
          </cell>
          <cell r="J45">
            <v>6.0000000000000053</v>
          </cell>
          <cell r="K45">
            <v>3.6000000000000032</v>
          </cell>
          <cell r="L45">
            <v>14.999999999999991</v>
          </cell>
          <cell r="M45">
            <v>7.0999999999999952</v>
          </cell>
          <cell r="N45">
            <v>-2.0999999999999908</v>
          </cell>
          <cell r="O45" t="str">
            <v>-</v>
          </cell>
        </row>
        <row r="46">
          <cell r="A46">
            <v>38443</v>
          </cell>
          <cell r="B46">
            <v>104.5</v>
          </cell>
          <cell r="C46">
            <v>104</v>
          </cell>
          <cell r="D46">
            <v>104.7</v>
          </cell>
          <cell r="E46">
            <v>110.6</v>
          </cell>
          <cell r="F46">
            <v>106.6</v>
          </cell>
          <cell r="G46">
            <v>100.1</v>
          </cell>
          <cell r="H46" t="str">
            <v>-</v>
          </cell>
          <cell r="I46">
            <v>4.4999999999999929</v>
          </cell>
          <cell r="J46">
            <v>4.0000000000000036</v>
          </cell>
          <cell r="K46">
            <v>4.6999999999999931</v>
          </cell>
          <cell r="L46">
            <v>10.599999999999987</v>
          </cell>
          <cell r="M46">
            <v>6.5999999999999837</v>
          </cell>
          <cell r="N46">
            <v>9.9999999999988987E-2</v>
          </cell>
          <cell r="O46" t="str">
            <v>-</v>
          </cell>
        </row>
        <row r="47">
          <cell r="A47">
            <v>38473</v>
          </cell>
          <cell r="B47">
            <v>104.4</v>
          </cell>
          <cell r="C47">
            <v>102.8</v>
          </cell>
          <cell r="D47">
            <v>105.1</v>
          </cell>
          <cell r="E47">
            <v>105.6</v>
          </cell>
          <cell r="F47">
            <v>105.9</v>
          </cell>
          <cell r="G47">
            <v>101.8</v>
          </cell>
          <cell r="H47" t="str">
            <v>-</v>
          </cell>
          <cell r="I47">
            <v>4.4000000000000039</v>
          </cell>
          <cell r="J47">
            <v>2.8000000000000025</v>
          </cell>
          <cell r="K47">
            <v>5.0999999999999934</v>
          </cell>
          <cell r="L47">
            <v>5.600000000000005</v>
          </cell>
          <cell r="M47">
            <v>5.9000000000000163</v>
          </cell>
          <cell r="N47">
            <v>1.8000000000000016</v>
          </cell>
          <cell r="O47" t="str">
            <v>-</v>
          </cell>
        </row>
        <row r="48">
          <cell r="A48">
            <v>38504</v>
          </cell>
          <cell r="B48">
            <v>103</v>
          </cell>
          <cell r="C48">
            <v>102.7</v>
          </cell>
          <cell r="D48">
            <v>103.1</v>
          </cell>
          <cell r="E48">
            <v>105.1</v>
          </cell>
          <cell r="F48">
            <v>104.7</v>
          </cell>
          <cell r="G48">
            <v>102.5</v>
          </cell>
          <cell r="H48" t="str">
            <v>-</v>
          </cell>
          <cell r="I48">
            <v>3.0000000000000027</v>
          </cell>
          <cell r="J48">
            <v>2.7000000000000135</v>
          </cell>
          <cell r="K48">
            <v>3.0999999999999917</v>
          </cell>
          <cell r="L48">
            <v>5.0999999999999934</v>
          </cell>
          <cell r="M48">
            <v>4.6999999999999931</v>
          </cell>
          <cell r="N48">
            <v>2.4999999999999911</v>
          </cell>
          <cell r="O48" t="str">
            <v>-</v>
          </cell>
        </row>
        <row r="49">
          <cell r="A49">
            <v>38534</v>
          </cell>
          <cell r="B49">
            <v>101.3</v>
          </cell>
          <cell r="C49">
            <v>101.9</v>
          </cell>
          <cell r="D49">
            <v>101.1</v>
          </cell>
          <cell r="E49">
            <v>103.3</v>
          </cell>
          <cell r="F49">
            <v>104.3</v>
          </cell>
          <cell r="G49">
            <v>103.3</v>
          </cell>
          <cell r="H49" t="str">
            <v>-</v>
          </cell>
          <cell r="I49">
            <v>1.2999999999999901</v>
          </cell>
          <cell r="J49">
            <v>1.9000000000000128</v>
          </cell>
          <cell r="K49">
            <v>1.0999999999999899</v>
          </cell>
          <cell r="L49">
            <v>3.2999999999999918</v>
          </cell>
          <cell r="M49">
            <v>4.2999999999999927</v>
          </cell>
          <cell r="N49">
            <v>3.2999999999999918</v>
          </cell>
          <cell r="O49" t="str">
            <v>-</v>
          </cell>
        </row>
        <row r="50">
          <cell r="A50">
            <v>38565</v>
          </cell>
          <cell r="B50">
            <v>101.2</v>
          </cell>
          <cell r="C50">
            <v>102.1</v>
          </cell>
          <cell r="D50">
            <v>100.8</v>
          </cell>
          <cell r="E50">
            <v>103.3</v>
          </cell>
          <cell r="F50">
            <v>102.5</v>
          </cell>
          <cell r="G50">
            <v>104.6</v>
          </cell>
          <cell r="H50" t="str">
            <v>-</v>
          </cell>
          <cell r="I50">
            <v>1.2000000000000011</v>
          </cell>
          <cell r="J50">
            <v>2.0999999999999908</v>
          </cell>
          <cell r="K50">
            <v>0.80000000000000071</v>
          </cell>
          <cell r="L50">
            <v>3.2999999999999918</v>
          </cell>
          <cell r="M50">
            <v>2.4999999999999911</v>
          </cell>
          <cell r="N50">
            <v>4.6000000000000041</v>
          </cell>
          <cell r="O50" t="str">
            <v>-</v>
          </cell>
        </row>
        <row r="51">
          <cell r="A51">
            <v>38596</v>
          </cell>
          <cell r="B51">
            <v>101.4</v>
          </cell>
          <cell r="C51">
            <v>102.4</v>
          </cell>
          <cell r="D51">
            <v>101</v>
          </cell>
          <cell r="E51">
            <v>101.9</v>
          </cell>
          <cell r="F51">
            <v>102.8</v>
          </cell>
          <cell r="G51">
            <v>105.1</v>
          </cell>
          <cell r="H51" t="str">
            <v>-</v>
          </cell>
          <cell r="I51">
            <v>1.4000000000000012</v>
          </cell>
          <cell r="J51">
            <v>2.4000000000000021</v>
          </cell>
          <cell r="K51">
            <v>1.0000000000000009</v>
          </cell>
          <cell r="L51">
            <v>1.9000000000000128</v>
          </cell>
          <cell r="M51">
            <v>2.8000000000000025</v>
          </cell>
          <cell r="N51">
            <v>5.0999999999999934</v>
          </cell>
          <cell r="O51" t="str">
            <v>-</v>
          </cell>
        </row>
        <row r="52">
          <cell r="A52">
            <v>38626</v>
          </cell>
          <cell r="B52">
            <v>101.7</v>
          </cell>
          <cell r="C52">
            <v>102.1</v>
          </cell>
          <cell r="D52">
            <v>101.5</v>
          </cell>
          <cell r="E52">
            <v>101.5</v>
          </cell>
          <cell r="F52">
            <v>103.9</v>
          </cell>
          <cell r="G52">
            <v>105.3</v>
          </cell>
          <cell r="H52" t="str">
            <v>-</v>
          </cell>
          <cell r="I52">
            <v>1.7000000000000126</v>
          </cell>
          <cell r="J52">
            <v>2.0999999999999908</v>
          </cell>
          <cell r="K52">
            <v>1.4999999999999902</v>
          </cell>
          <cell r="L52">
            <v>1.4999999999999902</v>
          </cell>
          <cell r="M52">
            <v>3.9000000000000146</v>
          </cell>
          <cell r="N52">
            <v>5.2999999999999936</v>
          </cell>
          <cell r="O52" t="str">
            <v>-</v>
          </cell>
        </row>
        <row r="53">
          <cell r="A53">
            <v>38657</v>
          </cell>
          <cell r="B53">
            <v>101.7</v>
          </cell>
          <cell r="C53">
            <v>101.7</v>
          </cell>
          <cell r="D53">
            <v>101.7</v>
          </cell>
          <cell r="E53">
            <v>101.3</v>
          </cell>
          <cell r="F53">
            <v>103.1</v>
          </cell>
          <cell r="G53">
            <v>105.7</v>
          </cell>
          <cell r="H53" t="str">
            <v>-</v>
          </cell>
          <cell r="I53">
            <v>1.7000000000000126</v>
          </cell>
          <cell r="J53">
            <v>1.7000000000000126</v>
          </cell>
          <cell r="K53">
            <v>1.7000000000000126</v>
          </cell>
          <cell r="L53">
            <v>1.2999999999999901</v>
          </cell>
          <cell r="M53">
            <v>3.0999999999999917</v>
          </cell>
          <cell r="N53">
            <v>5.699999999999994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102.8</v>
          </cell>
          <cell r="C55">
            <v>94</v>
          </cell>
          <cell r="D55">
            <v>106.3</v>
          </cell>
          <cell r="E55">
            <v>114.1</v>
          </cell>
          <cell r="F55">
            <v>97.1</v>
          </cell>
          <cell r="G55">
            <v>110</v>
          </cell>
          <cell r="H55" t="str">
            <v>-</v>
          </cell>
          <cell r="I55">
            <v>2.8000000000000025</v>
          </cell>
          <cell r="J55">
            <v>-6.0000000000000053</v>
          </cell>
          <cell r="K55">
            <v>6.2999999999999945</v>
          </cell>
          <cell r="L55">
            <v>14.100000000000001</v>
          </cell>
          <cell r="M55">
            <v>-2.9000000000000026</v>
          </cell>
          <cell r="N55">
            <v>10.000000000000009</v>
          </cell>
          <cell r="O55" t="str">
            <v>-</v>
          </cell>
        </row>
        <row r="56">
          <cell r="A56">
            <v>38749</v>
          </cell>
          <cell r="B56">
            <v>101.9</v>
          </cell>
          <cell r="C56">
            <v>93.6</v>
          </cell>
          <cell r="D56">
            <v>105.2</v>
          </cell>
          <cell r="E56">
            <v>111.5</v>
          </cell>
          <cell r="F56">
            <v>99.6</v>
          </cell>
          <cell r="G56">
            <v>108</v>
          </cell>
          <cell r="H56" t="str">
            <v>-</v>
          </cell>
          <cell r="I56">
            <v>1.9000000000000128</v>
          </cell>
          <cell r="J56">
            <v>-6.4000000000000057</v>
          </cell>
          <cell r="K56">
            <v>5.2000000000000046</v>
          </cell>
          <cell r="L56">
            <v>11.5</v>
          </cell>
          <cell r="M56">
            <v>-0.40000000000000036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102.1</v>
          </cell>
          <cell r="C57">
            <v>93.4</v>
          </cell>
          <cell r="D57">
            <v>105.6</v>
          </cell>
          <cell r="E57">
            <v>109</v>
          </cell>
          <cell r="F57">
            <v>97.6</v>
          </cell>
          <cell r="G57">
            <v>102.7</v>
          </cell>
          <cell r="H57" t="str">
            <v>-</v>
          </cell>
          <cell r="I57">
            <v>2.0999999999999908</v>
          </cell>
          <cell r="J57">
            <v>-6.5999999999999943</v>
          </cell>
          <cell r="K57">
            <v>5.600000000000005</v>
          </cell>
          <cell r="L57">
            <v>9.0000000000000071</v>
          </cell>
          <cell r="M57">
            <v>-2.4000000000000021</v>
          </cell>
          <cell r="N57">
            <v>2.7000000000000135</v>
          </cell>
          <cell r="O57" t="str">
            <v>-</v>
          </cell>
        </row>
        <row r="58">
          <cell r="A58">
            <v>38808</v>
          </cell>
          <cell r="B58">
            <v>101.9</v>
          </cell>
          <cell r="C58">
            <v>96.5</v>
          </cell>
          <cell r="D58">
            <v>104.1</v>
          </cell>
          <cell r="E58">
            <v>107.5</v>
          </cell>
          <cell r="F58">
            <v>97.3</v>
          </cell>
          <cell r="G58">
            <v>100.3</v>
          </cell>
          <cell r="H58" t="str">
            <v>-</v>
          </cell>
          <cell r="I58">
            <v>1.9000000000000128</v>
          </cell>
          <cell r="J58">
            <v>-3.5000000000000031</v>
          </cell>
          <cell r="K58">
            <v>4.0999999999999925</v>
          </cell>
          <cell r="L58">
            <v>7.4999999999999956</v>
          </cell>
          <cell r="M58">
            <v>-2.7000000000000024</v>
          </cell>
          <cell r="N58">
            <v>0.29999999999998916</v>
          </cell>
          <cell r="O58" t="str">
            <v>-</v>
          </cell>
        </row>
        <row r="59">
          <cell r="A59">
            <v>38838</v>
          </cell>
          <cell r="B59">
            <v>102.4</v>
          </cell>
          <cell r="C59">
            <v>99.5</v>
          </cell>
          <cell r="D59">
            <v>103.5</v>
          </cell>
          <cell r="E59">
            <v>111.1</v>
          </cell>
          <cell r="F59">
            <v>99.6</v>
          </cell>
          <cell r="G59">
            <v>100.5</v>
          </cell>
          <cell r="H59" t="str">
            <v>-</v>
          </cell>
          <cell r="I59">
            <v>2.4000000000000021</v>
          </cell>
          <cell r="J59">
            <v>-0.50000000000000044</v>
          </cell>
          <cell r="K59">
            <v>3.499999999999992</v>
          </cell>
          <cell r="L59">
            <v>11.099999999999998</v>
          </cell>
          <cell r="M59">
            <v>-0.40000000000000036</v>
          </cell>
          <cell r="N59">
            <v>0.49999999999998934</v>
          </cell>
          <cell r="O59" t="str">
            <v>-</v>
          </cell>
        </row>
        <row r="60">
          <cell r="A60">
            <v>38869</v>
          </cell>
          <cell r="B60">
            <v>104.6</v>
          </cell>
          <cell r="C60">
            <v>102.8</v>
          </cell>
          <cell r="D60">
            <v>105.3</v>
          </cell>
          <cell r="E60">
            <v>112.9</v>
          </cell>
          <cell r="F60">
            <v>100.5</v>
          </cell>
          <cell r="G60">
            <v>100.2</v>
          </cell>
          <cell r="H60" t="str">
            <v>-</v>
          </cell>
          <cell r="I60">
            <v>4.6000000000000041</v>
          </cell>
          <cell r="J60">
            <v>2.8000000000000025</v>
          </cell>
          <cell r="K60">
            <v>5.2999999999999936</v>
          </cell>
          <cell r="L60">
            <v>12.9</v>
          </cell>
          <cell r="M60">
            <v>0.49999999999998934</v>
          </cell>
          <cell r="N60">
            <v>0.20000000000000018</v>
          </cell>
          <cell r="O60" t="str">
            <v>-</v>
          </cell>
        </row>
        <row r="61">
          <cell r="A61">
            <v>38899</v>
          </cell>
          <cell r="B61">
            <v>106.7</v>
          </cell>
          <cell r="C61">
            <v>106.1</v>
          </cell>
          <cell r="D61">
            <v>106.9</v>
          </cell>
          <cell r="E61">
            <v>112.3</v>
          </cell>
          <cell r="F61">
            <v>100.9</v>
          </cell>
          <cell r="G61">
            <v>100.7</v>
          </cell>
          <cell r="H61" t="str">
            <v>-</v>
          </cell>
          <cell r="I61">
            <v>6.6999999999999948</v>
          </cell>
          <cell r="J61">
            <v>6.0999999999999943</v>
          </cell>
          <cell r="K61">
            <v>6.899999999999995</v>
          </cell>
          <cell r="L61">
            <v>12.3</v>
          </cell>
          <cell r="M61">
            <v>0.9000000000000119</v>
          </cell>
          <cell r="N61">
            <v>0.70000000000001172</v>
          </cell>
          <cell r="O61" t="str">
            <v>-</v>
          </cell>
        </row>
        <row r="62">
          <cell r="A62">
            <v>38930</v>
          </cell>
          <cell r="B62">
            <v>105.9</v>
          </cell>
          <cell r="C62">
            <v>106.5</v>
          </cell>
          <cell r="D62">
            <v>105.7</v>
          </cell>
          <cell r="E62">
            <v>111.8</v>
          </cell>
          <cell r="F62">
            <v>99.4</v>
          </cell>
          <cell r="G62">
            <v>101.3</v>
          </cell>
          <cell r="H62" t="str">
            <v>-</v>
          </cell>
          <cell r="I62">
            <v>5.9000000000000163</v>
          </cell>
          <cell r="J62">
            <v>6.4999999999999947</v>
          </cell>
          <cell r="K62">
            <v>5.699999999999994</v>
          </cell>
          <cell r="L62">
            <v>11.799999999999988</v>
          </cell>
          <cell r="M62">
            <v>-0.59999999999998943</v>
          </cell>
          <cell r="N62">
            <v>1.2999999999999901</v>
          </cell>
          <cell r="O62" t="str">
            <v>-</v>
          </cell>
        </row>
        <row r="63">
          <cell r="A63">
            <v>38961</v>
          </cell>
          <cell r="B63">
            <v>106.6</v>
          </cell>
          <cell r="C63">
            <v>107.2</v>
          </cell>
          <cell r="D63">
            <v>106.4</v>
          </cell>
          <cell r="E63">
            <v>112.9</v>
          </cell>
          <cell r="F63">
            <v>101.2</v>
          </cell>
          <cell r="G63">
            <v>101.8</v>
          </cell>
          <cell r="H63" t="str">
            <v>-</v>
          </cell>
          <cell r="I63">
            <v>6.5999999999999837</v>
          </cell>
          <cell r="J63">
            <v>7.2000000000000064</v>
          </cell>
          <cell r="K63">
            <v>6.4000000000000057</v>
          </cell>
          <cell r="L63">
            <v>12.9</v>
          </cell>
          <cell r="M63">
            <v>1.2000000000000011</v>
          </cell>
          <cell r="N63">
            <v>1.8000000000000016</v>
          </cell>
          <cell r="O63" t="str">
            <v>-</v>
          </cell>
        </row>
        <row r="64">
          <cell r="A64">
            <v>38991</v>
          </cell>
          <cell r="B64">
            <v>106.8</v>
          </cell>
          <cell r="C64">
            <v>107.9</v>
          </cell>
          <cell r="D64">
            <v>106.3</v>
          </cell>
          <cell r="E64">
            <v>113.9</v>
          </cell>
          <cell r="F64">
            <v>101.1</v>
          </cell>
          <cell r="G64">
            <v>102.4</v>
          </cell>
          <cell r="H64" t="str">
            <v>-</v>
          </cell>
          <cell r="I64">
            <v>6.800000000000006</v>
          </cell>
          <cell r="J64">
            <v>7.8999999999999959</v>
          </cell>
          <cell r="K64">
            <v>6.2999999999999945</v>
          </cell>
          <cell r="L64">
            <v>13.900000000000002</v>
          </cell>
          <cell r="M64">
            <v>1.0999999999999899</v>
          </cell>
          <cell r="N64">
            <v>2.4000000000000021</v>
          </cell>
          <cell r="O64" t="str">
            <v>-</v>
          </cell>
        </row>
        <row r="65">
          <cell r="A65">
            <v>39022</v>
          </cell>
          <cell r="B65">
            <v>107.1</v>
          </cell>
          <cell r="C65">
            <v>109.4</v>
          </cell>
          <cell r="D65">
            <v>106.2</v>
          </cell>
          <cell r="E65">
            <v>113.5</v>
          </cell>
          <cell r="F65">
            <v>101.5</v>
          </cell>
          <cell r="G65">
            <v>102.8</v>
          </cell>
          <cell r="H65" t="str">
            <v>-</v>
          </cell>
          <cell r="I65">
            <v>7.0999999999999952</v>
          </cell>
          <cell r="J65">
            <v>9.4000000000000092</v>
          </cell>
          <cell r="K65">
            <v>6.2000000000000055</v>
          </cell>
          <cell r="L65">
            <v>13.5</v>
          </cell>
          <cell r="M65">
            <v>1.4999999999999902</v>
          </cell>
          <cell r="N65">
            <v>2.8000000000000025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103.7</v>
          </cell>
          <cell r="C67">
            <v>120.6</v>
          </cell>
          <cell r="D67">
            <v>97.8</v>
          </cell>
          <cell r="E67">
            <v>110.2</v>
          </cell>
          <cell r="F67">
            <v>97.4</v>
          </cell>
          <cell r="G67">
            <v>85.9</v>
          </cell>
          <cell r="H67" t="str">
            <v>-</v>
          </cell>
          <cell r="I67">
            <v>3.6999999999999922</v>
          </cell>
          <cell r="J67">
            <v>20.599999999999994</v>
          </cell>
          <cell r="K67">
            <v>-2.200000000000002</v>
          </cell>
          <cell r="L67">
            <v>10.20000000000001</v>
          </cell>
          <cell r="M67">
            <v>-2.5999999999999912</v>
          </cell>
          <cell r="N67">
            <v>-14.099999999999991</v>
          </cell>
          <cell r="O67" t="str">
            <v>-</v>
          </cell>
        </row>
        <row r="68">
          <cell r="A68">
            <v>39114</v>
          </cell>
          <cell r="B68">
            <v>105.6</v>
          </cell>
          <cell r="C68">
            <v>119.7</v>
          </cell>
          <cell r="D68">
            <v>100.5</v>
          </cell>
          <cell r="E68">
            <v>113.2</v>
          </cell>
          <cell r="F68">
            <v>99.5</v>
          </cell>
          <cell r="G68">
            <v>93.8</v>
          </cell>
          <cell r="H68" t="str">
            <v>-</v>
          </cell>
          <cell r="I68">
            <v>5.600000000000005</v>
          </cell>
          <cell r="J68">
            <v>19.700000000000006</v>
          </cell>
          <cell r="K68">
            <v>0.49999999999998934</v>
          </cell>
          <cell r="L68">
            <v>13.200000000000012</v>
          </cell>
          <cell r="M68">
            <v>-0.50000000000000044</v>
          </cell>
          <cell r="N68">
            <v>-6.2000000000000055</v>
          </cell>
          <cell r="O68" t="str">
            <v>-</v>
          </cell>
        </row>
        <row r="69">
          <cell r="A69">
            <v>39142</v>
          </cell>
          <cell r="B69">
            <v>105.3</v>
          </cell>
          <cell r="C69">
            <v>124.2</v>
          </cell>
          <cell r="D69">
            <v>98.6</v>
          </cell>
          <cell r="E69">
            <v>110.4</v>
          </cell>
          <cell r="F69">
            <v>99.5</v>
          </cell>
          <cell r="G69">
            <v>101.6</v>
          </cell>
          <cell r="H69" t="str">
            <v>-</v>
          </cell>
          <cell r="I69">
            <v>5.2999999999999936</v>
          </cell>
          <cell r="J69">
            <v>24.2</v>
          </cell>
          <cell r="K69">
            <v>-1.4000000000000012</v>
          </cell>
          <cell r="L69">
            <v>10.400000000000009</v>
          </cell>
          <cell r="M69">
            <v>-0.50000000000000044</v>
          </cell>
          <cell r="N69">
            <v>1.6000000000000014</v>
          </cell>
          <cell r="O69" t="str">
            <v>-</v>
          </cell>
        </row>
        <row r="70">
          <cell r="A70">
            <v>39173</v>
          </cell>
          <cell r="B70">
            <v>104.3</v>
          </cell>
          <cell r="C70">
            <v>120.2</v>
          </cell>
          <cell r="D70">
            <v>98.5</v>
          </cell>
          <cell r="E70">
            <v>109.4</v>
          </cell>
          <cell r="F70">
            <v>99.7</v>
          </cell>
          <cell r="G70">
            <v>102</v>
          </cell>
          <cell r="H70" t="str">
            <v>-</v>
          </cell>
          <cell r="I70">
            <v>4.2999999999999927</v>
          </cell>
          <cell r="J70">
            <v>20.199999999999996</v>
          </cell>
          <cell r="K70">
            <v>-1.5000000000000013</v>
          </cell>
          <cell r="L70">
            <v>9.4000000000000092</v>
          </cell>
          <cell r="M70">
            <v>-0.30000000000000027</v>
          </cell>
          <cell r="N70">
            <v>2.0000000000000018</v>
          </cell>
          <cell r="O70" t="str">
            <v>-</v>
          </cell>
        </row>
        <row r="71">
          <cell r="A71">
            <v>39203</v>
          </cell>
          <cell r="B71">
            <v>103.7</v>
          </cell>
          <cell r="C71">
            <v>117.8</v>
          </cell>
          <cell r="D71">
            <v>98.4</v>
          </cell>
          <cell r="E71">
            <v>111.2</v>
          </cell>
          <cell r="F71">
            <v>96.4</v>
          </cell>
          <cell r="G71">
            <v>102.4</v>
          </cell>
          <cell r="H71" t="str">
            <v>-</v>
          </cell>
          <cell r="I71">
            <v>3.6999999999999922</v>
          </cell>
          <cell r="J71">
            <v>17.799999999999994</v>
          </cell>
          <cell r="K71">
            <v>-1.5999999999999903</v>
          </cell>
          <cell r="L71">
            <v>11.20000000000001</v>
          </cell>
          <cell r="M71">
            <v>-3.5999999999999921</v>
          </cell>
          <cell r="N71">
            <v>2.4000000000000021</v>
          </cell>
          <cell r="O71" t="str">
            <v>-</v>
          </cell>
        </row>
        <row r="72">
          <cell r="A72">
            <v>39234</v>
          </cell>
          <cell r="B72">
            <v>103.4</v>
          </cell>
          <cell r="C72">
            <v>116.9</v>
          </cell>
          <cell r="D72">
            <v>98.1</v>
          </cell>
          <cell r="E72">
            <v>108.7</v>
          </cell>
          <cell r="F72">
            <v>96.9</v>
          </cell>
          <cell r="G72">
            <v>102.2</v>
          </cell>
          <cell r="H72" t="str">
            <v>-</v>
          </cell>
          <cell r="I72">
            <v>3.400000000000003</v>
          </cell>
          <cell r="J72">
            <v>16.900000000000006</v>
          </cell>
          <cell r="K72">
            <v>-1.9000000000000017</v>
          </cell>
          <cell r="L72">
            <v>8.6999999999999957</v>
          </cell>
          <cell r="M72">
            <v>-3.0999999999999917</v>
          </cell>
          <cell r="N72">
            <v>2.200000000000002</v>
          </cell>
          <cell r="O72" t="str">
            <v>-</v>
          </cell>
        </row>
        <row r="73">
          <cell r="A73">
            <v>39264</v>
          </cell>
          <cell r="B73">
            <v>103.8</v>
          </cell>
          <cell r="C73">
            <v>115.7</v>
          </cell>
          <cell r="D73">
            <v>99</v>
          </cell>
          <cell r="E73">
            <v>111.7</v>
          </cell>
          <cell r="F73">
            <v>98</v>
          </cell>
          <cell r="G73">
            <v>101.2</v>
          </cell>
          <cell r="H73" t="str">
            <v>-</v>
          </cell>
          <cell r="I73">
            <v>3.8000000000000034</v>
          </cell>
          <cell r="J73">
            <v>15.700000000000003</v>
          </cell>
          <cell r="K73">
            <v>-1.0000000000000009</v>
          </cell>
          <cell r="L73">
            <v>11.7</v>
          </cell>
          <cell r="M73">
            <v>-2.0000000000000018</v>
          </cell>
          <cell r="N73">
            <v>1.2000000000000011</v>
          </cell>
          <cell r="O73" t="str">
            <v>-</v>
          </cell>
        </row>
        <row r="74">
          <cell r="A74">
            <v>39295</v>
          </cell>
          <cell r="B74">
            <v>106.2</v>
          </cell>
          <cell r="C74">
            <v>115.7</v>
          </cell>
          <cell r="D74">
            <v>102.3</v>
          </cell>
          <cell r="E74">
            <v>113.2</v>
          </cell>
          <cell r="F74">
            <v>102.8</v>
          </cell>
          <cell r="G74">
            <v>101.1</v>
          </cell>
          <cell r="H74" t="str">
            <v>-</v>
          </cell>
          <cell r="I74">
            <v>6.2000000000000055</v>
          </cell>
          <cell r="J74">
            <v>15.700000000000003</v>
          </cell>
          <cell r="K74">
            <v>2.2999999999999909</v>
          </cell>
          <cell r="L74">
            <v>13.200000000000012</v>
          </cell>
          <cell r="M74">
            <v>2.8000000000000025</v>
          </cell>
          <cell r="N74">
            <v>1.0999999999999899</v>
          </cell>
          <cell r="O74" t="str">
            <v>-</v>
          </cell>
        </row>
        <row r="75">
          <cell r="A75">
            <v>39326</v>
          </cell>
          <cell r="B75">
            <v>105.3</v>
          </cell>
          <cell r="C75">
            <v>115.3</v>
          </cell>
          <cell r="D75">
            <v>101.2</v>
          </cell>
          <cell r="E75">
            <v>108.8</v>
          </cell>
          <cell r="F75">
            <v>99.3</v>
          </cell>
          <cell r="G75">
            <v>100.6</v>
          </cell>
          <cell r="H75" t="str">
            <v>-</v>
          </cell>
          <cell r="I75">
            <v>5.2999999999999936</v>
          </cell>
          <cell r="J75">
            <v>15.300000000000002</v>
          </cell>
          <cell r="K75">
            <v>1.2000000000000011</v>
          </cell>
          <cell r="L75">
            <v>8.8000000000000078</v>
          </cell>
          <cell r="M75">
            <v>-0.70000000000000062</v>
          </cell>
          <cell r="N75">
            <v>0.60000000000000053</v>
          </cell>
          <cell r="O75" t="str">
            <v>-</v>
          </cell>
        </row>
        <row r="76">
          <cell r="A76">
            <v>39356</v>
          </cell>
          <cell r="B76">
            <v>105.8</v>
          </cell>
          <cell r="C76">
            <v>115.2</v>
          </cell>
          <cell r="D76">
            <v>102</v>
          </cell>
          <cell r="E76">
            <v>107.1</v>
          </cell>
          <cell r="F76">
            <v>98.4</v>
          </cell>
          <cell r="G76">
            <v>100.7</v>
          </cell>
          <cell r="H76" t="str">
            <v>-</v>
          </cell>
          <cell r="I76">
            <v>5.8000000000000052</v>
          </cell>
          <cell r="J76">
            <v>15.200000000000014</v>
          </cell>
          <cell r="K76">
            <v>2.0000000000000018</v>
          </cell>
          <cell r="L76">
            <v>7.0999999999999952</v>
          </cell>
          <cell r="M76">
            <v>-1.5999999999999903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106.5</v>
          </cell>
          <cell r="C77">
            <v>114.7</v>
          </cell>
          <cell r="D77">
            <v>103.1</v>
          </cell>
          <cell r="E77">
            <v>105.7</v>
          </cell>
          <cell r="F77">
            <v>98.1</v>
          </cell>
          <cell r="G77">
            <v>100.7</v>
          </cell>
          <cell r="H77" t="str">
            <v>-</v>
          </cell>
          <cell r="I77">
            <v>6.4999999999999947</v>
          </cell>
          <cell r="J77">
            <v>14.700000000000003</v>
          </cell>
          <cell r="K77">
            <v>3.0999999999999917</v>
          </cell>
          <cell r="L77">
            <v>5.699999999999994</v>
          </cell>
          <cell r="M77">
            <v>-1.9000000000000017</v>
          </cell>
          <cell r="N77">
            <v>0.70000000000001172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112.6</v>
          </cell>
          <cell r="C79">
            <v>121.2</v>
          </cell>
          <cell r="D79">
            <v>108.9</v>
          </cell>
          <cell r="E79">
            <v>94</v>
          </cell>
          <cell r="F79">
            <v>87.4</v>
          </cell>
          <cell r="G79">
            <v>114.6</v>
          </cell>
          <cell r="H79" t="str">
            <v>-</v>
          </cell>
          <cell r="I79">
            <v>12.599999999999989</v>
          </cell>
          <cell r="J79">
            <v>21.199999999999996</v>
          </cell>
          <cell r="K79">
            <v>8.8999999999999968</v>
          </cell>
          <cell r="L79">
            <v>-6.0000000000000053</v>
          </cell>
          <cell r="M79">
            <v>-12.599999999999989</v>
          </cell>
          <cell r="N79">
            <v>14.599999999999991</v>
          </cell>
          <cell r="O79" t="str">
            <v>-</v>
          </cell>
        </row>
        <row r="80">
          <cell r="A80">
            <v>39479</v>
          </cell>
          <cell r="B80">
            <v>114.8</v>
          </cell>
          <cell r="C80">
            <v>121.8</v>
          </cell>
          <cell r="D80">
            <v>111.8</v>
          </cell>
          <cell r="E80">
            <v>100.5</v>
          </cell>
          <cell r="F80">
            <v>92.8</v>
          </cell>
          <cell r="G80">
            <v>106.7</v>
          </cell>
          <cell r="H80" t="str">
            <v>-</v>
          </cell>
          <cell r="I80">
            <v>14.79999999999999</v>
          </cell>
          <cell r="J80">
            <v>21.799999999999997</v>
          </cell>
          <cell r="K80">
            <v>11.799999999999988</v>
          </cell>
          <cell r="L80">
            <v>0.49999999999998934</v>
          </cell>
          <cell r="M80">
            <v>-7.2000000000000064</v>
          </cell>
          <cell r="N80">
            <v>6.6999999999999948</v>
          </cell>
          <cell r="O80" t="str">
            <v>-</v>
          </cell>
        </row>
        <row r="81">
          <cell r="A81">
            <v>39508</v>
          </cell>
          <cell r="B81">
            <v>115.5</v>
          </cell>
          <cell r="C81">
            <v>118</v>
          </cell>
          <cell r="D81">
            <v>114.3</v>
          </cell>
          <cell r="E81">
            <v>103.8</v>
          </cell>
          <cell r="F81">
            <v>98.5</v>
          </cell>
          <cell r="G81">
            <v>102.7</v>
          </cell>
          <cell r="H81" t="str">
            <v>-</v>
          </cell>
          <cell r="I81">
            <v>15.500000000000004</v>
          </cell>
          <cell r="J81">
            <v>17.999999999999993</v>
          </cell>
          <cell r="K81">
            <v>14.3</v>
          </cell>
          <cell r="L81">
            <v>3.8000000000000034</v>
          </cell>
          <cell r="M81">
            <v>-1.5000000000000013</v>
          </cell>
          <cell r="N81">
            <v>2.7000000000000135</v>
          </cell>
          <cell r="O81" t="str">
            <v>-</v>
          </cell>
        </row>
        <row r="82">
          <cell r="A82">
            <v>39539</v>
          </cell>
          <cell r="B82">
            <v>117</v>
          </cell>
          <cell r="C82">
            <v>120.8</v>
          </cell>
          <cell r="D82">
            <v>115.3</v>
          </cell>
          <cell r="E82">
            <v>110.5</v>
          </cell>
          <cell r="F82">
            <v>100.3</v>
          </cell>
          <cell r="G82">
            <v>102.9</v>
          </cell>
          <cell r="H82" t="str">
            <v>-</v>
          </cell>
          <cell r="I82">
            <v>16.999999999999993</v>
          </cell>
          <cell r="J82">
            <v>20.799999999999997</v>
          </cell>
          <cell r="K82">
            <v>15.300000000000002</v>
          </cell>
          <cell r="L82">
            <v>10.499999999999998</v>
          </cell>
          <cell r="M82">
            <v>0.29999999999998916</v>
          </cell>
          <cell r="N82">
            <v>2.9000000000000137</v>
          </cell>
          <cell r="O82" t="str">
            <v>-</v>
          </cell>
        </row>
        <row r="83">
          <cell r="A83">
            <v>39569</v>
          </cell>
          <cell r="B83">
            <v>118.1</v>
          </cell>
          <cell r="C83">
            <v>122.7</v>
          </cell>
          <cell r="D83">
            <v>116</v>
          </cell>
          <cell r="E83">
            <v>108.7</v>
          </cell>
          <cell r="F83">
            <v>104.1</v>
          </cell>
          <cell r="G83">
            <v>102.6</v>
          </cell>
          <cell r="H83" t="str">
            <v>-</v>
          </cell>
          <cell r="I83">
            <v>18.100000000000005</v>
          </cell>
          <cell r="J83">
            <v>22.70000000000001</v>
          </cell>
          <cell r="K83">
            <v>15.999999999999993</v>
          </cell>
          <cell r="L83">
            <v>8.6999999999999957</v>
          </cell>
          <cell r="M83">
            <v>4.0999999999999925</v>
          </cell>
          <cell r="N83">
            <v>2.6000000000000023</v>
          </cell>
          <cell r="O83" t="str">
            <v>-</v>
          </cell>
        </row>
        <row r="84">
          <cell r="A84">
            <v>39600</v>
          </cell>
          <cell r="B84">
            <v>117</v>
          </cell>
          <cell r="C84">
            <v>120.5</v>
          </cell>
          <cell r="D84">
            <v>115.4</v>
          </cell>
          <cell r="E84">
            <v>108.7</v>
          </cell>
          <cell r="F84">
            <v>101.1</v>
          </cell>
          <cell r="G84">
            <v>103</v>
          </cell>
          <cell r="H84" t="str">
            <v>-</v>
          </cell>
          <cell r="I84">
            <v>16.999999999999993</v>
          </cell>
          <cell r="J84">
            <v>20.500000000000007</v>
          </cell>
          <cell r="K84">
            <v>15.400000000000013</v>
          </cell>
          <cell r="L84">
            <v>8.6999999999999957</v>
          </cell>
          <cell r="M84">
            <v>1.0999999999999899</v>
          </cell>
          <cell r="N84">
            <v>3.0000000000000027</v>
          </cell>
          <cell r="O84" t="str">
            <v>-</v>
          </cell>
        </row>
        <row r="85">
          <cell r="A85">
            <v>39630</v>
          </cell>
          <cell r="B85">
            <v>116.9</v>
          </cell>
          <cell r="C85">
            <v>120.1</v>
          </cell>
          <cell r="D85">
            <v>115.3</v>
          </cell>
          <cell r="E85">
            <v>105.8</v>
          </cell>
          <cell r="F85">
            <v>100.8</v>
          </cell>
          <cell r="G85">
            <v>102.5</v>
          </cell>
          <cell r="H85" t="str">
            <v>-</v>
          </cell>
          <cell r="I85">
            <v>16.900000000000006</v>
          </cell>
          <cell r="J85">
            <v>20.099999999999984</v>
          </cell>
          <cell r="K85">
            <v>15.300000000000002</v>
          </cell>
          <cell r="L85">
            <v>5.8000000000000052</v>
          </cell>
          <cell r="M85">
            <v>0.80000000000000071</v>
          </cell>
          <cell r="N85">
            <v>2.4999999999999911</v>
          </cell>
          <cell r="O85" t="str">
            <v>-</v>
          </cell>
        </row>
        <row r="86">
          <cell r="A86">
            <v>39661</v>
          </cell>
          <cell r="B86">
            <v>115.6</v>
          </cell>
          <cell r="C86">
            <v>119.5</v>
          </cell>
          <cell r="D86">
            <v>113.7</v>
          </cell>
          <cell r="E86">
            <v>103.7</v>
          </cell>
          <cell r="F86">
            <v>100.8</v>
          </cell>
          <cell r="G86">
            <v>103.4</v>
          </cell>
          <cell r="H86" t="str">
            <v>-</v>
          </cell>
          <cell r="I86">
            <v>15.599999999999991</v>
          </cell>
          <cell r="J86">
            <v>19.500000000000007</v>
          </cell>
          <cell r="K86">
            <v>13.700000000000001</v>
          </cell>
          <cell r="L86">
            <v>3.6999999999999922</v>
          </cell>
          <cell r="M86">
            <v>0.80000000000000071</v>
          </cell>
          <cell r="N86">
            <v>3.400000000000003</v>
          </cell>
          <cell r="O86" t="str">
            <v>-</v>
          </cell>
        </row>
        <row r="87">
          <cell r="A87">
            <v>39692</v>
          </cell>
          <cell r="B87">
            <v>115.7</v>
          </cell>
          <cell r="C87">
            <v>119.6</v>
          </cell>
          <cell r="D87">
            <v>113.9</v>
          </cell>
          <cell r="E87">
            <v>104.4</v>
          </cell>
          <cell r="F87">
            <v>103.3</v>
          </cell>
          <cell r="G87">
            <v>104.9</v>
          </cell>
          <cell r="H87" t="str">
            <v>-</v>
          </cell>
          <cell r="I87">
            <v>15.700000000000003</v>
          </cell>
          <cell r="J87">
            <v>19.599999999999994</v>
          </cell>
          <cell r="K87">
            <v>13.900000000000002</v>
          </cell>
          <cell r="L87">
            <v>4.4000000000000039</v>
          </cell>
          <cell r="M87">
            <v>3.2999999999999918</v>
          </cell>
          <cell r="N87">
            <v>4.9000000000000155</v>
          </cell>
          <cell r="O87" t="str">
            <v>-</v>
          </cell>
        </row>
        <row r="88">
          <cell r="A88">
            <v>39722</v>
          </cell>
          <cell r="B88">
            <v>113.5</v>
          </cell>
          <cell r="C88">
            <v>119.6</v>
          </cell>
          <cell r="D88">
            <v>110.7</v>
          </cell>
          <cell r="E88">
            <v>101.9</v>
          </cell>
          <cell r="F88">
            <v>102.3</v>
          </cell>
          <cell r="G88">
            <v>105.3</v>
          </cell>
          <cell r="H88" t="str">
            <v>-</v>
          </cell>
          <cell r="I88">
            <v>13.5</v>
          </cell>
          <cell r="J88">
            <v>19.599999999999994</v>
          </cell>
          <cell r="K88">
            <v>10.7</v>
          </cell>
          <cell r="L88">
            <v>1.9000000000000128</v>
          </cell>
          <cell r="M88">
            <v>2.2999999999999909</v>
          </cell>
          <cell r="N88">
            <v>5.2999999999999936</v>
          </cell>
          <cell r="O88" t="str">
            <v>-</v>
          </cell>
        </row>
        <row r="89">
          <cell r="A89">
            <v>39753</v>
          </cell>
          <cell r="B89">
            <v>109.7</v>
          </cell>
          <cell r="C89">
            <v>117.2</v>
          </cell>
          <cell r="D89">
            <v>106.2</v>
          </cell>
          <cell r="E89">
            <v>100.2</v>
          </cell>
          <cell r="F89">
            <v>98.8</v>
          </cell>
          <cell r="G89">
            <v>105.3</v>
          </cell>
          <cell r="H89" t="str">
            <v>-</v>
          </cell>
          <cell r="I89">
            <v>9.6999999999999975</v>
          </cell>
          <cell r="J89">
            <v>17.199999999999992</v>
          </cell>
          <cell r="K89">
            <v>6.2000000000000055</v>
          </cell>
          <cell r="L89">
            <v>0.20000000000000018</v>
          </cell>
          <cell r="M89">
            <v>-1.2000000000000011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65.5</v>
          </cell>
          <cell r="C91">
            <v>37.5</v>
          </cell>
          <cell r="D91">
            <v>79</v>
          </cell>
          <cell r="E91">
            <v>97</v>
          </cell>
          <cell r="F91">
            <v>105.5</v>
          </cell>
          <cell r="G91">
            <v>94.5</v>
          </cell>
          <cell r="H91" t="str">
            <v>-</v>
          </cell>
          <cell r="I91">
            <v>-34.5</v>
          </cell>
          <cell r="J91">
            <v>-62.5</v>
          </cell>
          <cell r="K91">
            <v>-20.999999999999996</v>
          </cell>
          <cell r="L91">
            <v>-3.0000000000000027</v>
          </cell>
          <cell r="M91">
            <v>5.4999999999999938</v>
          </cell>
          <cell r="N91">
            <v>-5.5000000000000053</v>
          </cell>
          <cell r="O91" t="str">
            <v>-</v>
          </cell>
        </row>
        <row r="92">
          <cell r="A92">
            <v>39845</v>
          </cell>
          <cell r="B92">
            <v>67.599999999999994</v>
          </cell>
          <cell r="C92">
            <v>38.299999999999997</v>
          </cell>
          <cell r="D92">
            <v>81.400000000000006</v>
          </cell>
          <cell r="E92">
            <v>94.8</v>
          </cell>
          <cell r="F92">
            <v>104.1</v>
          </cell>
          <cell r="G92">
            <v>93.5</v>
          </cell>
          <cell r="H92" t="str">
            <v>-</v>
          </cell>
          <cell r="I92">
            <v>-32.400000000000006</v>
          </cell>
          <cell r="J92">
            <v>-61.7</v>
          </cell>
          <cell r="K92">
            <v>-18.599999999999994</v>
          </cell>
          <cell r="L92">
            <v>-5.2000000000000046</v>
          </cell>
          <cell r="M92">
            <v>4.0999999999999925</v>
          </cell>
          <cell r="N92">
            <v>-6.4999999999999947</v>
          </cell>
          <cell r="O92" t="str">
            <v>-</v>
          </cell>
        </row>
        <row r="93">
          <cell r="A93">
            <v>39873</v>
          </cell>
          <cell r="B93">
            <v>66.7</v>
          </cell>
          <cell r="C93">
            <v>45.4</v>
          </cell>
          <cell r="D93">
            <v>76.5</v>
          </cell>
          <cell r="E93">
            <v>97.2</v>
          </cell>
          <cell r="F93">
            <v>91.3</v>
          </cell>
          <cell r="G93">
            <v>93.3</v>
          </cell>
          <cell r="H93" t="str">
            <v>-</v>
          </cell>
          <cell r="I93">
            <v>-33.299999999999997</v>
          </cell>
          <cell r="J93">
            <v>-54.6</v>
          </cell>
          <cell r="K93">
            <v>-23.5</v>
          </cell>
          <cell r="L93">
            <v>-2.8000000000000025</v>
          </cell>
          <cell r="M93">
            <v>-8.7000000000000082</v>
          </cell>
          <cell r="N93">
            <v>-6.7000000000000064</v>
          </cell>
          <cell r="O93" t="str">
            <v>-</v>
          </cell>
        </row>
        <row r="94">
          <cell r="A94">
            <v>39904</v>
          </cell>
          <cell r="B94">
            <v>68.099999999999994</v>
          </cell>
          <cell r="C94">
            <v>48.1</v>
          </cell>
          <cell r="D94">
            <v>77.5</v>
          </cell>
          <cell r="E94">
            <v>96.2</v>
          </cell>
          <cell r="F94">
            <v>93</v>
          </cell>
          <cell r="G94">
            <v>93.1</v>
          </cell>
          <cell r="H94" t="str">
            <v>-</v>
          </cell>
          <cell r="I94">
            <v>-31.900000000000006</v>
          </cell>
          <cell r="J94">
            <v>-51.899999999999991</v>
          </cell>
          <cell r="K94">
            <v>-22.499999999999996</v>
          </cell>
          <cell r="L94">
            <v>-3.7999999999999923</v>
          </cell>
          <cell r="M94">
            <v>-6.9999999999999947</v>
          </cell>
          <cell r="N94">
            <v>-6.9000000000000057</v>
          </cell>
          <cell r="O94" t="str">
            <v>-</v>
          </cell>
        </row>
        <row r="95">
          <cell r="A95">
            <v>39934</v>
          </cell>
          <cell r="B95">
            <v>68.5</v>
          </cell>
          <cell r="C95">
            <v>48.8</v>
          </cell>
          <cell r="D95">
            <v>78</v>
          </cell>
          <cell r="E95">
            <v>95.5</v>
          </cell>
          <cell r="F95">
            <v>92.7</v>
          </cell>
          <cell r="G95">
            <v>92.8</v>
          </cell>
          <cell r="H95" t="str">
            <v>-</v>
          </cell>
          <cell r="I95">
            <v>-31.499999999999993</v>
          </cell>
          <cell r="J95">
            <v>-51.2</v>
          </cell>
          <cell r="K95">
            <v>-21.999999999999996</v>
          </cell>
          <cell r="L95">
            <v>-4.5000000000000036</v>
          </cell>
          <cell r="M95">
            <v>-7.2999999999999954</v>
          </cell>
          <cell r="N95">
            <v>-7.2000000000000064</v>
          </cell>
          <cell r="O95" t="str">
            <v>-</v>
          </cell>
        </row>
        <row r="96">
          <cell r="A96">
            <v>39965</v>
          </cell>
          <cell r="B96">
            <v>69.900000000000006</v>
          </cell>
          <cell r="C96">
            <v>49.5</v>
          </cell>
          <cell r="D96">
            <v>79.7</v>
          </cell>
          <cell r="E96">
            <v>89.1</v>
          </cell>
          <cell r="F96">
            <v>95.7</v>
          </cell>
          <cell r="G96">
            <v>92.3</v>
          </cell>
          <cell r="H96" t="str">
            <v>-</v>
          </cell>
          <cell r="I96">
            <v>-30.099999999999994</v>
          </cell>
          <cell r="J96">
            <v>-50.5</v>
          </cell>
          <cell r="K96">
            <v>-20.299999999999997</v>
          </cell>
          <cell r="L96">
            <v>-10.900000000000009</v>
          </cell>
          <cell r="M96">
            <v>-4.2999999999999927</v>
          </cell>
          <cell r="N96">
            <v>-7.7000000000000064</v>
          </cell>
          <cell r="O96" t="str">
            <v>-</v>
          </cell>
        </row>
        <row r="97">
          <cell r="A97">
            <v>39995</v>
          </cell>
          <cell r="B97">
            <v>71.5</v>
          </cell>
          <cell r="C97">
            <v>52</v>
          </cell>
          <cell r="D97">
            <v>81</v>
          </cell>
          <cell r="E97">
            <v>87.8</v>
          </cell>
          <cell r="F97">
            <v>97.4</v>
          </cell>
          <cell r="G97">
            <v>93.7</v>
          </cell>
          <cell r="H97" t="str">
            <v>-</v>
          </cell>
          <cell r="I97">
            <v>-28.500000000000004</v>
          </cell>
          <cell r="J97">
            <v>-48</v>
          </cell>
          <cell r="K97">
            <v>-18.999999999999993</v>
          </cell>
          <cell r="L97">
            <v>-12.2</v>
          </cell>
          <cell r="M97">
            <v>-2.5999999999999912</v>
          </cell>
          <cell r="N97">
            <v>-6.2999999999999945</v>
          </cell>
          <cell r="O97" t="str">
            <v>-</v>
          </cell>
        </row>
        <row r="98">
          <cell r="A98">
            <v>40026</v>
          </cell>
          <cell r="B98">
            <v>73.8</v>
          </cell>
          <cell r="C98">
            <v>54.9</v>
          </cell>
          <cell r="D98">
            <v>83.1</v>
          </cell>
          <cell r="E98">
            <v>90.2</v>
          </cell>
          <cell r="F98">
            <v>98.2</v>
          </cell>
          <cell r="G98">
            <v>92.2</v>
          </cell>
          <cell r="H98" t="str">
            <v>-</v>
          </cell>
          <cell r="I98">
            <v>-26.200000000000003</v>
          </cell>
          <cell r="J98">
            <v>-45.100000000000009</v>
          </cell>
          <cell r="K98">
            <v>-16.900000000000006</v>
          </cell>
          <cell r="L98">
            <v>-9.7999999999999972</v>
          </cell>
          <cell r="M98">
            <v>-1.8000000000000016</v>
          </cell>
          <cell r="N98">
            <v>-7.7999999999999954</v>
          </cell>
          <cell r="O98" t="str">
            <v>-</v>
          </cell>
        </row>
        <row r="99">
          <cell r="A99">
            <v>40057</v>
          </cell>
          <cell r="B99">
            <v>75.900000000000006</v>
          </cell>
          <cell r="C99">
            <v>57.3</v>
          </cell>
          <cell r="D99">
            <v>85.2</v>
          </cell>
          <cell r="E99">
            <v>94.4</v>
          </cell>
          <cell r="F99">
            <v>99.2</v>
          </cell>
          <cell r="G99">
            <v>91.2</v>
          </cell>
          <cell r="H99" t="str">
            <v>-</v>
          </cell>
          <cell r="I99">
            <v>-24.099999999999998</v>
          </cell>
          <cell r="J99">
            <v>-42.7</v>
          </cell>
          <cell r="K99">
            <v>-14.800000000000002</v>
          </cell>
          <cell r="L99">
            <v>-5.5999999999999943</v>
          </cell>
          <cell r="M99">
            <v>-0.80000000000000071</v>
          </cell>
          <cell r="N99">
            <v>-8.7999999999999972</v>
          </cell>
          <cell r="O99" t="str">
            <v>-</v>
          </cell>
        </row>
        <row r="100">
          <cell r="A100">
            <v>40087</v>
          </cell>
          <cell r="B100">
            <v>78.400000000000006</v>
          </cell>
          <cell r="C100">
            <v>59.6</v>
          </cell>
          <cell r="D100">
            <v>87.9</v>
          </cell>
          <cell r="E100">
            <v>99.3</v>
          </cell>
          <cell r="F100">
            <v>100.8</v>
          </cell>
          <cell r="G100">
            <v>90.5</v>
          </cell>
          <cell r="H100" t="str">
            <v>-</v>
          </cell>
          <cell r="I100">
            <v>-21.599999999999998</v>
          </cell>
          <cell r="J100">
            <v>-40.400000000000006</v>
          </cell>
          <cell r="K100">
            <v>-12.1</v>
          </cell>
          <cell r="L100">
            <v>-0.70000000000000062</v>
          </cell>
          <cell r="M100">
            <v>0.80000000000000071</v>
          </cell>
          <cell r="N100">
            <v>-9.4999999999999964</v>
          </cell>
          <cell r="O100" t="str">
            <v>-</v>
          </cell>
        </row>
        <row r="101">
          <cell r="A101">
            <v>40118</v>
          </cell>
          <cell r="B101">
            <v>81.5</v>
          </cell>
          <cell r="C101">
            <v>62.2</v>
          </cell>
          <cell r="D101">
            <v>91.4</v>
          </cell>
          <cell r="E101">
            <v>102.6</v>
          </cell>
          <cell r="F101">
            <v>104.6</v>
          </cell>
          <cell r="G101">
            <v>90.4</v>
          </cell>
          <cell r="H101" t="str">
            <v>-</v>
          </cell>
          <cell r="I101">
            <v>-18.500000000000007</v>
          </cell>
          <cell r="J101">
            <v>-37.799999999999997</v>
          </cell>
          <cell r="K101">
            <v>-8.5999999999999961</v>
          </cell>
          <cell r="L101">
            <v>2.6000000000000023</v>
          </cell>
          <cell r="M101">
            <v>4.6000000000000041</v>
          </cell>
          <cell r="N101">
            <v>-9.5999999999999979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151.4</v>
          </cell>
          <cell r="C103">
            <v>258.39999999999998</v>
          </cell>
          <cell r="D103">
            <v>127</v>
          </cell>
          <cell r="E103">
            <v>113.2</v>
          </cell>
          <cell r="F103">
            <v>112.9</v>
          </cell>
          <cell r="G103">
            <v>107.8</v>
          </cell>
          <cell r="H103" t="str">
            <v>-</v>
          </cell>
          <cell r="I103">
            <v>51.4</v>
          </cell>
          <cell r="J103">
            <v>158.39999999999998</v>
          </cell>
          <cell r="K103">
            <v>27</v>
          </cell>
          <cell r="L103">
            <v>13.200000000000012</v>
          </cell>
          <cell r="M103">
            <v>12.9</v>
          </cell>
          <cell r="N103">
            <v>7.8000000000000069</v>
          </cell>
          <cell r="O103" t="str">
            <v>-</v>
          </cell>
        </row>
        <row r="104">
          <cell r="A104">
            <v>40210</v>
          </cell>
          <cell r="B104">
            <v>144.80000000000001</v>
          </cell>
          <cell r="C104">
            <v>256.10000000000002</v>
          </cell>
          <cell r="D104">
            <v>120.3</v>
          </cell>
          <cell r="E104">
            <v>111.5</v>
          </cell>
          <cell r="F104">
            <v>104.5</v>
          </cell>
          <cell r="G104">
            <v>108.6</v>
          </cell>
          <cell r="H104" t="str">
            <v>-</v>
          </cell>
          <cell r="I104">
            <v>44.800000000000018</v>
          </cell>
          <cell r="J104">
            <v>156.10000000000005</v>
          </cell>
          <cell r="K104">
            <v>20.300000000000008</v>
          </cell>
          <cell r="L104">
            <v>11.5</v>
          </cell>
          <cell r="M104">
            <v>4.4999999999999929</v>
          </cell>
          <cell r="N104">
            <v>8.5999999999999854</v>
          </cell>
          <cell r="O104" t="str">
            <v>-</v>
          </cell>
        </row>
        <row r="105">
          <cell r="A105">
            <v>40238</v>
          </cell>
          <cell r="B105">
            <v>146.5</v>
          </cell>
          <cell r="C105">
            <v>216.4</v>
          </cell>
          <cell r="D105">
            <v>127.5</v>
          </cell>
          <cell r="E105">
            <v>112</v>
          </cell>
          <cell r="F105">
            <v>117.4</v>
          </cell>
          <cell r="G105">
            <v>108.8</v>
          </cell>
          <cell r="H105" t="str">
            <v>-</v>
          </cell>
          <cell r="I105">
            <v>46.500000000000007</v>
          </cell>
          <cell r="J105">
            <v>116.40000000000002</v>
          </cell>
          <cell r="K105">
            <v>27.499999999999993</v>
          </cell>
          <cell r="L105">
            <v>12.000000000000011</v>
          </cell>
          <cell r="M105">
            <v>17.400000000000016</v>
          </cell>
          <cell r="N105">
            <v>8.8000000000000078</v>
          </cell>
          <cell r="O105" t="str">
            <v>-</v>
          </cell>
        </row>
        <row r="106">
          <cell r="A106">
            <v>40269</v>
          </cell>
          <cell r="B106">
            <v>142.6</v>
          </cell>
          <cell r="C106">
            <v>203.2</v>
          </cell>
          <cell r="D106">
            <v>125.1</v>
          </cell>
          <cell r="E106">
            <v>108.8</v>
          </cell>
          <cell r="F106">
            <v>112.3</v>
          </cell>
          <cell r="G106">
            <v>108</v>
          </cell>
          <cell r="H106" t="str">
            <v>-</v>
          </cell>
          <cell r="I106">
            <v>42.599999999999994</v>
          </cell>
          <cell r="J106">
            <v>103.2</v>
          </cell>
          <cell r="K106">
            <v>25.099999999999987</v>
          </cell>
          <cell r="L106">
            <v>8.8000000000000078</v>
          </cell>
          <cell r="M106">
            <v>12.3</v>
          </cell>
          <cell r="N106">
            <v>8.0000000000000071</v>
          </cell>
          <cell r="O106" t="str">
            <v>-</v>
          </cell>
        </row>
        <row r="107">
          <cell r="A107">
            <v>40299</v>
          </cell>
          <cell r="B107">
            <v>138.9</v>
          </cell>
          <cell r="C107">
            <v>196.4</v>
          </cell>
          <cell r="D107">
            <v>121.7</v>
          </cell>
          <cell r="E107">
            <v>111.3</v>
          </cell>
          <cell r="F107">
            <v>105.2</v>
          </cell>
          <cell r="G107">
            <v>108.2</v>
          </cell>
          <cell r="H107" t="str">
            <v>-</v>
          </cell>
          <cell r="I107">
            <v>38.9</v>
          </cell>
          <cell r="J107">
            <v>96.399999999999991</v>
          </cell>
          <cell r="K107">
            <v>21.70000000000001</v>
          </cell>
          <cell r="L107">
            <v>11.299999999999999</v>
          </cell>
          <cell r="M107">
            <v>5.2000000000000046</v>
          </cell>
          <cell r="N107">
            <v>8.2000000000000064</v>
          </cell>
          <cell r="O107" t="str">
            <v>-</v>
          </cell>
        </row>
        <row r="108">
          <cell r="A108">
            <v>40330</v>
          </cell>
          <cell r="B108">
            <v>137.5</v>
          </cell>
          <cell r="C108">
            <v>195.2</v>
          </cell>
          <cell r="D108">
            <v>120.2</v>
          </cell>
          <cell r="E108">
            <v>120.9</v>
          </cell>
          <cell r="F108">
            <v>103.4</v>
          </cell>
          <cell r="G108">
            <v>107.3</v>
          </cell>
          <cell r="H108" t="str">
            <v>-</v>
          </cell>
          <cell r="I108">
            <v>37.5</v>
          </cell>
          <cell r="J108">
            <v>95.199999999999989</v>
          </cell>
          <cell r="K108">
            <v>20.199999999999996</v>
          </cell>
          <cell r="L108">
            <v>20.900000000000006</v>
          </cell>
          <cell r="M108">
            <v>3.400000000000003</v>
          </cell>
          <cell r="N108">
            <v>7.2999999999999954</v>
          </cell>
          <cell r="O108" t="str">
            <v>-</v>
          </cell>
        </row>
        <row r="109">
          <cell r="A109">
            <v>40360</v>
          </cell>
          <cell r="B109">
            <v>134.9</v>
          </cell>
          <cell r="C109">
            <v>188.2</v>
          </cell>
          <cell r="D109">
            <v>118.3</v>
          </cell>
          <cell r="E109">
            <v>124.5</v>
          </cell>
          <cell r="F109">
            <v>102.4</v>
          </cell>
          <cell r="G109">
            <v>106.7</v>
          </cell>
          <cell r="H109" t="str">
            <v>-</v>
          </cell>
          <cell r="I109">
            <v>34.9</v>
          </cell>
          <cell r="J109">
            <v>88.199999999999989</v>
          </cell>
          <cell r="K109">
            <v>18.300000000000004</v>
          </cell>
          <cell r="L109">
            <v>24.500000000000011</v>
          </cell>
          <cell r="M109">
            <v>2.4000000000000021</v>
          </cell>
          <cell r="N109">
            <v>6.6999999999999948</v>
          </cell>
          <cell r="O109" t="str">
            <v>-</v>
          </cell>
        </row>
        <row r="110">
          <cell r="A110">
            <v>40391</v>
          </cell>
          <cell r="B110">
            <v>131.5</v>
          </cell>
          <cell r="C110">
            <v>179.7</v>
          </cell>
          <cell r="D110">
            <v>116</v>
          </cell>
          <cell r="E110">
            <v>122.6</v>
          </cell>
          <cell r="F110">
            <v>102.5</v>
          </cell>
          <cell r="G110">
            <v>107.8</v>
          </cell>
          <cell r="H110" t="str">
            <v>-</v>
          </cell>
          <cell r="I110">
            <v>31.499999999999993</v>
          </cell>
          <cell r="J110">
            <v>79.699999999999989</v>
          </cell>
          <cell r="K110">
            <v>15.999999999999993</v>
          </cell>
          <cell r="L110">
            <v>22.599999999999998</v>
          </cell>
          <cell r="M110">
            <v>2.4999999999999911</v>
          </cell>
          <cell r="N110">
            <v>7.8000000000000069</v>
          </cell>
          <cell r="O110" t="str">
            <v>-</v>
          </cell>
        </row>
        <row r="111">
          <cell r="A111">
            <v>40422</v>
          </cell>
          <cell r="B111">
            <v>128.6</v>
          </cell>
          <cell r="C111">
            <v>172.5</v>
          </cell>
          <cell r="D111">
            <v>114</v>
          </cell>
          <cell r="E111">
            <v>119.8</v>
          </cell>
          <cell r="F111">
            <v>102.3</v>
          </cell>
          <cell r="G111">
            <v>108.7</v>
          </cell>
          <cell r="H111" t="str">
            <v>-</v>
          </cell>
          <cell r="I111">
            <v>28.6</v>
          </cell>
          <cell r="J111">
            <v>72.500000000000014</v>
          </cell>
          <cell r="K111">
            <v>13.999999999999989</v>
          </cell>
          <cell r="L111">
            <v>19.799999999999997</v>
          </cell>
          <cell r="M111">
            <v>2.2999999999999909</v>
          </cell>
          <cell r="N111">
            <v>8.6999999999999957</v>
          </cell>
          <cell r="O111" t="str">
            <v>-</v>
          </cell>
        </row>
        <row r="112">
          <cell r="A112">
            <v>40452</v>
          </cell>
          <cell r="B112">
            <v>126.5</v>
          </cell>
          <cell r="C112">
            <v>167.4</v>
          </cell>
          <cell r="D112">
            <v>112.5</v>
          </cell>
          <cell r="E112">
            <v>116.4</v>
          </cell>
          <cell r="F112">
            <v>102.7</v>
          </cell>
          <cell r="G112">
            <v>109.3</v>
          </cell>
          <cell r="H112" t="str">
            <v>-</v>
          </cell>
          <cell r="I112">
            <v>26.499999999999989</v>
          </cell>
          <cell r="J112">
            <v>67.40000000000002</v>
          </cell>
          <cell r="K112">
            <v>12.5</v>
          </cell>
          <cell r="L112">
            <v>16.400000000000013</v>
          </cell>
          <cell r="M112">
            <v>2.7000000000000135</v>
          </cell>
          <cell r="N112">
            <v>9.2999999999999972</v>
          </cell>
          <cell r="O112" t="str">
            <v>-</v>
          </cell>
        </row>
        <row r="113">
          <cell r="A113">
            <v>40483</v>
          </cell>
          <cell r="B113">
            <v>124.7</v>
          </cell>
          <cell r="C113">
            <v>165</v>
          </cell>
          <cell r="D113">
            <v>110.8</v>
          </cell>
          <cell r="E113">
            <v>113.6</v>
          </cell>
          <cell r="F113">
            <v>102.5</v>
          </cell>
          <cell r="G113">
            <v>109.2</v>
          </cell>
          <cell r="H113" t="str">
            <v>-</v>
          </cell>
          <cell r="I113">
            <v>24.70000000000001</v>
          </cell>
          <cell r="J113">
            <v>64.999999999999986</v>
          </cell>
          <cell r="K113">
            <v>10.799999999999986</v>
          </cell>
          <cell r="L113">
            <v>13.599999999999991</v>
          </cell>
          <cell r="M113">
            <v>2.4999999999999911</v>
          </cell>
          <cell r="N113">
            <v>9.2000000000000082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108.8</v>
          </cell>
          <cell r="C115">
            <v>138.5</v>
          </cell>
          <cell r="D115">
            <v>95.1</v>
          </cell>
          <cell r="E115">
            <v>92.2</v>
          </cell>
          <cell r="F115">
            <v>100.1</v>
          </cell>
          <cell r="G115">
            <v>115.5</v>
          </cell>
          <cell r="H115" t="str">
            <v>-</v>
          </cell>
          <cell r="I115">
            <v>8.8000000000000078</v>
          </cell>
          <cell r="J115">
            <v>38.5</v>
          </cell>
          <cell r="K115">
            <v>-4.9000000000000039</v>
          </cell>
          <cell r="L115">
            <v>-7.7999999999999954</v>
          </cell>
          <cell r="M115">
            <v>9.9999999999988987E-2</v>
          </cell>
          <cell r="N115">
            <v>15.500000000000004</v>
          </cell>
          <cell r="O115" t="str">
            <v>-</v>
          </cell>
        </row>
        <row r="116">
          <cell r="A116">
            <v>40575</v>
          </cell>
          <cell r="B116">
            <v>110.8</v>
          </cell>
          <cell r="C116">
            <v>138.9</v>
          </cell>
          <cell r="D116">
            <v>97.5</v>
          </cell>
          <cell r="E116">
            <v>102.2</v>
          </cell>
          <cell r="F116">
            <v>104.7</v>
          </cell>
          <cell r="G116">
            <v>116.2</v>
          </cell>
          <cell r="H116" t="str">
            <v>-</v>
          </cell>
          <cell r="I116">
            <v>10.799999999999986</v>
          </cell>
          <cell r="J116">
            <v>38.9</v>
          </cell>
          <cell r="K116">
            <v>-2.5000000000000022</v>
          </cell>
          <cell r="L116">
            <v>2.200000000000002</v>
          </cell>
          <cell r="M116">
            <v>4.6999999999999931</v>
          </cell>
          <cell r="N116">
            <v>16.199999999999992</v>
          </cell>
          <cell r="O116" t="str">
            <v>-</v>
          </cell>
        </row>
        <row r="117">
          <cell r="A117">
            <v>40603</v>
          </cell>
          <cell r="B117">
            <v>110.8</v>
          </cell>
          <cell r="C117">
            <v>140.6</v>
          </cell>
          <cell r="D117">
            <v>97</v>
          </cell>
          <cell r="E117">
            <v>96.4</v>
          </cell>
          <cell r="F117">
            <v>102</v>
          </cell>
          <cell r="G117">
            <v>112</v>
          </cell>
          <cell r="H117" t="str">
            <v>-</v>
          </cell>
          <cell r="I117">
            <v>10.799999999999986</v>
          </cell>
          <cell r="J117">
            <v>40.599999999999994</v>
          </cell>
          <cell r="K117">
            <v>-3.0000000000000027</v>
          </cell>
          <cell r="L117">
            <v>-3.5999999999999921</v>
          </cell>
          <cell r="M117">
            <v>2.0000000000000018</v>
          </cell>
          <cell r="N117">
            <v>12.000000000000011</v>
          </cell>
          <cell r="O117" t="str">
            <v>-</v>
          </cell>
        </row>
        <row r="118">
          <cell r="A118">
            <v>40634</v>
          </cell>
          <cell r="B118">
            <v>111.4</v>
          </cell>
          <cell r="C118">
            <v>140</v>
          </cell>
          <cell r="D118">
            <v>98</v>
          </cell>
          <cell r="E118">
            <v>98.2</v>
          </cell>
          <cell r="F118">
            <v>103.7</v>
          </cell>
          <cell r="G118">
            <v>114.4</v>
          </cell>
          <cell r="H118" t="str">
            <v>-</v>
          </cell>
          <cell r="I118">
            <v>11.400000000000009</v>
          </cell>
          <cell r="J118">
            <v>39.999999999999993</v>
          </cell>
          <cell r="K118">
            <v>-2.0000000000000018</v>
          </cell>
          <cell r="L118">
            <v>-1.8000000000000016</v>
          </cell>
          <cell r="M118">
            <v>3.6999999999999922</v>
          </cell>
          <cell r="N118">
            <v>14.400000000000013</v>
          </cell>
          <cell r="O118" t="str">
            <v>-</v>
          </cell>
        </row>
        <row r="119">
          <cell r="A119">
            <v>40664</v>
          </cell>
          <cell r="B119">
            <v>112.9</v>
          </cell>
          <cell r="C119">
            <v>140.9</v>
          </cell>
          <cell r="D119">
            <v>99.4</v>
          </cell>
          <cell r="E119">
            <v>99.4</v>
          </cell>
          <cell r="F119">
            <v>106</v>
          </cell>
          <cell r="G119">
            <v>113.9</v>
          </cell>
          <cell r="H119" t="str">
            <v>-</v>
          </cell>
          <cell r="I119">
            <v>12.9</v>
          </cell>
          <cell r="J119">
            <v>40.900000000000006</v>
          </cell>
          <cell r="K119">
            <v>-0.59999999999998943</v>
          </cell>
          <cell r="L119">
            <v>-0.59999999999998943</v>
          </cell>
          <cell r="M119">
            <v>6.0000000000000053</v>
          </cell>
          <cell r="N119">
            <v>13.900000000000002</v>
          </cell>
          <cell r="O119" t="str">
            <v>-</v>
          </cell>
        </row>
        <row r="120">
          <cell r="A120">
            <v>40695</v>
          </cell>
          <cell r="B120">
            <v>111.9</v>
          </cell>
          <cell r="C120">
            <v>138.19999999999999</v>
          </cell>
          <cell r="D120">
            <v>99</v>
          </cell>
          <cell r="E120">
            <v>99.3</v>
          </cell>
          <cell r="F120">
            <v>105.6</v>
          </cell>
          <cell r="G120">
            <v>115.1</v>
          </cell>
          <cell r="H120" t="str">
            <v>-</v>
          </cell>
          <cell r="I120">
            <v>11.899999999999999</v>
          </cell>
          <cell r="J120">
            <v>38.199999999999989</v>
          </cell>
          <cell r="K120">
            <v>-1.0000000000000009</v>
          </cell>
          <cell r="L120">
            <v>-0.70000000000000062</v>
          </cell>
          <cell r="M120">
            <v>5.600000000000005</v>
          </cell>
          <cell r="N120">
            <v>15.100000000000001</v>
          </cell>
          <cell r="O120" t="str">
            <v>-</v>
          </cell>
        </row>
        <row r="121">
          <cell r="A121">
            <v>40725</v>
          </cell>
          <cell r="B121">
            <v>110.2</v>
          </cell>
          <cell r="C121">
            <v>135.9</v>
          </cell>
          <cell r="D121">
            <v>97.3</v>
          </cell>
          <cell r="E121">
            <v>101.4</v>
          </cell>
          <cell r="F121">
            <v>105.2</v>
          </cell>
          <cell r="G121">
            <v>114.9</v>
          </cell>
          <cell r="H121" t="str">
            <v>-</v>
          </cell>
          <cell r="I121">
            <v>10.20000000000001</v>
          </cell>
          <cell r="J121">
            <v>35.9</v>
          </cell>
          <cell r="K121">
            <v>-2.7000000000000024</v>
          </cell>
          <cell r="L121">
            <v>1.4000000000000012</v>
          </cell>
          <cell r="M121">
            <v>5.2000000000000046</v>
          </cell>
          <cell r="N121">
            <v>14.900000000000002</v>
          </cell>
          <cell r="O121" t="str">
            <v>-</v>
          </cell>
        </row>
        <row r="122">
          <cell r="A122">
            <v>40756</v>
          </cell>
          <cell r="B122">
            <v>108.2</v>
          </cell>
          <cell r="C122">
            <v>134.30000000000001</v>
          </cell>
          <cell r="D122">
            <v>95.1</v>
          </cell>
          <cell r="E122">
            <v>102.1</v>
          </cell>
          <cell r="F122">
            <v>104.9</v>
          </cell>
          <cell r="G122">
            <v>114.1</v>
          </cell>
          <cell r="H122" t="str">
            <v>-</v>
          </cell>
          <cell r="I122">
            <v>8.2000000000000064</v>
          </cell>
          <cell r="J122">
            <v>34.300000000000018</v>
          </cell>
          <cell r="K122">
            <v>-4.9000000000000039</v>
          </cell>
          <cell r="L122">
            <v>2.0999999999999908</v>
          </cell>
          <cell r="M122">
            <v>4.9000000000000155</v>
          </cell>
          <cell r="N122">
            <v>14.100000000000001</v>
          </cell>
          <cell r="O122" t="str">
            <v>-</v>
          </cell>
        </row>
        <row r="123">
          <cell r="A123">
            <v>40787</v>
          </cell>
          <cell r="B123">
            <v>106.9</v>
          </cell>
          <cell r="C123">
            <v>133.30000000000001</v>
          </cell>
          <cell r="D123">
            <v>93.6</v>
          </cell>
          <cell r="E123">
            <v>103.2</v>
          </cell>
          <cell r="F123">
            <v>104.3</v>
          </cell>
          <cell r="G123">
            <v>113.2</v>
          </cell>
          <cell r="H123" t="str">
            <v>-</v>
          </cell>
          <cell r="I123">
            <v>6.899999999999995</v>
          </cell>
          <cell r="J123">
            <v>33.300000000000018</v>
          </cell>
          <cell r="K123">
            <v>-6.4000000000000057</v>
          </cell>
          <cell r="L123">
            <v>3.2000000000000028</v>
          </cell>
          <cell r="M123">
            <v>4.2999999999999927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105.5</v>
          </cell>
          <cell r="C124">
            <v>130.6</v>
          </cell>
          <cell r="D124">
            <v>92.7</v>
          </cell>
          <cell r="E124">
            <v>105.8</v>
          </cell>
          <cell r="F124">
            <v>103.9</v>
          </cell>
          <cell r="G124">
            <v>113.2</v>
          </cell>
          <cell r="H124" t="str">
            <v>-</v>
          </cell>
          <cell r="I124">
            <v>5.4999999999999938</v>
          </cell>
          <cell r="J124">
            <v>30.600000000000005</v>
          </cell>
          <cell r="K124">
            <v>-7.2999999999999954</v>
          </cell>
          <cell r="L124">
            <v>5.8000000000000052</v>
          </cell>
          <cell r="M124">
            <v>3.9000000000000146</v>
          </cell>
          <cell r="N124">
            <v>13.200000000000012</v>
          </cell>
          <cell r="O124" t="str">
            <v>-</v>
          </cell>
        </row>
        <row r="125">
          <cell r="A125">
            <v>40848</v>
          </cell>
          <cell r="B125">
            <v>105</v>
          </cell>
          <cell r="C125">
            <v>129.4</v>
          </cell>
          <cell r="D125">
            <v>92.4</v>
          </cell>
          <cell r="E125">
            <v>109.7</v>
          </cell>
          <cell r="F125">
            <v>103.8</v>
          </cell>
          <cell r="G125">
            <v>113.3</v>
          </cell>
          <cell r="H125" t="str">
            <v>-</v>
          </cell>
          <cell r="I125">
            <v>5.0000000000000044</v>
          </cell>
          <cell r="J125">
            <v>29.400000000000006</v>
          </cell>
          <cell r="K125">
            <v>-7.5999999999999961</v>
          </cell>
          <cell r="L125">
            <v>9.6999999999999975</v>
          </cell>
          <cell r="M125">
            <v>3.8000000000000034</v>
          </cell>
          <cell r="N125">
            <v>13.3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91.5</v>
          </cell>
          <cell r="C127">
            <v>98.3</v>
          </cell>
          <cell r="D127">
            <v>88.1</v>
          </cell>
          <cell r="E127">
            <v>133.4</v>
          </cell>
          <cell r="F127">
            <v>107</v>
          </cell>
          <cell r="G127">
            <v>97.9</v>
          </cell>
          <cell r="H127">
            <v>54.8</v>
          </cell>
          <cell r="I127">
            <v>-8.4999999999999964</v>
          </cell>
          <cell r="J127">
            <v>-1.7000000000000015</v>
          </cell>
          <cell r="K127">
            <v>-11.900000000000011</v>
          </cell>
          <cell r="L127">
            <v>33.400000000000006</v>
          </cell>
          <cell r="M127">
            <v>7.0000000000000062</v>
          </cell>
          <cell r="N127">
            <v>-2.0999999999999908</v>
          </cell>
          <cell r="O127">
            <v>-45.20000000000001</v>
          </cell>
        </row>
        <row r="128">
          <cell r="A128">
            <v>40940</v>
          </cell>
          <cell r="B128">
            <v>92.9</v>
          </cell>
          <cell r="C128">
            <v>102.3</v>
          </cell>
          <cell r="D128">
            <v>87.4</v>
          </cell>
          <cell r="E128">
            <v>119.7</v>
          </cell>
          <cell r="F128">
            <v>106.1</v>
          </cell>
          <cell r="G128">
            <v>102.6</v>
          </cell>
          <cell r="H128">
            <v>56.3</v>
          </cell>
          <cell r="I128">
            <v>-7.0999999999999952</v>
          </cell>
          <cell r="J128">
            <v>2.2999999999999909</v>
          </cell>
          <cell r="K128">
            <v>-12.599999999999989</v>
          </cell>
          <cell r="L128">
            <v>19.700000000000006</v>
          </cell>
          <cell r="M128">
            <v>6.0999999999999943</v>
          </cell>
          <cell r="N128">
            <v>2.6000000000000023</v>
          </cell>
          <cell r="O128">
            <v>-43.7</v>
          </cell>
        </row>
        <row r="129">
          <cell r="A129">
            <v>40969</v>
          </cell>
          <cell r="B129">
            <v>92.3</v>
          </cell>
          <cell r="C129">
            <v>102.6</v>
          </cell>
          <cell r="D129">
            <v>85.8</v>
          </cell>
          <cell r="E129">
            <v>124.1</v>
          </cell>
          <cell r="F129">
            <v>104.6</v>
          </cell>
          <cell r="G129">
            <v>108.7</v>
          </cell>
          <cell r="H129">
            <v>51.5</v>
          </cell>
          <cell r="I129">
            <v>-7.7000000000000064</v>
          </cell>
          <cell r="J129">
            <v>2.6000000000000023</v>
          </cell>
          <cell r="K129">
            <v>-14.200000000000001</v>
          </cell>
          <cell r="L129">
            <v>24.099999999999987</v>
          </cell>
          <cell r="M129">
            <v>4.6000000000000041</v>
          </cell>
          <cell r="N129">
            <v>8.6999999999999957</v>
          </cell>
          <cell r="O129">
            <v>-48.5</v>
          </cell>
        </row>
        <row r="130">
          <cell r="A130">
            <v>41000</v>
          </cell>
          <cell r="B130">
            <v>90.6</v>
          </cell>
          <cell r="C130">
            <v>100.7</v>
          </cell>
          <cell r="D130">
            <v>84.2</v>
          </cell>
          <cell r="E130">
            <v>120.6</v>
          </cell>
          <cell r="F130">
            <v>104</v>
          </cell>
          <cell r="G130">
            <v>107.8</v>
          </cell>
          <cell r="H130">
            <v>50</v>
          </cell>
          <cell r="I130">
            <v>-9.4000000000000092</v>
          </cell>
          <cell r="J130">
            <v>0.70000000000001172</v>
          </cell>
          <cell r="K130">
            <v>-15.799999999999992</v>
          </cell>
          <cell r="L130">
            <v>20.599999999999994</v>
          </cell>
          <cell r="M130">
            <v>4.0000000000000036</v>
          </cell>
          <cell r="N130">
            <v>7.8000000000000069</v>
          </cell>
          <cell r="O130">
            <v>-50</v>
          </cell>
        </row>
        <row r="131">
          <cell r="A131">
            <v>41030</v>
          </cell>
          <cell r="B131">
            <v>89.6</v>
          </cell>
          <cell r="C131">
            <v>100.2</v>
          </cell>
          <cell r="D131">
            <v>82.5</v>
          </cell>
          <cell r="E131">
            <v>115</v>
          </cell>
          <cell r="F131">
            <v>101</v>
          </cell>
          <cell r="G131">
            <v>108.2</v>
          </cell>
          <cell r="H131">
            <v>48.6</v>
          </cell>
          <cell r="I131">
            <v>-10.400000000000009</v>
          </cell>
          <cell r="J131">
            <v>0.20000000000000018</v>
          </cell>
          <cell r="K131">
            <v>-17.500000000000004</v>
          </cell>
          <cell r="L131">
            <v>14.999999999999991</v>
          </cell>
          <cell r="M131">
            <v>1.0000000000000009</v>
          </cell>
          <cell r="N131">
            <v>8.2000000000000064</v>
          </cell>
          <cell r="O131">
            <v>-51.4</v>
          </cell>
        </row>
        <row r="132">
          <cell r="A132">
            <v>41061</v>
          </cell>
          <cell r="B132">
            <v>90</v>
          </cell>
          <cell r="C132">
            <v>100.4</v>
          </cell>
          <cell r="D132">
            <v>82.8</v>
          </cell>
          <cell r="E132">
            <v>113.3</v>
          </cell>
          <cell r="F132">
            <v>102.7</v>
          </cell>
          <cell r="G132">
            <v>108.4</v>
          </cell>
          <cell r="H132">
            <v>48.7</v>
          </cell>
          <cell r="I132">
            <v>-9.9999999999999982</v>
          </cell>
          <cell r="J132">
            <v>0.40000000000000036</v>
          </cell>
          <cell r="K132">
            <v>-17.200000000000003</v>
          </cell>
          <cell r="L132">
            <v>13.3</v>
          </cell>
          <cell r="M132">
            <v>2.7000000000000135</v>
          </cell>
          <cell r="N132">
            <v>8.4000000000000075</v>
          </cell>
          <cell r="O132">
            <v>-51.29999999999999</v>
          </cell>
        </row>
        <row r="133">
          <cell r="A133">
            <v>41091</v>
          </cell>
          <cell r="B133">
            <v>90.8</v>
          </cell>
          <cell r="C133">
            <v>100</v>
          </cell>
          <cell r="D133">
            <v>84.3</v>
          </cell>
          <cell r="E133">
            <v>111.5</v>
          </cell>
          <cell r="F133">
            <v>102.5</v>
          </cell>
          <cell r="G133">
            <v>108.8</v>
          </cell>
          <cell r="H133">
            <v>51.1</v>
          </cell>
          <cell r="I133">
            <v>-9.2000000000000082</v>
          </cell>
          <cell r="J133">
            <v>0</v>
          </cell>
          <cell r="K133">
            <v>-15.700000000000003</v>
          </cell>
          <cell r="L133">
            <v>11.5</v>
          </cell>
          <cell r="M133">
            <v>2.4999999999999911</v>
          </cell>
          <cell r="N133">
            <v>8.8000000000000078</v>
          </cell>
          <cell r="O133">
            <v>-48.9</v>
          </cell>
        </row>
        <row r="134">
          <cell r="A134">
            <v>41122</v>
          </cell>
          <cell r="B134">
            <v>91.4</v>
          </cell>
          <cell r="C134">
            <v>99.7</v>
          </cell>
          <cell r="D134">
            <v>85.6</v>
          </cell>
          <cell r="E134">
            <v>109.9</v>
          </cell>
          <cell r="F134">
            <v>102.2</v>
          </cell>
          <cell r="G134">
            <v>108.4</v>
          </cell>
          <cell r="H134">
            <v>53.4</v>
          </cell>
          <cell r="I134">
            <v>-8.5999999999999961</v>
          </cell>
          <cell r="J134">
            <v>-0.30000000000000027</v>
          </cell>
          <cell r="K134">
            <v>-14.400000000000002</v>
          </cell>
          <cell r="L134">
            <v>9.8999999999999986</v>
          </cell>
          <cell r="M134">
            <v>2.200000000000002</v>
          </cell>
          <cell r="N134">
            <v>8.4000000000000075</v>
          </cell>
          <cell r="O134">
            <v>-46.599999999999994</v>
          </cell>
        </row>
        <row r="135">
          <cell r="A135">
            <v>41153</v>
          </cell>
          <cell r="B135">
            <v>91.5</v>
          </cell>
          <cell r="C135">
            <v>98.8</v>
          </cell>
          <cell r="D135">
            <v>86.4</v>
          </cell>
          <cell r="E135">
            <v>108</v>
          </cell>
          <cell r="F135">
            <v>102.3</v>
          </cell>
          <cell r="G135">
            <v>108.2</v>
          </cell>
          <cell r="H135">
            <v>54.8</v>
          </cell>
          <cell r="I135">
            <v>-8.4999999999999964</v>
          </cell>
          <cell r="J135">
            <v>-1.2000000000000011</v>
          </cell>
          <cell r="K135">
            <v>-13.599999999999991</v>
          </cell>
          <cell r="L135">
            <v>8.0000000000000071</v>
          </cell>
          <cell r="M135">
            <v>2.2999999999999909</v>
          </cell>
          <cell r="N135">
            <v>8.2000000000000064</v>
          </cell>
          <cell r="O135">
            <v>-45.20000000000001</v>
          </cell>
        </row>
        <row r="136">
          <cell r="A136">
            <v>41183</v>
          </cell>
          <cell r="B136">
            <v>92.8</v>
          </cell>
          <cell r="C136">
            <v>100.5</v>
          </cell>
          <cell r="D136">
            <v>87.3</v>
          </cell>
          <cell r="E136">
            <v>106.2</v>
          </cell>
          <cell r="F136">
            <v>102</v>
          </cell>
          <cell r="G136">
            <v>107.2</v>
          </cell>
          <cell r="H136">
            <v>57</v>
          </cell>
          <cell r="I136">
            <v>-7.2000000000000064</v>
          </cell>
          <cell r="J136">
            <v>0.49999999999998934</v>
          </cell>
          <cell r="K136">
            <v>-12.7</v>
          </cell>
          <cell r="L136">
            <v>6.2000000000000055</v>
          </cell>
          <cell r="M136">
            <v>2.0000000000000018</v>
          </cell>
          <cell r="N136">
            <v>7.2000000000000064</v>
          </cell>
          <cell r="O136">
            <v>-43.000000000000007</v>
          </cell>
        </row>
        <row r="137">
          <cell r="A137">
            <v>41214</v>
          </cell>
          <cell r="B137">
            <v>92.5</v>
          </cell>
          <cell r="C137">
            <v>99.4</v>
          </cell>
          <cell r="D137">
            <v>87.5</v>
          </cell>
          <cell r="E137">
            <v>103.1</v>
          </cell>
          <cell r="F137">
            <v>102</v>
          </cell>
          <cell r="G137">
            <v>106</v>
          </cell>
          <cell r="H137">
            <v>58.6</v>
          </cell>
          <cell r="I137">
            <v>-7.4999999999999956</v>
          </cell>
          <cell r="J137">
            <v>-0.59999999999998943</v>
          </cell>
          <cell r="K137">
            <v>-12.5</v>
          </cell>
          <cell r="L137">
            <v>3.0999999999999917</v>
          </cell>
          <cell r="M137">
            <v>2.0000000000000018</v>
          </cell>
          <cell r="N137">
            <v>6.0000000000000053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94.7</v>
          </cell>
          <cell r="C139">
            <v>97.3</v>
          </cell>
          <cell r="D139">
            <v>91.9</v>
          </cell>
          <cell r="E139">
            <v>87</v>
          </cell>
          <cell r="F139">
            <v>90.1</v>
          </cell>
          <cell r="G139">
            <v>101.6</v>
          </cell>
          <cell r="H139">
            <v>91.3</v>
          </cell>
          <cell r="I139">
            <v>-5.2999999999999936</v>
          </cell>
          <cell r="J139">
            <v>-2.7000000000000024</v>
          </cell>
          <cell r="K139">
            <v>-8.0999999999999961</v>
          </cell>
          <cell r="L139">
            <v>-13</v>
          </cell>
          <cell r="M139">
            <v>-9.9000000000000092</v>
          </cell>
          <cell r="N139">
            <v>1.6000000000000014</v>
          </cell>
          <cell r="O139">
            <v>-8.7000000000000082</v>
          </cell>
        </row>
        <row r="140">
          <cell r="A140">
            <v>41306</v>
          </cell>
          <cell r="B140">
            <v>94.5</v>
          </cell>
          <cell r="C140">
            <v>95.8</v>
          </cell>
          <cell r="D140">
            <v>93.1</v>
          </cell>
          <cell r="E140">
            <v>89</v>
          </cell>
          <cell r="F140">
            <v>88.7</v>
          </cell>
          <cell r="G140">
            <v>103.5</v>
          </cell>
          <cell r="H140">
            <v>92.8</v>
          </cell>
          <cell r="I140">
            <v>-5.5000000000000053</v>
          </cell>
          <cell r="J140">
            <v>-4.2000000000000037</v>
          </cell>
          <cell r="K140">
            <v>-6.9000000000000057</v>
          </cell>
          <cell r="L140">
            <v>-10.999999999999998</v>
          </cell>
          <cell r="M140">
            <v>-11.299999999999999</v>
          </cell>
          <cell r="N140">
            <v>3.499999999999992</v>
          </cell>
          <cell r="O140">
            <v>-7.2000000000000064</v>
          </cell>
        </row>
        <row r="141">
          <cell r="A141">
            <v>41334</v>
          </cell>
          <cell r="B141">
            <v>93.1</v>
          </cell>
          <cell r="C141">
            <v>92.7</v>
          </cell>
          <cell r="D141">
            <v>93.4</v>
          </cell>
          <cell r="E141">
            <v>86.1</v>
          </cell>
          <cell r="F141">
            <v>92</v>
          </cell>
          <cell r="G141">
            <v>101.2</v>
          </cell>
          <cell r="H141">
            <v>95.2</v>
          </cell>
          <cell r="I141">
            <v>-6.9000000000000057</v>
          </cell>
          <cell r="J141">
            <v>-7.2999999999999954</v>
          </cell>
          <cell r="K141">
            <v>-6.5999999999999943</v>
          </cell>
          <cell r="L141">
            <v>-13.900000000000002</v>
          </cell>
          <cell r="M141">
            <v>-7.9999999999999964</v>
          </cell>
          <cell r="N141">
            <v>1.2000000000000011</v>
          </cell>
          <cell r="O141">
            <v>-4.7999999999999936</v>
          </cell>
        </row>
        <row r="142">
          <cell r="A142">
            <v>41365</v>
          </cell>
          <cell r="B142">
            <v>95.2</v>
          </cell>
          <cell r="C142">
            <v>95.3</v>
          </cell>
          <cell r="D142">
            <v>95.1</v>
          </cell>
          <cell r="E142">
            <v>88.1</v>
          </cell>
          <cell r="F142">
            <v>94.2</v>
          </cell>
          <cell r="G142">
            <v>102.3</v>
          </cell>
          <cell r="H142">
            <v>96.2</v>
          </cell>
          <cell r="I142">
            <v>-4.7999999999999936</v>
          </cell>
          <cell r="J142">
            <v>-4.7000000000000046</v>
          </cell>
          <cell r="K142">
            <v>-4.9000000000000039</v>
          </cell>
          <cell r="L142">
            <v>-11.900000000000011</v>
          </cell>
          <cell r="M142">
            <v>-5.7999999999999936</v>
          </cell>
          <cell r="N142">
            <v>2.2999999999999909</v>
          </cell>
          <cell r="O142">
            <v>-3.7999999999999923</v>
          </cell>
        </row>
        <row r="143">
          <cell r="A143">
            <v>41395</v>
          </cell>
          <cell r="B143">
            <v>95.7</v>
          </cell>
          <cell r="C143">
            <v>95.2</v>
          </cell>
          <cell r="D143">
            <v>96.3</v>
          </cell>
          <cell r="E143">
            <v>88.4</v>
          </cell>
          <cell r="F143">
            <v>97.5</v>
          </cell>
          <cell r="G143">
            <v>103</v>
          </cell>
          <cell r="H143">
            <v>96.9</v>
          </cell>
          <cell r="I143">
            <v>-4.2999999999999927</v>
          </cell>
          <cell r="J143">
            <v>-4.7999999999999936</v>
          </cell>
          <cell r="K143">
            <v>-3.7000000000000033</v>
          </cell>
          <cell r="L143">
            <v>-11.6</v>
          </cell>
          <cell r="M143">
            <v>-2.5000000000000022</v>
          </cell>
          <cell r="N143">
            <v>3.0000000000000027</v>
          </cell>
          <cell r="O143">
            <v>-3.0999999999999917</v>
          </cell>
        </row>
        <row r="144">
          <cell r="A144">
            <v>41426</v>
          </cell>
          <cell r="B144">
            <v>95.3</v>
          </cell>
          <cell r="C144">
            <v>94.9</v>
          </cell>
          <cell r="D144">
            <v>95.8</v>
          </cell>
          <cell r="E144">
            <v>89.3</v>
          </cell>
          <cell r="F144">
            <v>98.1</v>
          </cell>
          <cell r="G144">
            <v>103.1</v>
          </cell>
          <cell r="H144">
            <v>93.8</v>
          </cell>
          <cell r="I144">
            <v>-4.7000000000000046</v>
          </cell>
          <cell r="J144">
            <v>-5.0999999999999934</v>
          </cell>
          <cell r="K144">
            <v>-4.2000000000000037</v>
          </cell>
          <cell r="L144">
            <v>-10.7</v>
          </cell>
          <cell r="M144">
            <v>-1.9000000000000017</v>
          </cell>
          <cell r="N144">
            <v>3.0999999999999917</v>
          </cell>
          <cell r="O144">
            <v>-6.2000000000000055</v>
          </cell>
        </row>
        <row r="145">
          <cell r="A145">
            <v>41456</v>
          </cell>
          <cell r="B145">
            <v>94.8</v>
          </cell>
          <cell r="C145">
            <v>94.3</v>
          </cell>
          <cell r="D145">
            <v>95.4</v>
          </cell>
          <cell r="E145">
            <v>89.7</v>
          </cell>
          <cell r="F145">
            <v>98.3</v>
          </cell>
          <cell r="G145">
            <v>102.8</v>
          </cell>
          <cell r="H145">
            <v>92.3</v>
          </cell>
          <cell r="I145">
            <v>-5.2000000000000046</v>
          </cell>
          <cell r="J145">
            <v>-5.7000000000000046</v>
          </cell>
          <cell r="K145">
            <v>-4.5999999999999925</v>
          </cell>
          <cell r="L145">
            <v>-10.299999999999997</v>
          </cell>
          <cell r="M145">
            <v>-1.7000000000000015</v>
          </cell>
          <cell r="N145">
            <v>2.8000000000000025</v>
          </cell>
          <cell r="O145">
            <v>-7.7000000000000064</v>
          </cell>
        </row>
        <row r="146">
          <cell r="A146">
            <v>41487</v>
          </cell>
          <cell r="B146">
            <v>94.7</v>
          </cell>
          <cell r="C146">
            <v>93.8</v>
          </cell>
          <cell r="D146">
            <v>95.8</v>
          </cell>
          <cell r="E146">
            <v>90.4</v>
          </cell>
          <cell r="F146">
            <v>97.9</v>
          </cell>
          <cell r="G146">
            <v>103.4</v>
          </cell>
          <cell r="H146">
            <v>92.7</v>
          </cell>
          <cell r="I146">
            <v>-5.2999999999999936</v>
          </cell>
          <cell r="J146">
            <v>-6.2000000000000055</v>
          </cell>
          <cell r="K146">
            <v>-4.2000000000000037</v>
          </cell>
          <cell r="L146">
            <v>-9.5999999999999979</v>
          </cell>
          <cell r="M146">
            <v>-2.0999999999999908</v>
          </cell>
          <cell r="N146">
            <v>3.400000000000003</v>
          </cell>
          <cell r="O146">
            <v>-7.2999999999999954</v>
          </cell>
        </row>
        <row r="147">
          <cell r="A147">
            <v>41518</v>
          </cell>
          <cell r="B147">
            <v>95</v>
          </cell>
          <cell r="C147">
            <v>93.6</v>
          </cell>
          <cell r="D147">
            <v>96.7</v>
          </cell>
          <cell r="E147">
            <v>92.4</v>
          </cell>
          <cell r="F147">
            <v>98.1</v>
          </cell>
          <cell r="G147">
            <v>103.1</v>
          </cell>
          <cell r="H147">
            <v>94.3</v>
          </cell>
          <cell r="I147">
            <v>-5.0000000000000044</v>
          </cell>
          <cell r="J147">
            <v>-6.4000000000000057</v>
          </cell>
          <cell r="K147">
            <v>-3.2999999999999918</v>
          </cell>
          <cell r="L147">
            <v>-7.5999999999999961</v>
          </cell>
          <cell r="M147">
            <v>-1.9000000000000017</v>
          </cell>
          <cell r="N147">
            <v>3.0999999999999917</v>
          </cell>
          <cell r="O147">
            <v>-5.7000000000000046</v>
          </cell>
        </row>
        <row r="148">
          <cell r="A148">
            <v>41548</v>
          </cell>
          <cell r="B148">
            <v>94.8</v>
          </cell>
          <cell r="C148">
            <v>92.6</v>
          </cell>
          <cell r="D148">
            <v>97.3</v>
          </cell>
          <cell r="E148">
            <v>93.3</v>
          </cell>
          <cell r="F148">
            <v>98.2</v>
          </cell>
          <cell r="G148">
            <v>103.8</v>
          </cell>
          <cell r="H148">
            <v>94.7</v>
          </cell>
          <cell r="I148">
            <v>-5.2000000000000046</v>
          </cell>
          <cell r="J148">
            <v>-7.4000000000000066</v>
          </cell>
          <cell r="K148">
            <v>-2.7000000000000024</v>
          </cell>
          <cell r="L148">
            <v>-6.7000000000000064</v>
          </cell>
          <cell r="M148">
            <v>-1.8000000000000016</v>
          </cell>
          <cell r="N148">
            <v>3.8000000000000034</v>
          </cell>
          <cell r="O148">
            <v>-5.2999999999999936</v>
          </cell>
        </row>
        <row r="149">
          <cell r="A149">
            <v>41579</v>
          </cell>
          <cell r="B149">
            <v>95.7</v>
          </cell>
          <cell r="C149">
            <v>94</v>
          </cell>
          <cell r="D149">
            <v>97.6</v>
          </cell>
          <cell r="E149">
            <v>93.6</v>
          </cell>
          <cell r="F149">
            <v>98.4</v>
          </cell>
          <cell r="G149">
            <v>104.3</v>
          </cell>
          <cell r="H149">
            <v>95.2</v>
          </cell>
          <cell r="I149">
            <v>-4.2999999999999927</v>
          </cell>
          <cell r="J149">
            <v>-6.0000000000000053</v>
          </cell>
          <cell r="K149">
            <v>-2.4000000000000021</v>
          </cell>
          <cell r="L149">
            <v>-6.4000000000000057</v>
          </cell>
          <cell r="M149">
            <v>-1.5999999999999903</v>
          </cell>
          <cell r="N149">
            <v>4.2999999999999927</v>
          </cell>
          <cell r="O149">
            <v>-4.7999999999999936</v>
          </cell>
        </row>
        <row r="150">
          <cell r="A150">
            <v>41609</v>
          </cell>
          <cell r="B150">
            <v>95.8</v>
          </cell>
          <cell r="C150">
            <v>94.2</v>
          </cell>
          <cell r="D150">
            <v>97.6</v>
          </cell>
          <cell r="E150">
            <v>94.5</v>
          </cell>
          <cell r="F150">
            <v>98.3</v>
          </cell>
          <cell r="G150">
            <v>103.8</v>
          </cell>
          <cell r="H150">
            <v>95</v>
          </cell>
          <cell r="I150">
            <v>-4.2000000000000037</v>
          </cell>
          <cell r="J150">
            <v>-5.7999999999999936</v>
          </cell>
          <cell r="K150">
            <v>-2.4000000000000021</v>
          </cell>
          <cell r="L150">
            <v>-5.5000000000000053</v>
          </cell>
          <cell r="M150">
            <v>-1.7000000000000015</v>
          </cell>
          <cell r="N150">
            <v>3.8000000000000034</v>
          </cell>
          <cell r="O150">
            <v>-5.0000000000000044</v>
          </cell>
        </row>
        <row r="151">
          <cell r="A151">
            <v>41640</v>
          </cell>
          <cell r="B151">
            <v>98.8</v>
          </cell>
          <cell r="C151">
            <v>101.1</v>
          </cell>
          <cell r="D151">
            <v>96.1</v>
          </cell>
          <cell r="E151">
            <v>91.9</v>
          </cell>
          <cell r="F151">
            <v>110.5</v>
          </cell>
          <cell r="G151">
            <v>106.8</v>
          </cell>
          <cell r="H151">
            <v>81.7</v>
          </cell>
          <cell r="I151">
            <v>-1.2000000000000011</v>
          </cell>
          <cell r="J151">
            <v>1.0999999999999899</v>
          </cell>
          <cell r="K151">
            <v>-3.9000000000000035</v>
          </cell>
          <cell r="L151">
            <v>-8.0999999999999961</v>
          </cell>
          <cell r="M151">
            <v>10.499999999999998</v>
          </cell>
          <cell r="N151">
            <v>6.800000000000006</v>
          </cell>
          <cell r="O151">
            <v>-18.299999999999994</v>
          </cell>
        </row>
        <row r="152">
          <cell r="A152">
            <v>41671</v>
          </cell>
          <cell r="B152">
            <v>95</v>
          </cell>
          <cell r="C152">
            <v>96.1</v>
          </cell>
          <cell r="D152">
            <v>93.8</v>
          </cell>
          <cell r="E152">
            <v>94.3</v>
          </cell>
          <cell r="F152">
            <v>99.9</v>
          </cell>
          <cell r="G152">
            <v>111.5</v>
          </cell>
          <cell r="H152">
            <v>76.599999999999994</v>
          </cell>
          <cell r="I152">
            <v>-5.0000000000000044</v>
          </cell>
          <cell r="J152">
            <v>-3.9000000000000035</v>
          </cell>
          <cell r="K152">
            <v>-6.2000000000000055</v>
          </cell>
          <cell r="L152">
            <v>-5.7000000000000046</v>
          </cell>
          <cell r="M152">
            <v>-9.9999999999988987E-2</v>
          </cell>
          <cell r="N152">
            <v>11.5</v>
          </cell>
          <cell r="O152">
            <v>-23.400000000000009</v>
          </cell>
        </row>
        <row r="153">
          <cell r="A153">
            <v>41699</v>
          </cell>
          <cell r="B153">
            <v>96</v>
          </cell>
          <cell r="C153">
            <v>97.7</v>
          </cell>
          <cell r="D153">
            <v>94.1</v>
          </cell>
          <cell r="E153">
            <v>90.5</v>
          </cell>
          <cell r="F153">
            <v>100</v>
          </cell>
          <cell r="G153">
            <v>112.3</v>
          </cell>
          <cell r="H153">
            <v>78.8</v>
          </cell>
          <cell r="I153">
            <v>-4.0000000000000036</v>
          </cell>
          <cell r="J153">
            <v>-2.300000000000002</v>
          </cell>
          <cell r="K153">
            <v>-5.9000000000000057</v>
          </cell>
          <cell r="L153">
            <v>-9.4999999999999964</v>
          </cell>
          <cell r="M153">
            <v>0</v>
          </cell>
          <cell r="N153">
            <v>12.3</v>
          </cell>
          <cell r="O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P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7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de 12 meses (Base: últimos 12 meses anteriores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106.6</v>
          </cell>
          <cell r="C31">
            <v>111.3</v>
          </cell>
          <cell r="D31">
            <v>104.7</v>
          </cell>
          <cell r="E31">
            <v>94.2</v>
          </cell>
          <cell r="F31">
            <v>119.2</v>
          </cell>
          <cell r="G31">
            <v>98.4</v>
          </cell>
          <cell r="H31" t="str">
            <v>-</v>
          </cell>
          <cell r="I31">
            <v>6.5999999999999837</v>
          </cell>
          <cell r="J31">
            <v>11.299999999999999</v>
          </cell>
          <cell r="K31">
            <v>4.6999999999999931</v>
          </cell>
          <cell r="L31">
            <v>-5.7999999999999936</v>
          </cell>
          <cell r="M31">
            <v>19.199999999999996</v>
          </cell>
          <cell r="N31">
            <v>-1.5999999999999903</v>
          </cell>
          <cell r="O31" t="str">
            <v>-</v>
          </cell>
        </row>
        <row r="32">
          <cell r="A32">
            <v>38018</v>
          </cell>
          <cell r="B32">
            <v>105.1</v>
          </cell>
          <cell r="C32">
            <v>109.1</v>
          </cell>
          <cell r="D32">
            <v>103.5</v>
          </cell>
          <cell r="E32">
            <v>93.7</v>
          </cell>
          <cell r="F32">
            <v>116</v>
          </cell>
          <cell r="G32">
            <v>96</v>
          </cell>
          <cell r="H32" t="str">
            <v>-</v>
          </cell>
          <cell r="I32">
            <v>5.0999999999999934</v>
          </cell>
          <cell r="J32">
            <v>9.0999999999999979</v>
          </cell>
          <cell r="K32">
            <v>3.499999999999992</v>
          </cell>
          <cell r="L32">
            <v>-6.2999999999999945</v>
          </cell>
          <cell r="M32">
            <v>15.999999999999993</v>
          </cell>
          <cell r="N32">
            <v>-4.0000000000000036</v>
          </cell>
          <cell r="O32" t="str">
            <v>-</v>
          </cell>
        </row>
        <row r="33">
          <cell r="A33">
            <v>38047</v>
          </cell>
          <cell r="B33">
            <v>103.8</v>
          </cell>
          <cell r="C33">
            <v>106.4</v>
          </cell>
          <cell r="D33">
            <v>102.7</v>
          </cell>
          <cell r="E33">
            <v>100.3</v>
          </cell>
          <cell r="F33">
            <v>111.9</v>
          </cell>
          <cell r="G33">
            <v>97</v>
          </cell>
          <cell r="H33" t="str">
            <v>-</v>
          </cell>
          <cell r="I33">
            <v>3.8000000000000034</v>
          </cell>
          <cell r="J33">
            <v>6.4000000000000057</v>
          </cell>
          <cell r="K33">
            <v>2.7000000000000135</v>
          </cell>
          <cell r="L33">
            <v>0.29999999999998916</v>
          </cell>
          <cell r="M33">
            <v>11.899999999999999</v>
          </cell>
          <cell r="N33">
            <v>-3.0000000000000027</v>
          </cell>
          <cell r="O33" t="str">
            <v>-</v>
          </cell>
        </row>
        <row r="34">
          <cell r="A34">
            <v>38078</v>
          </cell>
          <cell r="B34">
            <v>103.6</v>
          </cell>
          <cell r="C34">
            <v>107.1</v>
          </cell>
          <cell r="D34">
            <v>102.3</v>
          </cell>
          <cell r="E34">
            <v>100</v>
          </cell>
          <cell r="F34">
            <v>108.8</v>
          </cell>
          <cell r="G34">
            <v>97.4</v>
          </cell>
          <cell r="H34" t="str">
            <v>-</v>
          </cell>
          <cell r="I34">
            <v>3.6000000000000032</v>
          </cell>
          <cell r="J34">
            <v>7.0999999999999952</v>
          </cell>
          <cell r="K34">
            <v>2.2999999999999909</v>
          </cell>
          <cell r="L34">
            <v>0</v>
          </cell>
          <cell r="M34">
            <v>8.8000000000000078</v>
          </cell>
          <cell r="N34">
            <v>-2.5999999999999912</v>
          </cell>
          <cell r="O34" t="str">
            <v>-</v>
          </cell>
        </row>
        <row r="35">
          <cell r="A35">
            <v>38108</v>
          </cell>
          <cell r="B35">
            <v>102.3</v>
          </cell>
          <cell r="C35">
            <v>105.8</v>
          </cell>
          <cell r="D35">
            <v>100.8</v>
          </cell>
          <cell r="E35">
            <v>98.3</v>
          </cell>
          <cell r="F35">
            <v>104</v>
          </cell>
          <cell r="G35">
            <v>97.3</v>
          </cell>
          <cell r="H35" t="str">
            <v>-</v>
          </cell>
          <cell r="I35">
            <v>2.2999999999999909</v>
          </cell>
          <cell r="J35">
            <v>5.8000000000000052</v>
          </cell>
          <cell r="K35">
            <v>0.80000000000000071</v>
          </cell>
          <cell r="L35">
            <v>-1.7000000000000015</v>
          </cell>
          <cell r="M35">
            <v>4.0000000000000036</v>
          </cell>
          <cell r="N35">
            <v>-2.7000000000000024</v>
          </cell>
          <cell r="O35" t="str">
            <v>-</v>
          </cell>
        </row>
        <row r="36">
          <cell r="A36">
            <v>38139</v>
          </cell>
          <cell r="B36">
            <v>102.7</v>
          </cell>
          <cell r="C36">
            <v>105.8</v>
          </cell>
          <cell r="D36">
            <v>101.5</v>
          </cell>
          <cell r="E36">
            <v>99.9</v>
          </cell>
          <cell r="F36">
            <v>104</v>
          </cell>
          <cell r="G36">
            <v>98.1</v>
          </cell>
          <cell r="H36" t="str">
            <v>-</v>
          </cell>
          <cell r="I36">
            <v>2.7000000000000135</v>
          </cell>
          <cell r="J36">
            <v>5.8000000000000052</v>
          </cell>
          <cell r="K36">
            <v>1.4999999999999902</v>
          </cell>
          <cell r="L36">
            <v>-9.9999999999988987E-2</v>
          </cell>
          <cell r="M36">
            <v>4.0000000000000036</v>
          </cell>
          <cell r="N36">
            <v>-1.9000000000000017</v>
          </cell>
          <cell r="O36" t="str">
            <v>-</v>
          </cell>
        </row>
        <row r="37">
          <cell r="A37">
            <v>38169</v>
          </cell>
          <cell r="B37">
            <v>102.1</v>
          </cell>
          <cell r="C37">
            <v>104.6</v>
          </cell>
          <cell r="D37">
            <v>101.1</v>
          </cell>
          <cell r="E37">
            <v>101.5</v>
          </cell>
          <cell r="F37">
            <v>102.1</v>
          </cell>
          <cell r="G37">
            <v>98.2</v>
          </cell>
          <cell r="H37" t="str">
            <v>-</v>
          </cell>
          <cell r="I37">
            <v>2.0999999999999908</v>
          </cell>
          <cell r="J37">
            <v>4.6000000000000041</v>
          </cell>
          <cell r="K37">
            <v>1.0999999999999899</v>
          </cell>
          <cell r="L37">
            <v>1.4999999999999902</v>
          </cell>
          <cell r="M37">
            <v>2.0999999999999908</v>
          </cell>
          <cell r="N37">
            <v>-1.8000000000000016</v>
          </cell>
          <cell r="O37" t="str">
            <v>-</v>
          </cell>
        </row>
        <row r="38">
          <cell r="A38">
            <v>38200</v>
          </cell>
          <cell r="B38">
            <v>102</v>
          </cell>
          <cell r="C38">
            <v>103.9</v>
          </cell>
          <cell r="D38">
            <v>101.3</v>
          </cell>
          <cell r="E38">
            <v>104.4</v>
          </cell>
          <cell r="F38">
            <v>102.8</v>
          </cell>
          <cell r="G38">
            <v>98.5</v>
          </cell>
          <cell r="H38" t="str">
            <v>-</v>
          </cell>
          <cell r="I38">
            <v>2.0000000000000018</v>
          </cell>
          <cell r="J38">
            <v>3.9000000000000146</v>
          </cell>
          <cell r="K38">
            <v>1.2999999999999901</v>
          </cell>
          <cell r="L38">
            <v>4.4000000000000039</v>
          </cell>
          <cell r="M38">
            <v>2.8000000000000025</v>
          </cell>
          <cell r="N38">
            <v>-1.5000000000000013</v>
          </cell>
          <cell r="O38" t="str">
            <v>-</v>
          </cell>
        </row>
        <row r="39">
          <cell r="A39">
            <v>38231</v>
          </cell>
          <cell r="B39">
            <v>101.3</v>
          </cell>
          <cell r="C39">
            <v>103.4</v>
          </cell>
          <cell r="D39">
            <v>100.4</v>
          </cell>
          <cell r="E39">
            <v>107.2</v>
          </cell>
          <cell r="F39">
            <v>99.3</v>
          </cell>
          <cell r="G39">
            <v>98.5</v>
          </cell>
          <cell r="H39" t="str">
            <v>-</v>
          </cell>
          <cell r="I39">
            <v>1.2999999999999901</v>
          </cell>
          <cell r="J39">
            <v>3.400000000000003</v>
          </cell>
          <cell r="K39">
            <v>0.40000000000000036</v>
          </cell>
          <cell r="L39">
            <v>7.2000000000000064</v>
          </cell>
          <cell r="M39">
            <v>-0.70000000000000062</v>
          </cell>
          <cell r="N39">
            <v>-1.5000000000000013</v>
          </cell>
          <cell r="O39" t="str">
            <v>-</v>
          </cell>
        </row>
        <row r="40">
          <cell r="A40">
            <v>38261</v>
          </cell>
          <cell r="B40">
            <v>102.3</v>
          </cell>
          <cell r="C40">
            <v>102.8</v>
          </cell>
          <cell r="D40">
            <v>102.1</v>
          </cell>
          <cell r="E40">
            <v>109.9</v>
          </cell>
          <cell r="F40">
            <v>96.8</v>
          </cell>
          <cell r="G40">
            <v>99.2</v>
          </cell>
          <cell r="H40" t="str">
            <v>-</v>
          </cell>
          <cell r="I40">
            <v>2.2999999999999909</v>
          </cell>
          <cell r="J40">
            <v>2.8000000000000025</v>
          </cell>
          <cell r="K40">
            <v>2.0999999999999908</v>
          </cell>
          <cell r="L40">
            <v>9.8999999999999986</v>
          </cell>
          <cell r="M40">
            <v>-3.2000000000000028</v>
          </cell>
          <cell r="N40">
            <v>-0.80000000000000071</v>
          </cell>
          <cell r="O40" t="str">
            <v>-</v>
          </cell>
        </row>
        <row r="41">
          <cell r="A41">
            <v>38292</v>
          </cell>
          <cell r="B41">
            <v>104</v>
          </cell>
          <cell r="C41">
            <v>102</v>
          </cell>
          <cell r="D41">
            <v>104.9</v>
          </cell>
          <cell r="E41">
            <v>113.8</v>
          </cell>
          <cell r="F41">
            <v>101.6</v>
          </cell>
          <cell r="G41">
            <v>99.3</v>
          </cell>
          <cell r="H41" t="str">
            <v>-</v>
          </cell>
          <cell r="I41">
            <v>4.0000000000000036</v>
          </cell>
          <cell r="J41">
            <v>2.0000000000000018</v>
          </cell>
          <cell r="K41">
            <v>4.9000000000000155</v>
          </cell>
          <cell r="L41">
            <v>13.79999999999999</v>
          </cell>
          <cell r="M41">
            <v>1.6000000000000014</v>
          </cell>
          <cell r="N41">
            <v>-0.70000000000000062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105.2</v>
          </cell>
          <cell r="C43">
            <v>103.3</v>
          </cell>
          <cell r="D43">
            <v>105.9</v>
          </cell>
          <cell r="E43">
            <v>117.6</v>
          </cell>
          <cell r="F43">
            <v>103.3</v>
          </cell>
          <cell r="G43">
            <v>99.4</v>
          </cell>
          <cell r="H43" t="str">
            <v>-</v>
          </cell>
          <cell r="I43">
            <v>5.2000000000000046</v>
          </cell>
          <cell r="J43">
            <v>3.2999999999999918</v>
          </cell>
          <cell r="K43">
            <v>5.9000000000000163</v>
          </cell>
          <cell r="L43">
            <v>17.599999999999994</v>
          </cell>
          <cell r="M43">
            <v>3.2999999999999918</v>
          </cell>
          <cell r="N43">
            <v>-0.59999999999998943</v>
          </cell>
          <cell r="O43" t="str">
            <v>-</v>
          </cell>
        </row>
        <row r="44">
          <cell r="A44">
            <v>38384</v>
          </cell>
          <cell r="B44">
            <v>105</v>
          </cell>
          <cell r="C44">
            <v>103.1</v>
          </cell>
          <cell r="D44">
            <v>105.8</v>
          </cell>
          <cell r="E44">
            <v>121</v>
          </cell>
          <cell r="F44">
            <v>102.6</v>
          </cell>
          <cell r="G44">
            <v>100.5</v>
          </cell>
          <cell r="H44" t="str">
            <v>-</v>
          </cell>
          <cell r="I44">
            <v>5.0000000000000044</v>
          </cell>
          <cell r="J44">
            <v>3.0999999999999917</v>
          </cell>
          <cell r="K44">
            <v>5.8000000000000052</v>
          </cell>
          <cell r="L44">
            <v>20.999999999999996</v>
          </cell>
          <cell r="M44">
            <v>2.6000000000000023</v>
          </cell>
          <cell r="N44">
            <v>0.49999999999998934</v>
          </cell>
          <cell r="O44" t="str">
            <v>-</v>
          </cell>
        </row>
        <row r="45">
          <cell r="A45">
            <v>38412</v>
          </cell>
          <cell r="B45">
            <v>105.3</v>
          </cell>
          <cell r="C45">
            <v>104.3</v>
          </cell>
          <cell r="D45">
            <v>105.7</v>
          </cell>
          <cell r="E45">
            <v>116.5</v>
          </cell>
          <cell r="F45">
            <v>103.8</v>
          </cell>
          <cell r="G45">
            <v>99.2</v>
          </cell>
          <cell r="H45" t="str">
            <v>-</v>
          </cell>
          <cell r="I45">
            <v>5.2999999999999936</v>
          </cell>
          <cell r="J45">
            <v>4.2999999999999927</v>
          </cell>
          <cell r="K45">
            <v>5.699999999999994</v>
          </cell>
          <cell r="L45">
            <v>16.500000000000004</v>
          </cell>
          <cell r="M45">
            <v>3.8000000000000034</v>
          </cell>
          <cell r="N45">
            <v>-0.80000000000000071</v>
          </cell>
          <cell r="O45" t="str">
            <v>-</v>
          </cell>
        </row>
        <row r="46">
          <cell r="A46">
            <v>38443</v>
          </cell>
          <cell r="B46">
            <v>105.2</v>
          </cell>
          <cell r="C46">
            <v>103.3</v>
          </cell>
          <cell r="D46">
            <v>106</v>
          </cell>
          <cell r="E46">
            <v>116</v>
          </cell>
          <cell r="F46">
            <v>104.1</v>
          </cell>
          <cell r="G46">
            <v>99.6</v>
          </cell>
          <cell r="H46" t="str">
            <v>-</v>
          </cell>
          <cell r="I46">
            <v>5.2000000000000046</v>
          </cell>
          <cell r="J46">
            <v>3.2999999999999918</v>
          </cell>
          <cell r="K46">
            <v>6.0000000000000053</v>
          </cell>
          <cell r="L46">
            <v>15.999999999999993</v>
          </cell>
          <cell r="M46">
            <v>4.0999999999999925</v>
          </cell>
          <cell r="N46">
            <v>-0.40000000000000036</v>
          </cell>
          <cell r="O46" t="str">
            <v>-</v>
          </cell>
        </row>
        <row r="47">
          <cell r="A47">
            <v>38473</v>
          </cell>
          <cell r="B47">
            <v>105.5</v>
          </cell>
          <cell r="C47">
            <v>102.9</v>
          </cell>
          <cell r="D47">
            <v>106.5</v>
          </cell>
          <cell r="E47">
            <v>114.6</v>
          </cell>
          <cell r="F47">
            <v>105</v>
          </cell>
          <cell r="G47">
            <v>100.6</v>
          </cell>
          <cell r="H47" t="str">
            <v>-</v>
          </cell>
          <cell r="I47">
            <v>5.4999999999999938</v>
          </cell>
          <cell r="J47">
            <v>2.9000000000000137</v>
          </cell>
          <cell r="K47">
            <v>6.4999999999999947</v>
          </cell>
          <cell r="L47">
            <v>14.599999999999991</v>
          </cell>
          <cell r="M47">
            <v>5.0000000000000044</v>
          </cell>
          <cell r="N47">
            <v>0.60000000000000053</v>
          </cell>
          <cell r="O47" t="str">
            <v>-</v>
          </cell>
        </row>
        <row r="48">
          <cell r="A48">
            <v>38504</v>
          </cell>
          <cell r="B48">
            <v>104.4</v>
          </cell>
          <cell r="C48">
            <v>102.6</v>
          </cell>
          <cell r="D48">
            <v>105.2</v>
          </cell>
          <cell r="E48">
            <v>112.1</v>
          </cell>
          <cell r="F48">
            <v>104.3</v>
          </cell>
          <cell r="G48">
            <v>100.6</v>
          </cell>
          <cell r="H48" t="str">
            <v>-</v>
          </cell>
          <cell r="I48">
            <v>4.4000000000000039</v>
          </cell>
          <cell r="J48">
            <v>2.6000000000000023</v>
          </cell>
          <cell r="K48">
            <v>5.2000000000000046</v>
          </cell>
          <cell r="L48">
            <v>12.1</v>
          </cell>
          <cell r="M48">
            <v>4.2999999999999927</v>
          </cell>
          <cell r="N48">
            <v>0.60000000000000053</v>
          </cell>
          <cell r="O48" t="str">
            <v>-</v>
          </cell>
        </row>
        <row r="49">
          <cell r="A49">
            <v>38534</v>
          </cell>
          <cell r="B49">
            <v>103.6</v>
          </cell>
          <cell r="C49">
            <v>102.5</v>
          </cell>
          <cell r="D49">
            <v>104.1</v>
          </cell>
          <cell r="E49">
            <v>109.7</v>
          </cell>
          <cell r="F49">
            <v>104.9</v>
          </cell>
          <cell r="G49">
            <v>101.1</v>
          </cell>
          <cell r="H49" t="str">
            <v>-</v>
          </cell>
          <cell r="I49">
            <v>3.6000000000000032</v>
          </cell>
          <cell r="J49">
            <v>2.4999999999999911</v>
          </cell>
          <cell r="K49">
            <v>4.0999999999999925</v>
          </cell>
          <cell r="L49">
            <v>9.6999999999999975</v>
          </cell>
          <cell r="M49">
            <v>4.9000000000000155</v>
          </cell>
          <cell r="N49">
            <v>1.0999999999999899</v>
          </cell>
          <cell r="O49" t="str">
            <v>-</v>
          </cell>
        </row>
        <row r="50">
          <cell r="A50">
            <v>38565</v>
          </cell>
          <cell r="B50">
            <v>103.3</v>
          </cell>
          <cell r="C50">
            <v>102.2</v>
          </cell>
          <cell r="D50">
            <v>103.7</v>
          </cell>
          <cell r="E50">
            <v>108.6</v>
          </cell>
          <cell r="F50">
            <v>103.6</v>
          </cell>
          <cell r="G50">
            <v>102.5</v>
          </cell>
          <cell r="H50" t="str">
            <v>-</v>
          </cell>
          <cell r="I50">
            <v>3.2999999999999918</v>
          </cell>
          <cell r="J50">
            <v>2.200000000000002</v>
          </cell>
          <cell r="K50">
            <v>3.6999999999999922</v>
          </cell>
          <cell r="L50">
            <v>8.5999999999999854</v>
          </cell>
          <cell r="M50">
            <v>3.6000000000000032</v>
          </cell>
          <cell r="N50">
            <v>2.4999999999999911</v>
          </cell>
          <cell r="O50" t="str">
            <v>-</v>
          </cell>
        </row>
        <row r="51">
          <cell r="A51">
            <v>38596</v>
          </cell>
          <cell r="B51">
            <v>103.5</v>
          </cell>
          <cell r="C51">
            <v>102.3</v>
          </cell>
          <cell r="D51">
            <v>104</v>
          </cell>
          <cell r="E51">
            <v>105.9</v>
          </cell>
          <cell r="F51">
            <v>105.6</v>
          </cell>
          <cell r="G51">
            <v>103.2</v>
          </cell>
          <cell r="H51" t="str">
            <v>-</v>
          </cell>
          <cell r="I51">
            <v>3.499999999999992</v>
          </cell>
          <cell r="J51">
            <v>2.2999999999999909</v>
          </cell>
          <cell r="K51">
            <v>4.0000000000000036</v>
          </cell>
          <cell r="L51">
            <v>5.9000000000000163</v>
          </cell>
          <cell r="M51">
            <v>5.600000000000005</v>
          </cell>
          <cell r="N51">
            <v>3.2000000000000028</v>
          </cell>
          <cell r="O51" t="str">
            <v>-</v>
          </cell>
        </row>
        <row r="52">
          <cell r="A52">
            <v>38626</v>
          </cell>
          <cell r="B52">
            <v>103.1</v>
          </cell>
          <cell r="C52">
            <v>102</v>
          </cell>
          <cell r="D52">
            <v>103.5</v>
          </cell>
          <cell r="E52">
            <v>104.9</v>
          </cell>
          <cell r="F52">
            <v>107.6</v>
          </cell>
          <cell r="G52">
            <v>104.1</v>
          </cell>
          <cell r="H52" t="str">
            <v>-</v>
          </cell>
          <cell r="I52">
            <v>3.0999999999999917</v>
          </cell>
          <cell r="J52">
            <v>2.0000000000000018</v>
          </cell>
          <cell r="K52">
            <v>3.499999999999992</v>
          </cell>
          <cell r="L52">
            <v>4.9000000000000155</v>
          </cell>
          <cell r="M52">
            <v>7.5999999999999845</v>
          </cell>
          <cell r="N52">
            <v>4.0999999999999925</v>
          </cell>
          <cell r="O52" t="str">
            <v>-</v>
          </cell>
        </row>
        <row r="53">
          <cell r="A53">
            <v>38657</v>
          </cell>
          <cell r="B53">
            <v>102.3</v>
          </cell>
          <cell r="C53">
            <v>102.1</v>
          </cell>
          <cell r="D53">
            <v>102.4</v>
          </cell>
          <cell r="E53">
            <v>102.7</v>
          </cell>
          <cell r="F53">
            <v>104.3</v>
          </cell>
          <cell r="G53">
            <v>105.4</v>
          </cell>
          <cell r="H53" t="str">
            <v>-</v>
          </cell>
          <cell r="I53">
            <v>2.2999999999999909</v>
          </cell>
          <cell r="J53">
            <v>2.0999999999999908</v>
          </cell>
          <cell r="K53">
            <v>2.4000000000000021</v>
          </cell>
          <cell r="L53">
            <v>2.7000000000000135</v>
          </cell>
          <cell r="M53">
            <v>4.2999999999999927</v>
          </cell>
          <cell r="N53">
            <v>5.4000000000000048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100.9</v>
          </cell>
          <cell r="C55">
            <v>99.9</v>
          </cell>
          <cell r="D55">
            <v>101.3</v>
          </cell>
          <cell r="E55">
            <v>100</v>
          </cell>
          <cell r="F55">
            <v>101</v>
          </cell>
          <cell r="G55">
            <v>107.5</v>
          </cell>
          <cell r="H55" t="str">
            <v>-</v>
          </cell>
          <cell r="I55">
            <v>0.9000000000000119</v>
          </cell>
          <cell r="J55">
            <v>-9.9999999999988987E-2</v>
          </cell>
          <cell r="K55">
            <v>1.2999999999999901</v>
          </cell>
          <cell r="L55">
            <v>0</v>
          </cell>
          <cell r="M55">
            <v>1.0000000000000009</v>
          </cell>
          <cell r="N55">
            <v>7.4999999999999956</v>
          </cell>
          <cell r="O55" t="str">
            <v>-</v>
          </cell>
        </row>
        <row r="56">
          <cell r="A56">
            <v>38749</v>
          </cell>
          <cell r="B56">
            <v>101.1</v>
          </cell>
          <cell r="C56">
            <v>99.3</v>
          </cell>
          <cell r="D56">
            <v>101.8</v>
          </cell>
          <cell r="E56">
            <v>99.2</v>
          </cell>
          <cell r="F56">
            <v>101.5</v>
          </cell>
          <cell r="G56">
            <v>108</v>
          </cell>
          <cell r="H56" t="str">
            <v>-</v>
          </cell>
          <cell r="I56">
            <v>1.0999999999999899</v>
          </cell>
          <cell r="J56">
            <v>-0.70000000000000062</v>
          </cell>
          <cell r="K56">
            <v>1.8000000000000016</v>
          </cell>
          <cell r="L56">
            <v>-0.80000000000000071</v>
          </cell>
          <cell r="M56">
            <v>1.4999999999999902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100.7</v>
          </cell>
          <cell r="C57">
            <v>98</v>
          </cell>
          <cell r="D57">
            <v>101.8</v>
          </cell>
          <cell r="E57">
            <v>99.3</v>
          </cell>
          <cell r="F57">
            <v>99.6</v>
          </cell>
          <cell r="G57">
            <v>107.7</v>
          </cell>
          <cell r="H57" t="str">
            <v>-</v>
          </cell>
          <cell r="I57">
            <v>0.70000000000001172</v>
          </cell>
          <cell r="J57">
            <v>-2.0000000000000018</v>
          </cell>
          <cell r="K57">
            <v>1.8000000000000016</v>
          </cell>
          <cell r="L57">
            <v>-0.70000000000000062</v>
          </cell>
          <cell r="M57">
            <v>-0.40000000000000036</v>
          </cell>
          <cell r="N57">
            <v>7.6999999999999957</v>
          </cell>
          <cell r="O57" t="str">
            <v>-</v>
          </cell>
        </row>
        <row r="58">
          <cell r="A58">
            <v>38808</v>
          </cell>
          <cell r="B58">
            <v>100.4</v>
          </cell>
          <cell r="C58">
            <v>98.6</v>
          </cell>
          <cell r="D58">
            <v>101.1</v>
          </cell>
          <cell r="E58">
            <v>99.7</v>
          </cell>
          <cell r="F58">
            <v>98.9</v>
          </cell>
          <cell r="G58">
            <v>106.5</v>
          </cell>
          <cell r="H58" t="str">
            <v>-</v>
          </cell>
          <cell r="I58">
            <v>0.40000000000000036</v>
          </cell>
          <cell r="J58">
            <v>-1.4000000000000012</v>
          </cell>
          <cell r="K58">
            <v>1.0999999999999899</v>
          </cell>
          <cell r="L58">
            <v>-0.30000000000000027</v>
          </cell>
          <cell r="M58">
            <v>-1.0999999999999899</v>
          </cell>
          <cell r="N58">
            <v>6.4999999999999947</v>
          </cell>
          <cell r="O58" t="str">
            <v>-</v>
          </cell>
        </row>
        <row r="59">
          <cell r="A59">
            <v>38838</v>
          </cell>
          <cell r="B59">
            <v>100.4</v>
          </cell>
          <cell r="C59">
            <v>99.7</v>
          </cell>
          <cell r="D59">
            <v>100.7</v>
          </cell>
          <cell r="E59">
            <v>102.5</v>
          </cell>
          <cell r="F59">
            <v>99.4</v>
          </cell>
          <cell r="G59">
            <v>105.9</v>
          </cell>
          <cell r="H59" t="str">
            <v>-</v>
          </cell>
          <cell r="I59">
            <v>0.40000000000000036</v>
          </cell>
          <cell r="J59">
            <v>-0.30000000000000027</v>
          </cell>
          <cell r="K59">
            <v>0.70000000000001172</v>
          </cell>
          <cell r="L59">
            <v>2.4999999999999911</v>
          </cell>
          <cell r="M59">
            <v>-0.59999999999998943</v>
          </cell>
          <cell r="N59">
            <v>5.9000000000000163</v>
          </cell>
          <cell r="O59" t="str">
            <v>-</v>
          </cell>
        </row>
        <row r="60">
          <cell r="A60">
            <v>38869</v>
          </cell>
          <cell r="B60">
            <v>102.1</v>
          </cell>
          <cell r="C60">
            <v>101.2</v>
          </cell>
          <cell r="D60">
            <v>102.4</v>
          </cell>
          <cell r="E60">
            <v>104.1</v>
          </cell>
          <cell r="F60">
            <v>99.9</v>
          </cell>
          <cell r="G60">
            <v>105.2</v>
          </cell>
          <cell r="H60" t="str">
            <v>-</v>
          </cell>
          <cell r="I60">
            <v>2.0999999999999908</v>
          </cell>
          <cell r="J60">
            <v>1.2000000000000011</v>
          </cell>
          <cell r="K60">
            <v>2.4000000000000021</v>
          </cell>
          <cell r="L60">
            <v>4.0999999999999925</v>
          </cell>
          <cell r="M60">
            <v>-9.9999999999988987E-2</v>
          </cell>
          <cell r="N60">
            <v>5.2000000000000046</v>
          </cell>
          <cell r="O60" t="str">
            <v>-</v>
          </cell>
        </row>
        <row r="61">
          <cell r="A61">
            <v>38899</v>
          </cell>
          <cell r="B61">
            <v>104.3</v>
          </cell>
          <cell r="C61">
            <v>103.5</v>
          </cell>
          <cell r="D61">
            <v>104.7</v>
          </cell>
          <cell r="E61">
            <v>105.3</v>
          </cell>
          <cell r="F61">
            <v>100</v>
          </cell>
          <cell r="G61">
            <v>104.9</v>
          </cell>
          <cell r="H61" t="str">
            <v>-</v>
          </cell>
          <cell r="I61">
            <v>4.2999999999999927</v>
          </cell>
          <cell r="J61">
            <v>3.499999999999992</v>
          </cell>
          <cell r="K61">
            <v>4.6999999999999931</v>
          </cell>
          <cell r="L61">
            <v>5.2999999999999936</v>
          </cell>
          <cell r="M61">
            <v>0</v>
          </cell>
          <cell r="N61">
            <v>4.9000000000000155</v>
          </cell>
          <cell r="O61" t="str">
            <v>-</v>
          </cell>
        </row>
        <row r="62">
          <cell r="A62">
            <v>38930</v>
          </cell>
          <cell r="B62">
            <v>104.4</v>
          </cell>
          <cell r="C62">
            <v>104</v>
          </cell>
          <cell r="D62">
            <v>104.5</v>
          </cell>
          <cell r="E62">
            <v>105.7</v>
          </cell>
          <cell r="F62">
            <v>99.9</v>
          </cell>
          <cell r="G62">
            <v>104.1</v>
          </cell>
          <cell r="H62" t="str">
            <v>-</v>
          </cell>
          <cell r="I62">
            <v>4.4000000000000039</v>
          </cell>
          <cell r="J62">
            <v>4.0000000000000036</v>
          </cell>
          <cell r="K62">
            <v>4.4999999999999929</v>
          </cell>
          <cell r="L62">
            <v>5.699999999999994</v>
          </cell>
          <cell r="M62">
            <v>-9.9999999999988987E-2</v>
          </cell>
          <cell r="N62">
            <v>4.0999999999999925</v>
          </cell>
          <cell r="O62" t="str">
            <v>-</v>
          </cell>
        </row>
        <row r="63">
          <cell r="A63">
            <v>38961</v>
          </cell>
          <cell r="B63">
            <v>105.1</v>
          </cell>
          <cell r="C63">
            <v>104.6</v>
          </cell>
          <cell r="D63">
            <v>105.3</v>
          </cell>
          <cell r="E63">
            <v>108.2</v>
          </cell>
          <cell r="F63">
            <v>100.8</v>
          </cell>
          <cell r="G63">
            <v>103.9</v>
          </cell>
          <cell r="H63" t="str">
            <v>-</v>
          </cell>
          <cell r="I63">
            <v>5.0999999999999934</v>
          </cell>
          <cell r="J63">
            <v>4.6000000000000041</v>
          </cell>
          <cell r="K63">
            <v>5.2999999999999936</v>
          </cell>
          <cell r="L63">
            <v>8.2000000000000064</v>
          </cell>
          <cell r="M63">
            <v>0.80000000000000071</v>
          </cell>
          <cell r="N63">
            <v>3.9000000000000146</v>
          </cell>
          <cell r="O63" t="str">
            <v>-</v>
          </cell>
        </row>
        <row r="64">
          <cell r="A64">
            <v>38991</v>
          </cell>
          <cell r="B64">
            <v>105.5</v>
          </cell>
          <cell r="C64">
            <v>105.9</v>
          </cell>
          <cell r="D64">
            <v>105.3</v>
          </cell>
          <cell r="E64">
            <v>110.3</v>
          </cell>
          <cell r="F64">
            <v>99.7</v>
          </cell>
          <cell r="G64">
            <v>103.9</v>
          </cell>
          <cell r="H64" t="str">
            <v>-</v>
          </cell>
          <cell r="I64">
            <v>5.4999999999999938</v>
          </cell>
          <cell r="J64">
            <v>5.9000000000000163</v>
          </cell>
          <cell r="K64">
            <v>5.2999999999999936</v>
          </cell>
          <cell r="L64">
            <v>10.299999999999997</v>
          </cell>
          <cell r="M64">
            <v>-0.30000000000000027</v>
          </cell>
          <cell r="N64">
            <v>3.9000000000000146</v>
          </cell>
          <cell r="O64" t="str">
            <v>-</v>
          </cell>
        </row>
        <row r="65">
          <cell r="A65">
            <v>39022</v>
          </cell>
          <cell r="B65">
            <v>106.2</v>
          </cell>
          <cell r="C65">
            <v>108.1</v>
          </cell>
          <cell r="D65">
            <v>105.4</v>
          </cell>
          <cell r="E65">
            <v>111.3</v>
          </cell>
          <cell r="F65">
            <v>100.6</v>
          </cell>
          <cell r="G65">
            <v>103.7</v>
          </cell>
          <cell r="H65" t="str">
            <v>-</v>
          </cell>
          <cell r="I65">
            <v>6.2000000000000055</v>
          </cell>
          <cell r="J65">
            <v>8.0999999999999961</v>
          </cell>
          <cell r="K65">
            <v>5.4000000000000048</v>
          </cell>
          <cell r="L65">
            <v>11.299999999999999</v>
          </cell>
          <cell r="M65">
            <v>0.60000000000000053</v>
          </cell>
          <cell r="N65">
            <v>3.6999999999999922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107.4</v>
          </cell>
          <cell r="C67">
            <v>113.1</v>
          </cell>
          <cell r="D67">
            <v>105.1</v>
          </cell>
          <cell r="E67">
            <v>113.1</v>
          </cell>
          <cell r="F67">
            <v>102.2</v>
          </cell>
          <cell r="G67">
            <v>100.2</v>
          </cell>
          <cell r="H67" t="str">
            <v>-</v>
          </cell>
          <cell r="I67">
            <v>7.4000000000000066</v>
          </cell>
          <cell r="J67">
            <v>13.100000000000001</v>
          </cell>
          <cell r="K67">
            <v>5.0999999999999934</v>
          </cell>
          <cell r="L67">
            <v>13.100000000000001</v>
          </cell>
          <cell r="M67">
            <v>2.200000000000002</v>
          </cell>
          <cell r="N67">
            <v>0.20000000000000018</v>
          </cell>
          <cell r="O67" t="str">
            <v>-</v>
          </cell>
        </row>
        <row r="68">
          <cell r="A68">
            <v>39114</v>
          </cell>
          <cell r="B68">
            <v>107.9</v>
          </cell>
          <cell r="C68">
            <v>115.1</v>
          </cell>
          <cell r="D68">
            <v>105.1</v>
          </cell>
          <cell r="E68">
            <v>113.7</v>
          </cell>
          <cell r="F68">
            <v>102.1</v>
          </cell>
          <cell r="G68">
            <v>100</v>
          </cell>
          <cell r="H68" t="str">
            <v>-</v>
          </cell>
          <cell r="I68">
            <v>7.8999999999999959</v>
          </cell>
          <cell r="J68">
            <v>15.100000000000001</v>
          </cell>
          <cell r="K68">
            <v>5.0999999999999934</v>
          </cell>
          <cell r="L68">
            <v>13.700000000000001</v>
          </cell>
          <cell r="M68">
            <v>2.0999999999999908</v>
          </cell>
          <cell r="N68">
            <v>0</v>
          </cell>
          <cell r="O68" t="str">
            <v>-</v>
          </cell>
        </row>
        <row r="69">
          <cell r="A69">
            <v>39142</v>
          </cell>
          <cell r="B69">
            <v>108.1</v>
          </cell>
          <cell r="C69">
            <v>118.5</v>
          </cell>
          <cell r="D69">
            <v>104.1</v>
          </cell>
          <cell r="E69">
            <v>113.8</v>
          </cell>
          <cell r="F69">
            <v>102.7</v>
          </cell>
          <cell r="G69">
            <v>101.9</v>
          </cell>
          <cell r="H69" t="str">
            <v>-</v>
          </cell>
          <cell r="I69">
            <v>8.0999999999999961</v>
          </cell>
          <cell r="J69">
            <v>18.500000000000007</v>
          </cell>
          <cell r="K69">
            <v>4.0999999999999925</v>
          </cell>
          <cell r="L69">
            <v>13.79999999999999</v>
          </cell>
          <cell r="M69">
            <v>2.7000000000000135</v>
          </cell>
          <cell r="N69">
            <v>1.9000000000000128</v>
          </cell>
          <cell r="O69" t="str">
            <v>-</v>
          </cell>
        </row>
        <row r="70">
          <cell r="A70">
            <v>39173</v>
          </cell>
          <cell r="B70">
            <v>108.1</v>
          </cell>
          <cell r="C70">
            <v>118.6</v>
          </cell>
          <cell r="D70">
            <v>104</v>
          </cell>
          <cell r="E70">
            <v>114</v>
          </cell>
          <cell r="F70">
            <v>103</v>
          </cell>
          <cell r="G70">
            <v>102.7</v>
          </cell>
          <cell r="H70" t="str">
            <v>-</v>
          </cell>
          <cell r="I70">
            <v>8.0999999999999961</v>
          </cell>
          <cell r="J70">
            <v>18.599999999999994</v>
          </cell>
          <cell r="K70">
            <v>4.0000000000000036</v>
          </cell>
          <cell r="L70">
            <v>13.999999999999989</v>
          </cell>
          <cell r="M70">
            <v>3.0000000000000027</v>
          </cell>
          <cell r="N70">
            <v>2.7000000000000135</v>
          </cell>
          <cell r="O70" t="str">
            <v>-</v>
          </cell>
        </row>
        <row r="71">
          <cell r="A71">
            <v>39203</v>
          </cell>
          <cell r="B71">
            <v>107.9</v>
          </cell>
          <cell r="C71">
            <v>118.5</v>
          </cell>
          <cell r="D71">
            <v>103.7</v>
          </cell>
          <cell r="E71">
            <v>113.4</v>
          </cell>
          <cell r="F71">
            <v>100.8</v>
          </cell>
          <cell r="G71">
            <v>102.9</v>
          </cell>
          <cell r="H71" t="str">
            <v>-</v>
          </cell>
          <cell r="I71">
            <v>7.8999999999999959</v>
          </cell>
          <cell r="J71">
            <v>18.500000000000007</v>
          </cell>
          <cell r="K71">
            <v>3.6999999999999922</v>
          </cell>
          <cell r="L71">
            <v>13.400000000000013</v>
          </cell>
          <cell r="M71">
            <v>0.80000000000000071</v>
          </cell>
          <cell r="N71">
            <v>2.9000000000000137</v>
          </cell>
          <cell r="O71" t="str">
            <v>-</v>
          </cell>
        </row>
        <row r="72">
          <cell r="A72">
            <v>39234</v>
          </cell>
          <cell r="B72">
            <v>106.6</v>
          </cell>
          <cell r="C72">
            <v>117.9</v>
          </cell>
          <cell r="D72">
            <v>102.2</v>
          </cell>
          <cell r="E72">
            <v>111.3</v>
          </cell>
          <cell r="F72">
            <v>100.3</v>
          </cell>
          <cell r="G72">
            <v>103.1</v>
          </cell>
          <cell r="H72" t="str">
            <v>-</v>
          </cell>
          <cell r="I72">
            <v>6.5999999999999837</v>
          </cell>
          <cell r="J72">
            <v>17.900000000000006</v>
          </cell>
          <cell r="K72">
            <v>2.200000000000002</v>
          </cell>
          <cell r="L72">
            <v>11.299999999999999</v>
          </cell>
          <cell r="M72">
            <v>0.29999999999998916</v>
          </cell>
          <cell r="N72">
            <v>3.0999999999999917</v>
          </cell>
          <cell r="O72" t="str">
            <v>-</v>
          </cell>
        </row>
        <row r="73">
          <cell r="A73">
            <v>39264</v>
          </cell>
          <cell r="B73">
            <v>105.6</v>
          </cell>
          <cell r="C73">
            <v>116.5</v>
          </cell>
          <cell r="D73">
            <v>101.2</v>
          </cell>
          <cell r="E73">
            <v>113.1</v>
          </cell>
          <cell r="F73">
            <v>100.3</v>
          </cell>
          <cell r="G73">
            <v>102.5</v>
          </cell>
          <cell r="H73" t="str">
            <v>-</v>
          </cell>
          <cell r="I73">
            <v>5.600000000000005</v>
          </cell>
          <cell r="J73">
            <v>16.500000000000004</v>
          </cell>
          <cell r="K73">
            <v>1.2000000000000011</v>
          </cell>
          <cell r="L73">
            <v>13.100000000000001</v>
          </cell>
          <cell r="M73">
            <v>0.29999999999998916</v>
          </cell>
          <cell r="N73">
            <v>2.4999999999999911</v>
          </cell>
          <cell r="O73" t="str">
            <v>-</v>
          </cell>
        </row>
        <row r="74">
          <cell r="A74">
            <v>39295</v>
          </cell>
          <cell r="B74">
            <v>107.5</v>
          </cell>
          <cell r="C74">
            <v>117</v>
          </cell>
          <cell r="D74">
            <v>103.6</v>
          </cell>
          <cell r="E74">
            <v>114.3</v>
          </cell>
          <cell r="F74">
            <v>104.4</v>
          </cell>
          <cell r="G74">
            <v>102</v>
          </cell>
          <cell r="H74" t="str">
            <v>-</v>
          </cell>
          <cell r="I74">
            <v>7.4999999999999956</v>
          </cell>
          <cell r="J74">
            <v>16.999999999999993</v>
          </cell>
          <cell r="K74">
            <v>3.6000000000000032</v>
          </cell>
          <cell r="L74">
            <v>14.3</v>
          </cell>
          <cell r="M74">
            <v>4.4000000000000039</v>
          </cell>
          <cell r="N74">
            <v>2.0000000000000018</v>
          </cell>
          <cell r="O74" t="str">
            <v>-</v>
          </cell>
        </row>
        <row r="75">
          <cell r="A75">
            <v>39326</v>
          </cell>
          <cell r="B75">
            <v>106.3</v>
          </cell>
          <cell r="C75">
            <v>117</v>
          </cell>
          <cell r="D75">
            <v>102</v>
          </cell>
          <cell r="E75">
            <v>110.3</v>
          </cell>
          <cell r="F75">
            <v>100.7</v>
          </cell>
          <cell r="G75">
            <v>101.3</v>
          </cell>
          <cell r="H75" t="str">
            <v>-</v>
          </cell>
          <cell r="I75">
            <v>6.2999999999999945</v>
          </cell>
          <cell r="J75">
            <v>16.999999999999993</v>
          </cell>
          <cell r="K75">
            <v>2.0000000000000018</v>
          </cell>
          <cell r="L75">
            <v>10.299999999999997</v>
          </cell>
          <cell r="M75">
            <v>0.70000000000001172</v>
          </cell>
          <cell r="N75">
            <v>1.2999999999999901</v>
          </cell>
          <cell r="O75" t="str">
            <v>-</v>
          </cell>
        </row>
        <row r="76">
          <cell r="A76">
            <v>39356</v>
          </cell>
          <cell r="B76">
            <v>106.5</v>
          </cell>
          <cell r="C76">
            <v>116.9</v>
          </cell>
          <cell r="D76">
            <v>102.3</v>
          </cell>
          <cell r="E76">
            <v>107.9</v>
          </cell>
          <cell r="F76">
            <v>99.8</v>
          </cell>
          <cell r="G76">
            <v>100.7</v>
          </cell>
          <cell r="H76" t="str">
            <v>-</v>
          </cell>
          <cell r="I76">
            <v>6.4999999999999947</v>
          </cell>
          <cell r="J76">
            <v>16.900000000000006</v>
          </cell>
          <cell r="K76">
            <v>2.2999999999999909</v>
          </cell>
          <cell r="L76">
            <v>7.8999999999999959</v>
          </cell>
          <cell r="M76">
            <v>-0.20000000000000018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106.8</v>
          </cell>
          <cell r="C77">
            <v>115.7</v>
          </cell>
          <cell r="D77">
            <v>103.1</v>
          </cell>
          <cell r="E77">
            <v>106.3</v>
          </cell>
          <cell r="F77">
            <v>99</v>
          </cell>
          <cell r="G77">
            <v>100.3</v>
          </cell>
          <cell r="H77" t="str">
            <v>-</v>
          </cell>
          <cell r="I77">
            <v>6.800000000000006</v>
          </cell>
          <cell r="J77">
            <v>15.700000000000003</v>
          </cell>
          <cell r="K77">
            <v>3.0999999999999917</v>
          </cell>
          <cell r="L77">
            <v>6.2999999999999945</v>
          </cell>
          <cell r="M77">
            <v>-1.0000000000000009</v>
          </cell>
          <cell r="N77">
            <v>0.29999999999998916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108.2</v>
          </cell>
          <cell r="C79">
            <v>115.3</v>
          </cell>
          <cell r="D79">
            <v>105.1</v>
          </cell>
          <cell r="E79">
            <v>104</v>
          </cell>
          <cell r="F79">
            <v>97</v>
          </cell>
          <cell r="G79">
            <v>103.2</v>
          </cell>
          <cell r="H79" t="str">
            <v>-</v>
          </cell>
          <cell r="I79">
            <v>8.2000000000000064</v>
          </cell>
          <cell r="J79">
            <v>15.300000000000002</v>
          </cell>
          <cell r="K79">
            <v>5.0999999999999934</v>
          </cell>
          <cell r="L79">
            <v>4.0000000000000036</v>
          </cell>
          <cell r="M79">
            <v>-3.0000000000000027</v>
          </cell>
          <cell r="N79">
            <v>3.2000000000000028</v>
          </cell>
          <cell r="O79" t="str">
            <v>-</v>
          </cell>
        </row>
        <row r="80">
          <cell r="A80">
            <v>39479</v>
          </cell>
          <cell r="B80">
            <v>108.9</v>
          </cell>
          <cell r="C80">
            <v>115.6</v>
          </cell>
          <cell r="D80">
            <v>106</v>
          </cell>
          <cell r="E80">
            <v>103.5</v>
          </cell>
          <cell r="F80">
            <v>96.7</v>
          </cell>
          <cell r="G80">
            <v>103</v>
          </cell>
          <cell r="H80" t="str">
            <v>-</v>
          </cell>
          <cell r="I80">
            <v>8.8999999999999968</v>
          </cell>
          <cell r="J80">
            <v>15.599999999999991</v>
          </cell>
          <cell r="K80">
            <v>6.0000000000000053</v>
          </cell>
          <cell r="L80">
            <v>3.499999999999992</v>
          </cell>
          <cell r="M80">
            <v>-3.2999999999999918</v>
          </cell>
          <cell r="N80">
            <v>3.0000000000000027</v>
          </cell>
          <cell r="O80" t="str">
            <v>-</v>
          </cell>
        </row>
        <row r="81">
          <cell r="A81">
            <v>39508</v>
          </cell>
          <cell r="B81">
            <v>109.9</v>
          </cell>
          <cell r="C81">
            <v>114.1</v>
          </cell>
          <cell r="D81">
            <v>108</v>
          </cell>
          <cell r="E81">
            <v>104</v>
          </cell>
          <cell r="F81">
            <v>97.6</v>
          </cell>
          <cell r="G81">
            <v>101.3</v>
          </cell>
          <cell r="H81" t="str">
            <v>-</v>
          </cell>
          <cell r="I81">
            <v>9.8999999999999986</v>
          </cell>
          <cell r="J81">
            <v>14.100000000000001</v>
          </cell>
          <cell r="K81">
            <v>8.0000000000000071</v>
          </cell>
          <cell r="L81">
            <v>4.0000000000000036</v>
          </cell>
          <cell r="M81">
            <v>-2.4000000000000021</v>
          </cell>
          <cell r="N81">
            <v>1.2999999999999901</v>
          </cell>
          <cell r="O81" t="str">
            <v>-</v>
          </cell>
        </row>
        <row r="82">
          <cell r="A82">
            <v>39539</v>
          </cell>
          <cell r="B82">
            <v>111.5</v>
          </cell>
          <cell r="C82">
            <v>115.7</v>
          </cell>
          <cell r="D82">
            <v>109.6</v>
          </cell>
          <cell r="E82">
            <v>106</v>
          </cell>
          <cell r="F82">
            <v>98</v>
          </cell>
          <cell r="G82">
            <v>101.3</v>
          </cell>
          <cell r="H82" t="str">
            <v>-</v>
          </cell>
          <cell r="I82">
            <v>11.5</v>
          </cell>
          <cell r="J82">
            <v>15.700000000000003</v>
          </cell>
          <cell r="K82">
            <v>9.5999999999999872</v>
          </cell>
          <cell r="L82">
            <v>6.0000000000000053</v>
          </cell>
          <cell r="M82">
            <v>-2.0000000000000018</v>
          </cell>
          <cell r="N82">
            <v>1.2999999999999901</v>
          </cell>
          <cell r="O82" t="str">
            <v>-</v>
          </cell>
        </row>
        <row r="83">
          <cell r="A83">
            <v>39569</v>
          </cell>
          <cell r="B83">
            <v>113.2</v>
          </cell>
          <cell r="C83">
            <v>117.3</v>
          </cell>
          <cell r="D83">
            <v>111.4</v>
          </cell>
          <cell r="E83">
            <v>104.8</v>
          </cell>
          <cell r="F83">
            <v>101</v>
          </cell>
          <cell r="G83">
            <v>101.2</v>
          </cell>
          <cell r="H83" t="str">
            <v>-</v>
          </cell>
          <cell r="I83">
            <v>13.200000000000012</v>
          </cell>
          <cell r="J83">
            <v>17.300000000000004</v>
          </cell>
          <cell r="K83">
            <v>11.400000000000009</v>
          </cell>
          <cell r="L83">
            <v>4.8000000000000043</v>
          </cell>
          <cell r="M83">
            <v>1.0000000000000009</v>
          </cell>
          <cell r="N83">
            <v>1.2000000000000011</v>
          </cell>
          <cell r="O83" t="str">
            <v>-</v>
          </cell>
        </row>
        <row r="84">
          <cell r="A84">
            <v>39600</v>
          </cell>
          <cell r="B84">
            <v>114</v>
          </cell>
          <cell r="C84">
            <v>117.1</v>
          </cell>
          <cell r="D84">
            <v>112.7</v>
          </cell>
          <cell r="E84">
            <v>105.7</v>
          </cell>
          <cell r="F84">
            <v>99.9</v>
          </cell>
          <cell r="G84">
            <v>101.4</v>
          </cell>
          <cell r="H84" t="str">
            <v>-</v>
          </cell>
          <cell r="I84">
            <v>13.999999999999989</v>
          </cell>
          <cell r="J84">
            <v>17.100000000000005</v>
          </cell>
          <cell r="K84">
            <v>12.7</v>
          </cell>
          <cell r="L84">
            <v>5.699999999999994</v>
          </cell>
          <cell r="M84">
            <v>-9.9999999999988987E-2</v>
          </cell>
          <cell r="N84">
            <v>1.4000000000000012</v>
          </cell>
          <cell r="O84" t="str">
            <v>-</v>
          </cell>
        </row>
        <row r="85">
          <cell r="A85">
            <v>39630</v>
          </cell>
          <cell r="B85">
            <v>114.9</v>
          </cell>
          <cell r="C85">
            <v>117.8</v>
          </cell>
          <cell r="D85">
            <v>113.6</v>
          </cell>
          <cell r="E85">
            <v>102.6</v>
          </cell>
          <cell r="F85">
            <v>99.5</v>
          </cell>
          <cell r="G85">
            <v>101.8</v>
          </cell>
          <cell r="H85" t="str">
            <v>-</v>
          </cell>
          <cell r="I85">
            <v>14.900000000000002</v>
          </cell>
          <cell r="J85">
            <v>17.799999999999994</v>
          </cell>
          <cell r="K85">
            <v>13.599999999999991</v>
          </cell>
          <cell r="L85">
            <v>2.6000000000000023</v>
          </cell>
          <cell r="M85">
            <v>-0.50000000000000044</v>
          </cell>
          <cell r="N85">
            <v>1.8000000000000016</v>
          </cell>
          <cell r="O85" t="str">
            <v>-</v>
          </cell>
        </row>
        <row r="86">
          <cell r="A86">
            <v>39661</v>
          </cell>
          <cell r="B86">
            <v>113.6</v>
          </cell>
          <cell r="C86">
            <v>117.8</v>
          </cell>
          <cell r="D86">
            <v>111.6</v>
          </cell>
          <cell r="E86">
            <v>99.9</v>
          </cell>
          <cell r="F86">
            <v>96.6</v>
          </cell>
          <cell r="G86">
            <v>102.6</v>
          </cell>
          <cell r="H86" t="str">
            <v>-</v>
          </cell>
          <cell r="I86">
            <v>13.599999999999991</v>
          </cell>
          <cell r="J86">
            <v>17.799999999999994</v>
          </cell>
          <cell r="K86">
            <v>11.599999999999987</v>
          </cell>
          <cell r="L86">
            <v>-9.9999999999988987E-2</v>
          </cell>
          <cell r="M86">
            <v>-3.400000000000003</v>
          </cell>
          <cell r="N86">
            <v>2.6000000000000023</v>
          </cell>
          <cell r="O86" t="str">
            <v>-</v>
          </cell>
        </row>
        <row r="87">
          <cell r="A87">
            <v>39692</v>
          </cell>
          <cell r="B87">
            <v>115.1</v>
          </cell>
          <cell r="C87">
            <v>118.4</v>
          </cell>
          <cell r="D87">
            <v>113.6</v>
          </cell>
          <cell r="E87">
            <v>102.6</v>
          </cell>
          <cell r="F87">
            <v>100.7</v>
          </cell>
          <cell r="G87">
            <v>104.2</v>
          </cell>
          <cell r="H87" t="str">
            <v>-</v>
          </cell>
          <cell r="I87">
            <v>15.100000000000001</v>
          </cell>
          <cell r="J87">
            <v>18.400000000000016</v>
          </cell>
          <cell r="K87">
            <v>13.599999999999991</v>
          </cell>
          <cell r="L87">
            <v>2.6000000000000023</v>
          </cell>
          <cell r="M87">
            <v>0.70000000000001172</v>
          </cell>
          <cell r="N87">
            <v>4.2000000000000037</v>
          </cell>
          <cell r="O87" t="str">
            <v>-</v>
          </cell>
        </row>
        <row r="88">
          <cell r="A88">
            <v>39722</v>
          </cell>
          <cell r="B88">
            <v>113.8</v>
          </cell>
          <cell r="C88">
            <v>118.9</v>
          </cell>
          <cell r="D88">
            <v>111.4</v>
          </cell>
          <cell r="E88">
            <v>101.4</v>
          </cell>
          <cell r="F88">
            <v>101.1</v>
          </cell>
          <cell r="G88">
            <v>104.9</v>
          </cell>
          <cell r="H88" t="str">
            <v>-</v>
          </cell>
          <cell r="I88">
            <v>13.79999999999999</v>
          </cell>
          <cell r="J88">
            <v>18.900000000000006</v>
          </cell>
          <cell r="K88">
            <v>11.400000000000009</v>
          </cell>
          <cell r="L88">
            <v>1.4000000000000012</v>
          </cell>
          <cell r="M88">
            <v>1.0999999999999899</v>
          </cell>
          <cell r="N88">
            <v>4.9000000000000155</v>
          </cell>
          <cell r="O88" t="str">
            <v>-</v>
          </cell>
        </row>
        <row r="89">
          <cell r="A89">
            <v>39753</v>
          </cell>
          <cell r="B89">
            <v>110.3</v>
          </cell>
          <cell r="C89">
            <v>117.4</v>
          </cell>
          <cell r="D89">
            <v>107</v>
          </cell>
          <cell r="E89">
            <v>100.6</v>
          </cell>
          <cell r="F89">
            <v>98.4</v>
          </cell>
          <cell r="G89">
            <v>105.3</v>
          </cell>
          <cell r="H89" t="str">
            <v>-</v>
          </cell>
          <cell r="I89">
            <v>10.299999999999997</v>
          </cell>
          <cell r="J89">
            <v>17.400000000000016</v>
          </cell>
          <cell r="K89">
            <v>7.0000000000000062</v>
          </cell>
          <cell r="L89">
            <v>0.60000000000000053</v>
          </cell>
          <cell r="M89">
            <v>-1.5999999999999903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101.7</v>
          </cell>
          <cell r="C91">
            <v>104</v>
          </cell>
          <cell r="D91">
            <v>100.6</v>
          </cell>
          <cell r="E91">
            <v>99.8</v>
          </cell>
          <cell r="F91">
            <v>100.1</v>
          </cell>
          <cell r="G91">
            <v>103.1</v>
          </cell>
          <cell r="H91" t="str">
            <v>-</v>
          </cell>
          <cell r="I91">
            <v>1.7000000000000126</v>
          </cell>
          <cell r="J91">
            <v>4.0000000000000036</v>
          </cell>
          <cell r="K91">
            <v>0.60000000000000053</v>
          </cell>
          <cell r="L91">
            <v>-0.20000000000000018</v>
          </cell>
          <cell r="M91">
            <v>9.9999999999988987E-2</v>
          </cell>
          <cell r="N91">
            <v>3.0999999999999917</v>
          </cell>
          <cell r="O91" t="str">
            <v>-</v>
          </cell>
        </row>
        <row r="92">
          <cell r="A92">
            <v>39845</v>
          </cell>
          <cell r="B92">
            <v>98</v>
          </cell>
          <cell r="C92">
            <v>97.6</v>
          </cell>
          <cell r="D92">
            <v>98.2</v>
          </cell>
          <cell r="E92">
            <v>98.5</v>
          </cell>
          <cell r="F92">
            <v>100.5</v>
          </cell>
          <cell r="G92">
            <v>102.6</v>
          </cell>
          <cell r="H92" t="str">
            <v>-</v>
          </cell>
          <cell r="I92">
            <v>-2.0000000000000018</v>
          </cell>
          <cell r="J92">
            <v>-2.4000000000000021</v>
          </cell>
          <cell r="K92">
            <v>-1.8000000000000016</v>
          </cell>
          <cell r="L92">
            <v>-1.5000000000000013</v>
          </cell>
          <cell r="M92">
            <v>0.49999999999998934</v>
          </cell>
          <cell r="N92">
            <v>2.6000000000000023</v>
          </cell>
          <cell r="O92" t="str">
            <v>-</v>
          </cell>
        </row>
        <row r="93">
          <cell r="A93">
            <v>39873</v>
          </cell>
          <cell r="B93">
            <v>93.5</v>
          </cell>
          <cell r="C93">
            <v>93.2</v>
          </cell>
          <cell r="D93">
            <v>93.7</v>
          </cell>
          <cell r="E93">
            <v>97.8</v>
          </cell>
          <cell r="F93">
            <v>96.8</v>
          </cell>
          <cell r="G93">
            <v>102.3</v>
          </cell>
          <cell r="H93" t="str">
            <v>-</v>
          </cell>
          <cell r="I93">
            <v>-6.4999999999999947</v>
          </cell>
          <cell r="J93">
            <v>-6.7999999999999954</v>
          </cell>
          <cell r="K93">
            <v>-6.2999999999999945</v>
          </cell>
          <cell r="L93">
            <v>-2.200000000000002</v>
          </cell>
          <cell r="M93">
            <v>-3.2000000000000028</v>
          </cell>
          <cell r="N93">
            <v>2.2999999999999909</v>
          </cell>
          <cell r="O93" t="str">
            <v>-</v>
          </cell>
        </row>
        <row r="94">
          <cell r="A94">
            <v>39904</v>
          </cell>
          <cell r="B94">
            <v>89.7</v>
          </cell>
          <cell r="C94">
            <v>87.4</v>
          </cell>
          <cell r="D94">
            <v>90.8</v>
          </cell>
          <cell r="E94">
            <v>94.9</v>
          </cell>
          <cell r="F94">
            <v>96.2</v>
          </cell>
          <cell r="G94">
            <v>101.4</v>
          </cell>
          <cell r="H94" t="str">
            <v>-</v>
          </cell>
          <cell r="I94">
            <v>-10.299999999999997</v>
          </cell>
          <cell r="J94">
            <v>-12.599999999999989</v>
          </cell>
          <cell r="K94">
            <v>-9.2000000000000082</v>
          </cell>
          <cell r="L94">
            <v>-5.0999999999999934</v>
          </cell>
          <cell r="M94">
            <v>-3.7999999999999923</v>
          </cell>
          <cell r="N94">
            <v>1.4000000000000012</v>
          </cell>
          <cell r="O94" t="str">
            <v>-</v>
          </cell>
        </row>
        <row r="95">
          <cell r="A95">
            <v>39934</v>
          </cell>
          <cell r="B95">
            <v>85.5</v>
          </cell>
          <cell r="C95">
            <v>80.8</v>
          </cell>
          <cell r="D95">
            <v>87.8</v>
          </cell>
          <cell r="E95">
            <v>94.2</v>
          </cell>
          <cell r="F95">
            <v>93.9</v>
          </cell>
          <cell r="G95">
            <v>100.5</v>
          </cell>
          <cell r="H95" t="str">
            <v>-</v>
          </cell>
          <cell r="I95">
            <v>-14.500000000000002</v>
          </cell>
          <cell r="J95">
            <v>-19.200000000000006</v>
          </cell>
          <cell r="K95">
            <v>-12.2</v>
          </cell>
          <cell r="L95">
            <v>-5.7999999999999936</v>
          </cell>
          <cell r="M95">
            <v>-6.0999999999999943</v>
          </cell>
          <cell r="N95">
            <v>0.49999999999998934</v>
          </cell>
          <cell r="O95" t="str">
            <v>-</v>
          </cell>
        </row>
        <row r="96">
          <cell r="A96">
            <v>39965</v>
          </cell>
          <cell r="B96">
            <v>82.8</v>
          </cell>
          <cell r="C96">
            <v>75.8</v>
          </cell>
          <cell r="D96">
            <v>86.1</v>
          </cell>
          <cell r="E96">
            <v>90</v>
          </cell>
          <cell r="F96">
            <v>95.9</v>
          </cell>
          <cell r="G96">
            <v>99.3</v>
          </cell>
          <cell r="H96" t="str">
            <v>-</v>
          </cell>
          <cell r="I96">
            <v>-17.200000000000003</v>
          </cell>
          <cell r="J96">
            <v>-24.2</v>
          </cell>
          <cell r="K96">
            <v>-13.900000000000002</v>
          </cell>
          <cell r="L96">
            <v>-9.9999999999999982</v>
          </cell>
          <cell r="M96">
            <v>-4.0999999999999925</v>
          </cell>
          <cell r="N96">
            <v>-0.70000000000000062</v>
          </cell>
          <cell r="O96" t="str">
            <v>-</v>
          </cell>
        </row>
        <row r="97">
          <cell r="A97">
            <v>39995</v>
          </cell>
          <cell r="B97">
            <v>80</v>
          </cell>
          <cell r="C97">
            <v>71.400000000000006</v>
          </cell>
          <cell r="D97">
            <v>84</v>
          </cell>
          <cell r="E97">
            <v>89.1</v>
          </cell>
          <cell r="F97">
            <v>96.6</v>
          </cell>
          <cell r="G97">
            <v>99.5</v>
          </cell>
          <cell r="H97" t="str">
            <v>-</v>
          </cell>
          <cell r="I97">
            <v>-19.999999999999996</v>
          </cell>
          <cell r="J97">
            <v>-28.599999999999991</v>
          </cell>
          <cell r="K97">
            <v>-16.000000000000004</v>
          </cell>
          <cell r="L97">
            <v>-10.900000000000009</v>
          </cell>
          <cell r="M97">
            <v>-3.400000000000003</v>
          </cell>
          <cell r="N97">
            <v>-0.50000000000000044</v>
          </cell>
          <cell r="O97" t="str">
            <v>-</v>
          </cell>
        </row>
        <row r="98">
          <cell r="A98">
            <v>40026</v>
          </cell>
          <cell r="B98">
            <v>78.5</v>
          </cell>
          <cell r="C98">
            <v>68</v>
          </cell>
          <cell r="D98">
            <v>83.5</v>
          </cell>
          <cell r="E98">
            <v>90.4</v>
          </cell>
          <cell r="F98">
            <v>96.9</v>
          </cell>
          <cell r="G98">
            <v>97.1</v>
          </cell>
          <cell r="H98" t="str">
            <v>-</v>
          </cell>
          <cell r="I98">
            <v>-21.499999999999996</v>
          </cell>
          <cell r="J98">
            <v>-31.999999999999996</v>
          </cell>
          <cell r="K98">
            <v>-16.500000000000004</v>
          </cell>
          <cell r="L98">
            <v>-9.5999999999999979</v>
          </cell>
          <cell r="M98">
            <v>-3.0999999999999917</v>
          </cell>
          <cell r="N98">
            <v>-2.9000000000000026</v>
          </cell>
          <cell r="O98" t="str">
            <v>-</v>
          </cell>
        </row>
        <row r="99">
          <cell r="A99">
            <v>40057</v>
          </cell>
          <cell r="B99">
            <v>76.900000000000006</v>
          </cell>
          <cell r="C99">
            <v>64.8</v>
          </cell>
          <cell r="D99">
            <v>82.7</v>
          </cell>
          <cell r="E99">
            <v>92.1</v>
          </cell>
          <cell r="F99">
            <v>95.7</v>
          </cell>
          <cell r="G99">
            <v>94.2</v>
          </cell>
          <cell r="H99" t="str">
            <v>-</v>
          </cell>
          <cell r="I99">
            <v>-23.099999999999998</v>
          </cell>
          <cell r="J99">
            <v>-35.199999999999996</v>
          </cell>
          <cell r="K99">
            <v>-17.299999999999994</v>
          </cell>
          <cell r="L99">
            <v>-7.9000000000000075</v>
          </cell>
          <cell r="M99">
            <v>-4.2999999999999927</v>
          </cell>
          <cell r="N99">
            <v>-5.7999999999999936</v>
          </cell>
          <cell r="O99" t="str">
            <v>-</v>
          </cell>
        </row>
        <row r="100">
          <cell r="A100">
            <v>40087</v>
          </cell>
          <cell r="B100">
            <v>77.3</v>
          </cell>
          <cell r="C100">
            <v>62</v>
          </cell>
          <cell r="D100">
            <v>84.9</v>
          </cell>
          <cell r="E100">
            <v>97.4</v>
          </cell>
          <cell r="F100">
            <v>97.4</v>
          </cell>
          <cell r="G100">
            <v>92.2</v>
          </cell>
          <cell r="H100" t="str">
            <v>-</v>
          </cell>
          <cell r="I100">
            <v>-22.7</v>
          </cell>
          <cell r="J100">
            <v>-38</v>
          </cell>
          <cell r="K100">
            <v>-15.099999999999991</v>
          </cell>
          <cell r="L100">
            <v>-2.5999999999999912</v>
          </cell>
          <cell r="M100">
            <v>-2.5999999999999912</v>
          </cell>
          <cell r="N100">
            <v>-7.7999999999999954</v>
          </cell>
          <cell r="O100" t="str">
            <v>-</v>
          </cell>
        </row>
        <row r="101">
          <cell r="A101">
            <v>40118</v>
          </cell>
          <cell r="B101">
            <v>80.400000000000006</v>
          </cell>
          <cell r="C101">
            <v>61.8</v>
          </cell>
          <cell r="D101">
            <v>89.8</v>
          </cell>
          <cell r="E101">
            <v>101.6</v>
          </cell>
          <cell r="F101">
            <v>103.9</v>
          </cell>
          <cell r="G101">
            <v>90.9</v>
          </cell>
          <cell r="H101" t="str">
            <v>-</v>
          </cell>
          <cell r="I101">
            <v>-19.599999999999994</v>
          </cell>
          <cell r="J101">
            <v>-38.200000000000003</v>
          </cell>
          <cell r="K101">
            <v>-10.199999999999998</v>
          </cell>
          <cell r="L101">
            <v>1.6000000000000014</v>
          </cell>
          <cell r="M101">
            <v>3.9000000000000146</v>
          </cell>
          <cell r="N101">
            <v>-9.0999999999999979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90.6</v>
          </cell>
          <cell r="C103">
            <v>75.599999999999994</v>
          </cell>
          <cell r="D103">
            <v>97.8</v>
          </cell>
          <cell r="E103">
            <v>106.3</v>
          </cell>
          <cell r="F103">
            <v>105.3</v>
          </cell>
          <cell r="G103">
            <v>92</v>
          </cell>
          <cell r="H103" t="str">
            <v>-</v>
          </cell>
          <cell r="I103">
            <v>-9.4000000000000092</v>
          </cell>
          <cell r="J103">
            <v>-24.400000000000009</v>
          </cell>
          <cell r="K103">
            <v>-2.200000000000002</v>
          </cell>
          <cell r="L103">
            <v>6.2999999999999945</v>
          </cell>
          <cell r="M103">
            <v>5.2999999999999936</v>
          </cell>
          <cell r="N103">
            <v>-7.9999999999999964</v>
          </cell>
          <cell r="O103" t="str">
            <v>-</v>
          </cell>
        </row>
        <row r="104">
          <cell r="A104">
            <v>40210</v>
          </cell>
          <cell r="B104">
            <v>95.1</v>
          </cell>
          <cell r="C104">
            <v>84.4</v>
          </cell>
          <cell r="D104">
            <v>100.1</v>
          </cell>
          <cell r="E104">
            <v>107.7</v>
          </cell>
          <cell r="F104">
            <v>104.8</v>
          </cell>
          <cell r="G104">
            <v>93.1</v>
          </cell>
          <cell r="H104" t="str">
            <v>-</v>
          </cell>
          <cell r="I104">
            <v>-4.9000000000000039</v>
          </cell>
          <cell r="J104">
            <v>-15.599999999999991</v>
          </cell>
          <cell r="K104">
            <v>9.9999999999988987E-2</v>
          </cell>
          <cell r="L104">
            <v>7.6999999999999957</v>
          </cell>
          <cell r="M104">
            <v>4.8000000000000043</v>
          </cell>
          <cell r="N104">
            <v>-6.9000000000000057</v>
          </cell>
          <cell r="O104" t="str">
            <v>-</v>
          </cell>
        </row>
        <row r="105">
          <cell r="A105">
            <v>40238</v>
          </cell>
          <cell r="B105">
            <v>101.5</v>
          </cell>
          <cell r="C105">
            <v>91.4</v>
          </cell>
          <cell r="D105">
            <v>106.1</v>
          </cell>
          <cell r="E105">
            <v>108.7</v>
          </cell>
          <cell r="F105">
            <v>111.2</v>
          </cell>
          <cell r="G105">
            <v>94.4</v>
          </cell>
          <cell r="H105" t="str">
            <v>-</v>
          </cell>
          <cell r="I105">
            <v>1.4999999999999902</v>
          </cell>
          <cell r="J105">
            <v>-8.5999999999999961</v>
          </cell>
          <cell r="K105">
            <v>6.0999999999999943</v>
          </cell>
          <cell r="L105">
            <v>8.6999999999999957</v>
          </cell>
          <cell r="M105">
            <v>11.20000000000001</v>
          </cell>
          <cell r="N105">
            <v>-5.5999999999999943</v>
          </cell>
          <cell r="O105" t="str">
            <v>-</v>
          </cell>
        </row>
        <row r="106">
          <cell r="A106">
            <v>40269</v>
          </cell>
          <cell r="B106">
            <v>106.4</v>
          </cell>
          <cell r="C106">
            <v>99.5</v>
          </cell>
          <cell r="D106">
            <v>109.5</v>
          </cell>
          <cell r="E106">
            <v>109.3</v>
          </cell>
          <cell r="F106">
            <v>111.3</v>
          </cell>
          <cell r="G106">
            <v>95.3</v>
          </cell>
          <cell r="H106" t="str">
            <v>-</v>
          </cell>
          <cell r="I106">
            <v>6.4000000000000057</v>
          </cell>
          <cell r="J106">
            <v>-0.50000000000000044</v>
          </cell>
          <cell r="K106">
            <v>9.4999999999999964</v>
          </cell>
          <cell r="L106">
            <v>9.2999999999999972</v>
          </cell>
          <cell r="M106">
            <v>11.299999999999999</v>
          </cell>
          <cell r="N106">
            <v>-4.7000000000000046</v>
          </cell>
          <cell r="O106" t="str">
            <v>-</v>
          </cell>
        </row>
        <row r="107">
          <cell r="A107">
            <v>40299</v>
          </cell>
          <cell r="B107">
            <v>111.6</v>
          </cell>
          <cell r="C107">
            <v>109.8</v>
          </cell>
          <cell r="D107">
            <v>112.4</v>
          </cell>
          <cell r="E107">
            <v>111.8</v>
          </cell>
          <cell r="F107">
            <v>110.3</v>
          </cell>
          <cell r="G107">
            <v>96.8</v>
          </cell>
          <cell r="H107" t="str">
            <v>-</v>
          </cell>
          <cell r="I107">
            <v>11.599999999999987</v>
          </cell>
          <cell r="J107">
            <v>9.7999999999999865</v>
          </cell>
          <cell r="K107">
            <v>12.400000000000011</v>
          </cell>
          <cell r="L107">
            <v>11.799999999999988</v>
          </cell>
          <cell r="M107">
            <v>10.299999999999997</v>
          </cell>
          <cell r="N107">
            <v>-3.2000000000000028</v>
          </cell>
          <cell r="O107" t="str">
            <v>-</v>
          </cell>
        </row>
        <row r="108">
          <cell r="A108">
            <v>40330</v>
          </cell>
          <cell r="B108">
            <v>116.7</v>
          </cell>
          <cell r="C108">
            <v>121.7</v>
          </cell>
          <cell r="D108">
            <v>114.7</v>
          </cell>
          <cell r="E108">
            <v>121.6</v>
          </cell>
          <cell r="F108">
            <v>108.8</v>
          </cell>
          <cell r="G108">
            <v>97.8</v>
          </cell>
          <cell r="H108" t="str">
            <v>-</v>
          </cell>
          <cell r="I108">
            <v>16.700000000000003</v>
          </cell>
          <cell r="J108">
            <v>21.70000000000001</v>
          </cell>
          <cell r="K108">
            <v>14.700000000000003</v>
          </cell>
          <cell r="L108">
            <v>21.599999999999998</v>
          </cell>
          <cell r="M108">
            <v>8.8000000000000078</v>
          </cell>
          <cell r="N108">
            <v>-2.200000000000002</v>
          </cell>
          <cell r="O108" t="str">
            <v>-</v>
          </cell>
        </row>
        <row r="109">
          <cell r="A109">
            <v>40360</v>
          </cell>
          <cell r="B109">
            <v>121.4</v>
          </cell>
          <cell r="C109">
            <v>132.30000000000001</v>
          </cell>
          <cell r="D109">
            <v>116.9</v>
          </cell>
          <cell r="E109">
            <v>127.5</v>
          </cell>
          <cell r="F109">
            <v>107.8</v>
          </cell>
          <cell r="G109">
            <v>97.9</v>
          </cell>
          <cell r="H109" t="str">
            <v>-</v>
          </cell>
          <cell r="I109">
            <v>21.4</v>
          </cell>
          <cell r="J109">
            <v>32.300000000000018</v>
          </cell>
          <cell r="K109">
            <v>16.900000000000006</v>
          </cell>
          <cell r="L109">
            <v>27.499999999999993</v>
          </cell>
          <cell r="M109">
            <v>7.8000000000000069</v>
          </cell>
          <cell r="N109">
            <v>-2.0999999999999908</v>
          </cell>
          <cell r="O109" t="str">
            <v>-</v>
          </cell>
        </row>
        <row r="110">
          <cell r="A110">
            <v>40391</v>
          </cell>
          <cell r="B110">
            <v>124.3</v>
          </cell>
          <cell r="C110">
            <v>141.30000000000001</v>
          </cell>
          <cell r="D110">
            <v>117.7</v>
          </cell>
          <cell r="E110">
            <v>127.9</v>
          </cell>
          <cell r="F110">
            <v>107.8</v>
          </cell>
          <cell r="G110">
            <v>100.8</v>
          </cell>
          <cell r="H110" t="str">
            <v>-</v>
          </cell>
          <cell r="I110">
            <v>24.29999999999999</v>
          </cell>
          <cell r="J110">
            <v>41.300000000000004</v>
          </cell>
          <cell r="K110">
            <v>17.700000000000003</v>
          </cell>
          <cell r="L110">
            <v>27.900000000000013</v>
          </cell>
          <cell r="M110">
            <v>7.8000000000000069</v>
          </cell>
          <cell r="N110">
            <v>0.80000000000000071</v>
          </cell>
          <cell r="O110" t="str">
            <v>-</v>
          </cell>
        </row>
        <row r="111">
          <cell r="A111">
            <v>40422</v>
          </cell>
          <cell r="B111">
            <v>126.4</v>
          </cell>
          <cell r="C111">
            <v>149.6</v>
          </cell>
          <cell r="D111">
            <v>117.6</v>
          </cell>
          <cell r="E111">
            <v>124.7</v>
          </cell>
          <cell r="F111">
            <v>107.2</v>
          </cell>
          <cell r="G111">
            <v>103.8</v>
          </cell>
          <cell r="H111" t="str">
            <v>-</v>
          </cell>
          <cell r="I111">
            <v>26.400000000000002</v>
          </cell>
          <cell r="J111">
            <v>49.6</v>
          </cell>
          <cell r="K111">
            <v>17.599999999999994</v>
          </cell>
          <cell r="L111">
            <v>24.70000000000001</v>
          </cell>
          <cell r="M111">
            <v>7.2000000000000064</v>
          </cell>
          <cell r="N111">
            <v>3.8000000000000034</v>
          </cell>
          <cell r="O111" t="str">
            <v>-</v>
          </cell>
        </row>
        <row r="112">
          <cell r="A112">
            <v>40452</v>
          </cell>
          <cell r="B112">
            <v>127.3</v>
          </cell>
          <cell r="C112">
            <v>158.30000000000001</v>
          </cell>
          <cell r="D112">
            <v>116</v>
          </cell>
          <cell r="E112">
            <v>119.3</v>
          </cell>
          <cell r="F112">
            <v>106.4</v>
          </cell>
          <cell r="G112">
            <v>106.5</v>
          </cell>
          <cell r="H112" t="str">
            <v>-</v>
          </cell>
          <cell r="I112">
            <v>27.29999999999999</v>
          </cell>
          <cell r="J112">
            <v>58.300000000000018</v>
          </cell>
          <cell r="K112">
            <v>15.999999999999993</v>
          </cell>
          <cell r="L112">
            <v>19.300000000000004</v>
          </cell>
          <cell r="M112">
            <v>6.4000000000000057</v>
          </cell>
          <cell r="N112">
            <v>6.4999999999999947</v>
          </cell>
          <cell r="O112" t="str">
            <v>-</v>
          </cell>
        </row>
        <row r="113">
          <cell r="A113">
            <v>40483</v>
          </cell>
          <cell r="B113">
            <v>125.8</v>
          </cell>
          <cell r="C113">
            <v>164.3</v>
          </cell>
          <cell r="D113">
            <v>112.4</v>
          </cell>
          <cell r="E113">
            <v>114.9</v>
          </cell>
          <cell r="F113">
            <v>102.8</v>
          </cell>
          <cell r="G113">
            <v>108.4</v>
          </cell>
          <cell r="H113" t="str">
            <v>-</v>
          </cell>
          <cell r="I113">
            <v>25.8</v>
          </cell>
          <cell r="J113">
            <v>64.3</v>
          </cell>
          <cell r="K113">
            <v>12.400000000000011</v>
          </cell>
          <cell r="L113">
            <v>14.900000000000002</v>
          </cell>
          <cell r="M113">
            <v>2.8000000000000025</v>
          </cell>
          <cell r="N113">
            <v>8.4000000000000075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118.9</v>
          </cell>
          <cell r="C115">
            <v>153.30000000000001</v>
          </cell>
          <cell r="D115">
            <v>106.1</v>
          </cell>
          <cell r="E115">
            <v>109.2</v>
          </cell>
          <cell r="F115">
            <v>101.3</v>
          </cell>
          <cell r="G115">
            <v>110.5</v>
          </cell>
          <cell r="H115" t="str">
            <v>-</v>
          </cell>
          <cell r="I115">
            <v>18.900000000000006</v>
          </cell>
          <cell r="J115">
            <v>53.300000000000011</v>
          </cell>
          <cell r="K115">
            <v>6.0999999999999943</v>
          </cell>
          <cell r="L115">
            <v>9.2000000000000082</v>
          </cell>
          <cell r="M115">
            <v>1.2999999999999901</v>
          </cell>
          <cell r="N115">
            <v>10.499999999999998</v>
          </cell>
          <cell r="O115" t="str">
            <v>-</v>
          </cell>
        </row>
        <row r="116">
          <cell r="A116">
            <v>40575</v>
          </cell>
          <cell r="B116">
            <v>117.2</v>
          </cell>
          <cell r="C116">
            <v>148.1</v>
          </cell>
          <cell r="D116">
            <v>105.1</v>
          </cell>
          <cell r="E116">
            <v>109.6</v>
          </cell>
          <cell r="F116">
            <v>102.3</v>
          </cell>
          <cell r="G116">
            <v>111</v>
          </cell>
          <cell r="H116" t="str">
            <v>-</v>
          </cell>
          <cell r="I116">
            <v>17.199999999999992</v>
          </cell>
          <cell r="J116">
            <v>48.099999999999987</v>
          </cell>
          <cell r="K116">
            <v>5.0999999999999934</v>
          </cell>
          <cell r="L116">
            <v>9.5999999999999872</v>
          </cell>
          <cell r="M116">
            <v>2.2999999999999909</v>
          </cell>
          <cell r="N116">
            <v>11.000000000000011</v>
          </cell>
          <cell r="O116" t="str">
            <v>-</v>
          </cell>
        </row>
        <row r="117">
          <cell r="A117">
            <v>40603</v>
          </cell>
          <cell r="B117">
            <v>114.6</v>
          </cell>
          <cell r="C117">
            <v>146.5</v>
          </cell>
          <cell r="D117">
            <v>101.9</v>
          </cell>
          <cell r="E117">
            <v>107</v>
          </cell>
          <cell r="F117">
            <v>99</v>
          </cell>
          <cell r="G117">
            <v>110.6</v>
          </cell>
          <cell r="H117" t="str">
            <v>-</v>
          </cell>
          <cell r="I117">
            <v>14.599999999999991</v>
          </cell>
          <cell r="J117">
            <v>46.500000000000007</v>
          </cell>
          <cell r="K117">
            <v>1.9000000000000128</v>
          </cell>
          <cell r="L117">
            <v>7.0000000000000062</v>
          </cell>
          <cell r="M117">
            <v>-1.0000000000000009</v>
          </cell>
          <cell r="N117">
            <v>10.599999999999987</v>
          </cell>
          <cell r="O117" t="str">
            <v>-</v>
          </cell>
        </row>
        <row r="118">
          <cell r="A118">
            <v>40634</v>
          </cell>
          <cell r="B118">
            <v>113.4</v>
          </cell>
          <cell r="C118">
            <v>144.19999999999999</v>
          </cell>
          <cell r="D118">
            <v>100.7</v>
          </cell>
          <cell r="E118">
            <v>107.5</v>
          </cell>
          <cell r="F118">
            <v>99.8</v>
          </cell>
          <cell r="G118">
            <v>111.9</v>
          </cell>
          <cell r="H118" t="str">
            <v>-</v>
          </cell>
          <cell r="I118">
            <v>13.400000000000013</v>
          </cell>
          <cell r="J118">
            <v>44.199999999999996</v>
          </cell>
          <cell r="K118">
            <v>0.70000000000001172</v>
          </cell>
          <cell r="L118">
            <v>7.4999999999999956</v>
          </cell>
          <cell r="M118">
            <v>-0.20000000000000018</v>
          </cell>
          <cell r="N118">
            <v>11.899999999999999</v>
          </cell>
          <cell r="O118" t="str">
            <v>-</v>
          </cell>
        </row>
        <row r="119">
          <cell r="A119">
            <v>40664</v>
          </cell>
          <cell r="B119">
            <v>113</v>
          </cell>
          <cell r="C119">
            <v>142.5</v>
          </cell>
          <cell r="D119">
            <v>100.4</v>
          </cell>
          <cell r="E119">
            <v>106.1</v>
          </cell>
          <cell r="F119">
            <v>102.6</v>
          </cell>
          <cell r="G119">
            <v>112.1</v>
          </cell>
          <cell r="H119" t="str">
            <v>-</v>
          </cell>
          <cell r="I119">
            <v>12.999999999999989</v>
          </cell>
          <cell r="J119">
            <v>42.500000000000007</v>
          </cell>
          <cell r="K119">
            <v>0.40000000000000036</v>
          </cell>
          <cell r="L119">
            <v>6.0999999999999943</v>
          </cell>
          <cell r="M119">
            <v>2.6000000000000023</v>
          </cell>
          <cell r="N119">
            <v>12.1</v>
          </cell>
          <cell r="O119" t="str">
            <v>-</v>
          </cell>
        </row>
        <row r="120">
          <cell r="A120">
            <v>40695</v>
          </cell>
          <cell r="B120">
            <v>111.3</v>
          </cell>
          <cell r="C120">
            <v>138.5</v>
          </cell>
          <cell r="D120">
            <v>99.3</v>
          </cell>
          <cell r="E120">
            <v>101.3</v>
          </cell>
          <cell r="F120">
            <v>103.3</v>
          </cell>
          <cell r="G120">
            <v>113.6</v>
          </cell>
          <cell r="H120" t="str">
            <v>-</v>
          </cell>
          <cell r="I120">
            <v>11.299999999999999</v>
          </cell>
          <cell r="J120">
            <v>38.5</v>
          </cell>
          <cell r="K120">
            <v>-0.70000000000000062</v>
          </cell>
          <cell r="L120">
            <v>1.2999999999999901</v>
          </cell>
          <cell r="M120">
            <v>3.2999999999999918</v>
          </cell>
          <cell r="N120">
            <v>13.599999999999991</v>
          </cell>
          <cell r="O120" t="str">
            <v>-</v>
          </cell>
        </row>
        <row r="121">
          <cell r="A121">
            <v>40725</v>
          </cell>
          <cell r="B121">
            <v>109.5</v>
          </cell>
          <cell r="C121">
            <v>135.69999999999999</v>
          </cell>
          <cell r="D121">
            <v>97.5</v>
          </cell>
          <cell r="E121">
            <v>99.6</v>
          </cell>
          <cell r="F121">
            <v>103.8</v>
          </cell>
          <cell r="G121">
            <v>114.5</v>
          </cell>
          <cell r="H121" t="str">
            <v>-</v>
          </cell>
          <cell r="I121">
            <v>9.4999999999999964</v>
          </cell>
          <cell r="J121">
            <v>35.699999999999996</v>
          </cell>
          <cell r="K121">
            <v>-2.5000000000000022</v>
          </cell>
          <cell r="L121">
            <v>-0.40000000000000036</v>
          </cell>
          <cell r="M121">
            <v>3.8000000000000034</v>
          </cell>
          <cell r="N121">
            <v>14.500000000000002</v>
          </cell>
          <cell r="O121" t="str">
            <v>-</v>
          </cell>
        </row>
        <row r="122">
          <cell r="A122">
            <v>40756</v>
          </cell>
          <cell r="B122">
            <v>107.9</v>
          </cell>
          <cell r="C122">
            <v>134.1</v>
          </cell>
          <cell r="D122">
            <v>95.5</v>
          </cell>
          <cell r="E122">
            <v>99.2</v>
          </cell>
          <cell r="F122">
            <v>103.9</v>
          </cell>
          <cell r="G122">
            <v>114</v>
          </cell>
          <cell r="H122" t="str">
            <v>-</v>
          </cell>
          <cell r="I122">
            <v>7.8999999999999959</v>
          </cell>
          <cell r="J122">
            <v>34.099999999999994</v>
          </cell>
          <cell r="K122">
            <v>-4.5000000000000036</v>
          </cell>
          <cell r="L122">
            <v>-0.80000000000000071</v>
          </cell>
          <cell r="M122">
            <v>3.9000000000000146</v>
          </cell>
          <cell r="N122">
            <v>13.999999999999989</v>
          </cell>
          <cell r="O122" t="str">
            <v>-</v>
          </cell>
        </row>
        <row r="123">
          <cell r="A123">
            <v>40787</v>
          </cell>
          <cell r="B123">
            <v>106.7</v>
          </cell>
          <cell r="C123">
            <v>133.5</v>
          </cell>
          <cell r="D123">
            <v>93.8</v>
          </cell>
          <cell r="E123">
            <v>100</v>
          </cell>
          <cell r="F123">
            <v>103.7</v>
          </cell>
          <cell r="G123">
            <v>113.2</v>
          </cell>
          <cell r="H123" t="str">
            <v>-</v>
          </cell>
          <cell r="I123">
            <v>6.6999999999999948</v>
          </cell>
          <cell r="J123">
            <v>33.5</v>
          </cell>
          <cell r="K123">
            <v>-6.2000000000000055</v>
          </cell>
          <cell r="L123">
            <v>0</v>
          </cell>
          <cell r="M123">
            <v>3.6999999999999922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105.2</v>
          </cell>
          <cell r="C124">
            <v>130.9</v>
          </cell>
          <cell r="D124">
            <v>92.5</v>
          </cell>
          <cell r="E124">
            <v>103</v>
          </cell>
          <cell r="F124">
            <v>103.2</v>
          </cell>
          <cell r="G124">
            <v>113.1</v>
          </cell>
          <cell r="H124" t="str">
            <v>-</v>
          </cell>
          <cell r="I124">
            <v>5.2000000000000046</v>
          </cell>
          <cell r="J124">
            <v>30.900000000000016</v>
          </cell>
          <cell r="K124">
            <v>-7.4999999999999956</v>
          </cell>
          <cell r="L124">
            <v>3.0000000000000027</v>
          </cell>
          <cell r="M124">
            <v>3.2000000000000028</v>
          </cell>
          <cell r="N124">
            <v>13.100000000000001</v>
          </cell>
          <cell r="O124" t="str">
            <v>-</v>
          </cell>
        </row>
        <row r="125">
          <cell r="A125">
            <v>40848</v>
          </cell>
          <cell r="B125">
            <v>104.4</v>
          </cell>
          <cell r="C125">
            <v>128.80000000000001</v>
          </cell>
          <cell r="D125">
            <v>92</v>
          </cell>
          <cell r="E125">
            <v>107.9</v>
          </cell>
          <cell r="F125">
            <v>103.4</v>
          </cell>
          <cell r="G125">
            <v>113.6</v>
          </cell>
          <cell r="H125" t="str">
            <v>-</v>
          </cell>
          <cell r="I125">
            <v>4.4000000000000039</v>
          </cell>
          <cell r="J125">
            <v>28.800000000000004</v>
          </cell>
          <cell r="K125">
            <v>-7.9999999999999964</v>
          </cell>
          <cell r="L125">
            <v>7.8999999999999959</v>
          </cell>
          <cell r="M125">
            <v>3.400000000000003</v>
          </cell>
          <cell r="N125">
            <v>13.599999999999991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103.5</v>
          </cell>
          <cell r="C127">
            <v>125.8</v>
          </cell>
          <cell r="D127">
            <v>91.5</v>
          </cell>
          <cell r="E127">
            <v>115.2</v>
          </cell>
          <cell r="F127">
            <v>103.7</v>
          </cell>
          <cell r="G127">
            <v>111.6</v>
          </cell>
          <cell r="H127">
            <v>70.400000000000006</v>
          </cell>
          <cell r="I127">
            <v>3.499999999999992</v>
          </cell>
          <cell r="J127">
            <v>25.8</v>
          </cell>
          <cell r="K127">
            <v>-8.4999999999999964</v>
          </cell>
          <cell r="L127">
            <v>15.200000000000014</v>
          </cell>
          <cell r="M127">
            <v>3.6999999999999922</v>
          </cell>
          <cell r="N127">
            <v>11.599999999999987</v>
          </cell>
          <cell r="O127">
            <v>-29.599999999999994</v>
          </cell>
        </row>
        <row r="128">
          <cell r="A128">
            <v>40940</v>
          </cell>
          <cell r="B128">
            <v>102</v>
          </cell>
          <cell r="C128">
            <v>123.1</v>
          </cell>
          <cell r="D128">
            <v>90.4</v>
          </cell>
          <cell r="E128">
            <v>114.5</v>
          </cell>
          <cell r="F128">
            <v>103.3</v>
          </cell>
          <cell r="G128">
            <v>110.9</v>
          </cell>
          <cell r="H128">
            <v>68.3</v>
          </cell>
          <cell r="I128">
            <v>2.0000000000000018</v>
          </cell>
          <cell r="J128">
            <v>23.099999999999987</v>
          </cell>
          <cell r="K128">
            <v>-9.5999999999999979</v>
          </cell>
          <cell r="L128">
            <v>14.500000000000002</v>
          </cell>
          <cell r="M128">
            <v>3.2999999999999918</v>
          </cell>
          <cell r="N128">
            <v>10.899999999999999</v>
          </cell>
          <cell r="O128">
            <v>-31.700000000000006</v>
          </cell>
        </row>
        <row r="129">
          <cell r="A129">
            <v>40969</v>
          </cell>
          <cell r="B129">
            <v>100.3</v>
          </cell>
          <cell r="C129">
            <v>119.7</v>
          </cell>
          <cell r="D129">
            <v>89.3</v>
          </cell>
          <cell r="E129">
            <v>118.6</v>
          </cell>
          <cell r="F129">
            <v>103.8</v>
          </cell>
          <cell r="G129">
            <v>112.2</v>
          </cell>
          <cell r="H129">
            <v>63.7</v>
          </cell>
          <cell r="I129">
            <v>0.29999999999998916</v>
          </cell>
          <cell r="J129">
            <v>19.700000000000006</v>
          </cell>
          <cell r="K129">
            <v>-10.7</v>
          </cell>
          <cell r="L129">
            <v>18.599999999999994</v>
          </cell>
          <cell r="M129">
            <v>3.8000000000000034</v>
          </cell>
          <cell r="N129">
            <v>12.20000000000001</v>
          </cell>
          <cell r="O129">
            <v>-36.299999999999997</v>
          </cell>
        </row>
        <row r="130">
          <cell r="A130">
            <v>41000</v>
          </cell>
          <cell r="B130">
            <v>98.1</v>
          </cell>
          <cell r="C130">
            <v>116.2</v>
          </cell>
          <cell r="D130">
            <v>87.6</v>
          </cell>
          <cell r="E130">
            <v>118.9</v>
          </cell>
          <cell r="F130">
            <v>103.2</v>
          </cell>
          <cell r="G130">
            <v>110.9</v>
          </cell>
          <cell r="H130">
            <v>59.9</v>
          </cell>
          <cell r="I130">
            <v>-1.9000000000000017</v>
          </cell>
          <cell r="J130">
            <v>16.199999999999992</v>
          </cell>
          <cell r="K130">
            <v>-12.400000000000011</v>
          </cell>
          <cell r="L130">
            <v>18.900000000000006</v>
          </cell>
          <cell r="M130">
            <v>3.2000000000000028</v>
          </cell>
          <cell r="N130">
            <v>10.899999999999999</v>
          </cell>
          <cell r="O130">
            <v>-40.1</v>
          </cell>
        </row>
        <row r="131">
          <cell r="A131">
            <v>41030</v>
          </cell>
          <cell r="B131">
            <v>95.5</v>
          </cell>
          <cell r="C131">
            <v>112.5</v>
          </cell>
          <cell r="D131">
            <v>85.2</v>
          </cell>
          <cell r="E131">
            <v>118.1</v>
          </cell>
          <cell r="F131">
            <v>101.1</v>
          </cell>
          <cell r="G131">
            <v>110.7</v>
          </cell>
          <cell r="H131">
            <v>55.2</v>
          </cell>
          <cell r="I131">
            <v>-4.5000000000000036</v>
          </cell>
          <cell r="J131">
            <v>12.5</v>
          </cell>
          <cell r="K131">
            <v>-14.800000000000002</v>
          </cell>
          <cell r="L131">
            <v>18.100000000000005</v>
          </cell>
          <cell r="M131">
            <v>1.0999999999999899</v>
          </cell>
          <cell r="N131">
            <v>10.7</v>
          </cell>
          <cell r="O131">
            <v>-44.8</v>
          </cell>
        </row>
        <row r="132">
          <cell r="A132">
            <v>41061</v>
          </cell>
          <cell r="B132">
            <v>94.3</v>
          </cell>
          <cell r="C132">
            <v>110.6</v>
          </cell>
          <cell r="D132">
            <v>84.1</v>
          </cell>
          <cell r="E132">
            <v>118.6</v>
          </cell>
          <cell r="F132">
            <v>101.7</v>
          </cell>
          <cell r="G132">
            <v>109.9</v>
          </cell>
          <cell r="H132">
            <v>51.7</v>
          </cell>
          <cell r="I132">
            <v>-5.7000000000000046</v>
          </cell>
          <cell r="J132">
            <v>10.599999999999987</v>
          </cell>
          <cell r="K132">
            <v>-15.900000000000002</v>
          </cell>
          <cell r="L132">
            <v>18.599999999999994</v>
          </cell>
          <cell r="M132">
            <v>1.7000000000000126</v>
          </cell>
          <cell r="N132">
            <v>9.8999999999999986</v>
          </cell>
          <cell r="O132">
            <v>-48.3</v>
          </cell>
        </row>
        <row r="133">
          <cell r="A133">
            <v>41091</v>
          </cell>
          <cell r="B133">
            <v>93.8</v>
          </cell>
          <cell r="C133">
            <v>108.3</v>
          </cell>
          <cell r="D133">
            <v>84.6</v>
          </cell>
          <cell r="E133">
            <v>117.5</v>
          </cell>
          <cell r="F133">
            <v>101.6</v>
          </cell>
          <cell r="G133">
            <v>109.6</v>
          </cell>
          <cell r="H133">
            <v>52</v>
          </cell>
          <cell r="I133">
            <v>-6.2000000000000055</v>
          </cell>
          <cell r="J133">
            <v>8.2999999999999972</v>
          </cell>
          <cell r="K133">
            <v>-15.400000000000002</v>
          </cell>
          <cell r="L133">
            <v>17.500000000000004</v>
          </cell>
          <cell r="M133">
            <v>1.6000000000000014</v>
          </cell>
          <cell r="N133">
            <v>9.5999999999999872</v>
          </cell>
          <cell r="O133">
            <v>-48</v>
          </cell>
        </row>
        <row r="134">
          <cell r="A134">
            <v>41122</v>
          </cell>
          <cell r="B134">
            <v>93.8</v>
          </cell>
          <cell r="C134">
            <v>106.1</v>
          </cell>
          <cell r="D134">
            <v>85.7</v>
          </cell>
          <cell r="E134">
            <v>116.9</v>
          </cell>
          <cell r="F134">
            <v>101.3</v>
          </cell>
          <cell r="G134">
            <v>109.3</v>
          </cell>
          <cell r="H134">
            <v>53.6</v>
          </cell>
          <cell r="I134">
            <v>-6.2000000000000055</v>
          </cell>
          <cell r="J134">
            <v>6.0999999999999943</v>
          </cell>
          <cell r="K134">
            <v>-14.3</v>
          </cell>
          <cell r="L134">
            <v>16.900000000000006</v>
          </cell>
          <cell r="M134">
            <v>1.2999999999999901</v>
          </cell>
          <cell r="N134">
            <v>9.2999999999999972</v>
          </cell>
          <cell r="O134">
            <v>-46.4</v>
          </cell>
        </row>
        <row r="135">
          <cell r="A135">
            <v>41153</v>
          </cell>
          <cell r="B135">
            <v>93.4</v>
          </cell>
          <cell r="C135">
            <v>103.4</v>
          </cell>
          <cell r="D135">
            <v>86.6</v>
          </cell>
          <cell r="E135">
            <v>115.2</v>
          </cell>
          <cell r="F135">
            <v>101.6</v>
          </cell>
          <cell r="G135">
            <v>109.3</v>
          </cell>
          <cell r="H135">
            <v>54.7</v>
          </cell>
          <cell r="I135">
            <v>-6.5999999999999943</v>
          </cell>
          <cell r="J135">
            <v>3.400000000000003</v>
          </cell>
          <cell r="K135">
            <v>-13.4</v>
          </cell>
          <cell r="L135">
            <v>15.200000000000014</v>
          </cell>
          <cell r="M135">
            <v>1.6000000000000014</v>
          </cell>
          <cell r="N135">
            <v>9.2999999999999972</v>
          </cell>
          <cell r="O135">
            <v>-45.3</v>
          </cell>
        </row>
        <row r="136">
          <cell r="A136">
            <v>41183</v>
          </cell>
          <cell r="B136">
            <v>94.3</v>
          </cell>
          <cell r="C136">
            <v>104</v>
          </cell>
          <cell r="D136">
            <v>87.5</v>
          </cell>
          <cell r="E136">
            <v>111.9</v>
          </cell>
          <cell r="F136">
            <v>101.5</v>
          </cell>
          <cell r="G136">
            <v>108.1</v>
          </cell>
          <cell r="H136">
            <v>56.7</v>
          </cell>
          <cell r="I136">
            <v>-5.7000000000000046</v>
          </cell>
          <cell r="J136">
            <v>4.0000000000000036</v>
          </cell>
          <cell r="K136">
            <v>-12.5</v>
          </cell>
          <cell r="L136">
            <v>11.899999999999999</v>
          </cell>
          <cell r="M136">
            <v>1.4999999999999902</v>
          </cell>
          <cell r="N136">
            <v>8.0999999999999961</v>
          </cell>
          <cell r="O136">
            <v>-43.3</v>
          </cell>
        </row>
        <row r="137">
          <cell r="A137">
            <v>41214</v>
          </cell>
          <cell r="B137">
            <v>93.4</v>
          </cell>
          <cell r="C137">
            <v>101.6</v>
          </cell>
          <cell r="D137">
            <v>87.6</v>
          </cell>
          <cell r="E137">
            <v>105.5</v>
          </cell>
          <cell r="F137">
            <v>101.5</v>
          </cell>
          <cell r="G137">
            <v>106.3</v>
          </cell>
          <cell r="H137">
            <v>58.6</v>
          </cell>
          <cell r="I137">
            <v>-6.5999999999999943</v>
          </cell>
          <cell r="J137">
            <v>1.6000000000000014</v>
          </cell>
          <cell r="K137">
            <v>-12.400000000000011</v>
          </cell>
          <cell r="L137">
            <v>5.4999999999999938</v>
          </cell>
          <cell r="M137">
            <v>1.4999999999999902</v>
          </cell>
          <cell r="N137">
            <v>6.2999999999999945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92.7</v>
          </cell>
          <cell r="C139">
            <v>98.4</v>
          </cell>
          <cell r="D139">
            <v>88.3</v>
          </cell>
          <cell r="E139">
            <v>97.2</v>
          </cell>
          <cell r="F139">
            <v>101.3</v>
          </cell>
          <cell r="G139">
            <v>104.6</v>
          </cell>
          <cell r="H139">
            <v>62.9</v>
          </cell>
          <cell r="I139">
            <v>-7.2999999999999954</v>
          </cell>
          <cell r="J139">
            <v>-1.5999999999999903</v>
          </cell>
          <cell r="K139">
            <v>-11.7</v>
          </cell>
          <cell r="L139">
            <v>-2.8000000000000025</v>
          </cell>
          <cell r="M139">
            <v>1.2999999999999901</v>
          </cell>
          <cell r="N139">
            <v>4.6000000000000041</v>
          </cell>
          <cell r="O139">
            <v>-37.1</v>
          </cell>
        </row>
        <row r="140">
          <cell r="A140">
            <v>41306</v>
          </cell>
          <cell r="B140">
            <v>92.7</v>
          </cell>
          <cell r="C140">
            <v>97.5</v>
          </cell>
          <cell r="D140">
            <v>88.9</v>
          </cell>
          <cell r="E140">
            <v>96.1</v>
          </cell>
          <cell r="F140">
            <v>99.8</v>
          </cell>
          <cell r="G140">
            <v>104.4</v>
          </cell>
          <cell r="H140">
            <v>65.2</v>
          </cell>
          <cell r="I140">
            <v>-7.2999999999999954</v>
          </cell>
          <cell r="J140">
            <v>-2.5000000000000022</v>
          </cell>
          <cell r="K140">
            <v>-11.099999999999998</v>
          </cell>
          <cell r="L140">
            <v>-3.9000000000000035</v>
          </cell>
          <cell r="M140">
            <v>-0.20000000000000018</v>
          </cell>
          <cell r="N140">
            <v>4.4000000000000039</v>
          </cell>
          <cell r="O140">
            <v>-34.799999999999997</v>
          </cell>
        </row>
        <row r="141">
          <cell r="A141">
            <v>41334</v>
          </cell>
          <cell r="B141">
            <v>92.7</v>
          </cell>
          <cell r="C141">
            <v>96.1</v>
          </cell>
          <cell r="D141">
            <v>89.9</v>
          </cell>
          <cell r="E141">
            <v>92.3</v>
          </cell>
          <cell r="F141">
            <v>99.5</v>
          </cell>
          <cell r="G141">
            <v>102.6</v>
          </cell>
          <cell r="H141">
            <v>70.2</v>
          </cell>
          <cell r="I141">
            <v>-7.2999999999999954</v>
          </cell>
          <cell r="J141">
            <v>-3.9000000000000035</v>
          </cell>
          <cell r="K141">
            <v>-10.099999999999998</v>
          </cell>
          <cell r="L141">
            <v>-7.7000000000000064</v>
          </cell>
          <cell r="M141">
            <v>-0.50000000000000044</v>
          </cell>
          <cell r="N141">
            <v>2.6000000000000023</v>
          </cell>
          <cell r="O141">
            <v>-29.799999999999994</v>
          </cell>
        </row>
        <row r="142">
          <cell r="A142">
            <v>41365</v>
          </cell>
          <cell r="B142">
            <v>94</v>
          </cell>
          <cell r="C142">
            <v>96.8</v>
          </cell>
          <cell r="D142">
            <v>91.7</v>
          </cell>
          <cell r="E142">
            <v>91.4</v>
          </cell>
          <cell r="F142">
            <v>99.4</v>
          </cell>
          <cell r="G142">
            <v>102.6</v>
          </cell>
          <cell r="H142">
            <v>75.2</v>
          </cell>
          <cell r="I142">
            <v>-6.0000000000000053</v>
          </cell>
          <cell r="J142">
            <v>-3.2000000000000028</v>
          </cell>
          <cell r="K142">
            <v>-8.2999999999999972</v>
          </cell>
          <cell r="L142">
            <v>-8.5999999999999961</v>
          </cell>
          <cell r="M142">
            <v>-0.59999999999998943</v>
          </cell>
          <cell r="N142">
            <v>2.6000000000000023</v>
          </cell>
          <cell r="O142">
            <v>-24.8</v>
          </cell>
        </row>
        <row r="143">
          <cell r="A143">
            <v>41395</v>
          </cell>
          <cell r="B143">
            <v>95</v>
          </cell>
          <cell r="C143">
            <v>96.5</v>
          </cell>
          <cell r="D143">
            <v>93.9</v>
          </cell>
          <cell r="E143">
            <v>91</v>
          </cell>
          <cell r="F143">
            <v>101.3</v>
          </cell>
          <cell r="G143">
            <v>102.3</v>
          </cell>
          <cell r="H143">
            <v>81.7</v>
          </cell>
          <cell r="I143">
            <v>-5.0000000000000044</v>
          </cell>
          <cell r="J143">
            <v>-3.5000000000000031</v>
          </cell>
          <cell r="K143">
            <v>-6.0999999999999943</v>
          </cell>
          <cell r="L143">
            <v>-8.9999999999999964</v>
          </cell>
          <cell r="M143">
            <v>1.2999999999999901</v>
          </cell>
          <cell r="N143">
            <v>2.2999999999999909</v>
          </cell>
          <cell r="O143">
            <v>-18.299999999999994</v>
          </cell>
        </row>
        <row r="144">
          <cell r="A144">
            <v>41426</v>
          </cell>
          <cell r="B144">
            <v>95.2</v>
          </cell>
          <cell r="C144">
            <v>95.8</v>
          </cell>
          <cell r="D144">
            <v>94.8</v>
          </cell>
          <cell r="E144">
            <v>90.3</v>
          </cell>
          <cell r="F144">
            <v>100.5</v>
          </cell>
          <cell r="G144">
            <v>101.8</v>
          </cell>
          <cell r="H144">
            <v>86.5</v>
          </cell>
          <cell r="I144">
            <v>-4.7999999999999936</v>
          </cell>
          <cell r="J144">
            <v>-4.2000000000000037</v>
          </cell>
          <cell r="K144">
            <v>-5.2000000000000046</v>
          </cell>
          <cell r="L144">
            <v>-9.6999999999999975</v>
          </cell>
          <cell r="M144">
            <v>0.49999999999998934</v>
          </cell>
          <cell r="N144">
            <v>1.8000000000000016</v>
          </cell>
          <cell r="O144">
            <v>-13.5</v>
          </cell>
        </row>
        <row r="145">
          <cell r="A145">
            <v>41456</v>
          </cell>
          <cell r="B145">
            <v>94.9</v>
          </cell>
          <cell r="C145">
            <v>95.3</v>
          </cell>
          <cell r="D145">
            <v>94.7</v>
          </cell>
          <cell r="E145">
            <v>89.4</v>
          </cell>
          <cell r="F145">
            <v>100.3</v>
          </cell>
          <cell r="G145">
            <v>101</v>
          </cell>
          <cell r="H145">
            <v>88</v>
          </cell>
          <cell r="I145">
            <v>-5.0999999999999934</v>
          </cell>
          <cell r="J145">
            <v>-4.7000000000000046</v>
          </cell>
          <cell r="K145">
            <v>-5.2999999999999936</v>
          </cell>
          <cell r="L145">
            <v>-10.599999999999998</v>
          </cell>
          <cell r="M145">
            <v>0.29999999999998916</v>
          </cell>
          <cell r="N145">
            <v>1.0000000000000009</v>
          </cell>
          <cell r="O145">
            <v>-12</v>
          </cell>
        </row>
        <row r="146">
          <cell r="A146">
            <v>41487</v>
          </cell>
          <cell r="B146">
            <v>94.7</v>
          </cell>
          <cell r="C146">
            <v>94.6</v>
          </cell>
          <cell r="D146">
            <v>95</v>
          </cell>
          <cell r="E146">
            <v>88.9</v>
          </cell>
          <cell r="F146">
            <v>99.9</v>
          </cell>
          <cell r="G146">
            <v>101.1</v>
          </cell>
          <cell r="H146">
            <v>89.4</v>
          </cell>
          <cell r="I146">
            <v>-5.2999999999999936</v>
          </cell>
          <cell r="J146">
            <v>-5.4000000000000048</v>
          </cell>
          <cell r="K146">
            <v>-5.0000000000000044</v>
          </cell>
          <cell r="L146">
            <v>-11.099999999999998</v>
          </cell>
          <cell r="M146">
            <v>-9.9999999999988987E-2</v>
          </cell>
          <cell r="N146">
            <v>1.0999999999999899</v>
          </cell>
          <cell r="O146">
            <v>-10.599999999999998</v>
          </cell>
        </row>
        <row r="147">
          <cell r="A147">
            <v>41518</v>
          </cell>
          <cell r="B147">
            <v>95.2</v>
          </cell>
          <cell r="C147">
            <v>94.6</v>
          </cell>
          <cell r="D147">
            <v>95.9</v>
          </cell>
          <cell r="E147">
            <v>90</v>
          </cell>
          <cell r="F147">
            <v>99.6</v>
          </cell>
          <cell r="G147">
            <v>100.7</v>
          </cell>
          <cell r="H147">
            <v>92.5</v>
          </cell>
          <cell r="I147">
            <v>-4.7999999999999936</v>
          </cell>
          <cell r="J147">
            <v>-5.4000000000000048</v>
          </cell>
          <cell r="K147">
            <v>-4.0999999999999925</v>
          </cell>
          <cell r="L147">
            <v>-9.9999999999999982</v>
          </cell>
          <cell r="M147">
            <v>-0.40000000000000036</v>
          </cell>
          <cell r="N147">
            <v>0.70000000000001172</v>
          </cell>
          <cell r="O147">
            <v>-7.4999999999999956</v>
          </cell>
        </row>
        <row r="148">
          <cell r="A148">
            <v>41548</v>
          </cell>
          <cell r="B148">
            <v>94</v>
          </cell>
          <cell r="C148">
            <v>92</v>
          </cell>
          <cell r="D148">
            <v>96.4</v>
          </cell>
          <cell r="E148">
            <v>90.6</v>
          </cell>
          <cell r="F148">
            <v>99.5</v>
          </cell>
          <cell r="G148">
            <v>101.6</v>
          </cell>
          <cell r="H148">
            <v>93.6</v>
          </cell>
          <cell r="I148">
            <v>-6.0000000000000053</v>
          </cell>
          <cell r="J148">
            <v>-7.9999999999999964</v>
          </cell>
          <cell r="K148">
            <v>-3.5999999999999921</v>
          </cell>
          <cell r="L148">
            <v>-9.4000000000000092</v>
          </cell>
          <cell r="M148">
            <v>-0.50000000000000044</v>
          </cell>
          <cell r="N148">
            <v>1.6000000000000014</v>
          </cell>
          <cell r="O148">
            <v>-6.4000000000000057</v>
          </cell>
        </row>
        <row r="149">
          <cell r="A149">
            <v>41579</v>
          </cell>
          <cell r="B149">
            <v>95.4</v>
          </cell>
          <cell r="C149">
            <v>93.6</v>
          </cell>
          <cell r="D149">
            <v>97.4</v>
          </cell>
          <cell r="E149">
            <v>92.2</v>
          </cell>
          <cell r="F149">
            <v>99.4</v>
          </cell>
          <cell r="G149">
            <v>102.9</v>
          </cell>
          <cell r="H149">
            <v>95</v>
          </cell>
          <cell r="I149">
            <v>-4.5999999999999925</v>
          </cell>
          <cell r="J149">
            <v>-6.4000000000000057</v>
          </cell>
          <cell r="K149">
            <v>-2.5999999999999912</v>
          </cell>
          <cell r="L149">
            <v>-7.7999999999999954</v>
          </cell>
          <cell r="M149">
            <v>-0.59999999999998943</v>
          </cell>
          <cell r="N149">
            <v>2.9000000000000137</v>
          </cell>
          <cell r="O149">
            <v>-5.0000000000000044</v>
          </cell>
        </row>
        <row r="150">
          <cell r="A150">
            <v>41609</v>
          </cell>
          <cell r="B150">
            <v>9576.2000000000007</v>
          </cell>
          <cell r="C150">
            <v>9419.9</v>
          </cell>
          <cell r="D150">
            <v>9761.7000000000007</v>
          </cell>
          <cell r="E150">
            <v>9453.2999999999993</v>
          </cell>
          <cell r="F150">
            <v>9827.7000000000007</v>
          </cell>
          <cell r="G150">
            <v>10376.9</v>
          </cell>
          <cell r="H150">
            <v>9495.2999999999993</v>
          </cell>
          <cell r="I150">
            <v>9476.2000000000007</v>
          </cell>
          <cell r="J150">
            <v>9319.9</v>
          </cell>
          <cell r="K150">
            <v>9661.7000000000007</v>
          </cell>
          <cell r="L150">
            <v>9353.2999999999993</v>
          </cell>
          <cell r="M150">
            <v>9727.7000000000007</v>
          </cell>
          <cell r="N150">
            <v>10276.9</v>
          </cell>
          <cell r="O150">
            <v>9395.2999999999993</v>
          </cell>
        </row>
        <row r="151">
          <cell r="A151">
            <v>41640</v>
          </cell>
          <cell r="B151">
            <v>96.1</v>
          </cell>
          <cell r="C151">
            <v>94.5</v>
          </cell>
          <cell r="D151">
            <v>98</v>
          </cell>
          <cell r="E151">
            <v>95</v>
          </cell>
          <cell r="F151">
            <v>99.9</v>
          </cell>
          <cell r="G151">
            <v>104.2</v>
          </cell>
          <cell r="H151">
            <v>94.2</v>
          </cell>
          <cell r="I151">
            <v>-3.9000000000000035</v>
          </cell>
          <cell r="J151">
            <v>-5.5000000000000053</v>
          </cell>
          <cell r="K151">
            <v>-2.0000000000000018</v>
          </cell>
          <cell r="L151">
            <v>-5.0000000000000044</v>
          </cell>
          <cell r="M151">
            <v>-9.9999999999988987E-2</v>
          </cell>
          <cell r="N151">
            <v>4.2000000000000037</v>
          </cell>
          <cell r="O151">
            <v>-5.7999999999999936</v>
          </cell>
        </row>
        <row r="152">
          <cell r="A152">
            <v>41671</v>
          </cell>
          <cell r="B152">
            <v>95.9</v>
          </cell>
          <cell r="C152">
            <v>94.2</v>
          </cell>
          <cell r="D152">
            <v>97.8</v>
          </cell>
          <cell r="E152">
            <v>95.4</v>
          </cell>
          <cell r="F152">
            <v>100.2</v>
          </cell>
          <cell r="G152">
            <v>105</v>
          </cell>
          <cell r="H152">
            <v>92.2</v>
          </cell>
          <cell r="I152">
            <v>-4.0999999999999925</v>
          </cell>
          <cell r="J152">
            <v>-5.7999999999999936</v>
          </cell>
          <cell r="K152">
            <v>-2.200000000000002</v>
          </cell>
          <cell r="L152">
            <v>-4.5999999999999925</v>
          </cell>
          <cell r="M152">
            <v>0.20000000000000018</v>
          </cell>
          <cell r="N152">
            <v>5.0000000000000044</v>
          </cell>
          <cell r="O152">
            <v>-7.7999999999999954</v>
          </cell>
        </row>
        <row r="153">
          <cell r="A153">
            <v>41699</v>
          </cell>
          <cell r="B153">
            <v>96.5</v>
          </cell>
          <cell r="C153">
            <v>95.4</v>
          </cell>
          <cell r="D153">
            <v>97.8</v>
          </cell>
          <cell r="E153">
            <v>95.9</v>
          </cell>
          <cell r="F153">
            <v>100.3</v>
          </cell>
          <cell r="G153">
            <v>106.4</v>
          </cell>
          <cell r="H153">
            <v>90.8</v>
          </cell>
          <cell r="I153">
            <v>-3.5000000000000031</v>
          </cell>
          <cell r="J153">
            <v>-4.5999999999999925</v>
          </cell>
          <cell r="K153">
            <v>-2.200000000000002</v>
          </cell>
          <cell r="L153">
            <v>-4.0999999999999925</v>
          </cell>
          <cell r="M153">
            <v>0.29999999999998916</v>
          </cell>
          <cell r="N153">
            <v>6.4000000000000057</v>
          </cell>
          <cell r="O153">
            <v>-9.2000000000000082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8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102.2</v>
          </cell>
          <cell r="C19">
            <v>106.5</v>
          </cell>
          <cell r="D19">
            <v>94.5</v>
          </cell>
          <cell r="E19">
            <v>116.6</v>
          </cell>
          <cell r="F19">
            <v>105.9</v>
          </cell>
          <cell r="G19">
            <v>118.7</v>
          </cell>
          <cell r="H19">
            <v>102.2</v>
          </cell>
          <cell r="I19">
            <v>99.7</v>
          </cell>
          <cell r="J19">
            <v>114</v>
          </cell>
          <cell r="K19">
            <v>101.4</v>
          </cell>
          <cell r="L19">
            <v>101</v>
          </cell>
          <cell r="M19">
            <v>107.9</v>
          </cell>
          <cell r="N19">
            <v>98.8</v>
          </cell>
          <cell r="O19">
            <v>103</v>
          </cell>
          <cell r="P19" t="str">
            <v>-</v>
          </cell>
          <cell r="Q19">
            <v>116.6</v>
          </cell>
          <cell r="R19">
            <v>2.200000000000002</v>
          </cell>
          <cell r="S19">
            <v>6.4999999999999947</v>
          </cell>
          <cell r="T19">
            <v>-5.5000000000000053</v>
          </cell>
          <cell r="U19">
            <v>16.599999999999994</v>
          </cell>
          <cell r="V19">
            <v>5.9000000000000163</v>
          </cell>
          <cell r="W19">
            <v>18.700000000000006</v>
          </cell>
          <cell r="X19">
            <v>2.200000000000002</v>
          </cell>
          <cell r="Y19">
            <v>-0.30000000000000027</v>
          </cell>
          <cell r="Z19">
            <v>13.999999999999989</v>
          </cell>
          <cell r="AA19">
            <v>1.4000000000000012</v>
          </cell>
          <cell r="AB19">
            <v>1.0000000000000009</v>
          </cell>
          <cell r="AC19">
            <v>7.8999999999999959</v>
          </cell>
          <cell r="AD19">
            <v>-1.2000000000000011</v>
          </cell>
          <cell r="AE19">
            <v>3.0000000000000027</v>
          </cell>
          <cell r="AF19" t="str">
            <v>-</v>
          </cell>
          <cell r="AG19">
            <v>16.599999999999994</v>
          </cell>
        </row>
        <row r="20">
          <cell r="A20">
            <v>37653</v>
          </cell>
          <cell r="B20">
            <v>102.6</v>
          </cell>
          <cell r="C20">
            <v>102.3</v>
          </cell>
          <cell r="D20">
            <v>100.6</v>
          </cell>
          <cell r="E20">
            <v>106.8</v>
          </cell>
          <cell r="F20">
            <v>107.9</v>
          </cell>
          <cell r="G20">
            <v>111.1</v>
          </cell>
          <cell r="H20">
            <v>99.2</v>
          </cell>
          <cell r="I20">
            <v>102.9</v>
          </cell>
          <cell r="J20">
            <v>117.3</v>
          </cell>
          <cell r="K20">
            <v>104.2</v>
          </cell>
          <cell r="L20">
            <v>101</v>
          </cell>
          <cell r="M20">
            <v>108.6</v>
          </cell>
          <cell r="N20">
            <v>99.2</v>
          </cell>
          <cell r="O20">
            <v>103.3</v>
          </cell>
          <cell r="P20" t="str">
            <v>-</v>
          </cell>
          <cell r="Q20">
            <v>114.8</v>
          </cell>
          <cell r="R20">
            <v>2.6000000000000023</v>
          </cell>
          <cell r="S20">
            <v>2.2999999999999909</v>
          </cell>
          <cell r="T20">
            <v>0.60000000000000053</v>
          </cell>
          <cell r="U20">
            <v>6.800000000000006</v>
          </cell>
          <cell r="V20">
            <v>7.8999999999999959</v>
          </cell>
          <cell r="W20">
            <v>11.099999999999998</v>
          </cell>
          <cell r="X20">
            <v>-0.80000000000000071</v>
          </cell>
          <cell r="Y20">
            <v>2.9000000000000137</v>
          </cell>
          <cell r="Z20">
            <v>17.300000000000004</v>
          </cell>
          <cell r="AA20">
            <v>4.2000000000000037</v>
          </cell>
          <cell r="AB20">
            <v>1.0000000000000009</v>
          </cell>
          <cell r="AC20">
            <v>8.5999999999999854</v>
          </cell>
          <cell r="AD20">
            <v>-0.80000000000000071</v>
          </cell>
          <cell r="AE20">
            <v>3.2999999999999918</v>
          </cell>
          <cell r="AF20" t="str">
            <v>-</v>
          </cell>
          <cell r="AG20">
            <v>14.79999999999999</v>
          </cell>
        </row>
        <row r="21">
          <cell r="A21">
            <v>37681</v>
          </cell>
          <cell r="B21">
            <v>101.7</v>
          </cell>
          <cell r="C21">
            <v>100.2</v>
          </cell>
          <cell r="D21">
            <v>98.7</v>
          </cell>
          <cell r="E21">
            <v>106.9</v>
          </cell>
          <cell r="F21">
            <v>104.2</v>
          </cell>
          <cell r="G21">
            <v>106.6</v>
          </cell>
          <cell r="H21">
            <v>100.6</v>
          </cell>
          <cell r="I21">
            <v>101.7</v>
          </cell>
          <cell r="J21">
            <v>118.7</v>
          </cell>
          <cell r="K21">
            <v>103.2</v>
          </cell>
          <cell r="L21">
            <v>100.2</v>
          </cell>
          <cell r="M21">
            <v>106.5</v>
          </cell>
          <cell r="N21">
            <v>98.4</v>
          </cell>
          <cell r="O21">
            <v>104</v>
          </cell>
          <cell r="P21" t="str">
            <v>-</v>
          </cell>
          <cell r="Q21">
            <v>112.5</v>
          </cell>
          <cell r="R21">
            <v>1.7000000000000126</v>
          </cell>
          <cell r="S21">
            <v>0.20000000000000018</v>
          </cell>
          <cell r="T21">
            <v>-1.3000000000000012</v>
          </cell>
          <cell r="U21">
            <v>6.899999999999995</v>
          </cell>
          <cell r="V21">
            <v>4.2000000000000037</v>
          </cell>
          <cell r="W21">
            <v>6.5999999999999837</v>
          </cell>
          <cell r="X21">
            <v>0.60000000000000053</v>
          </cell>
          <cell r="Y21">
            <v>1.7000000000000126</v>
          </cell>
          <cell r="Z21">
            <v>18.700000000000006</v>
          </cell>
          <cell r="AA21">
            <v>3.2000000000000028</v>
          </cell>
          <cell r="AB21">
            <v>0.20000000000000018</v>
          </cell>
          <cell r="AC21">
            <v>6.4999999999999947</v>
          </cell>
          <cell r="AD21">
            <v>-1.5999999999999903</v>
          </cell>
          <cell r="AE21">
            <v>4.0000000000000036</v>
          </cell>
          <cell r="AF21" t="str">
            <v>-</v>
          </cell>
          <cell r="AG21">
            <v>12.5</v>
          </cell>
        </row>
        <row r="22">
          <cell r="A22">
            <v>37712</v>
          </cell>
          <cell r="B22">
            <v>100.2</v>
          </cell>
          <cell r="C22">
            <v>100.2</v>
          </cell>
          <cell r="D22">
            <v>98</v>
          </cell>
          <cell r="E22">
            <v>106.7</v>
          </cell>
          <cell r="F22">
            <v>103.5</v>
          </cell>
          <cell r="G22">
            <v>103.6</v>
          </cell>
          <cell r="H22">
            <v>102.3</v>
          </cell>
          <cell r="I22">
            <v>101.1</v>
          </cell>
          <cell r="J22">
            <v>116.1</v>
          </cell>
          <cell r="K22">
            <v>102.8</v>
          </cell>
          <cell r="L22">
            <v>98.3</v>
          </cell>
          <cell r="M22">
            <v>104.9</v>
          </cell>
          <cell r="N22">
            <v>95.8</v>
          </cell>
          <cell r="O22">
            <v>102.5</v>
          </cell>
          <cell r="P22" t="str">
            <v>-</v>
          </cell>
          <cell r="Q22">
            <v>110.2</v>
          </cell>
          <cell r="R22">
            <v>0.20000000000000018</v>
          </cell>
          <cell r="S22">
            <v>0.20000000000000018</v>
          </cell>
          <cell r="T22">
            <v>-2.0000000000000018</v>
          </cell>
          <cell r="U22">
            <v>6.6999999999999948</v>
          </cell>
          <cell r="V22">
            <v>3.499999999999992</v>
          </cell>
          <cell r="W22">
            <v>3.6000000000000032</v>
          </cell>
          <cell r="X22">
            <v>2.2999999999999909</v>
          </cell>
          <cell r="Y22">
            <v>1.0999999999999899</v>
          </cell>
          <cell r="Z22">
            <v>16.100000000000001</v>
          </cell>
          <cell r="AA22">
            <v>2.8000000000000025</v>
          </cell>
          <cell r="AB22">
            <v>-1.7000000000000015</v>
          </cell>
          <cell r="AC22">
            <v>4.9000000000000155</v>
          </cell>
          <cell r="AD22">
            <v>-4.2000000000000037</v>
          </cell>
          <cell r="AE22">
            <v>2.4999999999999911</v>
          </cell>
          <cell r="AF22" t="str">
            <v>-</v>
          </cell>
          <cell r="AG22">
            <v>10.20000000000001</v>
          </cell>
        </row>
        <row r="23">
          <cell r="A23">
            <v>37742</v>
          </cell>
          <cell r="B23">
            <v>100</v>
          </cell>
          <cell r="C23">
            <v>100.3</v>
          </cell>
          <cell r="D23">
            <v>98</v>
          </cell>
          <cell r="E23">
            <v>108.4</v>
          </cell>
          <cell r="F23">
            <v>101.5</v>
          </cell>
          <cell r="G23">
            <v>100.9</v>
          </cell>
          <cell r="H23">
            <v>104.3</v>
          </cell>
          <cell r="I23">
            <v>101.2</v>
          </cell>
          <cell r="J23">
            <v>116.7</v>
          </cell>
          <cell r="K23">
            <v>102.4</v>
          </cell>
          <cell r="L23">
            <v>97.8</v>
          </cell>
          <cell r="M23">
            <v>105.2</v>
          </cell>
          <cell r="N23">
            <v>95.6</v>
          </cell>
          <cell r="O23">
            <v>101.5</v>
          </cell>
          <cell r="P23" t="str">
            <v>-</v>
          </cell>
          <cell r="Q23">
            <v>108.7</v>
          </cell>
          <cell r="R23">
            <v>0</v>
          </cell>
          <cell r="S23">
            <v>0.29999999999998916</v>
          </cell>
          <cell r="T23">
            <v>-2.0000000000000018</v>
          </cell>
          <cell r="U23">
            <v>8.4000000000000075</v>
          </cell>
          <cell r="V23">
            <v>1.4999999999999902</v>
          </cell>
          <cell r="W23">
            <v>0.9000000000000119</v>
          </cell>
          <cell r="X23">
            <v>4.2999999999999927</v>
          </cell>
          <cell r="Y23">
            <v>1.2000000000000011</v>
          </cell>
          <cell r="Z23">
            <v>16.700000000000003</v>
          </cell>
          <cell r="AA23">
            <v>2.4000000000000021</v>
          </cell>
          <cell r="AB23">
            <v>-2.200000000000002</v>
          </cell>
          <cell r="AC23">
            <v>5.2000000000000046</v>
          </cell>
          <cell r="AD23">
            <v>-4.4000000000000039</v>
          </cell>
          <cell r="AE23">
            <v>1.4999999999999902</v>
          </cell>
          <cell r="AF23" t="str">
            <v>-</v>
          </cell>
          <cell r="AG23">
            <v>8.6999999999999957</v>
          </cell>
        </row>
        <row r="24">
          <cell r="A24">
            <v>37773</v>
          </cell>
          <cell r="B24">
            <v>99.7</v>
          </cell>
          <cell r="C24">
            <v>100.4</v>
          </cell>
          <cell r="D24">
            <v>97.7</v>
          </cell>
          <cell r="E24">
            <v>108</v>
          </cell>
          <cell r="F24">
            <v>100.6</v>
          </cell>
          <cell r="G24">
            <v>99.9</v>
          </cell>
          <cell r="H24">
            <v>103.9</v>
          </cell>
          <cell r="I24">
            <v>101</v>
          </cell>
          <cell r="J24">
            <v>114.2</v>
          </cell>
          <cell r="K24">
            <v>102.2</v>
          </cell>
          <cell r="L24">
            <v>97.7</v>
          </cell>
          <cell r="M24">
            <v>104.2</v>
          </cell>
          <cell r="N24">
            <v>95.9</v>
          </cell>
          <cell r="O24">
            <v>100.3</v>
          </cell>
          <cell r="P24" t="str">
            <v>-</v>
          </cell>
          <cell r="Q24">
            <v>108.8</v>
          </cell>
          <cell r="R24">
            <v>-0.30000000000000027</v>
          </cell>
          <cell r="S24">
            <v>0.40000000000000036</v>
          </cell>
          <cell r="T24">
            <v>-2.300000000000002</v>
          </cell>
          <cell r="U24">
            <v>8.0000000000000071</v>
          </cell>
          <cell r="V24">
            <v>0.60000000000000053</v>
          </cell>
          <cell r="W24">
            <v>-9.9999999999988987E-2</v>
          </cell>
          <cell r="X24">
            <v>3.9000000000000146</v>
          </cell>
          <cell r="Y24">
            <v>1.0000000000000009</v>
          </cell>
          <cell r="Z24">
            <v>14.200000000000014</v>
          </cell>
          <cell r="AA24">
            <v>2.200000000000002</v>
          </cell>
          <cell r="AB24">
            <v>-2.300000000000002</v>
          </cell>
          <cell r="AC24">
            <v>4.2000000000000037</v>
          </cell>
          <cell r="AD24">
            <v>-4.0999999999999925</v>
          </cell>
          <cell r="AE24">
            <v>0.29999999999998916</v>
          </cell>
          <cell r="AF24" t="str">
            <v>-</v>
          </cell>
          <cell r="AG24">
            <v>8.8000000000000078</v>
          </cell>
        </row>
        <row r="25">
          <cell r="A25">
            <v>37803</v>
          </cell>
          <cell r="B25">
            <v>99.4</v>
          </cell>
          <cell r="C25">
            <v>99.5</v>
          </cell>
          <cell r="D25">
            <v>100.4</v>
          </cell>
          <cell r="E25">
            <v>107.6</v>
          </cell>
          <cell r="F25">
            <v>99.2</v>
          </cell>
          <cell r="G25">
            <v>100</v>
          </cell>
          <cell r="H25">
            <v>102.4</v>
          </cell>
          <cell r="I25">
            <v>100.9</v>
          </cell>
          <cell r="J25">
            <v>113.3</v>
          </cell>
          <cell r="K25">
            <v>101.5</v>
          </cell>
          <cell r="L25">
            <v>97.3</v>
          </cell>
          <cell r="M25">
            <v>105.1</v>
          </cell>
          <cell r="N25">
            <v>95.6</v>
          </cell>
          <cell r="O25">
            <v>99.3</v>
          </cell>
          <cell r="P25" t="str">
            <v>-</v>
          </cell>
          <cell r="Q25">
            <v>106.5</v>
          </cell>
          <cell r="R25">
            <v>-0.59999999999998943</v>
          </cell>
          <cell r="S25">
            <v>-0.50000000000000044</v>
          </cell>
          <cell r="T25">
            <v>0.40000000000000036</v>
          </cell>
          <cell r="U25">
            <v>7.5999999999999845</v>
          </cell>
          <cell r="V25">
            <v>-0.80000000000000071</v>
          </cell>
          <cell r="W25">
            <v>0</v>
          </cell>
          <cell r="X25">
            <v>2.4000000000000021</v>
          </cell>
          <cell r="Y25">
            <v>0.9000000000000119</v>
          </cell>
          <cell r="Z25">
            <v>13.3</v>
          </cell>
          <cell r="AA25">
            <v>1.4999999999999902</v>
          </cell>
          <cell r="AB25">
            <v>-2.7000000000000024</v>
          </cell>
          <cell r="AC25">
            <v>5.0999999999999934</v>
          </cell>
          <cell r="AD25">
            <v>-4.4000000000000039</v>
          </cell>
          <cell r="AE25">
            <v>-0.70000000000000062</v>
          </cell>
          <cell r="AF25" t="str">
            <v>-</v>
          </cell>
          <cell r="AG25">
            <v>6.4999999999999947</v>
          </cell>
        </row>
        <row r="26">
          <cell r="A26">
            <v>37834</v>
          </cell>
          <cell r="B26">
            <v>99.2</v>
          </cell>
          <cell r="C26">
            <v>98.8</v>
          </cell>
          <cell r="D26">
            <v>101.5</v>
          </cell>
          <cell r="E26">
            <v>108.1</v>
          </cell>
          <cell r="F26">
            <v>99.4</v>
          </cell>
          <cell r="G26">
            <v>99.9</v>
          </cell>
          <cell r="H26">
            <v>100.8</v>
          </cell>
          <cell r="I26">
            <v>100.8</v>
          </cell>
          <cell r="J26">
            <v>112.3</v>
          </cell>
          <cell r="K26">
            <v>100.2</v>
          </cell>
          <cell r="L26">
            <v>97.5</v>
          </cell>
          <cell r="M26">
            <v>105.2</v>
          </cell>
          <cell r="N26">
            <v>95</v>
          </cell>
          <cell r="O26">
            <v>98.5</v>
          </cell>
          <cell r="P26" t="str">
            <v>-</v>
          </cell>
          <cell r="Q26">
            <v>105.9</v>
          </cell>
          <cell r="R26">
            <v>-0.80000000000000071</v>
          </cell>
          <cell r="S26">
            <v>-1.2000000000000011</v>
          </cell>
          <cell r="T26">
            <v>1.4999999999999902</v>
          </cell>
          <cell r="U26">
            <v>8.0999999999999961</v>
          </cell>
          <cell r="V26">
            <v>-0.59999999999998943</v>
          </cell>
          <cell r="W26">
            <v>-9.9999999999988987E-2</v>
          </cell>
          <cell r="X26">
            <v>0.80000000000000071</v>
          </cell>
          <cell r="Y26">
            <v>0.80000000000000071</v>
          </cell>
          <cell r="Z26">
            <v>12.3</v>
          </cell>
          <cell r="AA26">
            <v>0.20000000000000018</v>
          </cell>
          <cell r="AB26">
            <v>-2.5000000000000022</v>
          </cell>
          <cell r="AC26">
            <v>5.2000000000000046</v>
          </cell>
          <cell r="AD26">
            <v>-5.0000000000000044</v>
          </cell>
          <cell r="AE26">
            <v>-1.5000000000000013</v>
          </cell>
          <cell r="AF26" t="str">
            <v>-</v>
          </cell>
          <cell r="AG26">
            <v>5.9000000000000163</v>
          </cell>
        </row>
        <row r="27">
          <cell r="A27">
            <v>37865</v>
          </cell>
          <cell r="B27">
            <v>99.8</v>
          </cell>
          <cell r="C27">
            <v>99.6</v>
          </cell>
          <cell r="D27">
            <v>102.9</v>
          </cell>
          <cell r="E27">
            <v>109.2</v>
          </cell>
          <cell r="F27">
            <v>99.2</v>
          </cell>
          <cell r="G27">
            <v>101.1</v>
          </cell>
          <cell r="H27">
            <v>101.9</v>
          </cell>
          <cell r="I27">
            <v>100.9</v>
          </cell>
          <cell r="J27">
            <v>111.9</v>
          </cell>
          <cell r="K27">
            <v>100.4</v>
          </cell>
          <cell r="L27">
            <v>98.3</v>
          </cell>
          <cell r="M27">
            <v>105.3</v>
          </cell>
          <cell r="N27">
            <v>95.8</v>
          </cell>
          <cell r="O27">
            <v>98.8</v>
          </cell>
          <cell r="P27" t="str">
            <v>-</v>
          </cell>
          <cell r="Q27">
            <v>106.1</v>
          </cell>
          <cell r="R27">
            <v>-0.20000000000000018</v>
          </cell>
          <cell r="S27">
            <v>-0.40000000000000036</v>
          </cell>
          <cell r="T27">
            <v>2.9000000000000137</v>
          </cell>
          <cell r="U27">
            <v>9.2000000000000082</v>
          </cell>
          <cell r="V27">
            <v>-0.80000000000000071</v>
          </cell>
          <cell r="W27">
            <v>1.0999999999999899</v>
          </cell>
          <cell r="X27">
            <v>1.9000000000000128</v>
          </cell>
          <cell r="Y27">
            <v>0.9000000000000119</v>
          </cell>
          <cell r="Z27">
            <v>11.899999999999999</v>
          </cell>
          <cell r="AA27">
            <v>0.40000000000000036</v>
          </cell>
          <cell r="AB27">
            <v>-1.7000000000000015</v>
          </cell>
          <cell r="AC27">
            <v>5.2999999999999936</v>
          </cell>
          <cell r="AD27">
            <v>-4.2000000000000037</v>
          </cell>
          <cell r="AE27">
            <v>-1.2000000000000011</v>
          </cell>
          <cell r="AF27" t="str">
            <v>-</v>
          </cell>
          <cell r="AG27">
            <v>6.0999999999999943</v>
          </cell>
        </row>
        <row r="28">
          <cell r="A28">
            <v>37895</v>
          </cell>
          <cell r="B28">
            <v>99.9</v>
          </cell>
          <cell r="C28">
            <v>99.5</v>
          </cell>
          <cell r="D28">
            <v>103.3</v>
          </cell>
          <cell r="E28">
            <v>109.4</v>
          </cell>
          <cell r="F28">
            <v>99.3</v>
          </cell>
          <cell r="G28">
            <v>101.4</v>
          </cell>
          <cell r="H28">
            <v>101.7</v>
          </cell>
          <cell r="I28">
            <v>100.9</v>
          </cell>
          <cell r="J28">
            <v>110.2</v>
          </cell>
          <cell r="K28">
            <v>100.6</v>
          </cell>
          <cell r="L28">
            <v>98.4</v>
          </cell>
          <cell r="M28">
            <v>105.7</v>
          </cell>
          <cell r="N28">
            <v>95.8</v>
          </cell>
          <cell r="O28">
            <v>99</v>
          </cell>
          <cell r="P28" t="str">
            <v>-</v>
          </cell>
          <cell r="Q28">
            <v>106</v>
          </cell>
          <cell r="R28">
            <v>-9.9999999999988987E-2</v>
          </cell>
          <cell r="S28">
            <v>-0.50000000000000044</v>
          </cell>
          <cell r="T28">
            <v>3.2999999999999918</v>
          </cell>
          <cell r="U28">
            <v>9.4000000000000092</v>
          </cell>
          <cell r="V28">
            <v>-0.70000000000000062</v>
          </cell>
          <cell r="W28">
            <v>1.4000000000000012</v>
          </cell>
          <cell r="X28">
            <v>1.7000000000000126</v>
          </cell>
          <cell r="Y28">
            <v>0.9000000000000119</v>
          </cell>
          <cell r="Z28">
            <v>10.20000000000001</v>
          </cell>
          <cell r="AA28">
            <v>0.60000000000000053</v>
          </cell>
          <cell r="AB28">
            <v>-1.5999999999999903</v>
          </cell>
          <cell r="AC28">
            <v>5.699999999999994</v>
          </cell>
          <cell r="AD28">
            <v>-4.2000000000000037</v>
          </cell>
          <cell r="AE28">
            <v>-1.0000000000000009</v>
          </cell>
          <cell r="AF28" t="str">
            <v>-</v>
          </cell>
          <cell r="AG28">
            <v>6.0000000000000053</v>
          </cell>
        </row>
        <row r="29">
          <cell r="A29">
            <v>37926</v>
          </cell>
          <cell r="B29">
            <v>100</v>
          </cell>
          <cell r="C29">
            <v>98.4</v>
          </cell>
          <cell r="D29">
            <v>103.7</v>
          </cell>
          <cell r="E29">
            <v>109</v>
          </cell>
          <cell r="F29">
            <v>98.7</v>
          </cell>
          <cell r="G29">
            <v>101.3</v>
          </cell>
          <cell r="H29">
            <v>99.7</v>
          </cell>
          <cell r="I29">
            <v>100.9</v>
          </cell>
          <cell r="J29">
            <v>108.2</v>
          </cell>
          <cell r="K29">
            <v>100.5</v>
          </cell>
          <cell r="L29">
            <v>98.9</v>
          </cell>
          <cell r="M29">
            <v>105.7</v>
          </cell>
          <cell r="N29">
            <v>95.6</v>
          </cell>
          <cell r="O29">
            <v>98.9</v>
          </cell>
          <cell r="P29" t="str">
            <v>-</v>
          </cell>
          <cell r="Q29">
            <v>105.3</v>
          </cell>
          <cell r="R29">
            <v>0</v>
          </cell>
          <cell r="S29">
            <v>-1.5999999999999903</v>
          </cell>
          <cell r="T29">
            <v>3.6999999999999922</v>
          </cell>
          <cell r="U29">
            <v>9.0000000000000071</v>
          </cell>
          <cell r="V29">
            <v>-1.3000000000000012</v>
          </cell>
          <cell r="W29">
            <v>1.2999999999999901</v>
          </cell>
          <cell r="X29">
            <v>-0.30000000000000027</v>
          </cell>
          <cell r="Y29">
            <v>0.9000000000000119</v>
          </cell>
          <cell r="Z29">
            <v>8.2000000000000064</v>
          </cell>
          <cell r="AA29">
            <v>0.49999999999998934</v>
          </cell>
          <cell r="AB29">
            <v>-1.0999999999999899</v>
          </cell>
          <cell r="AC29">
            <v>5.699999999999994</v>
          </cell>
          <cell r="AD29">
            <v>-4.4000000000000039</v>
          </cell>
          <cell r="AE29">
            <v>-1.0999999999999899</v>
          </cell>
          <cell r="AF29" t="str">
            <v>-</v>
          </cell>
          <cell r="AG29">
            <v>5.2999999999999936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103.8</v>
          </cell>
          <cell r="C31">
            <v>95.1</v>
          </cell>
          <cell r="D31">
            <v>118.2</v>
          </cell>
          <cell r="E31">
            <v>104.1</v>
          </cell>
          <cell r="F31">
            <v>95.2</v>
          </cell>
          <cell r="G31">
            <v>92.6</v>
          </cell>
          <cell r="H31">
            <v>100.6</v>
          </cell>
          <cell r="I31">
            <v>102</v>
          </cell>
          <cell r="J31">
            <v>102.7</v>
          </cell>
          <cell r="K31">
            <v>99.7</v>
          </cell>
          <cell r="L31">
            <v>107.2</v>
          </cell>
          <cell r="M31">
            <v>106.9</v>
          </cell>
          <cell r="N31">
            <v>97.5</v>
          </cell>
          <cell r="O31">
            <v>99.6</v>
          </cell>
          <cell r="P31" t="str">
            <v>-</v>
          </cell>
          <cell r="Q31">
            <v>104.9</v>
          </cell>
          <cell r="R31">
            <v>3.8000000000000034</v>
          </cell>
          <cell r="S31">
            <v>-4.9000000000000039</v>
          </cell>
          <cell r="T31">
            <v>18.199999999999996</v>
          </cell>
          <cell r="U31">
            <v>4.0999999999999925</v>
          </cell>
          <cell r="V31">
            <v>-4.7999999999999936</v>
          </cell>
          <cell r="W31">
            <v>-7.4000000000000066</v>
          </cell>
          <cell r="X31">
            <v>0.60000000000000053</v>
          </cell>
          <cell r="Y31">
            <v>2.0000000000000018</v>
          </cell>
          <cell r="Z31">
            <v>2.7000000000000135</v>
          </cell>
          <cell r="AA31">
            <v>-0.30000000000000027</v>
          </cell>
          <cell r="AB31">
            <v>7.2000000000000064</v>
          </cell>
          <cell r="AC31">
            <v>6.899999999999995</v>
          </cell>
          <cell r="AD31">
            <v>-2.5000000000000022</v>
          </cell>
          <cell r="AE31">
            <v>-0.40000000000000036</v>
          </cell>
          <cell r="AF31" t="str">
            <v>-</v>
          </cell>
          <cell r="AG31">
            <v>4.9000000000000155</v>
          </cell>
        </row>
        <row r="32">
          <cell r="A32">
            <v>38018</v>
          </cell>
          <cell r="B32">
            <v>103.5</v>
          </cell>
          <cell r="C32">
            <v>98.5</v>
          </cell>
          <cell r="D32">
            <v>107.1</v>
          </cell>
          <cell r="E32">
            <v>111.7</v>
          </cell>
          <cell r="F32">
            <v>96.1</v>
          </cell>
          <cell r="G32">
            <v>98.3</v>
          </cell>
          <cell r="H32">
            <v>106.5</v>
          </cell>
          <cell r="I32">
            <v>101.5</v>
          </cell>
          <cell r="J32">
            <v>101.7</v>
          </cell>
          <cell r="K32">
            <v>99.5</v>
          </cell>
          <cell r="L32">
            <v>105.9</v>
          </cell>
          <cell r="M32">
            <v>106.9</v>
          </cell>
          <cell r="N32">
            <v>99.2</v>
          </cell>
          <cell r="O32">
            <v>99.9</v>
          </cell>
          <cell r="P32" t="str">
            <v>-</v>
          </cell>
          <cell r="Q32">
            <v>102.3</v>
          </cell>
          <cell r="R32">
            <v>3.499999999999992</v>
          </cell>
          <cell r="S32">
            <v>-1.5000000000000013</v>
          </cell>
          <cell r="T32">
            <v>7.0999999999999952</v>
          </cell>
          <cell r="U32">
            <v>11.7</v>
          </cell>
          <cell r="V32">
            <v>-3.9000000000000035</v>
          </cell>
          <cell r="W32">
            <v>-1.7000000000000015</v>
          </cell>
          <cell r="X32">
            <v>6.4999999999999947</v>
          </cell>
          <cell r="Y32">
            <v>1.4999999999999902</v>
          </cell>
          <cell r="Z32">
            <v>1.7000000000000126</v>
          </cell>
          <cell r="AA32">
            <v>-0.50000000000000044</v>
          </cell>
          <cell r="AB32">
            <v>5.9000000000000163</v>
          </cell>
          <cell r="AC32">
            <v>6.899999999999995</v>
          </cell>
          <cell r="AD32">
            <v>-0.80000000000000071</v>
          </cell>
          <cell r="AE32">
            <v>-9.9999999999988987E-2</v>
          </cell>
          <cell r="AF32" t="str">
            <v>-</v>
          </cell>
          <cell r="AG32">
            <v>2.2999999999999909</v>
          </cell>
        </row>
        <row r="33">
          <cell r="A33">
            <v>38047</v>
          </cell>
          <cell r="B33">
            <v>106.5</v>
          </cell>
          <cell r="C33">
            <v>102.3</v>
          </cell>
          <cell r="D33">
            <v>116.1</v>
          </cell>
          <cell r="E33">
            <v>109.2</v>
          </cell>
          <cell r="F33">
            <v>102.4</v>
          </cell>
          <cell r="G33">
            <v>104.5</v>
          </cell>
          <cell r="H33">
            <v>108.1</v>
          </cell>
          <cell r="I33">
            <v>103</v>
          </cell>
          <cell r="J33">
            <v>102.3</v>
          </cell>
          <cell r="K33">
            <v>101.9</v>
          </cell>
          <cell r="L33">
            <v>109</v>
          </cell>
          <cell r="M33">
            <v>109.7</v>
          </cell>
          <cell r="N33">
            <v>103.7</v>
          </cell>
          <cell r="O33">
            <v>103.5</v>
          </cell>
          <cell r="P33" t="str">
            <v>-</v>
          </cell>
          <cell r="Q33">
            <v>103</v>
          </cell>
          <cell r="R33">
            <v>6.4999999999999947</v>
          </cell>
          <cell r="S33">
            <v>2.2999999999999909</v>
          </cell>
          <cell r="T33">
            <v>16.100000000000001</v>
          </cell>
          <cell r="U33">
            <v>9.2000000000000082</v>
          </cell>
          <cell r="V33">
            <v>2.4000000000000021</v>
          </cell>
          <cell r="W33">
            <v>4.4999999999999929</v>
          </cell>
          <cell r="X33">
            <v>8.0999999999999961</v>
          </cell>
          <cell r="Y33">
            <v>3.0000000000000027</v>
          </cell>
          <cell r="Z33">
            <v>2.2999999999999909</v>
          </cell>
          <cell r="AA33">
            <v>1.9000000000000128</v>
          </cell>
          <cell r="AB33">
            <v>9.0000000000000071</v>
          </cell>
          <cell r="AC33">
            <v>9.6999999999999975</v>
          </cell>
          <cell r="AD33">
            <v>3.6999999999999922</v>
          </cell>
          <cell r="AE33">
            <v>3.499999999999992</v>
          </cell>
          <cell r="AF33" t="str">
            <v>-</v>
          </cell>
          <cell r="AG33">
            <v>3.0000000000000027</v>
          </cell>
        </row>
        <row r="34">
          <cell r="A34">
            <v>38078</v>
          </cell>
          <cell r="B34">
            <v>106.8</v>
          </cell>
          <cell r="C34">
            <v>102.6</v>
          </cell>
          <cell r="D34">
            <v>115.6</v>
          </cell>
          <cell r="E34">
            <v>108.6</v>
          </cell>
          <cell r="F34">
            <v>101</v>
          </cell>
          <cell r="G34">
            <v>104.8</v>
          </cell>
          <cell r="H34">
            <v>107.5</v>
          </cell>
          <cell r="I34">
            <v>103.6</v>
          </cell>
          <cell r="J34">
            <v>103.3</v>
          </cell>
          <cell r="K34">
            <v>101.2</v>
          </cell>
          <cell r="L34">
            <v>109.6</v>
          </cell>
          <cell r="M34">
            <v>109.2</v>
          </cell>
          <cell r="N34">
            <v>105.5</v>
          </cell>
          <cell r="O34">
            <v>103.4</v>
          </cell>
          <cell r="P34" t="str">
            <v>-</v>
          </cell>
          <cell r="Q34">
            <v>101.8</v>
          </cell>
          <cell r="R34">
            <v>6.800000000000006</v>
          </cell>
          <cell r="S34">
            <v>2.6000000000000023</v>
          </cell>
          <cell r="T34">
            <v>15.599999999999991</v>
          </cell>
          <cell r="U34">
            <v>8.5999999999999854</v>
          </cell>
          <cell r="V34">
            <v>1.0000000000000009</v>
          </cell>
          <cell r="W34">
            <v>4.8000000000000043</v>
          </cell>
          <cell r="X34">
            <v>7.4999999999999956</v>
          </cell>
          <cell r="Y34">
            <v>3.6000000000000032</v>
          </cell>
          <cell r="Z34">
            <v>3.2999999999999918</v>
          </cell>
          <cell r="AA34">
            <v>1.2000000000000011</v>
          </cell>
          <cell r="AB34">
            <v>9.5999999999999872</v>
          </cell>
          <cell r="AC34">
            <v>9.2000000000000082</v>
          </cell>
          <cell r="AD34">
            <v>5.4999999999999938</v>
          </cell>
          <cell r="AE34">
            <v>3.400000000000003</v>
          </cell>
          <cell r="AF34" t="str">
            <v>-</v>
          </cell>
          <cell r="AG34">
            <v>1.8000000000000016</v>
          </cell>
        </row>
        <row r="35">
          <cell r="A35">
            <v>38108</v>
          </cell>
          <cell r="B35">
            <v>107.1</v>
          </cell>
          <cell r="C35">
            <v>103.9</v>
          </cell>
          <cell r="D35">
            <v>117</v>
          </cell>
          <cell r="E35">
            <v>107.7</v>
          </cell>
          <cell r="F35">
            <v>103</v>
          </cell>
          <cell r="G35">
            <v>106.2</v>
          </cell>
          <cell r="H35">
            <v>108.3</v>
          </cell>
          <cell r="I35">
            <v>104.1</v>
          </cell>
          <cell r="J35">
            <v>102.8</v>
          </cell>
          <cell r="K35">
            <v>101.6</v>
          </cell>
          <cell r="L35">
            <v>109.9</v>
          </cell>
          <cell r="M35">
            <v>107.4</v>
          </cell>
          <cell r="N35">
            <v>106.8</v>
          </cell>
          <cell r="O35">
            <v>103.5</v>
          </cell>
          <cell r="P35" t="str">
            <v>-</v>
          </cell>
          <cell r="Q35">
            <v>103.8</v>
          </cell>
          <cell r="R35">
            <v>7.0999999999999952</v>
          </cell>
          <cell r="S35">
            <v>3.9000000000000146</v>
          </cell>
          <cell r="T35">
            <v>16.999999999999993</v>
          </cell>
          <cell r="U35">
            <v>7.6999999999999957</v>
          </cell>
          <cell r="V35">
            <v>3.0000000000000027</v>
          </cell>
          <cell r="W35">
            <v>6.2000000000000055</v>
          </cell>
          <cell r="X35">
            <v>8.2999999999999972</v>
          </cell>
          <cell r="Y35">
            <v>4.0999999999999925</v>
          </cell>
          <cell r="Z35">
            <v>2.8000000000000025</v>
          </cell>
          <cell r="AA35">
            <v>1.6000000000000014</v>
          </cell>
          <cell r="AB35">
            <v>9.8999999999999986</v>
          </cell>
          <cell r="AC35">
            <v>7.4000000000000066</v>
          </cell>
          <cell r="AD35">
            <v>6.800000000000006</v>
          </cell>
          <cell r="AE35">
            <v>3.499999999999992</v>
          </cell>
          <cell r="AF35" t="str">
            <v>-</v>
          </cell>
          <cell r="AG35">
            <v>3.8000000000000034</v>
          </cell>
        </row>
        <row r="36">
          <cell r="A36">
            <v>38139</v>
          </cell>
          <cell r="B36">
            <v>108.1</v>
          </cell>
          <cell r="C36">
            <v>105.6</v>
          </cell>
          <cell r="D36">
            <v>118</v>
          </cell>
          <cell r="E36">
            <v>108.1</v>
          </cell>
          <cell r="F36">
            <v>104.6</v>
          </cell>
          <cell r="G36">
            <v>107.5</v>
          </cell>
          <cell r="H36">
            <v>110.5</v>
          </cell>
          <cell r="I36">
            <v>104.9</v>
          </cell>
          <cell r="J36">
            <v>103.7</v>
          </cell>
          <cell r="K36">
            <v>102.4</v>
          </cell>
          <cell r="L36">
            <v>110.9</v>
          </cell>
          <cell r="M36">
            <v>106.3</v>
          </cell>
          <cell r="N36">
            <v>108.5</v>
          </cell>
          <cell r="O36">
            <v>105.9</v>
          </cell>
          <cell r="P36" t="str">
            <v>-</v>
          </cell>
          <cell r="Q36">
            <v>103.9</v>
          </cell>
          <cell r="R36">
            <v>8.0999999999999961</v>
          </cell>
          <cell r="S36">
            <v>5.600000000000005</v>
          </cell>
          <cell r="T36">
            <v>17.999999999999993</v>
          </cell>
          <cell r="U36">
            <v>8.0999999999999961</v>
          </cell>
          <cell r="V36">
            <v>4.6000000000000041</v>
          </cell>
          <cell r="W36">
            <v>7.4999999999999956</v>
          </cell>
          <cell r="X36">
            <v>10.499999999999998</v>
          </cell>
          <cell r="Y36">
            <v>4.9000000000000155</v>
          </cell>
          <cell r="Z36">
            <v>3.6999999999999922</v>
          </cell>
          <cell r="AA36">
            <v>2.4000000000000021</v>
          </cell>
          <cell r="AB36">
            <v>10.899999999999999</v>
          </cell>
          <cell r="AC36">
            <v>6.2999999999999945</v>
          </cell>
          <cell r="AD36">
            <v>8.4999999999999964</v>
          </cell>
          <cell r="AE36">
            <v>5.9000000000000163</v>
          </cell>
          <cell r="AF36" t="str">
            <v>-</v>
          </cell>
          <cell r="AG36">
            <v>3.9000000000000146</v>
          </cell>
        </row>
        <row r="37">
          <cell r="A37">
            <v>38169</v>
          </cell>
          <cell r="B37">
            <v>108.5</v>
          </cell>
          <cell r="C37">
            <v>105.8</v>
          </cell>
          <cell r="D37">
            <v>114.6</v>
          </cell>
          <cell r="E37">
            <v>108.4</v>
          </cell>
          <cell r="F37">
            <v>106.7</v>
          </cell>
          <cell r="G37">
            <v>106.8</v>
          </cell>
          <cell r="H37">
            <v>109.8</v>
          </cell>
          <cell r="I37">
            <v>105.6</v>
          </cell>
          <cell r="J37">
            <v>103.4</v>
          </cell>
          <cell r="K37">
            <v>102.6</v>
          </cell>
          <cell r="L37">
            <v>111.5</v>
          </cell>
          <cell r="M37">
            <v>106.1</v>
          </cell>
          <cell r="N37">
            <v>109.9</v>
          </cell>
          <cell r="O37">
            <v>108.2</v>
          </cell>
          <cell r="P37" t="str">
            <v>-</v>
          </cell>
          <cell r="Q37">
            <v>105</v>
          </cell>
          <cell r="R37">
            <v>8.4999999999999964</v>
          </cell>
          <cell r="S37">
            <v>5.8000000000000052</v>
          </cell>
          <cell r="T37">
            <v>14.599999999999991</v>
          </cell>
          <cell r="U37">
            <v>8.4000000000000075</v>
          </cell>
          <cell r="V37">
            <v>6.6999999999999948</v>
          </cell>
          <cell r="W37">
            <v>6.800000000000006</v>
          </cell>
          <cell r="X37">
            <v>9.7999999999999865</v>
          </cell>
          <cell r="Y37">
            <v>5.600000000000005</v>
          </cell>
          <cell r="Z37">
            <v>3.400000000000003</v>
          </cell>
          <cell r="AA37">
            <v>2.6000000000000023</v>
          </cell>
          <cell r="AB37">
            <v>11.5</v>
          </cell>
          <cell r="AC37">
            <v>6.0999999999999943</v>
          </cell>
          <cell r="AD37">
            <v>9.8999999999999986</v>
          </cell>
          <cell r="AE37">
            <v>8.2000000000000064</v>
          </cell>
          <cell r="AF37" t="str">
            <v>-</v>
          </cell>
          <cell r="AG37">
            <v>5.0000000000000044</v>
          </cell>
        </row>
        <row r="38">
          <cell r="A38">
            <v>38200</v>
          </cell>
          <cell r="B38">
            <v>109</v>
          </cell>
          <cell r="C38">
            <v>106.2</v>
          </cell>
          <cell r="D38">
            <v>114.3</v>
          </cell>
          <cell r="E38">
            <v>108.7</v>
          </cell>
          <cell r="F38">
            <v>108.2</v>
          </cell>
          <cell r="G38">
            <v>106.9</v>
          </cell>
          <cell r="H38">
            <v>109.5</v>
          </cell>
          <cell r="I38">
            <v>106.4</v>
          </cell>
          <cell r="J38">
            <v>103.5</v>
          </cell>
          <cell r="K38">
            <v>103.2</v>
          </cell>
          <cell r="L38">
            <v>112.1</v>
          </cell>
          <cell r="M38">
            <v>108</v>
          </cell>
          <cell r="N38">
            <v>111.1</v>
          </cell>
          <cell r="O38">
            <v>108.8</v>
          </cell>
          <cell r="P38" t="str">
            <v>-</v>
          </cell>
          <cell r="Q38">
            <v>105.1</v>
          </cell>
          <cell r="R38">
            <v>9.0000000000000071</v>
          </cell>
          <cell r="S38">
            <v>6.2000000000000055</v>
          </cell>
          <cell r="T38">
            <v>14.3</v>
          </cell>
          <cell r="U38">
            <v>8.6999999999999957</v>
          </cell>
          <cell r="V38">
            <v>8.2000000000000064</v>
          </cell>
          <cell r="W38">
            <v>6.899999999999995</v>
          </cell>
          <cell r="X38">
            <v>9.4999999999999964</v>
          </cell>
          <cell r="Y38">
            <v>6.4000000000000057</v>
          </cell>
          <cell r="Z38">
            <v>3.499999999999992</v>
          </cell>
          <cell r="AA38">
            <v>3.2000000000000028</v>
          </cell>
          <cell r="AB38">
            <v>12.1</v>
          </cell>
          <cell r="AC38">
            <v>8.0000000000000071</v>
          </cell>
          <cell r="AD38">
            <v>11.099999999999998</v>
          </cell>
          <cell r="AE38">
            <v>8.8000000000000078</v>
          </cell>
          <cell r="AF38" t="str">
            <v>-</v>
          </cell>
          <cell r="AG38">
            <v>5.0999999999999934</v>
          </cell>
        </row>
        <row r="39">
          <cell r="A39">
            <v>38231</v>
          </cell>
          <cell r="B39">
            <v>108.9</v>
          </cell>
          <cell r="C39">
            <v>106.2</v>
          </cell>
          <cell r="D39">
            <v>113.2</v>
          </cell>
          <cell r="E39">
            <v>109.1</v>
          </cell>
          <cell r="F39">
            <v>109.7</v>
          </cell>
          <cell r="G39">
            <v>106.5</v>
          </cell>
          <cell r="H39">
            <v>108.8</v>
          </cell>
          <cell r="I39">
            <v>106.3</v>
          </cell>
          <cell r="J39">
            <v>103.1</v>
          </cell>
          <cell r="K39">
            <v>103.4</v>
          </cell>
          <cell r="L39">
            <v>112.3</v>
          </cell>
          <cell r="M39">
            <v>109.5</v>
          </cell>
          <cell r="N39">
            <v>111.1</v>
          </cell>
          <cell r="O39">
            <v>107.6</v>
          </cell>
          <cell r="P39" t="str">
            <v>-</v>
          </cell>
          <cell r="Q39">
            <v>106</v>
          </cell>
          <cell r="R39">
            <v>8.8999999999999968</v>
          </cell>
          <cell r="S39">
            <v>6.2000000000000055</v>
          </cell>
          <cell r="T39">
            <v>13.200000000000012</v>
          </cell>
          <cell r="U39">
            <v>9.0999999999999979</v>
          </cell>
          <cell r="V39">
            <v>9.6999999999999975</v>
          </cell>
          <cell r="W39">
            <v>6.4999999999999947</v>
          </cell>
          <cell r="X39">
            <v>8.8000000000000078</v>
          </cell>
          <cell r="Y39">
            <v>6.2999999999999945</v>
          </cell>
          <cell r="Z39">
            <v>3.0999999999999917</v>
          </cell>
          <cell r="AA39">
            <v>3.400000000000003</v>
          </cell>
          <cell r="AB39">
            <v>12.3</v>
          </cell>
          <cell r="AC39">
            <v>9.4999999999999964</v>
          </cell>
          <cell r="AD39">
            <v>11.099999999999998</v>
          </cell>
          <cell r="AE39">
            <v>7.5999999999999845</v>
          </cell>
          <cell r="AF39" t="str">
            <v>-</v>
          </cell>
          <cell r="AG39">
            <v>6.0000000000000053</v>
          </cell>
        </row>
        <row r="40">
          <cell r="A40">
            <v>38261</v>
          </cell>
          <cell r="B40">
            <v>108.3</v>
          </cell>
          <cell r="C40">
            <v>106.3</v>
          </cell>
          <cell r="D40">
            <v>112.3</v>
          </cell>
          <cell r="E40">
            <v>109.3</v>
          </cell>
          <cell r="F40">
            <v>110.1</v>
          </cell>
          <cell r="G40">
            <v>106.2</v>
          </cell>
          <cell r="H40">
            <v>108.8</v>
          </cell>
          <cell r="I40">
            <v>106.2</v>
          </cell>
          <cell r="J40">
            <v>103.7</v>
          </cell>
          <cell r="K40">
            <v>103.2</v>
          </cell>
          <cell r="L40">
            <v>111.5</v>
          </cell>
          <cell r="M40">
            <v>109.2</v>
          </cell>
          <cell r="N40">
            <v>110.4</v>
          </cell>
          <cell r="O40">
            <v>107</v>
          </cell>
          <cell r="P40" t="str">
            <v>-</v>
          </cell>
          <cell r="Q40">
            <v>105.9</v>
          </cell>
          <cell r="R40">
            <v>8.2999999999999972</v>
          </cell>
          <cell r="S40">
            <v>6.2999999999999945</v>
          </cell>
          <cell r="T40">
            <v>12.3</v>
          </cell>
          <cell r="U40">
            <v>9.2999999999999972</v>
          </cell>
          <cell r="V40">
            <v>10.099999999999998</v>
          </cell>
          <cell r="W40">
            <v>6.2000000000000055</v>
          </cell>
          <cell r="X40">
            <v>8.8000000000000078</v>
          </cell>
          <cell r="Y40">
            <v>6.2000000000000055</v>
          </cell>
          <cell r="Z40">
            <v>3.6999999999999922</v>
          </cell>
          <cell r="AA40">
            <v>3.2000000000000028</v>
          </cell>
          <cell r="AB40">
            <v>11.5</v>
          </cell>
          <cell r="AC40">
            <v>9.2000000000000082</v>
          </cell>
          <cell r="AD40">
            <v>10.400000000000009</v>
          </cell>
          <cell r="AE40">
            <v>7.0000000000000062</v>
          </cell>
          <cell r="AF40" t="str">
            <v>-</v>
          </cell>
          <cell r="AG40">
            <v>5.9000000000000163</v>
          </cell>
        </row>
        <row r="41">
          <cell r="A41">
            <v>38292</v>
          </cell>
          <cell r="B41">
            <v>108.3</v>
          </cell>
          <cell r="C41">
            <v>107.5</v>
          </cell>
          <cell r="D41">
            <v>112.5</v>
          </cell>
          <cell r="E41">
            <v>110</v>
          </cell>
          <cell r="F41">
            <v>111.2</v>
          </cell>
          <cell r="G41">
            <v>105.8</v>
          </cell>
          <cell r="H41">
            <v>110.9</v>
          </cell>
          <cell r="I41">
            <v>106.3</v>
          </cell>
          <cell r="J41">
            <v>104.4</v>
          </cell>
          <cell r="K41">
            <v>103.6</v>
          </cell>
          <cell r="L41">
            <v>111.3</v>
          </cell>
          <cell r="M41">
            <v>109.9</v>
          </cell>
          <cell r="N41">
            <v>110.4</v>
          </cell>
          <cell r="O41">
            <v>106.5</v>
          </cell>
          <cell r="P41" t="str">
            <v>-</v>
          </cell>
          <cell r="Q41">
            <v>106.8</v>
          </cell>
          <cell r="R41">
            <v>8.2999999999999972</v>
          </cell>
          <cell r="S41">
            <v>7.4999999999999956</v>
          </cell>
          <cell r="T41">
            <v>12.5</v>
          </cell>
          <cell r="U41">
            <v>10.000000000000009</v>
          </cell>
          <cell r="V41">
            <v>11.20000000000001</v>
          </cell>
          <cell r="W41">
            <v>5.8000000000000052</v>
          </cell>
          <cell r="X41">
            <v>10.899999999999999</v>
          </cell>
          <cell r="Y41">
            <v>6.2999999999999945</v>
          </cell>
          <cell r="Z41">
            <v>4.4000000000000039</v>
          </cell>
          <cell r="AA41">
            <v>3.6000000000000032</v>
          </cell>
          <cell r="AB41">
            <v>11.299999999999999</v>
          </cell>
          <cell r="AC41">
            <v>9.8999999999999986</v>
          </cell>
          <cell r="AD41">
            <v>10.400000000000009</v>
          </cell>
          <cell r="AE41">
            <v>6.4999999999999947</v>
          </cell>
          <cell r="AF41" t="str">
            <v>-</v>
          </cell>
          <cell r="AG41">
            <v>6.800000000000006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105.5</v>
          </cell>
          <cell r="C43">
            <v>111.2</v>
          </cell>
          <cell r="D43">
            <v>107.9</v>
          </cell>
          <cell r="E43">
            <v>111.6</v>
          </cell>
          <cell r="F43">
            <v>109.9</v>
          </cell>
          <cell r="G43">
            <v>107.3</v>
          </cell>
          <cell r="H43">
            <v>106.2</v>
          </cell>
          <cell r="I43">
            <v>108.1</v>
          </cell>
          <cell r="J43">
            <v>106.5</v>
          </cell>
          <cell r="K43">
            <v>105.8</v>
          </cell>
          <cell r="L43">
            <v>106.9</v>
          </cell>
          <cell r="M43">
            <v>109.3</v>
          </cell>
          <cell r="N43">
            <v>109</v>
          </cell>
          <cell r="O43">
            <v>98.7</v>
          </cell>
          <cell r="P43" t="str">
            <v>-</v>
          </cell>
          <cell r="Q43">
            <v>102.6</v>
          </cell>
          <cell r="R43">
            <v>5.4999999999999938</v>
          </cell>
          <cell r="S43">
            <v>11.20000000000001</v>
          </cell>
          <cell r="T43">
            <v>7.8999999999999959</v>
          </cell>
          <cell r="U43">
            <v>11.599999999999987</v>
          </cell>
          <cell r="V43">
            <v>9.8999999999999986</v>
          </cell>
          <cell r="W43">
            <v>7.2999999999999954</v>
          </cell>
          <cell r="X43">
            <v>6.2000000000000055</v>
          </cell>
          <cell r="Y43">
            <v>8.0999999999999961</v>
          </cell>
          <cell r="Z43">
            <v>6.4999999999999947</v>
          </cell>
          <cell r="AA43">
            <v>5.8000000000000052</v>
          </cell>
          <cell r="AB43">
            <v>6.899999999999995</v>
          </cell>
          <cell r="AC43">
            <v>9.2999999999999972</v>
          </cell>
          <cell r="AD43">
            <v>9.0000000000000071</v>
          </cell>
          <cell r="AE43">
            <v>-1.3000000000000012</v>
          </cell>
          <cell r="AF43" t="str">
            <v>-</v>
          </cell>
          <cell r="AG43">
            <v>2.6000000000000023</v>
          </cell>
        </row>
        <row r="44">
          <cell r="A44">
            <v>38384</v>
          </cell>
          <cell r="B44">
            <v>104.4</v>
          </cell>
          <cell r="C44">
            <v>109.4</v>
          </cell>
          <cell r="D44">
            <v>115.4</v>
          </cell>
          <cell r="E44">
            <v>105.1</v>
          </cell>
          <cell r="F44">
            <v>106.9</v>
          </cell>
          <cell r="G44">
            <v>106.1</v>
          </cell>
          <cell r="H44">
            <v>104.9</v>
          </cell>
          <cell r="I44">
            <v>106.3</v>
          </cell>
          <cell r="J44">
            <v>102.7</v>
          </cell>
          <cell r="K44">
            <v>102.9</v>
          </cell>
          <cell r="L44">
            <v>105.7</v>
          </cell>
          <cell r="M44">
            <v>106.3</v>
          </cell>
          <cell r="N44">
            <v>108.1</v>
          </cell>
          <cell r="O44">
            <v>98.2</v>
          </cell>
          <cell r="P44" t="str">
            <v>-</v>
          </cell>
          <cell r="Q44">
            <v>102.6</v>
          </cell>
          <cell r="R44">
            <v>4.4000000000000039</v>
          </cell>
          <cell r="S44">
            <v>9.4000000000000092</v>
          </cell>
          <cell r="T44">
            <v>15.400000000000013</v>
          </cell>
          <cell r="U44">
            <v>5.0999999999999934</v>
          </cell>
          <cell r="V44">
            <v>6.899999999999995</v>
          </cell>
          <cell r="W44">
            <v>6.0999999999999943</v>
          </cell>
          <cell r="X44">
            <v>4.9000000000000155</v>
          </cell>
          <cell r="Y44">
            <v>6.2999999999999945</v>
          </cell>
          <cell r="Z44">
            <v>2.7000000000000135</v>
          </cell>
          <cell r="AA44">
            <v>2.9000000000000137</v>
          </cell>
          <cell r="AB44">
            <v>5.699999999999994</v>
          </cell>
          <cell r="AC44">
            <v>6.2999999999999945</v>
          </cell>
          <cell r="AD44">
            <v>8.0999999999999961</v>
          </cell>
          <cell r="AE44">
            <v>-1.8000000000000016</v>
          </cell>
          <cell r="AF44" t="str">
            <v>-</v>
          </cell>
          <cell r="AG44">
            <v>2.6000000000000023</v>
          </cell>
        </row>
        <row r="45">
          <cell r="A45">
            <v>38412</v>
          </cell>
          <cell r="B45">
            <v>103.2</v>
          </cell>
          <cell r="C45">
            <v>106.5</v>
          </cell>
          <cell r="D45">
            <v>114.9</v>
          </cell>
          <cell r="E45">
            <v>104.9</v>
          </cell>
          <cell r="F45">
            <v>103.6</v>
          </cell>
          <cell r="G45">
            <v>103.9</v>
          </cell>
          <cell r="H45">
            <v>103.5</v>
          </cell>
          <cell r="I45">
            <v>106</v>
          </cell>
          <cell r="J45">
            <v>104.3</v>
          </cell>
          <cell r="K45">
            <v>103</v>
          </cell>
          <cell r="L45">
            <v>104</v>
          </cell>
          <cell r="M45">
            <v>106.2</v>
          </cell>
          <cell r="N45">
            <v>106.6</v>
          </cell>
          <cell r="O45">
            <v>96</v>
          </cell>
          <cell r="P45" t="str">
            <v>-</v>
          </cell>
          <cell r="Q45">
            <v>105.1</v>
          </cell>
          <cell r="R45">
            <v>3.2000000000000028</v>
          </cell>
          <cell r="S45">
            <v>6.4999999999999947</v>
          </cell>
          <cell r="T45">
            <v>14.900000000000002</v>
          </cell>
          <cell r="U45">
            <v>4.9000000000000155</v>
          </cell>
          <cell r="V45">
            <v>3.6000000000000032</v>
          </cell>
          <cell r="W45">
            <v>3.9000000000000146</v>
          </cell>
          <cell r="X45">
            <v>3.499999999999992</v>
          </cell>
          <cell r="Y45">
            <v>6.0000000000000053</v>
          </cell>
          <cell r="Z45">
            <v>4.2999999999999927</v>
          </cell>
          <cell r="AA45">
            <v>3.0000000000000027</v>
          </cell>
          <cell r="AB45">
            <v>4.0000000000000036</v>
          </cell>
          <cell r="AC45">
            <v>6.2000000000000055</v>
          </cell>
          <cell r="AD45">
            <v>6.5999999999999837</v>
          </cell>
          <cell r="AE45">
            <v>-4.0000000000000036</v>
          </cell>
          <cell r="AF45" t="str">
            <v>-</v>
          </cell>
          <cell r="AG45">
            <v>5.0999999999999934</v>
          </cell>
        </row>
        <row r="46">
          <cell r="A46">
            <v>38443</v>
          </cell>
          <cell r="B46">
            <v>103.9</v>
          </cell>
          <cell r="C46">
            <v>106.4</v>
          </cell>
          <cell r="D46">
            <v>117</v>
          </cell>
          <cell r="E46">
            <v>105.4</v>
          </cell>
          <cell r="F46">
            <v>105.5</v>
          </cell>
          <cell r="G46">
            <v>102.6</v>
          </cell>
          <cell r="H46">
            <v>104.1</v>
          </cell>
          <cell r="I46">
            <v>106.7</v>
          </cell>
          <cell r="J46">
            <v>104.5</v>
          </cell>
          <cell r="K46">
            <v>103.5</v>
          </cell>
          <cell r="L46">
            <v>104.4</v>
          </cell>
          <cell r="M46">
            <v>106.9</v>
          </cell>
          <cell r="N46">
            <v>106.6</v>
          </cell>
          <cell r="O46">
            <v>96.3</v>
          </cell>
          <cell r="P46" t="str">
            <v>-</v>
          </cell>
          <cell r="Q46">
            <v>108.4</v>
          </cell>
          <cell r="R46">
            <v>3.9000000000000146</v>
          </cell>
          <cell r="S46">
            <v>6.4000000000000057</v>
          </cell>
          <cell r="T46">
            <v>16.999999999999993</v>
          </cell>
          <cell r="U46">
            <v>5.4000000000000048</v>
          </cell>
          <cell r="V46">
            <v>5.4999999999999938</v>
          </cell>
          <cell r="W46">
            <v>2.6000000000000023</v>
          </cell>
          <cell r="X46">
            <v>4.0999999999999925</v>
          </cell>
          <cell r="Y46">
            <v>6.6999999999999948</v>
          </cell>
          <cell r="Z46">
            <v>4.4999999999999929</v>
          </cell>
          <cell r="AA46">
            <v>3.499999999999992</v>
          </cell>
          <cell r="AB46">
            <v>4.4000000000000039</v>
          </cell>
          <cell r="AC46">
            <v>6.899999999999995</v>
          </cell>
          <cell r="AD46">
            <v>6.5999999999999837</v>
          </cell>
          <cell r="AE46">
            <v>-3.7000000000000033</v>
          </cell>
          <cell r="AF46" t="str">
            <v>-</v>
          </cell>
          <cell r="AG46">
            <v>8.4000000000000075</v>
          </cell>
        </row>
        <row r="47">
          <cell r="A47">
            <v>38473</v>
          </cell>
          <cell r="B47">
            <v>104.3</v>
          </cell>
          <cell r="C47">
            <v>105.3</v>
          </cell>
          <cell r="D47">
            <v>118.7</v>
          </cell>
          <cell r="E47">
            <v>105.4</v>
          </cell>
          <cell r="F47">
            <v>105.5</v>
          </cell>
          <cell r="G47">
            <v>102.1</v>
          </cell>
          <cell r="H47">
            <v>103.2</v>
          </cell>
          <cell r="I47">
            <v>106.3</v>
          </cell>
          <cell r="J47">
            <v>104.4</v>
          </cell>
          <cell r="K47">
            <v>103.7</v>
          </cell>
          <cell r="L47">
            <v>104.8</v>
          </cell>
          <cell r="M47">
            <v>109.3</v>
          </cell>
          <cell r="N47">
            <v>105.9</v>
          </cell>
          <cell r="O47">
            <v>97.1</v>
          </cell>
          <cell r="P47" t="str">
            <v>-</v>
          </cell>
          <cell r="Q47">
            <v>107.1</v>
          </cell>
          <cell r="R47">
            <v>4.2999999999999927</v>
          </cell>
          <cell r="S47">
            <v>5.2999999999999936</v>
          </cell>
          <cell r="T47">
            <v>18.700000000000006</v>
          </cell>
          <cell r="U47">
            <v>5.4000000000000048</v>
          </cell>
          <cell r="V47">
            <v>5.4999999999999938</v>
          </cell>
          <cell r="W47">
            <v>2.0999999999999908</v>
          </cell>
          <cell r="X47">
            <v>3.2000000000000028</v>
          </cell>
          <cell r="Y47">
            <v>6.2999999999999945</v>
          </cell>
          <cell r="Z47">
            <v>4.4000000000000039</v>
          </cell>
          <cell r="AA47">
            <v>3.6999999999999922</v>
          </cell>
          <cell r="AB47">
            <v>4.8000000000000043</v>
          </cell>
          <cell r="AC47">
            <v>9.2999999999999972</v>
          </cell>
          <cell r="AD47">
            <v>5.9000000000000163</v>
          </cell>
          <cell r="AE47">
            <v>-2.9000000000000026</v>
          </cell>
          <cell r="AF47" t="str">
            <v>-</v>
          </cell>
          <cell r="AG47">
            <v>7.0999999999999952</v>
          </cell>
        </row>
        <row r="48">
          <cell r="A48">
            <v>38504</v>
          </cell>
          <cell r="B48">
            <v>104.6</v>
          </cell>
          <cell r="C48">
            <v>104.1</v>
          </cell>
          <cell r="D48">
            <v>121</v>
          </cell>
          <cell r="E48">
            <v>105.7</v>
          </cell>
          <cell r="F48">
            <v>104.8</v>
          </cell>
          <cell r="G48">
            <v>101.9</v>
          </cell>
          <cell r="H48">
            <v>102.2</v>
          </cell>
          <cell r="I48">
            <v>106.8</v>
          </cell>
          <cell r="J48">
            <v>103</v>
          </cell>
          <cell r="K48">
            <v>102.8</v>
          </cell>
          <cell r="L48">
            <v>105.2</v>
          </cell>
          <cell r="M48">
            <v>111.9</v>
          </cell>
          <cell r="N48">
            <v>105.1</v>
          </cell>
          <cell r="O48">
            <v>97.2</v>
          </cell>
          <cell r="P48" t="str">
            <v>-</v>
          </cell>
          <cell r="Q48">
            <v>107.8</v>
          </cell>
          <cell r="R48">
            <v>4.6000000000000041</v>
          </cell>
          <cell r="S48">
            <v>4.0999999999999925</v>
          </cell>
          <cell r="T48">
            <v>20.999999999999996</v>
          </cell>
          <cell r="U48">
            <v>5.699999999999994</v>
          </cell>
          <cell r="V48">
            <v>4.8000000000000043</v>
          </cell>
          <cell r="W48">
            <v>1.9000000000000128</v>
          </cell>
          <cell r="X48">
            <v>2.200000000000002</v>
          </cell>
          <cell r="Y48">
            <v>6.800000000000006</v>
          </cell>
          <cell r="Z48">
            <v>3.0000000000000027</v>
          </cell>
          <cell r="AA48">
            <v>2.8000000000000025</v>
          </cell>
          <cell r="AB48">
            <v>5.2000000000000046</v>
          </cell>
          <cell r="AC48">
            <v>11.899999999999999</v>
          </cell>
          <cell r="AD48">
            <v>5.0999999999999934</v>
          </cell>
          <cell r="AE48">
            <v>-2.8000000000000025</v>
          </cell>
          <cell r="AF48" t="str">
            <v>-</v>
          </cell>
          <cell r="AG48">
            <v>7.8000000000000069</v>
          </cell>
        </row>
        <row r="49">
          <cell r="A49">
            <v>38534</v>
          </cell>
          <cell r="B49">
            <v>103.9</v>
          </cell>
          <cell r="C49">
            <v>103.8</v>
          </cell>
          <cell r="D49">
            <v>119.6</v>
          </cell>
          <cell r="E49">
            <v>104.8</v>
          </cell>
          <cell r="F49">
            <v>103.1</v>
          </cell>
          <cell r="G49">
            <v>101.8</v>
          </cell>
          <cell r="H49">
            <v>103.3</v>
          </cell>
          <cell r="I49">
            <v>106.5</v>
          </cell>
          <cell r="J49">
            <v>101.3</v>
          </cell>
          <cell r="K49">
            <v>102</v>
          </cell>
          <cell r="L49">
            <v>104.5</v>
          </cell>
          <cell r="M49">
            <v>110.2</v>
          </cell>
          <cell r="N49">
            <v>103</v>
          </cell>
          <cell r="O49">
            <v>96.3</v>
          </cell>
          <cell r="P49" t="str">
            <v>-</v>
          </cell>
          <cell r="Q49">
            <v>107.7</v>
          </cell>
          <cell r="R49">
            <v>3.9000000000000146</v>
          </cell>
          <cell r="S49">
            <v>3.8000000000000034</v>
          </cell>
          <cell r="T49">
            <v>19.599999999999994</v>
          </cell>
          <cell r="U49">
            <v>4.8000000000000043</v>
          </cell>
          <cell r="V49">
            <v>3.0999999999999917</v>
          </cell>
          <cell r="W49">
            <v>1.8000000000000016</v>
          </cell>
          <cell r="X49">
            <v>3.2999999999999918</v>
          </cell>
          <cell r="Y49">
            <v>6.4999999999999947</v>
          </cell>
          <cell r="Z49">
            <v>1.2999999999999901</v>
          </cell>
          <cell r="AA49">
            <v>2.0000000000000018</v>
          </cell>
          <cell r="AB49">
            <v>4.4999999999999929</v>
          </cell>
          <cell r="AC49">
            <v>10.20000000000001</v>
          </cell>
          <cell r="AD49">
            <v>3.0000000000000027</v>
          </cell>
          <cell r="AE49">
            <v>-3.7000000000000033</v>
          </cell>
          <cell r="AF49" t="str">
            <v>-</v>
          </cell>
          <cell r="AG49">
            <v>7.6999999999999957</v>
          </cell>
        </row>
        <row r="50">
          <cell r="A50">
            <v>38565</v>
          </cell>
          <cell r="B50">
            <v>103.9</v>
          </cell>
          <cell r="C50">
            <v>103.8</v>
          </cell>
          <cell r="D50">
            <v>118.3</v>
          </cell>
          <cell r="E50">
            <v>104.2</v>
          </cell>
          <cell r="F50">
            <v>102.2</v>
          </cell>
          <cell r="G50">
            <v>102.1</v>
          </cell>
          <cell r="H50">
            <v>104.4</v>
          </cell>
          <cell r="I50">
            <v>106.1</v>
          </cell>
          <cell r="J50">
            <v>101.2</v>
          </cell>
          <cell r="K50">
            <v>102.2</v>
          </cell>
          <cell r="L50">
            <v>104.5</v>
          </cell>
          <cell r="M50">
            <v>108.3</v>
          </cell>
          <cell r="N50">
            <v>101.8</v>
          </cell>
          <cell r="O50">
            <v>97.2</v>
          </cell>
          <cell r="P50" t="str">
            <v>-</v>
          </cell>
          <cell r="Q50">
            <v>107.4</v>
          </cell>
          <cell r="R50">
            <v>3.9000000000000146</v>
          </cell>
          <cell r="S50">
            <v>3.8000000000000034</v>
          </cell>
          <cell r="T50">
            <v>18.300000000000004</v>
          </cell>
          <cell r="U50">
            <v>4.2000000000000037</v>
          </cell>
          <cell r="V50">
            <v>2.200000000000002</v>
          </cell>
          <cell r="W50">
            <v>2.0999999999999908</v>
          </cell>
          <cell r="X50">
            <v>4.4000000000000039</v>
          </cell>
          <cell r="Y50">
            <v>6.0999999999999943</v>
          </cell>
          <cell r="Z50">
            <v>1.2000000000000011</v>
          </cell>
          <cell r="AA50">
            <v>2.200000000000002</v>
          </cell>
          <cell r="AB50">
            <v>4.4999999999999929</v>
          </cell>
          <cell r="AC50">
            <v>8.2999999999999972</v>
          </cell>
          <cell r="AD50">
            <v>1.8000000000000016</v>
          </cell>
          <cell r="AE50">
            <v>-2.8000000000000025</v>
          </cell>
          <cell r="AF50" t="str">
            <v>-</v>
          </cell>
          <cell r="AG50">
            <v>7.4000000000000066</v>
          </cell>
        </row>
        <row r="51">
          <cell r="A51">
            <v>38596</v>
          </cell>
          <cell r="B51">
            <v>103.4</v>
          </cell>
          <cell r="C51">
            <v>103.1</v>
          </cell>
          <cell r="D51">
            <v>116.5</v>
          </cell>
          <cell r="E51">
            <v>104.1</v>
          </cell>
          <cell r="F51">
            <v>100.2</v>
          </cell>
          <cell r="G51">
            <v>101.5</v>
          </cell>
          <cell r="H51">
            <v>104.5</v>
          </cell>
          <cell r="I51">
            <v>105.9</v>
          </cell>
          <cell r="J51">
            <v>101.4</v>
          </cell>
          <cell r="K51">
            <v>102.7</v>
          </cell>
          <cell r="L51">
            <v>103.7</v>
          </cell>
          <cell r="M51">
            <v>107.1</v>
          </cell>
          <cell r="N51">
            <v>100.2</v>
          </cell>
          <cell r="O51">
            <v>97.3</v>
          </cell>
          <cell r="P51" t="str">
            <v>-</v>
          </cell>
          <cell r="Q51">
            <v>106</v>
          </cell>
          <cell r="R51">
            <v>3.400000000000003</v>
          </cell>
          <cell r="S51">
            <v>3.0999999999999917</v>
          </cell>
          <cell r="T51">
            <v>16.500000000000004</v>
          </cell>
          <cell r="U51">
            <v>4.0999999999999925</v>
          </cell>
          <cell r="V51">
            <v>0.20000000000000018</v>
          </cell>
          <cell r="W51">
            <v>1.4999999999999902</v>
          </cell>
          <cell r="X51">
            <v>4.4999999999999929</v>
          </cell>
          <cell r="Y51">
            <v>5.9000000000000163</v>
          </cell>
          <cell r="Z51">
            <v>1.4000000000000012</v>
          </cell>
          <cell r="AA51">
            <v>2.7000000000000135</v>
          </cell>
          <cell r="AB51">
            <v>3.6999999999999922</v>
          </cell>
          <cell r="AC51">
            <v>7.0999999999999952</v>
          </cell>
          <cell r="AD51">
            <v>0.20000000000000018</v>
          </cell>
          <cell r="AE51">
            <v>-2.7000000000000024</v>
          </cell>
          <cell r="AF51" t="str">
            <v>-</v>
          </cell>
          <cell r="AG51">
            <v>6.0000000000000053</v>
          </cell>
        </row>
        <row r="52">
          <cell r="A52">
            <v>38626</v>
          </cell>
          <cell r="B52">
            <v>103.1</v>
          </cell>
          <cell r="C52">
            <v>102.5</v>
          </cell>
          <cell r="D52">
            <v>115.9</v>
          </cell>
          <cell r="E52">
            <v>104.4</v>
          </cell>
          <cell r="F52">
            <v>98.7</v>
          </cell>
          <cell r="G52">
            <v>101</v>
          </cell>
          <cell r="H52">
            <v>104.2</v>
          </cell>
          <cell r="I52">
            <v>105.8</v>
          </cell>
          <cell r="J52">
            <v>101.7</v>
          </cell>
          <cell r="K52">
            <v>102.8</v>
          </cell>
          <cell r="L52">
            <v>103.3</v>
          </cell>
          <cell r="M52">
            <v>106.2</v>
          </cell>
          <cell r="N52">
            <v>99.5</v>
          </cell>
          <cell r="O52">
            <v>96.9</v>
          </cell>
          <cell r="P52" t="str">
            <v>-</v>
          </cell>
          <cell r="Q52">
            <v>105.2</v>
          </cell>
          <cell r="R52">
            <v>3.0999999999999917</v>
          </cell>
          <cell r="S52">
            <v>2.4999999999999911</v>
          </cell>
          <cell r="T52">
            <v>15.900000000000002</v>
          </cell>
          <cell r="U52">
            <v>4.4000000000000039</v>
          </cell>
          <cell r="V52">
            <v>-1.3000000000000012</v>
          </cell>
          <cell r="W52">
            <v>1.0000000000000009</v>
          </cell>
          <cell r="X52">
            <v>4.2000000000000037</v>
          </cell>
          <cell r="Y52">
            <v>5.8000000000000052</v>
          </cell>
          <cell r="Z52">
            <v>1.7000000000000126</v>
          </cell>
          <cell r="AA52">
            <v>2.8000000000000025</v>
          </cell>
          <cell r="AB52">
            <v>3.2999999999999918</v>
          </cell>
          <cell r="AC52">
            <v>6.2000000000000055</v>
          </cell>
          <cell r="AD52">
            <v>-0.50000000000000044</v>
          </cell>
          <cell r="AE52">
            <v>-3.0999999999999917</v>
          </cell>
          <cell r="AF52" t="str">
            <v>-</v>
          </cell>
          <cell r="AG52">
            <v>5.2000000000000046</v>
          </cell>
        </row>
        <row r="53">
          <cell r="A53">
            <v>38657</v>
          </cell>
          <cell r="B53">
            <v>102.9</v>
          </cell>
          <cell r="C53">
            <v>102.3</v>
          </cell>
          <cell r="D53">
            <v>113.8</v>
          </cell>
          <cell r="E53">
            <v>104.1</v>
          </cell>
          <cell r="F53">
            <v>98</v>
          </cell>
          <cell r="G53">
            <v>102.3</v>
          </cell>
          <cell r="H53">
            <v>103.8</v>
          </cell>
          <cell r="I53">
            <v>105.6</v>
          </cell>
          <cell r="J53">
            <v>101.7</v>
          </cell>
          <cell r="K53">
            <v>103</v>
          </cell>
          <cell r="L53">
            <v>103.1</v>
          </cell>
          <cell r="M53">
            <v>104.7</v>
          </cell>
          <cell r="N53">
            <v>99.3</v>
          </cell>
          <cell r="O53">
            <v>97</v>
          </cell>
          <cell r="P53" t="str">
            <v>-</v>
          </cell>
          <cell r="Q53">
            <v>104.5</v>
          </cell>
          <cell r="R53">
            <v>2.9000000000000137</v>
          </cell>
          <cell r="S53">
            <v>2.2999999999999909</v>
          </cell>
          <cell r="T53">
            <v>13.79999999999999</v>
          </cell>
          <cell r="U53">
            <v>4.0999999999999925</v>
          </cell>
          <cell r="V53">
            <v>-2.0000000000000018</v>
          </cell>
          <cell r="W53">
            <v>2.2999999999999909</v>
          </cell>
          <cell r="X53">
            <v>3.8000000000000034</v>
          </cell>
          <cell r="Y53">
            <v>5.600000000000005</v>
          </cell>
          <cell r="Z53">
            <v>1.7000000000000126</v>
          </cell>
          <cell r="AA53">
            <v>3.0000000000000027</v>
          </cell>
          <cell r="AB53">
            <v>3.0999999999999917</v>
          </cell>
          <cell r="AC53">
            <v>4.6999999999999931</v>
          </cell>
          <cell r="AD53">
            <v>-0.70000000000000062</v>
          </cell>
          <cell r="AE53">
            <v>-3.0000000000000027</v>
          </cell>
          <cell r="AF53" t="str">
            <v>-</v>
          </cell>
          <cell r="AG53">
            <v>4.4999999999999929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103.2</v>
          </cell>
          <cell r="C55">
            <v>102.4</v>
          </cell>
          <cell r="D55">
            <v>103.5</v>
          </cell>
          <cell r="E55">
            <v>110.6</v>
          </cell>
          <cell r="F55">
            <v>109</v>
          </cell>
          <cell r="G55">
            <v>103.5</v>
          </cell>
          <cell r="H55">
            <v>107.6</v>
          </cell>
          <cell r="I55">
            <v>105.1</v>
          </cell>
          <cell r="J55">
            <v>102.8</v>
          </cell>
          <cell r="K55">
            <v>107.3</v>
          </cell>
          <cell r="L55">
            <v>102.1</v>
          </cell>
          <cell r="M55">
            <v>92.4</v>
          </cell>
          <cell r="N55">
            <v>101.7</v>
          </cell>
          <cell r="O55">
            <v>97.4</v>
          </cell>
          <cell r="P55" t="str">
            <v>-</v>
          </cell>
          <cell r="Q55">
            <v>101</v>
          </cell>
          <cell r="R55">
            <v>3.2000000000000028</v>
          </cell>
          <cell r="S55">
            <v>2.4000000000000021</v>
          </cell>
          <cell r="T55">
            <v>3.499999999999992</v>
          </cell>
          <cell r="U55">
            <v>10.599999999999987</v>
          </cell>
          <cell r="V55">
            <v>9.0000000000000071</v>
          </cell>
          <cell r="W55">
            <v>3.499999999999992</v>
          </cell>
          <cell r="X55">
            <v>7.5999999999999845</v>
          </cell>
          <cell r="Y55">
            <v>5.0999999999999934</v>
          </cell>
          <cell r="Z55">
            <v>2.8000000000000025</v>
          </cell>
          <cell r="AA55">
            <v>7.2999999999999954</v>
          </cell>
          <cell r="AB55">
            <v>2.0999999999999908</v>
          </cell>
          <cell r="AC55">
            <v>-7.5999999999999961</v>
          </cell>
          <cell r="AD55">
            <v>1.7000000000000126</v>
          </cell>
          <cell r="AE55">
            <v>-2.5999999999999912</v>
          </cell>
          <cell r="AF55" t="str">
            <v>-</v>
          </cell>
          <cell r="AG55">
            <v>1.0000000000000009</v>
          </cell>
        </row>
        <row r="56">
          <cell r="A56">
            <v>38749</v>
          </cell>
          <cell r="B56">
            <v>104.1</v>
          </cell>
          <cell r="C56">
            <v>103.1</v>
          </cell>
          <cell r="D56">
            <v>110.3</v>
          </cell>
          <cell r="E56">
            <v>110.8</v>
          </cell>
          <cell r="F56">
            <v>108.7</v>
          </cell>
          <cell r="G56">
            <v>102.3</v>
          </cell>
          <cell r="H56">
            <v>107.6</v>
          </cell>
          <cell r="I56">
            <v>106.2</v>
          </cell>
          <cell r="J56">
            <v>101.9</v>
          </cell>
          <cell r="K56">
            <v>107.3</v>
          </cell>
          <cell r="L56">
            <v>103.4</v>
          </cell>
          <cell r="M56">
            <v>93.5</v>
          </cell>
          <cell r="N56">
            <v>100.4</v>
          </cell>
          <cell r="O56">
            <v>98.4</v>
          </cell>
          <cell r="P56" t="str">
            <v>-</v>
          </cell>
          <cell r="Q56">
            <v>102.8</v>
          </cell>
          <cell r="R56">
            <v>4.0999999999999925</v>
          </cell>
          <cell r="S56">
            <v>3.0999999999999917</v>
          </cell>
          <cell r="T56">
            <v>10.299999999999997</v>
          </cell>
          <cell r="U56">
            <v>10.799999999999986</v>
          </cell>
          <cell r="V56">
            <v>8.6999999999999957</v>
          </cell>
          <cell r="W56">
            <v>2.2999999999999909</v>
          </cell>
          <cell r="X56">
            <v>7.5999999999999845</v>
          </cell>
          <cell r="Y56">
            <v>6.2000000000000055</v>
          </cell>
          <cell r="Z56">
            <v>1.9000000000000128</v>
          </cell>
          <cell r="AA56">
            <v>7.2999999999999954</v>
          </cell>
          <cell r="AB56">
            <v>3.400000000000003</v>
          </cell>
          <cell r="AC56">
            <v>-6.4999999999999947</v>
          </cell>
          <cell r="AD56">
            <v>0.40000000000000036</v>
          </cell>
          <cell r="AE56">
            <v>-1.5999999999999903</v>
          </cell>
          <cell r="AF56" t="str">
            <v>-</v>
          </cell>
          <cell r="AG56">
            <v>2.8000000000000025</v>
          </cell>
        </row>
        <row r="57">
          <cell r="A57">
            <v>38777</v>
          </cell>
          <cell r="B57">
            <v>104.4</v>
          </cell>
          <cell r="C57">
            <v>103.8</v>
          </cell>
          <cell r="D57">
            <v>109.4</v>
          </cell>
          <cell r="E57">
            <v>113.2</v>
          </cell>
          <cell r="F57">
            <v>110.2</v>
          </cell>
          <cell r="G57">
            <v>102.4</v>
          </cell>
          <cell r="H57">
            <v>107.2</v>
          </cell>
          <cell r="I57">
            <v>106.2</v>
          </cell>
          <cell r="J57">
            <v>102.1</v>
          </cell>
          <cell r="K57">
            <v>105.1</v>
          </cell>
          <cell r="L57">
            <v>104.6</v>
          </cell>
          <cell r="M57">
            <v>94.8</v>
          </cell>
          <cell r="N57">
            <v>100.7</v>
          </cell>
          <cell r="O57">
            <v>98.8</v>
          </cell>
          <cell r="P57" t="str">
            <v>-</v>
          </cell>
          <cell r="Q57">
            <v>101.9</v>
          </cell>
          <cell r="R57">
            <v>4.4000000000000039</v>
          </cell>
          <cell r="S57">
            <v>3.8000000000000034</v>
          </cell>
          <cell r="T57">
            <v>9.4000000000000092</v>
          </cell>
          <cell r="U57">
            <v>13.200000000000012</v>
          </cell>
          <cell r="V57">
            <v>10.20000000000001</v>
          </cell>
          <cell r="W57">
            <v>2.4000000000000021</v>
          </cell>
          <cell r="X57">
            <v>7.2000000000000064</v>
          </cell>
          <cell r="Y57">
            <v>6.2000000000000055</v>
          </cell>
          <cell r="Z57">
            <v>2.0999999999999908</v>
          </cell>
          <cell r="AA57">
            <v>5.0999999999999934</v>
          </cell>
          <cell r="AB57">
            <v>4.6000000000000041</v>
          </cell>
          <cell r="AC57">
            <v>-5.2000000000000046</v>
          </cell>
          <cell r="AD57">
            <v>0.70000000000001172</v>
          </cell>
          <cell r="AE57">
            <v>-1.2000000000000011</v>
          </cell>
          <cell r="AF57" t="str">
            <v>-</v>
          </cell>
          <cell r="AG57">
            <v>1.9000000000000128</v>
          </cell>
        </row>
        <row r="58">
          <cell r="A58">
            <v>38808</v>
          </cell>
          <cell r="B58">
            <v>102.8</v>
          </cell>
          <cell r="C58">
            <v>103.5</v>
          </cell>
          <cell r="D58">
            <v>104</v>
          </cell>
          <cell r="E58">
            <v>112.8</v>
          </cell>
          <cell r="F58">
            <v>107.6</v>
          </cell>
          <cell r="G58">
            <v>103.6</v>
          </cell>
          <cell r="H58">
            <v>106.8</v>
          </cell>
          <cell r="I58">
            <v>105</v>
          </cell>
          <cell r="J58">
            <v>101.9</v>
          </cell>
          <cell r="K58">
            <v>103.8</v>
          </cell>
          <cell r="L58">
            <v>103.5</v>
          </cell>
          <cell r="M58">
            <v>93.9</v>
          </cell>
          <cell r="N58">
            <v>97.8</v>
          </cell>
          <cell r="O58">
            <v>96.2</v>
          </cell>
          <cell r="P58" t="str">
            <v>-</v>
          </cell>
          <cell r="Q58">
            <v>99.9</v>
          </cell>
          <cell r="R58">
            <v>2.8000000000000025</v>
          </cell>
          <cell r="S58">
            <v>3.499999999999992</v>
          </cell>
          <cell r="T58">
            <v>4.0000000000000036</v>
          </cell>
          <cell r="U58">
            <v>12.79999999999999</v>
          </cell>
          <cell r="V58">
            <v>7.5999999999999845</v>
          </cell>
          <cell r="W58">
            <v>3.6000000000000032</v>
          </cell>
          <cell r="X58">
            <v>6.800000000000006</v>
          </cell>
          <cell r="Y58">
            <v>5.0000000000000044</v>
          </cell>
          <cell r="Z58">
            <v>1.9000000000000128</v>
          </cell>
          <cell r="AA58">
            <v>3.8000000000000034</v>
          </cell>
          <cell r="AB58">
            <v>3.499999999999992</v>
          </cell>
          <cell r="AC58">
            <v>-6.0999999999999943</v>
          </cell>
          <cell r="AD58">
            <v>-2.200000000000002</v>
          </cell>
          <cell r="AE58">
            <v>-3.7999999999999923</v>
          </cell>
          <cell r="AF58" t="str">
            <v>-</v>
          </cell>
          <cell r="AG58">
            <v>-9.9999999999988987E-2</v>
          </cell>
        </row>
        <row r="59">
          <cell r="A59">
            <v>38838</v>
          </cell>
          <cell r="B59">
            <v>103.2</v>
          </cell>
          <cell r="C59">
            <v>104.1</v>
          </cell>
          <cell r="D59">
            <v>101.7</v>
          </cell>
          <cell r="E59">
            <v>114.3</v>
          </cell>
          <cell r="F59">
            <v>107.1</v>
          </cell>
          <cell r="G59">
            <v>103.5</v>
          </cell>
          <cell r="H59">
            <v>107.1</v>
          </cell>
          <cell r="I59">
            <v>105.8</v>
          </cell>
          <cell r="J59">
            <v>102.4</v>
          </cell>
          <cell r="K59">
            <v>103.7</v>
          </cell>
          <cell r="L59">
            <v>104.1</v>
          </cell>
          <cell r="M59">
            <v>95.3</v>
          </cell>
          <cell r="N59">
            <v>98.6</v>
          </cell>
          <cell r="O59">
            <v>96.4</v>
          </cell>
          <cell r="P59" t="str">
            <v>-</v>
          </cell>
          <cell r="Q59">
            <v>101.7</v>
          </cell>
          <cell r="R59">
            <v>3.2000000000000028</v>
          </cell>
          <cell r="S59">
            <v>4.0999999999999925</v>
          </cell>
          <cell r="T59">
            <v>1.7000000000000126</v>
          </cell>
          <cell r="U59">
            <v>14.3</v>
          </cell>
          <cell r="V59">
            <v>7.0999999999999952</v>
          </cell>
          <cell r="W59">
            <v>3.499999999999992</v>
          </cell>
          <cell r="X59">
            <v>7.0999999999999952</v>
          </cell>
          <cell r="Y59">
            <v>5.8000000000000052</v>
          </cell>
          <cell r="Z59">
            <v>2.4000000000000021</v>
          </cell>
          <cell r="AA59">
            <v>3.6999999999999922</v>
          </cell>
          <cell r="AB59">
            <v>4.0999999999999925</v>
          </cell>
          <cell r="AC59">
            <v>-4.7000000000000046</v>
          </cell>
          <cell r="AD59">
            <v>-1.4000000000000012</v>
          </cell>
          <cell r="AE59">
            <v>-3.5999999999999921</v>
          </cell>
          <cell r="AF59" t="str">
            <v>-</v>
          </cell>
          <cell r="AG59">
            <v>1.7000000000000126</v>
          </cell>
        </row>
        <row r="60">
          <cell r="A60">
            <v>38869</v>
          </cell>
          <cell r="B60">
            <v>102.6</v>
          </cell>
          <cell r="C60">
            <v>103.8</v>
          </cell>
          <cell r="D60">
            <v>97.6</v>
          </cell>
          <cell r="E60">
            <v>114.5</v>
          </cell>
          <cell r="F60">
            <v>107.2</v>
          </cell>
          <cell r="G60">
            <v>104</v>
          </cell>
          <cell r="H60">
            <v>106.1</v>
          </cell>
          <cell r="I60">
            <v>104.8</v>
          </cell>
          <cell r="J60">
            <v>104.6</v>
          </cell>
          <cell r="K60">
            <v>103.6</v>
          </cell>
          <cell r="L60">
            <v>103.6</v>
          </cell>
          <cell r="M60">
            <v>95.4</v>
          </cell>
          <cell r="N60">
            <v>98.4</v>
          </cell>
          <cell r="O60">
            <v>95.8</v>
          </cell>
          <cell r="P60" t="str">
            <v>-</v>
          </cell>
          <cell r="Q60">
            <v>101.5</v>
          </cell>
          <cell r="R60">
            <v>2.6000000000000023</v>
          </cell>
          <cell r="S60">
            <v>3.8000000000000034</v>
          </cell>
          <cell r="T60">
            <v>-2.4000000000000021</v>
          </cell>
          <cell r="U60">
            <v>14.500000000000002</v>
          </cell>
          <cell r="V60">
            <v>7.2000000000000064</v>
          </cell>
          <cell r="W60">
            <v>4.0000000000000036</v>
          </cell>
          <cell r="X60">
            <v>6.0999999999999943</v>
          </cell>
          <cell r="Y60">
            <v>4.8000000000000043</v>
          </cell>
          <cell r="Z60">
            <v>4.6000000000000041</v>
          </cell>
          <cell r="AA60">
            <v>3.6000000000000032</v>
          </cell>
          <cell r="AB60">
            <v>3.6000000000000032</v>
          </cell>
          <cell r="AC60">
            <v>-4.5999999999999925</v>
          </cell>
          <cell r="AD60">
            <v>-1.5999999999999903</v>
          </cell>
          <cell r="AE60">
            <v>-4.2000000000000037</v>
          </cell>
          <cell r="AF60" t="str">
            <v>-</v>
          </cell>
          <cell r="AG60">
            <v>1.4999999999999902</v>
          </cell>
        </row>
        <row r="61">
          <cell r="A61">
            <v>38899</v>
          </cell>
          <cell r="B61">
            <v>102.8</v>
          </cell>
          <cell r="C61">
            <v>103.7</v>
          </cell>
          <cell r="D61">
            <v>97.8</v>
          </cell>
          <cell r="E61">
            <v>115.8</v>
          </cell>
          <cell r="F61">
            <v>108</v>
          </cell>
          <cell r="G61">
            <v>104.2</v>
          </cell>
          <cell r="H61">
            <v>104.9</v>
          </cell>
          <cell r="I61">
            <v>104.6</v>
          </cell>
          <cell r="J61">
            <v>106.7</v>
          </cell>
          <cell r="K61">
            <v>104.1</v>
          </cell>
          <cell r="L61">
            <v>103.7</v>
          </cell>
          <cell r="M61">
            <v>95.5</v>
          </cell>
          <cell r="N61">
            <v>99.1</v>
          </cell>
          <cell r="O61">
            <v>96</v>
          </cell>
          <cell r="P61" t="str">
            <v>-</v>
          </cell>
          <cell r="Q61">
            <v>101.3</v>
          </cell>
          <cell r="R61">
            <v>2.8000000000000025</v>
          </cell>
          <cell r="S61">
            <v>3.6999999999999922</v>
          </cell>
          <cell r="T61">
            <v>-2.200000000000002</v>
          </cell>
          <cell r="U61">
            <v>15.799999999999992</v>
          </cell>
          <cell r="V61">
            <v>8.0000000000000071</v>
          </cell>
          <cell r="W61">
            <v>4.2000000000000037</v>
          </cell>
          <cell r="X61">
            <v>4.9000000000000155</v>
          </cell>
          <cell r="Y61">
            <v>4.6000000000000041</v>
          </cell>
          <cell r="Z61">
            <v>6.6999999999999948</v>
          </cell>
          <cell r="AA61">
            <v>4.0999999999999925</v>
          </cell>
          <cell r="AB61">
            <v>3.6999999999999922</v>
          </cell>
          <cell r="AC61">
            <v>-4.5000000000000036</v>
          </cell>
          <cell r="AD61">
            <v>-0.9000000000000008</v>
          </cell>
          <cell r="AE61">
            <v>-4.0000000000000036</v>
          </cell>
          <cell r="AF61" t="str">
            <v>-</v>
          </cell>
          <cell r="AG61">
            <v>1.2999999999999901</v>
          </cell>
        </row>
        <row r="62">
          <cell r="A62">
            <v>38930</v>
          </cell>
          <cell r="B62">
            <v>102.8</v>
          </cell>
          <cell r="C62">
            <v>103.8</v>
          </cell>
          <cell r="D62">
            <v>98.1</v>
          </cell>
          <cell r="E62">
            <v>116.2</v>
          </cell>
          <cell r="F62">
            <v>107.9</v>
          </cell>
          <cell r="G62">
            <v>103.8</v>
          </cell>
          <cell r="H62">
            <v>104.3</v>
          </cell>
          <cell r="I62">
            <v>104.6</v>
          </cell>
          <cell r="J62">
            <v>105.9</v>
          </cell>
          <cell r="K62">
            <v>103.6</v>
          </cell>
          <cell r="L62">
            <v>103.7</v>
          </cell>
          <cell r="M62">
            <v>95.9</v>
          </cell>
          <cell r="N62">
            <v>99.5</v>
          </cell>
          <cell r="O62">
            <v>96</v>
          </cell>
          <cell r="P62" t="str">
            <v>-</v>
          </cell>
          <cell r="Q62">
            <v>101.8</v>
          </cell>
          <cell r="R62">
            <v>2.8000000000000025</v>
          </cell>
          <cell r="S62">
            <v>3.8000000000000034</v>
          </cell>
          <cell r="T62">
            <v>-1.9000000000000017</v>
          </cell>
          <cell r="U62">
            <v>16.199999999999992</v>
          </cell>
          <cell r="V62">
            <v>7.8999999999999959</v>
          </cell>
          <cell r="W62">
            <v>3.8000000000000034</v>
          </cell>
          <cell r="X62">
            <v>4.2999999999999927</v>
          </cell>
          <cell r="Y62">
            <v>4.6000000000000041</v>
          </cell>
          <cell r="Z62">
            <v>5.9000000000000163</v>
          </cell>
          <cell r="AA62">
            <v>3.6000000000000032</v>
          </cell>
          <cell r="AB62">
            <v>3.6999999999999922</v>
          </cell>
          <cell r="AC62">
            <v>-4.0999999999999925</v>
          </cell>
          <cell r="AD62">
            <v>-0.50000000000000044</v>
          </cell>
          <cell r="AE62">
            <v>-4.0000000000000036</v>
          </cell>
          <cell r="AF62" t="str">
            <v>-</v>
          </cell>
          <cell r="AG62">
            <v>1.8000000000000016</v>
          </cell>
        </row>
        <row r="63">
          <cell r="A63">
            <v>38961</v>
          </cell>
          <cell r="B63">
            <v>102.6</v>
          </cell>
          <cell r="C63">
            <v>103.9</v>
          </cell>
          <cell r="D63">
            <v>98.7</v>
          </cell>
          <cell r="E63">
            <v>116.2</v>
          </cell>
          <cell r="F63">
            <v>108.1</v>
          </cell>
          <cell r="G63">
            <v>104.1</v>
          </cell>
          <cell r="H63">
            <v>104.2</v>
          </cell>
          <cell r="I63">
            <v>104.6</v>
          </cell>
          <cell r="J63">
            <v>106.6</v>
          </cell>
          <cell r="K63">
            <v>102.8</v>
          </cell>
          <cell r="L63">
            <v>103.4</v>
          </cell>
          <cell r="M63">
            <v>94.6</v>
          </cell>
          <cell r="N63">
            <v>99.8</v>
          </cell>
          <cell r="O63">
            <v>96.7</v>
          </cell>
          <cell r="P63" t="str">
            <v>-</v>
          </cell>
          <cell r="Q63">
            <v>101.5</v>
          </cell>
          <cell r="R63">
            <v>2.6000000000000023</v>
          </cell>
          <cell r="S63">
            <v>3.9000000000000146</v>
          </cell>
          <cell r="T63">
            <v>-1.3000000000000012</v>
          </cell>
          <cell r="U63">
            <v>16.199999999999992</v>
          </cell>
          <cell r="V63">
            <v>8.0999999999999961</v>
          </cell>
          <cell r="W63">
            <v>4.0999999999999925</v>
          </cell>
          <cell r="X63">
            <v>4.2000000000000037</v>
          </cell>
          <cell r="Y63">
            <v>4.6000000000000041</v>
          </cell>
          <cell r="Z63">
            <v>6.5999999999999837</v>
          </cell>
          <cell r="AA63">
            <v>2.8000000000000025</v>
          </cell>
          <cell r="AB63">
            <v>3.400000000000003</v>
          </cell>
          <cell r="AC63">
            <v>-5.4000000000000048</v>
          </cell>
          <cell r="AD63">
            <v>-0.20000000000000018</v>
          </cell>
          <cell r="AE63">
            <v>-3.2999999999999918</v>
          </cell>
          <cell r="AF63" t="str">
            <v>-</v>
          </cell>
          <cell r="AG63">
            <v>1.4999999999999902</v>
          </cell>
        </row>
        <row r="64">
          <cell r="A64">
            <v>38991</v>
          </cell>
          <cell r="B64">
            <v>102.8</v>
          </cell>
          <cell r="C64">
            <v>104.2</v>
          </cell>
          <cell r="D64">
            <v>98</v>
          </cell>
          <cell r="E64">
            <v>115.8</v>
          </cell>
          <cell r="F64">
            <v>108.3</v>
          </cell>
          <cell r="G64">
            <v>104.9</v>
          </cell>
          <cell r="H64">
            <v>104.2</v>
          </cell>
          <cell r="I64">
            <v>104.5</v>
          </cell>
          <cell r="J64">
            <v>106.8</v>
          </cell>
          <cell r="K64">
            <v>102.2</v>
          </cell>
          <cell r="L64">
            <v>103.6</v>
          </cell>
          <cell r="M64">
            <v>94.9</v>
          </cell>
          <cell r="N64">
            <v>100</v>
          </cell>
          <cell r="O64">
            <v>97.3</v>
          </cell>
          <cell r="P64" t="str">
            <v>-</v>
          </cell>
          <cell r="Q64">
            <v>101.8</v>
          </cell>
          <cell r="R64">
            <v>2.8000000000000025</v>
          </cell>
          <cell r="S64">
            <v>4.2000000000000037</v>
          </cell>
          <cell r="T64">
            <v>-2.0000000000000018</v>
          </cell>
          <cell r="U64">
            <v>15.799999999999992</v>
          </cell>
          <cell r="V64">
            <v>8.2999999999999972</v>
          </cell>
          <cell r="W64">
            <v>4.9000000000000155</v>
          </cell>
          <cell r="X64">
            <v>4.2000000000000037</v>
          </cell>
          <cell r="Y64">
            <v>4.4999999999999929</v>
          </cell>
          <cell r="Z64">
            <v>6.800000000000006</v>
          </cell>
          <cell r="AA64">
            <v>2.200000000000002</v>
          </cell>
          <cell r="AB64">
            <v>3.6000000000000032</v>
          </cell>
          <cell r="AC64">
            <v>-5.0999999999999934</v>
          </cell>
          <cell r="AD64">
            <v>0</v>
          </cell>
          <cell r="AE64">
            <v>-2.7000000000000024</v>
          </cell>
          <cell r="AF64" t="str">
            <v>-</v>
          </cell>
          <cell r="AG64">
            <v>1.8000000000000016</v>
          </cell>
        </row>
        <row r="65">
          <cell r="A65">
            <v>39022</v>
          </cell>
          <cell r="B65">
            <v>102.9</v>
          </cell>
          <cell r="C65">
            <v>104.2</v>
          </cell>
          <cell r="D65">
            <v>98.4</v>
          </cell>
          <cell r="E65">
            <v>116.2</v>
          </cell>
          <cell r="F65">
            <v>108</v>
          </cell>
          <cell r="G65">
            <v>104.6</v>
          </cell>
          <cell r="H65">
            <v>104.3</v>
          </cell>
          <cell r="I65">
            <v>104.7</v>
          </cell>
          <cell r="J65">
            <v>107.1</v>
          </cell>
          <cell r="K65">
            <v>101.7</v>
          </cell>
          <cell r="L65">
            <v>103.5</v>
          </cell>
          <cell r="M65">
            <v>95.7</v>
          </cell>
          <cell r="N65">
            <v>100</v>
          </cell>
          <cell r="O65">
            <v>97.8</v>
          </cell>
          <cell r="P65" t="str">
            <v>-</v>
          </cell>
          <cell r="Q65">
            <v>102.2</v>
          </cell>
          <cell r="R65">
            <v>2.9000000000000137</v>
          </cell>
          <cell r="S65">
            <v>4.2000000000000037</v>
          </cell>
          <cell r="T65">
            <v>-1.5999999999999903</v>
          </cell>
          <cell r="U65">
            <v>16.199999999999992</v>
          </cell>
          <cell r="V65">
            <v>8.0000000000000071</v>
          </cell>
          <cell r="W65">
            <v>4.6000000000000041</v>
          </cell>
          <cell r="X65">
            <v>4.2999999999999927</v>
          </cell>
          <cell r="Y65">
            <v>4.6999999999999931</v>
          </cell>
          <cell r="Z65">
            <v>7.0999999999999952</v>
          </cell>
          <cell r="AA65">
            <v>1.7000000000000126</v>
          </cell>
          <cell r="AB65">
            <v>3.499999999999992</v>
          </cell>
          <cell r="AC65">
            <v>-4.2999999999999927</v>
          </cell>
          <cell r="AD65">
            <v>0</v>
          </cell>
          <cell r="AE65">
            <v>-2.200000000000002</v>
          </cell>
          <cell r="AF65" t="str">
            <v>-</v>
          </cell>
          <cell r="AG65">
            <v>2.200000000000002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104</v>
          </cell>
          <cell r="C67">
            <v>104.3</v>
          </cell>
          <cell r="D67">
            <v>110.2</v>
          </cell>
          <cell r="E67">
            <v>112.6</v>
          </cell>
          <cell r="F67">
            <v>95.4</v>
          </cell>
          <cell r="G67">
            <v>102.9</v>
          </cell>
          <cell r="H67">
            <v>105.4</v>
          </cell>
          <cell r="I67">
            <v>105.7</v>
          </cell>
          <cell r="J67">
            <v>103.7</v>
          </cell>
          <cell r="K67">
            <v>98.7</v>
          </cell>
          <cell r="L67">
            <v>102.7</v>
          </cell>
          <cell r="M67">
            <v>105.5</v>
          </cell>
          <cell r="N67">
            <v>102.1</v>
          </cell>
          <cell r="O67">
            <v>106.3</v>
          </cell>
          <cell r="P67" t="str">
            <v>-</v>
          </cell>
          <cell r="Q67">
            <v>116.7</v>
          </cell>
          <cell r="R67">
            <v>4.0000000000000036</v>
          </cell>
          <cell r="S67">
            <v>4.2999999999999927</v>
          </cell>
          <cell r="T67">
            <v>10.20000000000001</v>
          </cell>
          <cell r="U67">
            <v>12.599999999999989</v>
          </cell>
          <cell r="V67">
            <v>-4.5999999999999925</v>
          </cell>
          <cell r="W67">
            <v>2.9000000000000137</v>
          </cell>
          <cell r="X67">
            <v>5.4000000000000048</v>
          </cell>
          <cell r="Y67">
            <v>5.699999999999994</v>
          </cell>
          <cell r="Z67">
            <v>3.6999999999999922</v>
          </cell>
          <cell r="AA67">
            <v>-1.3000000000000012</v>
          </cell>
          <cell r="AB67">
            <v>2.7000000000000135</v>
          </cell>
          <cell r="AC67">
            <v>5.4999999999999938</v>
          </cell>
          <cell r="AD67">
            <v>2.0999999999999908</v>
          </cell>
          <cell r="AE67">
            <v>6.2999999999999945</v>
          </cell>
          <cell r="AF67" t="str">
            <v>-</v>
          </cell>
          <cell r="AG67">
            <v>16.700000000000003</v>
          </cell>
        </row>
        <row r="68">
          <cell r="A68">
            <v>39114</v>
          </cell>
          <cell r="B68">
            <v>103.5</v>
          </cell>
          <cell r="C68">
            <v>103.5</v>
          </cell>
          <cell r="D68">
            <v>98.8</v>
          </cell>
          <cell r="E68">
            <v>110.5</v>
          </cell>
          <cell r="F68">
            <v>98.2</v>
          </cell>
          <cell r="G68">
            <v>104.3</v>
          </cell>
          <cell r="H68">
            <v>102.4</v>
          </cell>
          <cell r="I68">
            <v>104.7</v>
          </cell>
          <cell r="J68">
            <v>105.6</v>
          </cell>
          <cell r="K68">
            <v>98.1</v>
          </cell>
          <cell r="L68">
            <v>103.1</v>
          </cell>
          <cell r="M68">
            <v>105</v>
          </cell>
          <cell r="N68">
            <v>102.6</v>
          </cell>
          <cell r="O68">
            <v>106.1</v>
          </cell>
          <cell r="P68" t="str">
            <v>-</v>
          </cell>
          <cell r="Q68">
            <v>107.4</v>
          </cell>
          <cell r="R68">
            <v>3.499999999999992</v>
          </cell>
          <cell r="S68">
            <v>3.499999999999992</v>
          </cell>
          <cell r="T68">
            <v>-1.2000000000000011</v>
          </cell>
          <cell r="U68">
            <v>10.499999999999998</v>
          </cell>
          <cell r="V68">
            <v>-1.8000000000000016</v>
          </cell>
          <cell r="W68">
            <v>4.2999999999999927</v>
          </cell>
          <cell r="X68">
            <v>2.4000000000000021</v>
          </cell>
          <cell r="Y68">
            <v>4.6999999999999931</v>
          </cell>
          <cell r="Z68">
            <v>5.600000000000005</v>
          </cell>
          <cell r="AA68">
            <v>-1.9000000000000017</v>
          </cell>
          <cell r="AB68">
            <v>3.0999999999999917</v>
          </cell>
          <cell r="AC68">
            <v>5.0000000000000044</v>
          </cell>
          <cell r="AD68">
            <v>2.6000000000000023</v>
          </cell>
          <cell r="AE68">
            <v>6.0999999999999943</v>
          </cell>
          <cell r="AF68" t="str">
            <v>-</v>
          </cell>
          <cell r="AG68">
            <v>7.4000000000000066</v>
          </cell>
        </row>
        <row r="69">
          <cell r="A69">
            <v>39142</v>
          </cell>
          <cell r="B69">
            <v>103.8</v>
          </cell>
          <cell r="C69">
            <v>102.4</v>
          </cell>
          <cell r="D69">
            <v>98.5</v>
          </cell>
          <cell r="E69">
            <v>108.5</v>
          </cell>
          <cell r="F69">
            <v>98.1</v>
          </cell>
          <cell r="G69">
            <v>104.5</v>
          </cell>
          <cell r="H69">
            <v>101.4</v>
          </cell>
          <cell r="I69">
            <v>105.9</v>
          </cell>
          <cell r="J69">
            <v>105.3</v>
          </cell>
          <cell r="K69">
            <v>100.5</v>
          </cell>
          <cell r="L69">
            <v>102.9</v>
          </cell>
          <cell r="M69">
            <v>106.6</v>
          </cell>
          <cell r="N69">
            <v>102.5</v>
          </cell>
          <cell r="O69">
            <v>106.7</v>
          </cell>
          <cell r="P69" t="str">
            <v>-</v>
          </cell>
          <cell r="Q69">
            <v>105.4</v>
          </cell>
          <cell r="R69">
            <v>3.8000000000000034</v>
          </cell>
          <cell r="S69">
            <v>2.4000000000000021</v>
          </cell>
          <cell r="T69">
            <v>-1.5000000000000013</v>
          </cell>
          <cell r="U69">
            <v>8.4999999999999964</v>
          </cell>
          <cell r="V69">
            <v>-1.9000000000000017</v>
          </cell>
          <cell r="W69">
            <v>4.4999999999999929</v>
          </cell>
          <cell r="X69">
            <v>1.4000000000000012</v>
          </cell>
          <cell r="Y69">
            <v>5.9000000000000163</v>
          </cell>
          <cell r="Z69">
            <v>5.2999999999999936</v>
          </cell>
          <cell r="AA69">
            <v>0.49999999999998934</v>
          </cell>
          <cell r="AB69">
            <v>2.9000000000000137</v>
          </cell>
          <cell r="AC69">
            <v>6.5999999999999837</v>
          </cell>
          <cell r="AD69">
            <v>2.4999999999999911</v>
          </cell>
          <cell r="AE69">
            <v>6.6999999999999948</v>
          </cell>
          <cell r="AF69" t="str">
            <v>-</v>
          </cell>
          <cell r="AG69">
            <v>5.4000000000000048</v>
          </cell>
        </row>
        <row r="70">
          <cell r="A70">
            <v>39173</v>
          </cell>
          <cell r="B70">
            <v>104.3</v>
          </cell>
          <cell r="C70">
            <v>101.2</v>
          </cell>
          <cell r="D70">
            <v>100</v>
          </cell>
          <cell r="E70">
            <v>107.1</v>
          </cell>
          <cell r="F70">
            <v>98.7</v>
          </cell>
          <cell r="G70">
            <v>104.7</v>
          </cell>
          <cell r="H70">
            <v>99</v>
          </cell>
          <cell r="I70">
            <v>106.7</v>
          </cell>
          <cell r="J70">
            <v>104.3</v>
          </cell>
          <cell r="K70">
            <v>101.5</v>
          </cell>
          <cell r="L70">
            <v>103.2</v>
          </cell>
          <cell r="M70">
            <v>107.3</v>
          </cell>
          <cell r="N70">
            <v>103.9</v>
          </cell>
          <cell r="O70">
            <v>109.5</v>
          </cell>
          <cell r="P70" t="str">
            <v>-</v>
          </cell>
          <cell r="Q70">
            <v>103.8</v>
          </cell>
          <cell r="R70">
            <v>4.2999999999999927</v>
          </cell>
          <cell r="S70">
            <v>1.2000000000000011</v>
          </cell>
          <cell r="T70">
            <v>0</v>
          </cell>
          <cell r="U70">
            <v>7.0999999999999952</v>
          </cell>
          <cell r="V70">
            <v>-1.3000000000000012</v>
          </cell>
          <cell r="W70">
            <v>4.6999999999999931</v>
          </cell>
          <cell r="X70">
            <v>-1.0000000000000009</v>
          </cell>
          <cell r="Y70">
            <v>6.6999999999999948</v>
          </cell>
          <cell r="Z70">
            <v>4.2999999999999927</v>
          </cell>
          <cell r="AA70">
            <v>1.4999999999999902</v>
          </cell>
          <cell r="AB70">
            <v>3.2000000000000028</v>
          </cell>
          <cell r="AC70">
            <v>7.2999999999999954</v>
          </cell>
          <cell r="AD70">
            <v>3.9000000000000146</v>
          </cell>
          <cell r="AE70">
            <v>9.4999999999999964</v>
          </cell>
          <cell r="AF70" t="str">
            <v>-</v>
          </cell>
          <cell r="AG70">
            <v>3.8000000000000034</v>
          </cell>
        </row>
        <row r="71">
          <cell r="A71">
            <v>39203</v>
          </cell>
          <cell r="B71">
            <v>104.4</v>
          </cell>
          <cell r="C71">
            <v>101.4</v>
          </cell>
          <cell r="D71">
            <v>99.7</v>
          </cell>
          <cell r="E71">
            <v>105.9</v>
          </cell>
          <cell r="F71">
            <v>100.2</v>
          </cell>
          <cell r="G71">
            <v>105.6</v>
          </cell>
          <cell r="H71">
            <v>99.2</v>
          </cell>
          <cell r="I71">
            <v>107.1</v>
          </cell>
          <cell r="J71">
            <v>103.7</v>
          </cell>
          <cell r="K71">
            <v>101.8</v>
          </cell>
          <cell r="L71">
            <v>103.1</v>
          </cell>
          <cell r="M71">
            <v>106.5</v>
          </cell>
          <cell r="N71">
            <v>104.6</v>
          </cell>
          <cell r="O71">
            <v>109.5</v>
          </cell>
          <cell r="P71" t="str">
            <v>-</v>
          </cell>
          <cell r="Q71">
            <v>102.8</v>
          </cell>
          <cell r="R71">
            <v>4.4000000000000039</v>
          </cell>
          <cell r="S71">
            <v>1.4000000000000012</v>
          </cell>
          <cell r="T71">
            <v>-0.30000000000000027</v>
          </cell>
          <cell r="U71">
            <v>5.9000000000000163</v>
          </cell>
          <cell r="V71">
            <v>0.20000000000000018</v>
          </cell>
          <cell r="W71">
            <v>5.600000000000005</v>
          </cell>
          <cell r="X71">
            <v>-0.80000000000000071</v>
          </cell>
          <cell r="Y71">
            <v>7.0999999999999952</v>
          </cell>
          <cell r="Z71">
            <v>3.6999999999999922</v>
          </cell>
          <cell r="AA71">
            <v>1.8000000000000016</v>
          </cell>
          <cell r="AB71">
            <v>3.0999999999999917</v>
          </cell>
          <cell r="AC71">
            <v>6.4999999999999947</v>
          </cell>
          <cell r="AD71">
            <v>4.6000000000000041</v>
          </cell>
          <cell r="AE71">
            <v>9.4999999999999964</v>
          </cell>
          <cell r="AF71" t="str">
            <v>-</v>
          </cell>
          <cell r="AG71">
            <v>2.8000000000000025</v>
          </cell>
        </row>
        <row r="72">
          <cell r="A72">
            <v>39234</v>
          </cell>
          <cell r="B72">
            <v>104.7</v>
          </cell>
          <cell r="C72">
            <v>101.8</v>
          </cell>
          <cell r="D72">
            <v>100.9</v>
          </cell>
          <cell r="E72">
            <v>105</v>
          </cell>
          <cell r="F72">
            <v>100.6</v>
          </cell>
          <cell r="G72">
            <v>105.5</v>
          </cell>
          <cell r="H72">
            <v>99.8</v>
          </cell>
          <cell r="I72">
            <v>107.8</v>
          </cell>
          <cell r="J72">
            <v>103.4</v>
          </cell>
          <cell r="K72">
            <v>102</v>
          </cell>
          <cell r="L72">
            <v>103.7</v>
          </cell>
          <cell r="M72">
            <v>106.3</v>
          </cell>
          <cell r="N72">
            <v>104.8</v>
          </cell>
          <cell r="O72">
            <v>109</v>
          </cell>
          <cell r="P72" t="str">
            <v>-</v>
          </cell>
          <cell r="Q72">
            <v>101.4</v>
          </cell>
          <cell r="R72">
            <v>4.6999999999999931</v>
          </cell>
          <cell r="S72">
            <v>1.8000000000000016</v>
          </cell>
          <cell r="T72">
            <v>0.9000000000000119</v>
          </cell>
          <cell r="U72">
            <v>5.0000000000000044</v>
          </cell>
          <cell r="V72">
            <v>0.60000000000000053</v>
          </cell>
          <cell r="W72">
            <v>5.4999999999999938</v>
          </cell>
          <cell r="X72">
            <v>-0.20000000000000018</v>
          </cell>
          <cell r="Y72">
            <v>7.8000000000000069</v>
          </cell>
          <cell r="Z72">
            <v>3.400000000000003</v>
          </cell>
          <cell r="AA72">
            <v>2.0000000000000018</v>
          </cell>
          <cell r="AB72">
            <v>3.6999999999999922</v>
          </cell>
          <cell r="AC72">
            <v>6.2999999999999945</v>
          </cell>
          <cell r="AD72">
            <v>4.8000000000000043</v>
          </cell>
          <cell r="AE72">
            <v>9.0000000000000071</v>
          </cell>
          <cell r="AF72" t="str">
            <v>-</v>
          </cell>
          <cell r="AG72">
            <v>1.4000000000000012</v>
          </cell>
        </row>
        <row r="73">
          <cell r="A73">
            <v>39264</v>
          </cell>
          <cell r="B73">
            <v>105</v>
          </cell>
          <cell r="C73">
            <v>102.2</v>
          </cell>
          <cell r="D73">
            <v>100.8</v>
          </cell>
          <cell r="E73">
            <v>104.7</v>
          </cell>
          <cell r="F73">
            <v>99.8</v>
          </cell>
          <cell r="G73">
            <v>105</v>
          </cell>
          <cell r="H73">
            <v>101</v>
          </cell>
          <cell r="I73">
            <v>108.3</v>
          </cell>
          <cell r="J73">
            <v>103.8</v>
          </cell>
          <cell r="K73">
            <v>101.6</v>
          </cell>
          <cell r="L73">
            <v>104.1</v>
          </cell>
          <cell r="M73">
            <v>107</v>
          </cell>
          <cell r="N73">
            <v>104.9</v>
          </cell>
          <cell r="O73">
            <v>109</v>
          </cell>
          <cell r="P73" t="str">
            <v>-</v>
          </cell>
          <cell r="Q73">
            <v>101.4</v>
          </cell>
          <cell r="R73">
            <v>5.0000000000000044</v>
          </cell>
          <cell r="S73">
            <v>2.200000000000002</v>
          </cell>
          <cell r="T73">
            <v>0.80000000000000071</v>
          </cell>
          <cell r="U73">
            <v>4.6999999999999931</v>
          </cell>
          <cell r="V73">
            <v>-0.20000000000000018</v>
          </cell>
          <cell r="W73">
            <v>5.0000000000000044</v>
          </cell>
          <cell r="X73">
            <v>1.0000000000000009</v>
          </cell>
          <cell r="Y73">
            <v>8.2999999999999972</v>
          </cell>
          <cell r="Z73">
            <v>3.8000000000000034</v>
          </cell>
          <cell r="AA73">
            <v>1.6000000000000014</v>
          </cell>
          <cell r="AB73">
            <v>4.0999999999999925</v>
          </cell>
          <cell r="AC73">
            <v>7.0000000000000062</v>
          </cell>
          <cell r="AD73">
            <v>4.9000000000000155</v>
          </cell>
          <cell r="AE73">
            <v>9.0000000000000071</v>
          </cell>
          <cell r="AF73" t="str">
            <v>-</v>
          </cell>
          <cell r="AG73">
            <v>1.4000000000000012</v>
          </cell>
        </row>
        <row r="74">
          <cell r="A74">
            <v>39295</v>
          </cell>
          <cell r="B74">
            <v>105.2</v>
          </cell>
          <cell r="C74">
            <v>102.2</v>
          </cell>
          <cell r="D74">
            <v>102.4</v>
          </cell>
          <cell r="E74">
            <v>104.5</v>
          </cell>
          <cell r="F74">
            <v>99.7</v>
          </cell>
          <cell r="G74">
            <v>104.8</v>
          </cell>
          <cell r="H74">
            <v>100.9</v>
          </cell>
          <cell r="I74">
            <v>108.6</v>
          </cell>
          <cell r="J74">
            <v>106.2</v>
          </cell>
          <cell r="K74">
            <v>101.7</v>
          </cell>
          <cell r="L74">
            <v>104.3</v>
          </cell>
          <cell r="M74">
            <v>107.2</v>
          </cell>
          <cell r="N74">
            <v>105.2</v>
          </cell>
          <cell r="O74">
            <v>108.7</v>
          </cell>
          <cell r="P74" t="str">
            <v>-</v>
          </cell>
          <cell r="Q74">
            <v>101.4</v>
          </cell>
          <cell r="R74">
            <v>5.2000000000000046</v>
          </cell>
          <cell r="S74">
            <v>2.200000000000002</v>
          </cell>
          <cell r="T74">
            <v>2.4000000000000021</v>
          </cell>
          <cell r="U74">
            <v>4.4999999999999929</v>
          </cell>
          <cell r="V74">
            <v>-0.30000000000000027</v>
          </cell>
          <cell r="W74">
            <v>4.8000000000000043</v>
          </cell>
          <cell r="X74">
            <v>0.9000000000000119</v>
          </cell>
          <cell r="Y74">
            <v>8.5999999999999854</v>
          </cell>
          <cell r="Z74">
            <v>6.2000000000000055</v>
          </cell>
          <cell r="AA74">
            <v>1.7000000000000126</v>
          </cell>
          <cell r="AB74">
            <v>4.2999999999999927</v>
          </cell>
          <cell r="AC74">
            <v>7.2000000000000064</v>
          </cell>
          <cell r="AD74">
            <v>5.2000000000000046</v>
          </cell>
          <cell r="AE74">
            <v>8.6999999999999957</v>
          </cell>
          <cell r="AF74" t="str">
            <v>-</v>
          </cell>
          <cell r="AG74">
            <v>1.4000000000000012</v>
          </cell>
        </row>
        <row r="75">
          <cell r="A75">
            <v>39326</v>
          </cell>
          <cell r="B75">
            <v>105.2</v>
          </cell>
          <cell r="C75">
            <v>102</v>
          </cell>
          <cell r="D75">
            <v>102.3</v>
          </cell>
          <cell r="E75">
            <v>104.2</v>
          </cell>
          <cell r="F75">
            <v>99.8</v>
          </cell>
          <cell r="G75">
            <v>104</v>
          </cell>
          <cell r="H75">
            <v>100.6</v>
          </cell>
          <cell r="I75">
            <v>108.4</v>
          </cell>
          <cell r="J75">
            <v>105.3</v>
          </cell>
          <cell r="K75">
            <v>101.6</v>
          </cell>
          <cell r="L75">
            <v>104.8</v>
          </cell>
          <cell r="M75">
            <v>107.4</v>
          </cell>
          <cell r="N75">
            <v>105.1</v>
          </cell>
          <cell r="O75">
            <v>107.9</v>
          </cell>
          <cell r="P75" t="str">
            <v>-</v>
          </cell>
          <cell r="Q75">
            <v>101.7</v>
          </cell>
          <cell r="R75">
            <v>5.2000000000000046</v>
          </cell>
          <cell r="S75">
            <v>2.0000000000000018</v>
          </cell>
          <cell r="T75">
            <v>2.2999999999999909</v>
          </cell>
          <cell r="U75">
            <v>4.2000000000000037</v>
          </cell>
          <cell r="V75">
            <v>-0.20000000000000018</v>
          </cell>
          <cell r="W75">
            <v>4.0000000000000036</v>
          </cell>
          <cell r="X75">
            <v>0.60000000000000053</v>
          </cell>
          <cell r="Y75">
            <v>8.4000000000000075</v>
          </cell>
          <cell r="Z75">
            <v>5.2999999999999936</v>
          </cell>
          <cell r="AA75">
            <v>1.6000000000000014</v>
          </cell>
          <cell r="AB75">
            <v>4.8000000000000043</v>
          </cell>
          <cell r="AC75">
            <v>7.4000000000000066</v>
          </cell>
          <cell r="AD75">
            <v>5.0999999999999934</v>
          </cell>
          <cell r="AE75">
            <v>7.8999999999999959</v>
          </cell>
          <cell r="AF75" t="str">
            <v>-</v>
          </cell>
          <cell r="AG75">
            <v>1.7000000000000126</v>
          </cell>
        </row>
        <row r="76">
          <cell r="A76">
            <v>39356</v>
          </cell>
          <cell r="B76">
            <v>105.8</v>
          </cell>
          <cell r="C76">
            <v>102.2</v>
          </cell>
          <cell r="D76">
            <v>103.6</v>
          </cell>
          <cell r="E76">
            <v>104</v>
          </cell>
          <cell r="F76">
            <v>100.5</v>
          </cell>
          <cell r="G76">
            <v>103.7</v>
          </cell>
          <cell r="H76">
            <v>100.9</v>
          </cell>
          <cell r="I76">
            <v>108.6</v>
          </cell>
          <cell r="J76">
            <v>105.8</v>
          </cell>
          <cell r="K76">
            <v>102.3</v>
          </cell>
          <cell r="L76">
            <v>105.6</v>
          </cell>
          <cell r="M76">
            <v>108.6</v>
          </cell>
          <cell r="N76">
            <v>105.6</v>
          </cell>
          <cell r="O76">
            <v>108</v>
          </cell>
          <cell r="P76" t="str">
            <v>-</v>
          </cell>
          <cell r="Q76">
            <v>102</v>
          </cell>
          <cell r="R76">
            <v>5.8000000000000052</v>
          </cell>
          <cell r="S76">
            <v>2.200000000000002</v>
          </cell>
          <cell r="T76">
            <v>3.6000000000000032</v>
          </cell>
          <cell r="U76">
            <v>4.0000000000000036</v>
          </cell>
          <cell r="V76">
            <v>0.49999999999998934</v>
          </cell>
          <cell r="W76">
            <v>3.6999999999999922</v>
          </cell>
          <cell r="X76">
            <v>0.9000000000000119</v>
          </cell>
          <cell r="Y76">
            <v>8.5999999999999854</v>
          </cell>
          <cell r="Z76">
            <v>5.8000000000000052</v>
          </cell>
          <cell r="AA76">
            <v>2.2999999999999909</v>
          </cell>
          <cell r="AB76">
            <v>5.600000000000005</v>
          </cell>
          <cell r="AC76">
            <v>8.5999999999999854</v>
          </cell>
          <cell r="AD76">
            <v>5.600000000000005</v>
          </cell>
          <cell r="AE76">
            <v>8.0000000000000071</v>
          </cell>
          <cell r="AF76" t="str">
            <v>-</v>
          </cell>
          <cell r="AG76">
            <v>2.0000000000000018</v>
          </cell>
        </row>
        <row r="77">
          <cell r="A77">
            <v>39387</v>
          </cell>
          <cell r="B77">
            <v>105.9</v>
          </cell>
          <cell r="C77">
            <v>102.3</v>
          </cell>
          <cell r="D77">
            <v>103.8</v>
          </cell>
          <cell r="E77">
            <v>103.6</v>
          </cell>
          <cell r="F77">
            <v>100.7</v>
          </cell>
          <cell r="G77">
            <v>103.6</v>
          </cell>
          <cell r="H77">
            <v>101</v>
          </cell>
          <cell r="I77">
            <v>108.7</v>
          </cell>
          <cell r="J77">
            <v>106.5</v>
          </cell>
          <cell r="K77">
            <v>102.5</v>
          </cell>
          <cell r="L77">
            <v>105.8</v>
          </cell>
          <cell r="M77">
            <v>108.5</v>
          </cell>
          <cell r="N77">
            <v>105.7</v>
          </cell>
          <cell r="O77">
            <v>107.9</v>
          </cell>
          <cell r="P77" t="str">
            <v>-</v>
          </cell>
          <cell r="Q77">
            <v>102.2</v>
          </cell>
          <cell r="R77">
            <v>5.9000000000000163</v>
          </cell>
          <cell r="S77">
            <v>2.2999999999999909</v>
          </cell>
          <cell r="T77">
            <v>3.8000000000000034</v>
          </cell>
          <cell r="U77">
            <v>3.6000000000000032</v>
          </cell>
          <cell r="V77">
            <v>0.70000000000001172</v>
          </cell>
          <cell r="W77">
            <v>3.6000000000000032</v>
          </cell>
          <cell r="X77">
            <v>1.0000000000000009</v>
          </cell>
          <cell r="Y77">
            <v>8.6999999999999957</v>
          </cell>
          <cell r="Z77">
            <v>6.4999999999999947</v>
          </cell>
          <cell r="AA77">
            <v>2.4999999999999911</v>
          </cell>
          <cell r="AB77">
            <v>5.8000000000000052</v>
          </cell>
          <cell r="AC77">
            <v>8.4999999999999964</v>
          </cell>
          <cell r="AD77">
            <v>5.699999999999994</v>
          </cell>
          <cell r="AE77">
            <v>7.8999999999999959</v>
          </cell>
          <cell r="AF77" t="str">
            <v>-</v>
          </cell>
          <cell r="AG77">
            <v>2.200000000000002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108.9</v>
          </cell>
          <cell r="C79">
            <v>103.5</v>
          </cell>
          <cell r="D79">
            <v>117.7</v>
          </cell>
          <cell r="E79">
            <v>105.8</v>
          </cell>
          <cell r="F79">
            <v>95.7</v>
          </cell>
          <cell r="G79">
            <v>113.3</v>
          </cell>
          <cell r="H79">
            <v>100.2</v>
          </cell>
          <cell r="I79">
            <v>110.5</v>
          </cell>
          <cell r="J79">
            <v>112.6</v>
          </cell>
          <cell r="K79">
            <v>108.1</v>
          </cell>
          <cell r="L79">
            <v>112.2</v>
          </cell>
          <cell r="M79">
            <v>120.4</v>
          </cell>
          <cell r="N79">
            <v>102.7</v>
          </cell>
          <cell r="O79">
            <v>108.6</v>
          </cell>
          <cell r="P79" t="str">
            <v>-</v>
          </cell>
          <cell r="Q79">
            <v>106</v>
          </cell>
          <cell r="R79">
            <v>8.8999999999999968</v>
          </cell>
          <cell r="S79">
            <v>3.499999999999992</v>
          </cell>
          <cell r="T79">
            <v>17.700000000000003</v>
          </cell>
          <cell r="U79">
            <v>5.8000000000000052</v>
          </cell>
          <cell r="V79">
            <v>-4.2999999999999927</v>
          </cell>
          <cell r="W79">
            <v>13.3</v>
          </cell>
          <cell r="X79">
            <v>0.20000000000000018</v>
          </cell>
          <cell r="Y79">
            <v>10.499999999999998</v>
          </cell>
          <cell r="Z79">
            <v>12.599999999999989</v>
          </cell>
          <cell r="AA79">
            <v>8.0999999999999961</v>
          </cell>
          <cell r="AB79">
            <v>12.20000000000001</v>
          </cell>
          <cell r="AC79">
            <v>20.399999999999995</v>
          </cell>
          <cell r="AD79">
            <v>2.7000000000000135</v>
          </cell>
          <cell r="AE79">
            <v>8.5999999999999854</v>
          </cell>
          <cell r="AF79" t="str">
            <v>-</v>
          </cell>
          <cell r="AG79">
            <v>6.0000000000000053</v>
          </cell>
        </row>
        <row r="80">
          <cell r="A80">
            <v>39479</v>
          </cell>
          <cell r="B80">
            <v>109.6</v>
          </cell>
          <cell r="C80">
            <v>107.5</v>
          </cell>
          <cell r="D80">
            <v>117.8</v>
          </cell>
          <cell r="E80">
            <v>110.1</v>
          </cell>
          <cell r="F80">
            <v>100.8</v>
          </cell>
          <cell r="G80">
            <v>117.3</v>
          </cell>
          <cell r="H80">
            <v>105.5</v>
          </cell>
          <cell r="I80">
            <v>110.8</v>
          </cell>
          <cell r="J80">
            <v>114.8</v>
          </cell>
          <cell r="K80">
            <v>108.4</v>
          </cell>
          <cell r="L80">
            <v>111.2</v>
          </cell>
          <cell r="M80">
            <v>119</v>
          </cell>
          <cell r="N80">
            <v>104.4</v>
          </cell>
          <cell r="O80">
            <v>110.5</v>
          </cell>
          <cell r="P80" t="str">
            <v>-</v>
          </cell>
          <cell r="Q80">
            <v>111.1</v>
          </cell>
          <cell r="R80">
            <v>9.5999999999999872</v>
          </cell>
          <cell r="S80">
            <v>7.4999999999999956</v>
          </cell>
          <cell r="T80">
            <v>17.799999999999994</v>
          </cell>
          <cell r="U80">
            <v>10.099999999999998</v>
          </cell>
          <cell r="V80">
            <v>0.80000000000000071</v>
          </cell>
          <cell r="W80">
            <v>17.300000000000004</v>
          </cell>
          <cell r="X80">
            <v>5.4999999999999938</v>
          </cell>
          <cell r="Y80">
            <v>10.799999999999986</v>
          </cell>
          <cell r="Z80">
            <v>14.79999999999999</v>
          </cell>
          <cell r="AA80">
            <v>8.4000000000000075</v>
          </cell>
          <cell r="AB80">
            <v>11.20000000000001</v>
          </cell>
          <cell r="AC80">
            <v>18.999999999999993</v>
          </cell>
          <cell r="AD80">
            <v>4.4000000000000039</v>
          </cell>
          <cell r="AE80">
            <v>10.499999999999998</v>
          </cell>
          <cell r="AF80" t="str">
            <v>-</v>
          </cell>
          <cell r="AG80">
            <v>11.099999999999998</v>
          </cell>
        </row>
        <row r="81">
          <cell r="A81">
            <v>39508</v>
          </cell>
          <cell r="B81">
            <v>106.6</v>
          </cell>
          <cell r="C81">
            <v>105.9</v>
          </cell>
          <cell r="D81">
            <v>111.7</v>
          </cell>
          <cell r="E81">
            <v>108.1</v>
          </cell>
          <cell r="F81">
            <v>102.9</v>
          </cell>
          <cell r="G81">
            <v>115.3</v>
          </cell>
          <cell r="H81">
            <v>103.5</v>
          </cell>
          <cell r="I81">
            <v>108</v>
          </cell>
          <cell r="J81">
            <v>115.5</v>
          </cell>
          <cell r="K81">
            <v>105.4</v>
          </cell>
          <cell r="L81">
            <v>108.5</v>
          </cell>
          <cell r="M81">
            <v>114</v>
          </cell>
          <cell r="N81">
            <v>101.8</v>
          </cell>
          <cell r="O81">
            <v>105.6</v>
          </cell>
          <cell r="P81" t="str">
            <v>-</v>
          </cell>
          <cell r="Q81">
            <v>108.6</v>
          </cell>
          <cell r="R81">
            <v>6.5999999999999837</v>
          </cell>
          <cell r="S81">
            <v>5.9000000000000163</v>
          </cell>
          <cell r="T81">
            <v>11.7</v>
          </cell>
          <cell r="U81">
            <v>8.0999999999999961</v>
          </cell>
          <cell r="V81">
            <v>2.9000000000000137</v>
          </cell>
          <cell r="W81">
            <v>15.300000000000002</v>
          </cell>
          <cell r="X81">
            <v>3.499999999999992</v>
          </cell>
          <cell r="Y81">
            <v>8.0000000000000071</v>
          </cell>
          <cell r="Z81">
            <v>15.500000000000004</v>
          </cell>
          <cell r="AA81">
            <v>5.4000000000000048</v>
          </cell>
          <cell r="AB81">
            <v>8.4999999999999964</v>
          </cell>
          <cell r="AC81">
            <v>13.999999999999989</v>
          </cell>
          <cell r="AD81">
            <v>1.8000000000000016</v>
          </cell>
          <cell r="AE81">
            <v>5.600000000000005</v>
          </cell>
          <cell r="AF81" t="str">
            <v>-</v>
          </cell>
          <cell r="AG81">
            <v>8.5999999999999854</v>
          </cell>
        </row>
        <row r="82">
          <cell r="A82">
            <v>39539</v>
          </cell>
          <cell r="B82">
            <v>107.3</v>
          </cell>
          <cell r="C82">
            <v>106.8</v>
          </cell>
          <cell r="D82">
            <v>109</v>
          </cell>
          <cell r="E82">
            <v>106.8</v>
          </cell>
          <cell r="F82">
            <v>103.7</v>
          </cell>
          <cell r="G82">
            <v>113.1</v>
          </cell>
          <cell r="H82">
            <v>105.7</v>
          </cell>
          <cell r="I82">
            <v>107.8</v>
          </cell>
          <cell r="J82">
            <v>117</v>
          </cell>
          <cell r="K82">
            <v>103.5</v>
          </cell>
          <cell r="L82">
            <v>109.8</v>
          </cell>
          <cell r="M82">
            <v>114.4</v>
          </cell>
          <cell r="N82">
            <v>103.7</v>
          </cell>
          <cell r="O82">
            <v>105.2</v>
          </cell>
          <cell r="P82" t="str">
            <v>-</v>
          </cell>
          <cell r="Q82">
            <v>109.9</v>
          </cell>
          <cell r="R82">
            <v>7.2999999999999954</v>
          </cell>
          <cell r="S82">
            <v>6.800000000000006</v>
          </cell>
          <cell r="T82">
            <v>9.0000000000000071</v>
          </cell>
          <cell r="U82">
            <v>6.800000000000006</v>
          </cell>
          <cell r="V82">
            <v>3.6999999999999922</v>
          </cell>
          <cell r="W82">
            <v>13.100000000000001</v>
          </cell>
          <cell r="X82">
            <v>5.699999999999994</v>
          </cell>
          <cell r="Y82">
            <v>7.8000000000000069</v>
          </cell>
          <cell r="Z82">
            <v>16.999999999999993</v>
          </cell>
          <cell r="AA82">
            <v>3.499999999999992</v>
          </cell>
          <cell r="AB82">
            <v>9.7999999999999865</v>
          </cell>
          <cell r="AC82">
            <v>14.400000000000013</v>
          </cell>
          <cell r="AD82">
            <v>3.6999999999999922</v>
          </cell>
          <cell r="AE82">
            <v>5.2000000000000046</v>
          </cell>
          <cell r="AF82" t="str">
            <v>-</v>
          </cell>
          <cell r="AG82">
            <v>9.8999999999999986</v>
          </cell>
        </row>
        <row r="83">
          <cell r="A83">
            <v>39569</v>
          </cell>
          <cell r="B83">
            <v>106.3</v>
          </cell>
          <cell r="C83">
            <v>105.6</v>
          </cell>
          <cell r="D83">
            <v>108.1</v>
          </cell>
          <cell r="E83">
            <v>106.1</v>
          </cell>
          <cell r="F83">
            <v>101.4</v>
          </cell>
          <cell r="G83">
            <v>110.3</v>
          </cell>
          <cell r="H83">
            <v>105.5</v>
          </cell>
          <cell r="I83">
            <v>107.2</v>
          </cell>
          <cell r="J83">
            <v>118.1</v>
          </cell>
          <cell r="K83">
            <v>102.6</v>
          </cell>
          <cell r="L83">
            <v>109</v>
          </cell>
          <cell r="M83">
            <v>113.4</v>
          </cell>
          <cell r="N83">
            <v>101.6</v>
          </cell>
          <cell r="O83">
            <v>102.8</v>
          </cell>
          <cell r="P83" t="str">
            <v>-</v>
          </cell>
          <cell r="Q83">
            <v>109.4</v>
          </cell>
          <cell r="R83">
            <v>6.2999999999999945</v>
          </cell>
          <cell r="S83">
            <v>5.600000000000005</v>
          </cell>
          <cell r="T83">
            <v>8.0999999999999961</v>
          </cell>
          <cell r="U83">
            <v>6.0999999999999943</v>
          </cell>
          <cell r="V83">
            <v>1.4000000000000012</v>
          </cell>
          <cell r="W83">
            <v>10.299999999999997</v>
          </cell>
          <cell r="X83">
            <v>5.4999999999999938</v>
          </cell>
          <cell r="Y83">
            <v>7.2000000000000064</v>
          </cell>
          <cell r="Z83">
            <v>18.100000000000005</v>
          </cell>
          <cell r="AA83">
            <v>2.6000000000000023</v>
          </cell>
          <cell r="AB83">
            <v>9.0000000000000071</v>
          </cell>
          <cell r="AC83">
            <v>13.400000000000013</v>
          </cell>
          <cell r="AD83">
            <v>1.6000000000000014</v>
          </cell>
          <cell r="AE83">
            <v>2.8000000000000025</v>
          </cell>
          <cell r="AF83" t="str">
            <v>-</v>
          </cell>
          <cell r="AG83">
            <v>9.4000000000000092</v>
          </cell>
        </row>
        <row r="84">
          <cell r="A84">
            <v>39600</v>
          </cell>
          <cell r="B84">
            <v>106.4</v>
          </cell>
          <cell r="C84">
            <v>104.6</v>
          </cell>
          <cell r="D84">
            <v>107.3</v>
          </cell>
          <cell r="E84">
            <v>106.4</v>
          </cell>
          <cell r="F84">
            <v>101.7</v>
          </cell>
          <cell r="G84">
            <v>109.2</v>
          </cell>
          <cell r="H84">
            <v>104.4</v>
          </cell>
          <cell r="I84">
            <v>107.1</v>
          </cell>
          <cell r="J84">
            <v>117</v>
          </cell>
          <cell r="K84">
            <v>103.1</v>
          </cell>
          <cell r="L84">
            <v>109.1</v>
          </cell>
          <cell r="M84">
            <v>113.2</v>
          </cell>
          <cell r="N84">
            <v>100.9</v>
          </cell>
          <cell r="O84">
            <v>103.1</v>
          </cell>
          <cell r="P84" t="str">
            <v>-</v>
          </cell>
          <cell r="Q84">
            <v>110.8</v>
          </cell>
          <cell r="R84">
            <v>6.4000000000000057</v>
          </cell>
          <cell r="S84">
            <v>4.6000000000000041</v>
          </cell>
          <cell r="T84">
            <v>7.2999999999999954</v>
          </cell>
          <cell r="U84">
            <v>6.4000000000000057</v>
          </cell>
          <cell r="V84">
            <v>1.7000000000000126</v>
          </cell>
          <cell r="W84">
            <v>9.2000000000000082</v>
          </cell>
          <cell r="X84">
            <v>4.4000000000000039</v>
          </cell>
          <cell r="Y84">
            <v>7.0999999999999952</v>
          </cell>
          <cell r="Z84">
            <v>16.999999999999993</v>
          </cell>
          <cell r="AA84">
            <v>3.0999999999999917</v>
          </cell>
          <cell r="AB84">
            <v>9.0999999999999979</v>
          </cell>
          <cell r="AC84">
            <v>13.200000000000012</v>
          </cell>
          <cell r="AD84">
            <v>0.9000000000000119</v>
          </cell>
          <cell r="AE84">
            <v>3.0999999999999917</v>
          </cell>
          <cell r="AF84" t="str">
            <v>-</v>
          </cell>
          <cell r="AG84">
            <v>10.799999999999986</v>
          </cell>
        </row>
        <row r="85">
          <cell r="A85">
            <v>39630</v>
          </cell>
          <cell r="B85">
            <v>106.7</v>
          </cell>
          <cell r="C85">
            <v>103.9</v>
          </cell>
          <cell r="D85">
            <v>107.5</v>
          </cell>
          <cell r="E85">
            <v>106.9</v>
          </cell>
          <cell r="F85">
            <v>102.2</v>
          </cell>
          <cell r="G85">
            <v>108.2</v>
          </cell>
          <cell r="H85">
            <v>103.6</v>
          </cell>
          <cell r="I85">
            <v>107.3</v>
          </cell>
          <cell r="J85">
            <v>116.9</v>
          </cell>
          <cell r="K85">
            <v>103.9</v>
          </cell>
          <cell r="L85">
            <v>109.3</v>
          </cell>
          <cell r="M85">
            <v>113.9</v>
          </cell>
          <cell r="N85">
            <v>101.1</v>
          </cell>
          <cell r="O85">
            <v>103.3</v>
          </cell>
          <cell r="P85" t="str">
            <v>-</v>
          </cell>
          <cell r="Q85">
            <v>111.7</v>
          </cell>
          <cell r="R85">
            <v>6.6999999999999948</v>
          </cell>
          <cell r="S85">
            <v>3.9000000000000146</v>
          </cell>
          <cell r="T85">
            <v>7.4999999999999956</v>
          </cell>
          <cell r="U85">
            <v>6.899999999999995</v>
          </cell>
          <cell r="V85">
            <v>2.200000000000002</v>
          </cell>
          <cell r="W85">
            <v>8.2000000000000064</v>
          </cell>
          <cell r="X85">
            <v>3.6000000000000032</v>
          </cell>
          <cell r="Y85">
            <v>7.2999999999999954</v>
          </cell>
          <cell r="Z85">
            <v>16.900000000000006</v>
          </cell>
          <cell r="AA85">
            <v>3.9000000000000146</v>
          </cell>
          <cell r="AB85">
            <v>9.2999999999999972</v>
          </cell>
          <cell r="AC85">
            <v>13.900000000000002</v>
          </cell>
          <cell r="AD85">
            <v>1.0999999999999899</v>
          </cell>
          <cell r="AE85">
            <v>3.2999999999999918</v>
          </cell>
          <cell r="AF85" t="str">
            <v>-</v>
          </cell>
          <cell r="AG85">
            <v>11.7</v>
          </cell>
        </row>
        <row r="86">
          <cell r="A86">
            <v>39661</v>
          </cell>
          <cell r="B86">
            <v>106</v>
          </cell>
          <cell r="C86">
            <v>103.6</v>
          </cell>
          <cell r="D86">
            <v>106</v>
          </cell>
          <cell r="E86">
            <v>107.7</v>
          </cell>
          <cell r="F86">
            <v>102.6</v>
          </cell>
          <cell r="G86">
            <v>107.7</v>
          </cell>
          <cell r="H86">
            <v>104</v>
          </cell>
          <cell r="I86">
            <v>106.9</v>
          </cell>
          <cell r="J86">
            <v>115.6</v>
          </cell>
          <cell r="K86">
            <v>103.4</v>
          </cell>
          <cell r="L86">
            <v>108.3</v>
          </cell>
          <cell r="M86">
            <v>112.4</v>
          </cell>
          <cell r="N86">
            <v>100.7</v>
          </cell>
          <cell r="O86">
            <v>102.9</v>
          </cell>
          <cell r="P86" t="str">
            <v>-</v>
          </cell>
          <cell r="Q86">
            <v>110.7</v>
          </cell>
          <cell r="R86">
            <v>6.0000000000000053</v>
          </cell>
          <cell r="S86">
            <v>3.6000000000000032</v>
          </cell>
          <cell r="T86">
            <v>6.0000000000000053</v>
          </cell>
          <cell r="U86">
            <v>7.6999999999999957</v>
          </cell>
          <cell r="V86">
            <v>2.6000000000000023</v>
          </cell>
          <cell r="W86">
            <v>7.6999999999999957</v>
          </cell>
          <cell r="X86">
            <v>4.0000000000000036</v>
          </cell>
          <cell r="Y86">
            <v>6.899999999999995</v>
          </cell>
          <cell r="Z86">
            <v>15.599999999999991</v>
          </cell>
          <cell r="AA86">
            <v>3.400000000000003</v>
          </cell>
          <cell r="AB86">
            <v>8.2999999999999972</v>
          </cell>
          <cell r="AC86">
            <v>12.400000000000011</v>
          </cell>
          <cell r="AD86">
            <v>0.70000000000001172</v>
          </cell>
          <cell r="AE86">
            <v>2.9000000000000137</v>
          </cell>
          <cell r="AF86" t="str">
            <v>-</v>
          </cell>
          <cell r="AG86">
            <v>10.7</v>
          </cell>
        </row>
        <row r="87">
          <cell r="A87">
            <v>39692</v>
          </cell>
          <cell r="B87">
            <v>106.4</v>
          </cell>
          <cell r="C87">
            <v>103.9</v>
          </cell>
          <cell r="D87">
            <v>106.9</v>
          </cell>
          <cell r="E87">
            <v>107.9</v>
          </cell>
          <cell r="F87">
            <v>102.7</v>
          </cell>
          <cell r="G87">
            <v>108.1</v>
          </cell>
          <cell r="H87">
            <v>104.7</v>
          </cell>
          <cell r="I87">
            <v>106.9</v>
          </cell>
          <cell r="J87">
            <v>115.7</v>
          </cell>
          <cell r="K87">
            <v>103.8</v>
          </cell>
          <cell r="L87">
            <v>108.3</v>
          </cell>
          <cell r="M87">
            <v>113</v>
          </cell>
          <cell r="N87">
            <v>101.3</v>
          </cell>
          <cell r="O87">
            <v>104</v>
          </cell>
          <cell r="P87" t="str">
            <v>-</v>
          </cell>
          <cell r="Q87">
            <v>109.9</v>
          </cell>
          <cell r="R87">
            <v>6.4000000000000057</v>
          </cell>
          <cell r="S87">
            <v>3.9000000000000146</v>
          </cell>
          <cell r="T87">
            <v>6.899999999999995</v>
          </cell>
          <cell r="U87">
            <v>7.8999999999999959</v>
          </cell>
          <cell r="V87">
            <v>2.7000000000000135</v>
          </cell>
          <cell r="W87">
            <v>8.0999999999999961</v>
          </cell>
          <cell r="X87">
            <v>4.6999999999999931</v>
          </cell>
          <cell r="Y87">
            <v>6.899999999999995</v>
          </cell>
          <cell r="Z87">
            <v>15.700000000000003</v>
          </cell>
          <cell r="AA87">
            <v>3.8000000000000034</v>
          </cell>
          <cell r="AB87">
            <v>8.2999999999999972</v>
          </cell>
          <cell r="AC87">
            <v>12.999999999999989</v>
          </cell>
          <cell r="AD87">
            <v>1.2999999999999901</v>
          </cell>
          <cell r="AE87">
            <v>4.0000000000000036</v>
          </cell>
          <cell r="AF87" t="str">
            <v>-</v>
          </cell>
          <cell r="AG87">
            <v>9.8999999999999986</v>
          </cell>
        </row>
        <row r="88">
          <cell r="A88">
            <v>39722</v>
          </cell>
          <cell r="B88">
            <v>105.7</v>
          </cell>
          <cell r="C88">
            <v>103.2</v>
          </cell>
          <cell r="D88">
            <v>106.3</v>
          </cell>
          <cell r="E88">
            <v>108.5</v>
          </cell>
          <cell r="F88">
            <v>102.6</v>
          </cell>
          <cell r="G88">
            <v>107.5</v>
          </cell>
          <cell r="H88">
            <v>104.1</v>
          </cell>
          <cell r="I88">
            <v>106.3</v>
          </cell>
          <cell r="J88">
            <v>113.5</v>
          </cell>
          <cell r="K88">
            <v>103.5</v>
          </cell>
          <cell r="L88">
            <v>107.5</v>
          </cell>
          <cell r="M88">
            <v>112.3</v>
          </cell>
          <cell r="N88">
            <v>100.8</v>
          </cell>
          <cell r="O88">
            <v>103.6</v>
          </cell>
          <cell r="P88" t="str">
            <v>-</v>
          </cell>
          <cell r="Q88">
            <v>109.3</v>
          </cell>
          <cell r="R88">
            <v>5.699999999999994</v>
          </cell>
          <cell r="S88">
            <v>3.2000000000000028</v>
          </cell>
          <cell r="T88">
            <v>6.2999999999999945</v>
          </cell>
          <cell r="U88">
            <v>8.4999999999999964</v>
          </cell>
          <cell r="V88">
            <v>2.6000000000000023</v>
          </cell>
          <cell r="W88">
            <v>7.4999999999999956</v>
          </cell>
          <cell r="X88">
            <v>4.0999999999999925</v>
          </cell>
          <cell r="Y88">
            <v>6.2999999999999945</v>
          </cell>
          <cell r="Z88">
            <v>13.5</v>
          </cell>
          <cell r="AA88">
            <v>3.499999999999992</v>
          </cell>
          <cell r="AB88">
            <v>7.4999999999999956</v>
          </cell>
          <cell r="AC88">
            <v>12.3</v>
          </cell>
          <cell r="AD88">
            <v>0.80000000000000071</v>
          </cell>
          <cell r="AE88">
            <v>3.6000000000000032</v>
          </cell>
          <cell r="AF88" t="str">
            <v>-</v>
          </cell>
          <cell r="AG88">
            <v>9.2999999999999972</v>
          </cell>
        </row>
        <row r="89">
          <cell r="A89">
            <v>39753</v>
          </cell>
          <cell r="B89">
            <v>104.6</v>
          </cell>
          <cell r="C89">
            <v>102.5</v>
          </cell>
          <cell r="D89">
            <v>104.9</v>
          </cell>
          <cell r="E89">
            <v>108.2</v>
          </cell>
          <cell r="F89">
            <v>101.9</v>
          </cell>
          <cell r="G89">
            <v>106.4</v>
          </cell>
          <cell r="H89">
            <v>103.5</v>
          </cell>
          <cell r="I89">
            <v>104.2</v>
          </cell>
          <cell r="J89">
            <v>109.7</v>
          </cell>
          <cell r="K89">
            <v>103</v>
          </cell>
          <cell r="L89">
            <v>106.6</v>
          </cell>
          <cell r="M89">
            <v>111.9</v>
          </cell>
          <cell r="N89">
            <v>99.8</v>
          </cell>
          <cell r="O89">
            <v>102.2</v>
          </cell>
          <cell r="P89" t="str">
            <v>-</v>
          </cell>
          <cell r="Q89">
            <v>108.3</v>
          </cell>
          <cell r="R89">
            <v>4.6000000000000041</v>
          </cell>
          <cell r="S89">
            <v>2.4999999999999911</v>
          </cell>
          <cell r="T89">
            <v>4.9000000000000155</v>
          </cell>
          <cell r="U89">
            <v>8.2000000000000064</v>
          </cell>
          <cell r="V89">
            <v>1.9000000000000128</v>
          </cell>
          <cell r="W89">
            <v>6.4000000000000057</v>
          </cell>
          <cell r="X89">
            <v>3.499999999999992</v>
          </cell>
          <cell r="Y89">
            <v>4.2000000000000037</v>
          </cell>
          <cell r="Z89">
            <v>9.6999999999999975</v>
          </cell>
          <cell r="AA89">
            <v>3.0000000000000027</v>
          </cell>
          <cell r="AB89">
            <v>6.5999999999999837</v>
          </cell>
          <cell r="AC89">
            <v>11.899999999999999</v>
          </cell>
          <cell r="AD89">
            <v>-0.20000000000000018</v>
          </cell>
          <cell r="AE89">
            <v>2.200000000000002</v>
          </cell>
          <cell r="AF89" t="str">
            <v>-</v>
          </cell>
          <cell r="AG89">
            <v>8.2999999999999972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83</v>
          </cell>
          <cell r="C91">
            <v>89</v>
          </cell>
          <cell r="D91">
            <v>76.900000000000006</v>
          </cell>
          <cell r="E91">
            <v>97.4</v>
          </cell>
          <cell r="F91">
            <v>97</v>
          </cell>
          <cell r="G91">
            <v>94</v>
          </cell>
          <cell r="H91">
            <v>82.3</v>
          </cell>
          <cell r="I91">
            <v>70.7</v>
          </cell>
          <cell r="J91">
            <v>65.5</v>
          </cell>
          <cell r="K91">
            <v>86.9</v>
          </cell>
          <cell r="L91">
            <v>84.4</v>
          </cell>
          <cell r="M91">
            <v>81.7</v>
          </cell>
          <cell r="N91">
            <v>88.7</v>
          </cell>
          <cell r="O91">
            <v>80.7</v>
          </cell>
          <cell r="P91" t="str">
            <v>-</v>
          </cell>
          <cell r="Q91">
            <v>93.1</v>
          </cell>
          <cell r="R91">
            <v>-17.000000000000004</v>
          </cell>
          <cell r="S91">
            <v>-10.999999999999998</v>
          </cell>
          <cell r="T91">
            <v>-23.099999999999998</v>
          </cell>
          <cell r="U91">
            <v>-2.5999999999999912</v>
          </cell>
          <cell r="V91">
            <v>-3.0000000000000027</v>
          </cell>
          <cell r="W91">
            <v>-6.0000000000000053</v>
          </cell>
          <cell r="X91">
            <v>-17.700000000000003</v>
          </cell>
          <cell r="Y91">
            <v>-29.299999999999994</v>
          </cell>
          <cell r="Z91">
            <v>-34.5</v>
          </cell>
          <cell r="AA91">
            <v>-13.099999999999989</v>
          </cell>
          <cell r="AB91">
            <v>-15.599999999999991</v>
          </cell>
          <cell r="AC91">
            <v>-18.299999999999994</v>
          </cell>
          <cell r="AD91">
            <v>-11.299999999999999</v>
          </cell>
          <cell r="AE91">
            <v>-19.299999999999994</v>
          </cell>
          <cell r="AF91" t="str">
            <v>-</v>
          </cell>
          <cell r="AG91">
            <v>-6.9000000000000057</v>
          </cell>
        </row>
        <row r="92">
          <cell r="A92">
            <v>39845</v>
          </cell>
          <cell r="B92">
            <v>83.2</v>
          </cell>
          <cell r="C92">
            <v>88.3</v>
          </cell>
          <cell r="D92">
            <v>77.7</v>
          </cell>
          <cell r="E92">
            <v>95.4</v>
          </cell>
          <cell r="F92">
            <v>93.4</v>
          </cell>
          <cell r="G92">
            <v>88.4</v>
          </cell>
          <cell r="H92">
            <v>86.1</v>
          </cell>
          <cell r="I92">
            <v>72.400000000000006</v>
          </cell>
          <cell r="J92">
            <v>67.599999999999994</v>
          </cell>
          <cell r="K92">
            <v>86</v>
          </cell>
          <cell r="L92">
            <v>84.5</v>
          </cell>
          <cell r="M92">
            <v>85.2</v>
          </cell>
          <cell r="N92">
            <v>85</v>
          </cell>
          <cell r="O92">
            <v>80.8</v>
          </cell>
          <cell r="P92" t="str">
            <v>-</v>
          </cell>
          <cell r="Q92">
            <v>92.5</v>
          </cell>
          <cell r="R92">
            <v>-16.799999999999994</v>
          </cell>
          <cell r="S92">
            <v>-11.7</v>
          </cell>
          <cell r="T92">
            <v>-22.299999999999997</v>
          </cell>
          <cell r="U92">
            <v>-4.5999999999999925</v>
          </cell>
          <cell r="V92">
            <v>-6.5999999999999943</v>
          </cell>
          <cell r="W92">
            <v>-11.6</v>
          </cell>
          <cell r="X92">
            <v>-13.900000000000002</v>
          </cell>
          <cell r="Y92">
            <v>-27.599999999999991</v>
          </cell>
          <cell r="Z92">
            <v>-32.400000000000006</v>
          </cell>
          <cell r="AA92">
            <v>-14.000000000000002</v>
          </cell>
          <cell r="AB92">
            <v>-15.500000000000004</v>
          </cell>
          <cell r="AC92">
            <v>-14.800000000000002</v>
          </cell>
          <cell r="AD92">
            <v>-15.000000000000002</v>
          </cell>
          <cell r="AE92">
            <v>-19.200000000000006</v>
          </cell>
          <cell r="AF92" t="str">
            <v>-</v>
          </cell>
          <cell r="AG92">
            <v>-7.4999999999999956</v>
          </cell>
        </row>
        <row r="93">
          <cell r="A93">
            <v>39873</v>
          </cell>
          <cell r="B93">
            <v>85.8</v>
          </cell>
          <cell r="C93">
            <v>90.3</v>
          </cell>
          <cell r="D93">
            <v>80.400000000000006</v>
          </cell>
          <cell r="E93">
            <v>96.7</v>
          </cell>
          <cell r="F93">
            <v>93.5</v>
          </cell>
          <cell r="G93">
            <v>89.7</v>
          </cell>
          <cell r="H93">
            <v>89.7</v>
          </cell>
          <cell r="I93">
            <v>75.900000000000006</v>
          </cell>
          <cell r="J93">
            <v>66.7</v>
          </cell>
          <cell r="K93">
            <v>88.5</v>
          </cell>
          <cell r="L93">
            <v>86.7</v>
          </cell>
          <cell r="M93">
            <v>88.5</v>
          </cell>
          <cell r="N93">
            <v>87</v>
          </cell>
          <cell r="O93">
            <v>84.6</v>
          </cell>
          <cell r="P93" t="str">
            <v>-</v>
          </cell>
          <cell r="Q93">
            <v>94.3</v>
          </cell>
          <cell r="R93">
            <v>-14.200000000000001</v>
          </cell>
          <cell r="S93">
            <v>-9.6999999999999975</v>
          </cell>
          <cell r="T93">
            <v>-19.599999999999994</v>
          </cell>
          <cell r="U93">
            <v>-3.2999999999999918</v>
          </cell>
          <cell r="V93">
            <v>-6.4999999999999947</v>
          </cell>
          <cell r="W93">
            <v>-10.299999999999997</v>
          </cell>
          <cell r="X93">
            <v>-10.299999999999997</v>
          </cell>
          <cell r="Y93">
            <v>-24.099999999999998</v>
          </cell>
          <cell r="Z93">
            <v>-33.299999999999997</v>
          </cell>
          <cell r="AA93">
            <v>-11.5</v>
          </cell>
          <cell r="AB93">
            <v>-13.3</v>
          </cell>
          <cell r="AC93">
            <v>-11.5</v>
          </cell>
          <cell r="AD93">
            <v>-13</v>
          </cell>
          <cell r="AE93">
            <v>-15.400000000000002</v>
          </cell>
          <cell r="AF93" t="str">
            <v>-</v>
          </cell>
          <cell r="AG93">
            <v>-5.7000000000000046</v>
          </cell>
        </row>
        <row r="94">
          <cell r="A94">
            <v>39904</v>
          </cell>
          <cell r="B94">
            <v>85.8</v>
          </cell>
          <cell r="C94">
            <v>88.5</v>
          </cell>
          <cell r="D94">
            <v>79.8</v>
          </cell>
          <cell r="E94">
            <v>96.8</v>
          </cell>
          <cell r="F94">
            <v>94.3</v>
          </cell>
          <cell r="G94">
            <v>90.3</v>
          </cell>
          <cell r="H94">
            <v>86.3</v>
          </cell>
          <cell r="I94">
            <v>76.900000000000006</v>
          </cell>
          <cell r="J94">
            <v>68.099999999999994</v>
          </cell>
          <cell r="K94">
            <v>90.7</v>
          </cell>
          <cell r="L94">
            <v>86.4</v>
          </cell>
          <cell r="M94">
            <v>89</v>
          </cell>
          <cell r="N94">
            <v>86.2</v>
          </cell>
          <cell r="O94">
            <v>85.9</v>
          </cell>
          <cell r="P94" t="str">
            <v>-</v>
          </cell>
          <cell r="Q94">
            <v>94.8</v>
          </cell>
          <cell r="R94">
            <v>-14.200000000000001</v>
          </cell>
          <cell r="S94">
            <v>-11.5</v>
          </cell>
          <cell r="T94">
            <v>-20.200000000000006</v>
          </cell>
          <cell r="U94">
            <v>-3.2000000000000028</v>
          </cell>
          <cell r="V94">
            <v>-5.7000000000000046</v>
          </cell>
          <cell r="W94">
            <v>-9.6999999999999975</v>
          </cell>
          <cell r="X94">
            <v>-13.700000000000001</v>
          </cell>
          <cell r="Y94">
            <v>-23.099999999999998</v>
          </cell>
          <cell r="Z94">
            <v>-31.900000000000006</v>
          </cell>
          <cell r="AA94">
            <v>-9.2999999999999972</v>
          </cell>
          <cell r="AB94">
            <v>-13.599999999999991</v>
          </cell>
          <cell r="AC94">
            <v>-10.999999999999998</v>
          </cell>
          <cell r="AD94">
            <v>-13.8</v>
          </cell>
          <cell r="AE94">
            <v>-14.099999999999991</v>
          </cell>
          <cell r="AF94" t="str">
            <v>-</v>
          </cell>
          <cell r="AG94">
            <v>-5.2000000000000046</v>
          </cell>
        </row>
        <row r="95">
          <cell r="A95">
            <v>39934</v>
          </cell>
          <cell r="B95">
            <v>86.5</v>
          </cell>
          <cell r="C95">
            <v>88.3</v>
          </cell>
          <cell r="D95">
            <v>82</v>
          </cell>
          <cell r="E95">
            <v>95.4</v>
          </cell>
          <cell r="F95">
            <v>94.2</v>
          </cell>
          <cell r="G95">
            <v>91</v>
          </cell>
          <cell r="H95">
            <v>86</v>
          </cell>
          <cell r="I95">
            <v>77.8</v>
          </cell>
          <cell r="J95">
            <v>68.5</v>
          </cell>
          <cell r="K95">
            <v>92</v>
          </cell>
          <cell r="L95">
            <v>87.1</v>
          </cell>
          <cell r="M95">
            <v>88.6</v>
          </cell>
          <cell r="N95">
            <v>87.3</v>
          </cell>
          <cell r="O95">
            <v>87.7</v>
          </cell>
          <cell r="P95" t="str">
            <v>-</v>
          </cell>
          <cell r="Q95">
            <v>95</v>
          </cell>
          <cell r="R95">
            <v>-13.5</v>
          </cell>
          <cell r="S95">
            <v>-11.7</v>
          </cell>
          <cell r="T95">
            <v>-18.000000000000004</v>
          </cell>
          <cell r="U95">
            <v>-4.5999999999999925</v>
          </cell>
          <cell r="V95">
            <v>-5.7999999999999936</v>
          </cell>
          <cell r="W95">
            <v>-8.9999999999999964</v>
          </cell>
          <cell r="X95">
            <v>-14.000000000000002</v>
          </cell>
          <cell r="Y95">
            <v>-22.199999999999996</v>
          </cell>
          <cell r="Z95">
            <v>-31.499999999999993</v>
          </cell>
          <cell r="AA95">
            <v>-7.9999999999999964</v>
          </cell>
          <cell r="AB95">
            <v>-12.9</v>
          </cell>
          <cell r="AC95">
            <v>-11.400000000000009</v>
          </cell>
          <cell r="AD95">
            <v>-12.7</v>
          </cell>
          <cell r="AE95">
            <v>-12.3</v>
          </cell>
          <cell r="AF95" t="str">
            <v>-</v>
          </cell>
          <cell r="AG95">
            <v>-5.0000000000000044</v>
          </cell>
        </row>
        <row r="96">
          <cell r="A96">
            <v>39965</v>
          </cell>
          <cell r="B96">
            <v>87</v>
          </cell>
          <cell r="C96">
            <v>89.5</v>
          </cell>
          <cell r="D96">
            <v>83</v>
          </cell>
          <cell r="E96">
            <v>96</v>
          </cell>
          <cell r="F96">
            <v>93.5</v>
          </cell>
          <cell r="G96">
            <v>91.4</v>
          </cell>
          <cell r="H96">
            <v>88.5</v>
          </cell>
          <cell r="I96">
            <v>79.2</v>
          </cell>
          <cell r="J96">
            <v>69.900000000000006</v>
          </cell>
          <cell r="K96">
            <v>92.2</v>
          </cell>
          <cell r="L96">
            <v>87.1</v>
          </cell>
          <cell r="M96">
            <v>87.7</v>
          </cell>
          <cell r="N96">
            <v>88.8</v>
          </cell>
          <cell r="O96">
            <v>88.6</v>
          </cell>
          <cell r="P96" t="str">
            <v>-</v>
          </cell>
          <cell r="Q96">
            <v>95.5</v>
          </cell>
          <cell r="R96">
            <v>-13</v>
          </cell>
          <cell r="S96">
            <v>-10.499999999999998</v>
          </cell>
          <cell r="T96">
            <v>-17.000000000000004</v>
          </cell>
          <cell r="U96">
            <v>-4.0000000000000036</v>
          </cell>
          <cell r="V96">
            <v>-6.4999999999999947</v>
          </cell>
          <cell r="W96">
            <v>-8.5999999999999961</v>
          </cell>
          <cell r="X96">
            <v>-11.5</v>
          </cell>
          <cell r="Y96">
            <v>-20.799999999999997</v>
          </cell>
          <cell r="Z96">
            <v>-30.099999999999994</v>
          </cell>
          <cell r="AA96">
            <v>-7.7999999999999954</v>
          </cell>
          <cell r="AB96">
            <v>-12.9</v>
          </cell>
          <cell r="AC96">
            <v>-12.3</v>
          </cell>
          <cell r="AD96">
            <v>-11.2</v>
          </cell>
          <cell r="AE96">
            <v>-11.400000000000009</v>
          </cell>
          <cell r="AF96" t="str">
            <v>-</v>
          </cell>
          <cell r="AG96">
            <v>-4.5000000000000036</v>
          </cell>
        </row>
        <row r="97">
          <cell r="A97">
            <v>39995</v>
          </cell>
          <cell r="B97">
            <v>87.5</v>
          </cell>
          <cell r="C97">
            <v>89.7</v>
          </cell>
          <cell r="D97">
            <v>84.2</v>
          </cell>
          <cell r="E97">
            <v>96.2</v>
          </cell>
          <cell r="F97">
            <v>93.5</v>
          </cell>
          <cell r="G97">
            <v>92.1</v>
          </cell>
          <cell r="H97">
            <v>88.5</v>
          </cell>
          <cell r="I97">
            <v>80</v>
          </cell>
          <cell r="J97">
            <v>71.5</v>
          </cell>
          <cell r="K97">
            <v>92.7</v>
          </cell>
          <cell r="L97">
            <v>87.4</v>
          </cell>
          <cell r="M97">
            <v>87.5</v>
          </cell>
          <cell r="N97">
            <v>89.9</v>
          </cell>
          <cell r="O97">
            <v>89.5</v>
          </cell>
          <cell r="P97" t="str">
            <v>-</v>
          </cell>
          <cell r="Q97">
            <v>96.4</v>
          </cell>
          <cell r="R97">
            <v>-12.5</v>
          </cell>
          <cell r="S97">
            <v>-10.299999999999997</v>
          </cell>
          <cell r="T97">
            <v>-15.799999999999992</v>
          </cell>
          <cell r="U97">
            <v>-3.7999999999999923</v>
          </cell>
          <cell r="V97">
            <v>-6.4999999999999947</v>
          </cell>
          <cell r="W97">
            <v>-7.9000000000000075</v>
          </cell>
          <cell r="X97">
            <v>-11.5</v>
          </cell>
          <cell r="Y97">
            <v>-19.999999999999996</v>
          </cell>
          <cell r="Z97">
            <v>-28.500000000000004</v>
          </cell>
          <cell r="AA97">
            <v>-7.2999999999999954</v>
          </cell>
          <cell r="AB97">
            <v>-12.599999999999989</v>
          </cell>
          <cell r="AC97">
            <v>-12.5</v>
          </cell>
          <cell r="AD97">
            <v>-10.099999999999998</v>
          </cell>
          <cell r="AE97">
            <v>-10.499999999999998</v>
          </cell>
          <cell r="AF97" t="str">
            <v>-</v>
          </cell>
          <cell r="AG97">
            <v>-3.5999999999999921</v>
          </cell>
        </row>
        <row r="98">
          <cell r="A98">
            <v>40026</v>
          </cell>
          <cell r="B98">
            <v>88.2</v>
          </cell>
          <cell r="C98">
            <v>90.5</v>
          </cell>
          <cell r="D98">
            <v>85.8</v>
          </cell>
          <cell r="E98">
            <v>95.5</v>
          </cell>
          <cell r="F98">
            <v>93</v>
          </cell>
          <cell r="G98">
            <v>93.1</v>
          </cell>
          <cell r="H98">
            <v>89.3</v>
          </cell>
          <cell r="I98">
            <v>80.900000000000006</v>
          </cell>
          <cell r="J98">
            <v>73.8</v>
          </cell>
          <cell r="K98">
            <v>93.2</v>
          </cell>
          <cell r="L98">
            <v>88.3</v>
          </cell>
          <cell r="M98">
            <v>88.3</v>
          </cell>
          <cell r="N98">
            <v>90.4</v>
          </cell>
          <cell r="O98">
            <v>90.4</v>
          </cell>
          <cell r="P98" t="str">
            <v>-</v>
          </cell>
          <cell r="Q98">
            <v>97.1</v>
          </cell>
          <cell r="R98">
            <v>-11.799999999999999</v>
          </cell>
          <cell r="S98">
            <v>-9.4999999999999964</v>
          </cell>
          <cell r="T98">
            <v>-14.200000000000001</v>
          </cell>
          <cell r="U98">
            <v>-4.5000000000000036</v>
          </cell>
          <cell r="V98">
            <v>-6.9999999999999947</v>
          </cell>
          <cell r="W98">
            <v>-6.9000000000000057</v>
          </cell>
          <cell r="X98">
            <v>-10.7</v>
          </cell>
          <cell r="Y98">
            <v>-19.099999999999994</v>
          </cell>
          <cell r="Z98">
            <v>-26.200000000000003</v>
          </cell>
          <cell r="AA98">
            <v>-6.7999999999999954</v>
          </cell>
          <cell r="AB98">
            <v>-11.7</v>
          </cell>
          <cell r="AC98">
            <v>-11.7</v>
          </cell>
          <cell r="AD98">
            <v>-9.5999999999999979</v>
          </cell>
          <cell r="AE98">
            <v>-9.5999999999999979</v>
          </cell>
          <cell r="AF98" t="str">
            <v>-</v>
          </cell>
          <cell r="AG98">
            <v>-2.9000000000000026</v>
          </cell>
        </row>
        <row r="99">
          <cell r="A99">
            <v>40057</v>
          </cell>
          <cell r="B99">
            <v>88.7</v>
          </cell>
          <cell r="C99">
            <v>91.1</v>
          </cell>
          <cell r="D99">
            <v>86.8</v>
          </cell>
          <cell r="E99">
            <v>95</v>
          </cell>
          <cell r="F99">
            <v>93.3</v>
          </cell>
          <cell r="G99">
            <v>94</v>
          </cell>
          <cell r="H99">
            <v>90</v>
          </cell>
          <cell r="I99">
            <v>81.900000000000006</v>
          </cell>
          <cell r="J99">
            <v>75.900000000000006</v>
          </cell>
          <cell r="K99">
            <v>93.9</v>
          </cell>
          <cell r="L99">
            <v>88.8</v>
          </cell>
          <cell r="M99">
            <v>87.7</v>
          </cell>
          <cell r="N99">
            <v>90.9</v>
          </cell>
          <cell r="O99">
            <v>90.7</v>
          </cell>
          <cell r="P99" t="str">
            <v>-</v>
          </cell>
          <cell r="Q99">
            <v>98</v>
          </cell>
          <cell r="R99">
            <v>-11.299999999999999</v>
          </cell>
          <cell r="S99">
            <v>-8.9000000000000075</v>
          </cell>
          <cell r="T99">
            <v>-13.200000000000001</v>
          </cell>
          <cell r="U99">
            <v>-5.0000000000000044</v>
          </cell>
          <cell r="V99">
            <v>-6.7000000000000064</v>
          </cell>
          <cell r="W99">
            <v>-6.0000000000000053</v>
          </cell>
          <cell r="X99">
            <v>-9.9999999999999982</v>
          </cell>
          <cell r="Y99">
            <v>-18.099999999999994</v>
          </cell>
          <cell r="Z99">
            <v>-24.099999999999998</v>
          </cell>
          <cell r="AA99">
            <v>-6.0999999999999943</v>
          </cell>
          <cell r="AB99">
            <v>-11.2</v>
          </cell>
          <cell r="AC99">
            <v>-12.3</v>
          </cell>
          <cell r="AD99">
            <v>-9.0999999999999979</v>
          </cell>
          <cell r="AE99">
            <v>-9.2999999999999972</v>
          </cell>
          <cell r="AF99" t="str">
            <v>-</v>
          </cell>
          <cell r="AG99">
            <v>-2.0000000000000018</v>
          </cell>
        </row>
        <row r="100">
          <cell r="A100">
            <v>40087</v>
          </cell>
          <cell r="B100">
            <v>89.7</v>
          </cell>
          <cell r="C100">
            <v>92.1</v>
          </cell>
          <cell r="D100">
            <v>88.3</v>
          </cell>
          <cell r="E100">
            <v>94.5</v>
          </cell>
          <cell r="F100">
            <v>93.8</v>
          </cell>
          <cell r="G100">
            <v>94.8</v>
          </cell>
          <cell r="H100">
            <v>91</v>
          </cell>
          <cell r="I100">
            <v>83.1</v>
          </cell>
          <cell r="J100">
            <v>78.400000000000006</v>
          </cell>
          <cell r="K100">
            <v>94.5</v>
          </cell>
          <cell r="L100">
            <v>89.5</v>
          </cell>
          <cell r="M100">
            <v>88.3</v>
          </cell>
          <cell r="N100">
            <v>92</v>
          </cell>
          <cell r="O100">
            <v>91.4</v>
          </cell>
          <cell r="P100" t="str">
            <v>-</v>
          </cell>
          <cell r="Q100">
            <v>97.9</v>
          </cell>
          <cell r="R100">
            <v>-10.299999999999997</v>
          </cell>
          <cell r="S100">
            <v>-7.9000000000000075</v>
          </cell>
          <cell r="T100">
            <v>-11.7</v>
          </cell>
          <cell r="U100">
            <v>-5.5000000000000053</v>
          </cell>
          <cell r="V100">
            <v>-6.2000000000000055</v>
          </cell>
          <cell r="W100">
            <v>-5.2000000000000046</v>
          </cell>
          <cell r="X100">
            <v>-8.9999999999999964</v>
          </cell>
          <cell r="Y100">
            <v>-16.900000000000006</v>
          </cell>
          <cell r="Z100">
            <v>-21.599999999999998</v>
          </cell>
          <cell r="AA100">
            <v>-5.5000000000000053</v>
          </cell>
          <cell r="AB100">
            <v>-10.499999999999998</v>
          </cell>
          <cell r="AC100">
            <v>-11.7</v>
          </cell>
          <cell r="AD100">
            <v>-7.9999999999999964</v>
          </cell>
          <cell r="AE100">
            <v>-8.5999999999999961</v>
          </cell>
          <cell r="AF100" t="str">
            <v>-</v>
          </cell>
          <cell r="AG100">
            <v>-2.0999999999999908</v>
          </cell>
        </row>
        <row r="101">
          <cell r="A101">
            <v>40118</v>
          </cell>
          <cell r="B101">
            <v>91</v>
          </cell>
          <cell r="C101">
            <v>93.2</v>
          </cell>
          <cell r="D101">
            <v>90.3</v>
          </cell>
          <cell r="E101">
            <v>94.4</v>
          </cell>
          <cell r="F101">
            <v>95</v>
          </cell>
          <cell r="G101">
            <v>96</v>
          </cell>
          <cell r="H101">
            <v>92.2</v>
          </cell>
          <cell r="I101">
            <v>85</v>
          </cell>
          <cell r="J101">
            <v>81.5</v>
          </cell>
          <cell r="K101">
            <v>95</v>
          </cell>
          <cell r="L101">
            <v>90.7</v>
          </cell>
          <cell r="M101">
            <v>89.4</v>
          </cell>
          <cell r="N101">
            <v>93.4</v>
          </cell>
          <cell r="O101">
            <v>93</v>
          </cell>
          <cell r="P101" t="str">
            <v>-</v>
          </cell>
          <cell r="Q101">
            <v>98.5</v>
          </cell>
          <cell r="R101">
            <v>-8.9999999999999964</v>
          </cell>
          <cell r="S101">
            <v>-6.7999999999999954</v>
          </cell>
          <cell r="T101">
            <v>-9.6999999999999975</v>
          </cell>
          <cell r="U101">
            <v>-5.5999999999999943</v>
          </cell>
          <cell r="V101">
            <v>-5.0000000000000044</v>
          </cell>
          <cell r="W101">
            <v>-4.0000000000000036</v>
          </cell>
          <cell r="X101">
            <v>-7.7999999999999954</v>
          </cell>
          <cell r="Y101">
            <v>-15.000000000000002</v>
          </cell>
          <cell r="Z101">
            <v>-18.500000000000007</v>
          </cell>
          <cell r="AA101">
            <v>-5.0000000000000044</v>
          </cell>
          <cell r="AB101">
            <v>-9.2999999999999972</v>
          </cell>
          <cell r="AC101">
            <v>-10.599999999999998</v>
          </cell>
          <cell r="AD101">
            <v>-6.5999999999999943</v>
          </cell>
          <cell r="AE101">
            <v>-6.9999999999999947</v>
          </cell>
          <cell r="AF101" t="str">
            <v>-</v>
          </cell>
          <cell r="AG101">
            <v>-1.5000000000000013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115.9</v>
          </cell>
          <cell r="C103">
            <v>110.5</v>
          </cell>
          <cell r="D103">
            <v>134.69999999999999</v>
          </cell>
          <cell r="E103">
            <v>102.4</v>
          </cell>
          <cell r="F103">
            <v>117.7</v>
          </cell>
          <cell r="G103">
            <v>99.2</v>
          </cell>
          <cell r="H103">
            <v>124</v>
          </cell>
          <cell r="I103">
            <v>126</v>
          </cell>
          <cell r="J103">
            <v>151.4</v>
          </cell>
          <cell r="K103">
            <v>112.5</v>
          </cell>
          <cell r="L103">
            <v>113.4</v>
          </cell>
          <cell r="M103">
            <v>121.6</v>
          </cell>
          <cell r="N103">
            <v>110.9</v>
          </cell>
          <cell r="O103">
            <v>119.1</v>
          </cell>
          <cell r="P103" t="str">
            <v>-</v>
          </cell>
          <cell r="Q103">
            <v>112.7</v>
          </cell>
          <cell r="R103">
            <v>15.900000000000002</v>
          </cell>
          <cell r="S103">
            <v>10.499999999999998</v>
          </cell>
          <cell r="T103">
            <v>34.699999999999996</v>
          </cell>
          <cell r="U103">
            <v>2.4000000000000021</v>
          </cell>
          <cell r="V103">
            <v>17.700000000000003</v>
          </cell>
          <cell r="W103">
            <v>-0.80000000000000071</v>
          </cell>
          <cell r="X103">
            <v>24</v>
          </cell>
          <cell r="Y103">
            <v>26</v>
          </cell>
          <cell r="Z103">
            <v>51.4</v>
          </cell>
          <cell r="AA103">
            <v>12.5</v>
          </cell>
          <cell r="AB103">
            <v>13.400000000000013</v>
          </cell>
          <cell r="AC103">
            <v>21.599999999999998</v>
          </cell>
          <cell r="AD103">
            <v>10.899999999999999</v>
          </cell>
          <cell r="AE103">
            <v>19.099999999999984</v>
          </cell>
          <cell r="AF103" t="str">
            <v>-</v>
          </cell>
          <cell r="AG103">
            <v>12.7</v>
          </cell>
        </row>
        <row r="104">
          <cell r="A104">
            <v>40210</v>
          </cell>
          <cell r="B104">
            <v>116.4</v>
          </cell>
          <cell r="C104">
            <v>110.5</v>
          </cell>
          <cell r="D104">
            <v>129.1</v>
          </cell>
          <cell r="E104">
            <v>104.7</v>
          </cell>
          <cell r="F104">
            <v>115.4</v>
          </cell>
          <cell r="G104">
            <v>109</v>
          </cell>
          <cell r="H104">
            <v>115.5</v>
          </cell>
          <cell r="I104">
            <v>125.8</v>
          </cell>
          <cell r="J104">
            <v>144.80000000000001</v>
          </cell>
          <cell r="K104">
            <v>116.4</v>
          </cell>
          <cell r="L104">
            <v>115.4</v>
          </cell>
          <cell r="M104">
            <v>118.4</v>
          </cell>
          <cell r="N104">
            <v>113</v>
          </cell>
          <cell r="O104">
            <v>113.2</v>
          </cell>
          <cell r="P104" t="str">
            <v>-</v>
          </cell>
          <cell r="Q104">
            <v>119.9</v>
          </cell>
          <cell r="R104">
            <v>16.400000000000013</v>
          </cell>
          <cell r="S104">
            <v>10.499999999999998</v>
          </cell>
          <cell r="T104">
            <v>29.099999999999994</v>
          </cell>
          <cell r="U104">
            <v>4.6999999999999931</v>
          </cell>
          <cell r="V104">
            <v>15.400000000000013</v>
          </cell>
          <cell r="W104">
            <v>9.0000000000000071</v>
          </cell>
          <cell r="X104">
            <v>15.500000000000004</v>
          </cell>
          <cell r="Y104">
            <v>25.8</v>
          </cell>
          <cell r="Z104">
            <v>44.800000000000018</v>
          </cell>
          <cell r="AA104">
            <v>16.400000000000013</v>
          </cell>
          <cell r="AB104">
            <v>15.400000000000013</v>
          </cell>
          <cell r="AC104">
            <v>18.400000000000016</v>
          </cell>
          <cell r="AD104">
            <v>12.999999999999989</v>
          </cell>
          <cell r="AE104">
            <v>13.200000000000012</v>
          </cell>
          <cell r="AF104" t="str">
            <v>-</v>
          </cell>
          <cell r="AG104">
            <v>19.900000000000006</v>
          </cell>
        </row>
        <row r="105">
          <cell r="A105">
            <v>40238</v>
          </cell>
          <cell r="B105">
            <v>117.2</v>
          </cell>
          <cell r="C105">
            <v>111.9</v>
          </cell>
          <cell r="D105">
            <v>133.69999999999999</v>
          </cell>
          <cell r="E105">
            <v>105.9</v>
          </cell>
          <cell r="F105">
            <v>113.9</v>
          </cell>
          <cell r="G105">
            <v>113.1</v>
          </cell>
          <cell r="H105">
            <v>113.6</v>
          </cell>
          <cell r="I105">
            <v>124.1</v>
          </cell>
          <cell r="J105">
            <v>146.5</v>
          </cell>
          <cell r="K105">
            <v>113.9</v>
          </cell>
          <cell r="L105">
            <v>115.7</v>
          </cell>
          <cell r="M105">
            <v>120.2</v>
          </cell>
          <cell r="N105">
            <v>115.6</v>
          </cell>
          <cell r="O105">
            <v>113</v>
          </cell>
          <cell r="P105" t="str">
            <v>-</v>
          </cell>
          <cell r="Q105">
            <v>118.9</v>
          </cell>
          <cell r="R105">
            <v>17.199999999999992</v>
          </cell>
          <cell r="S105">
            <v>11.899999999999999</v>
          </cell>
          <cell r="T105">
            <v>33.699999999999996</v>
          </cell>
          <cell r="U105">
            <v>5.9000000000000163</v>
          </cell>
          <cell r="V105">
            <v>13.900000000000002</v>
          </cell>
          <cell r="W105">
            <v>13.100000000000001</v>
          </cell>
          <cell r="X105">
            <v>13.599999999999991</v>
          </cell>
          <cell r="Y105">
            <v>24.099999999999987</v>
          </cell>
          <cell r="Z105">
            <v>46.500000000000007</v>
          </cell>
          <cell r="AA105">
            <v>13.900000000000002</v>
          </cell>
          <cell r="AB105">
            <v>15.700000000000003</v>
          </cell>
          <cell r="AC105">
            <v>20.199999999999996</v>
          </cell>
          <cell r="AD105">
            <v>15.599999999999991</v>
          </cell>
          <cell r="AE105">
            <v>12.999999999999989</v>
          </cell>
          <cell r="AF105" t="str">
            <v>-</v>
          </cell>
          <cell r="AG105">
            <v>18.900000000000006</v>
          </cell>
        </row>
        <row r="106">
          <cell r="A106">
            <v>40269</v>
          </cell>
          <cell r="B106">
            <v>117.1</v>
          </cell>
          <cell r="C106">
            <v>114.4</v>
          </cell>
          <cell r="D106">
            <v>134</v>
          </cell>
          <cell r="E106">
            <v>107.5</v>
          </cell>
          <cell r="F106">
            <v>113.7</v>
          </cell>
          <cell r="G106">
            <v>114.5</v>
          </cell>
          <cell r="H106">
            <v>117.2</v>
          </cell>
          <cell r="I106">
            <v>123.7</v>
          </cell>
          <cell r="J106">
            <v>142.6</v>
          </cell>
          <cell r="K106">
            <v>112.8</v>
          </cell>
          <cell r="L106">
            <v>115.5</v>
          </cell>
          <cell r="M106">
            <v>118.6</v>
          </cell>
          <cell r="N106">
            <v>116</v>
          </cell>
          <cell r="O106">
            <v>110.8</v>
          </cell>
          <cell r="P106" t="str">
            <v>-</v>
          </cell>
          <cell r="Q106">
            <v>119</v>
          </cell>
          <cell r="R106">
            <v>17.100000000000005</v>
          </cell>
          <cell r="S106">
            <v>14.400000000000013</v>
          </cell>
          <cell r="T106">
            <v>34.000000000000007</v>
          </cell>
          <cell r="U106">
            <v>7.4999999999999956</v>
          </cell>
          <cell r="V106">
            <v>13.700000000000001</v>
          </cell>
          <cell r="W106">
            <v>14.500000000000002</v>
          </cell>
          <cell r="X106">
            <v>17.199999999999992</v>
          </cell>
          <cell r="Y106">
            <v>23.70000000000001</v>
          </cell>
          <cell r="Z106">
            <v>42.599999999999994</v>
          </cell>
          <cell r="AA106">
            <v>12.79999999999999</v>
          </cell>
          <cell r="AB106">
            <v>15.500000000000004</v>
          </cell>
          <cell r="AC106">
            <v>18.599999999999994</v>
          </cell>
          <cell r="AD106">
            <v>15.999999999999993</v>
          </cell>
          <cell r="AE106">
            <v>10.799999999999986</v>
          </cell>
          <cell r="AF106" t="str">
            <v>-</v>
          </cell>
          <cell r="AG106">
            <v>18.999999999999993</v>
          </cell>
        </row>
        <row r="107">
          <cell r="A107">
            <v>40299</v>
          </cell>
          <cell r="B107">
            <v>116.5</v>
          </cell>
          <cell r="C107">
            <v>115.7</v>
          </cell>
          <cell r="D107">
            <v>130.19999999999999</v>
          </cell>
          <cell r="E107">
            <v>108.9</v>
          </cell>
          <cell r="F107">
            <v>114.4</v>
          </cell>
          <cell r="G107">
            <v>115.7</v>
          </cell>
          <cell r="H107">
            <v>118.2</v>
          </cell>
          <cell r="I107">
            <v>123.1</v>
          </cell>
          <cell r="J107">
            <v>138.9</v>
          </cell>
          <cell r="K107">
            <v>112.5</v>
          </cell>
          <cell r="L107">
            <v>114.5</v>
          </cell>
          <cell r="M107">
            <v>120.3</v>
          </cell>
          <cell r="N107">
            <v>115.7</v>
          </cell>
          <cell r="O107">
            <v>109.1</v>
          </cell>
          <cell r="P107" t="str">
            <v>-</v>
          </cell>
          <cell r="Q107">
            <v>117.8</v>
          </cell>
          <cell r="R107">
            <v>16.500000000000004</v>
          </cell>
          <cell r="S107">
            <v>15.700000000000003</v>
          </cell>
          <cell r="T107">
            <v>30.199999999999982</v>
          </cell>
          <cell r="U107">
            <v>8.8999999999999968</v>
          </cell>
          <cell r="V107">
            <v>14.400000000000013</v>
          </cell>
          <cell r="W107">
            <v>15.700000000000003</v>
          </cell>
          <cell r="X107">
            <v>18.199999999999996</v>
          </cell>
          <cell r="Y107">
            <v>23.099999999999987</v>
          </cell>
          <cell r="Z107">
            <v>38.9</v>
          </cell>
          <cell r="AA107">
            <v>12.5</v>
          </cell>
          <cell r="AB107">
            <v>14.500000000000002</v>
          </cell>
          <cell r="AC107">
            <v>20.300000000000008</v>
          </cell>
          <cell r="AD107">
            <v>15.700000000000003</v>
          </cell>
          <cell r="AE107">
            <v>9.0999999999999979</v>
          </cell>
          <cell r="AF107" t="str">
            <v>-</v>
          </cell>
          <cell r="AG107">
            <v>17.799999999999994</v>
          </cell>
        </row>
        <row r="108">
          <cell r="A108">
            <v>40330</v>
          </cell>
          <cell r="B108">
            <v>115.5</v>
          </cell>
          <cell r="C108">
            <v>114.8</v>
          </cell>
          <cell r="D108">
            <v>128.9</v>
          </cell>
          <cell r="E108">
            <v>107.7</v>
          </cell>
          <cell r="F108">
            <v>115.3</v>
          </cell>
          <cell r="G108">
            <v>115.9</v>
          </cell>
          <cell r="H108">
            <v>115.2</v>
          </cell>
          <cell r="I108">
            <v>120.8</v>
          </cell>
          <cell r="J108">
            <v>137.5</v>
          </cell>
          <cell r="K108">
            <v>112.3</v>
          </cell>
          <cell r="L108">
            <v>113.8</v>
          </cell>
          <cell r="M108">
            <v>122.1</v>
          </cell>
          <cell r="N108">
            <v>114.1</v>
          </cell>
          <cell r="O108">
            <v>108.6</v>
          </cell>
          <cell r="P108" t="str">
            <v>-</v>
          </cell>
          <cell r="Q108">
            <v>114.5</v>
          </cell>
          <cell r="R108">
            <v>15.500000000000004</v>
          </cell>
          <cell r="S108">
            <v>14.79999999999999</v>
          </cell>
          <cell r="T108">
            <v>28.900000000000013</v>
          </cell>
          <cell r="U108">
            <v>7.6999999999999957</v>
          </cell>
          <cell r="V108">
            <v>15.300000000000002</v>
          </cell>
          <cell r="W108">
            <v>15.900000000000002</v>
          </cell>
          <cell r="X108">
            <v>15.200000000000014</v>
          </cell>
          <cell r="Y108">
            <v>20.799999999999997</v>
          </cell>
          <cell r="Z108">
            <v>37.5</v>
          </cell>
          <cell r="AA108">
            <v>12.3</v>
          </cell>
          <cell r="AB108">
            <v>13.79999999999999</v>
          </cell>
          <cell r="AC108">
            <v>22.099999999999987</v>
          </cell>
          <cell r="AD108">
            <v>14.100000000000001</v>
          </cell>
          <cell r="AE108">
            <v>8.5999999999999854</v>
          </cell>
          <cell r="AF108" t="str">
            <v>-</v>
          </cell>
          <cell r="AG108">
            <v>14.500000000000002</v>
          </cell>
        </row>
        <row r="109">
          <cell r="A109">
            <v>40360</v>
          </cell>
          <cell r="B109">
            <v>114.5</v>
          </cell>
          <cell r="C109">
            <v>114.8</v>
          </cell>
          <cell r="D109">
            <v>127</v>
          </cell>
          <cell r="E109">
            <v>106.8</v>
          </cell>
          <cell r="F109">
            <v>114.8</v>
          </cell>
          <cell r="G109">
            <v>115.4</v>
          </cell>
          <cell r="H109">
            <v>115.5</v>
          </cell>
          <cell r="I109">
            <v>119</v>
          </cell>
          <cell r="J109">
            <v>134.9</v>
          </cell>
          <cell r="K109">
            <v>112</v>
          </cell>
          <cell r="L109">
            <v>112.9</v>
          </cell>
          <cell r="M109">
            <v>122.3</v>
          </cell>
          <cell r="N109">
            <v>111.7</v>
          </cell>
          <cell r="O109">
            <v>108.3</v>
          </cell>
          <cell r="P109" t="str">
            <v>-</v>
          </cell>
          <cell r="Q109">
            <v>113</v>
          </cell>
          <cell r="R109">
            <v>14.500000000000002</v>
          </cell>
          <cell r="S109">
            <v>14.79999999999999</v>
          </cell>
          <cell r="T109">
            <v>27</v>
          </cell>
          <cell r="U109">
            <v>6.800000000000006</v>
          </cell>
          <cell r="V109">
            <v>14.79999999999999</v>
          </cell>
          <cell r="W109">
            <v>15.400000000000013</v>
          </cell>
          <cell r="X109">
            <v>15.500000000000004</v>
          </cell>
          <cell r="Y109">
            <v>18.999999999999993</v>
          </cell>
          <cell r="Z109">
            <v>34.9</v>
          </cell>
          <cell r="AA109">
            <v>12.000000000000011</v>
          </cell>
          <cell r="AB109">
            <v>12.9</v>
          </cell>
          <cell r="AC109">
            <v>22.299999999999986</v>
          </cell>
          <cell r="AD109">
            <v>11.7</v>
          </cell>
          <cell r="AE109">
            <v>8.2999999999999972</v>
          </cell>
          <cell r="AF109" t="str">
            <v>-</v>
          </cell>
          <cell r="AG109">
            <v>12.999999999999989</v>
          </cell>
        </row>
        <row r="110">
          <cell r="A110">
            <v>40391</v>
          </cell>
          <cell r="B110">
            <v>113.7</v>
          </cell>
          <cell r="C110">
            <v>113.9</v>
          </cell>
          <cell r="D110">
            <v>124.3</v>
          </cell>
          <cell r="E110">
            <v>107.2</v>
          </cell>
          <cell r="F110">
            <v>114.3</v>
          </cell>
          <cell r="G110">
            <v>114</v>
          </cell>
          <cell r="H110">
            <v>113.9</v>
          </cell>
          <cell r="I110">
            <v>117.6</v>
          </cell>
          <cell r="J110">
            <v>131.5</v>
          </cell>
          <cell r="K110">
            <v>112</v>
          </cell>
          <cell r="L110">
            <v>112.5</v>
          </cell>
          <cell r="M110">
            <v>120.8</v>
          </cell>
          <cell r="N110">
            <v>110.5</v>
          </cell>
          <cell r="O110">
            <v>107.6</v>
          </cell>
          <cell r="P110" t="str">
            <v>-</v>
          </cell>
          <cell r="Q110">
            <v>112.4</v>
          </cell>
          <cell r="R110">
            <v>13.700000000000001</v>
          </cell>
          <cell r="S110">
            <v>13.900000000000002</v>
          </cell>
          <cell r="T110">
            <v>24.29999999999999</v>
          </cell>
          <cell r="U110">
            <v>7.2000000000000064</v>
          </cell>
          <cell r="V110">
            <v>14.3</v>
          </cell>
          <cell r="W110">
            <v>13.999999999999989</v>
          </cell>
          <cell r="X110">
            <v>13.900000000000002</v>
          </cell>
          <cell r="Y110">
            <v>17.599999999999994</v>
          </cell>
          <cell r="Z110">
            <v>31.499999999999993</v>
          </cell>
          <cell r="AA110">
            <v>12.000000000000011</v>
          </cell>
          <cell r="AB110">
            <v>12.5</v>
          </cell>
          <cell r="AC110">
            <v>20.799999999999997</v>
          </cell>
          <cell r="AD110">
            <v>10.499999999999998</v>
          </cell>
          <cell r="AE110">
            <v>7.5999999999999845</v>
          </cell>
          <cell r="AF110" t="str">
            <v>-</v>
          </cell>
          <cell r="AG110">
            <v>12.400000000000011</v>
          </cell>
        </row>
        <row r="111">
          <cell r="A111">
            <v>40422</v>
          </cell>
          <cell r="B111">
            <v>112.8</v>
          </cell>
          <cell r="C111">
            <v>112.7</v>
          </cell>
          <cell r="D111">
            <v>121.5</v>
          </cell>
          <cell r="E111">
            <v>107.3</v>
          </cell>
          <cell r="F111">
            <v>113.4</v>
          </cell>
          <cell r="G111">
            <v>112.6</v>
          </cell>
          <cell r="H111">
            <v>112.1</v>
          </cell>
          <cell r="I111">
            <v>116.6</v>
          </cell>
          <cell r="J111">
            <v>128.6</v>
          </cell>
          <cell r="K111">
            <v>111.2</v>
          </cell>
          <cell r="L111">
            <v>112</v>
          </cell>
          <cell r="M111">
            <v>121.4</v>
          </cell>
          <cell r="N111">
            <v>109.1</v>
          </cell>
          <cell r="O111">
            <v>106.3</v>
          </cell>
          <cell r="P111" t="str">
            <v>-</v>
          </cell>
          <cell r="Q111">
            <v>112.5</v>
          </cell>
          <cell r="R111">
            <v>12.79999999999999</v>
          </cell>
          <cell r="S111">
            <v>12.7</v>
          </cell>
          <cell r="T111">
            <v>21.500000000000007</v>
          </cell>
          <cell r="U111">
            <v>7.2999999999999954</v>
          </cell>
          <cell r="V111">
            <v>13.400000000000013</v>
          </cell>
          <cell r="W111">
            <v>12.599999999999989</v>
          </cell>
          <cell r="X111">
            <v>12.1</v>
          </cell>
          <cell r="Y111">
            <v>16.599999999999994</v>
          </cell>
          <cell r="Z111">
            <v>28.6</v>
          </cell>
          <cell r="AA111">
            <v>11.20000000000001</v>
          </cell>
          <cell r="AB111">
            <v>12.000000000000011</v>
          </cell>
          <cell r="AC111">
            <v>21.4</v>
          </cell>
          <cell r="AD111">
            <v>9.0999999999999979</v>
          </cell>
          <cell r="AE111">
            <v>6.2999999999999945</v>
          </cell>
          <cell r="AF111" t="str">
            <v>-</v>
          </cell>
          <cell r="AG111">
            <v>12.5</v>
          </cell>
        </row>
        <row r="112">
          <cell r="A112">
            <v>40452</v>
          </cell>
          <cell r="B112">
            <v>111.5</v>
          </cell>
          <cell r="C112">
            <v>111.5</v>
          </cell>
          <cell r="D112">
            <v>118.4</v>
          </cell>
          <cell r="E112">
            <v>106.9</v>
          </cell>
          <cell r="F112">
            <v>111.1</v>
          </cell>
          <cell r="G112">
            <v>111.2</v>
          </cell>
          <cell r="H112">
            <v>111.4</v>
          </cell>
          <cell r="I112">
            <v>115.5</v>
          </cell>
          <cell r="J112">
            <v>126.5</v>
          </cell>
          <cell r="K112">
            <v>110.6</v>
          </cell>
          <cell r="L112">
            <v>110.9</v>
          </cell>
          <cell r="M112">
            <v>119.4</v>
          </cell>
          <cell r="N112">
            <v>107.6</v>
          </cell>
          <cell r="O112">
            <v>104.9</v>
          </cell>
          <cell r="P112" t="str">
            <v>-</v>
          </cell>
          <cell r="Q112">
            <v>112.7</v>
          </cell>
          <cell r="R112">
            <v>11.5</v>
          </cell>
          <cell r="S112">
            <v>11.5</v>
          </cell>
          <cell r="T112">
            <v>18.400000000000016</v>
          </cell>
          <cell r="U112">
            <v>6.899999999999995</v>
          </cell>
          <cell r="V112">
            <v>11.099999999999998</v>
          </cell>
          <cell r="W112">
            <v>11.20000000000001</v>
          </cell>
          <cell r="X112">
            <v>11.400000000000009</v>
          </cell>
          <cell r="Y112">
            <v>15.500000000000004</v>
          </cell>
          <cell r="Z112">
            <v>26.499999999999989</v>
          </cell>
          <cell r="AA112">
            <v>10.599999999999987</v>
          </cell>
          <cell r="AB112">
            <v>10.899999999999999</v>
          </cell>
          <cell r="AC112">
            <v>19.399999999999995</v>
          </cell>
          <cell r="AD112">
            <v>7.5999999999999845</v>
          </cell>
          <cell r="AE112">
            <v>4.9000000000000155</v>
          </cell>
          <cell r="AF112" t="str">
            <v>-</v>
          </cell>
          <cell r="AG112">
            <v>12.7</v>
          </cell>
        </row>
        <row r="113">
          <cell r="A113">
            <v>40483</v>
          </cell>
          <cell r="B113">
            <v>110.9</v>
          </cell>
          <cell r="C113">
            <v>110.1</v>
          </cell>
          <cell r="D113">
            <v>117.1</v>
          </cell>
          <cell r="E113">
            <v>107.5</v>
          </cell>
          <cell r="F113">
            <v>109.3</v>
          </cell>
          <cell r="G113">
            <v>109.9</v>
          </cell>
          <cell r="H113">
            <v>110</v>
          </cell>
          <cell r="I113">
            <v>114.5</v>
          </cell>
          <cell r="J113">
            <v>124.7</v>
          </cell>
          <cell r="K113">
            <v>110.9</v>
          </cell>
          <cell r="L113">
            <v>110.3</v>
          </cell>
          <cell r="M113">
            <v>118.7</v>
          </cell>
          <cell r="N113">
            <v>107</v>
          </cell>
          <cell r="O113">
            <v>105.1</v>
          </cell>
          <cell r="P113" t="str">
            <v>-</v>
          </cell>
          <cell r="Q113">
            <v>112.6</v>
          </cell>
          <cell r="R113">
            <v>10.899999999999999</v>
          </cell>
          <cell r="S113">
            <v>10.099999999999998</v>
          </cell>
          <cell r="T113">
            <v>17.100000000000005</v>
          </cell>
          <cell r="U113">
            <v>7.4999999999999956</v>
          </cell>
          <cell r="V113">
            <v>9.2999999999999972</v>
          </cell>
          <cell r="W113">
            <v>9.8999999999999986</v>
          </cell>
          <cell r="X113">
            <v>10.000000000000009</v>
          </cell>
          <cell r="Y113">
            <v>14.500000000000002</v>
          </cell>
          <cell r="Z113">
            <v>24.70000000000001</v>
          </cell>
          <cell r="AA113">
            <v>10.899999999999999</v>
          </cell>
          <cell r="AB113">
            <v>10.299999999999997</v>
          </cell>
          <cell r="AC113">
            <v>18.700000000000006</v>
          </cell>
          <cell r="AD113">
            <v>7.0000000000000062</v>
          </cell>
          <cell r="AE113">
            <v>5.0999999999999934</v>
          </cell>
          <cell r="AF113" t="str">
            <v>-</v>
          </cell>
          <cell r="AG113">
            <v>12.599999999999989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102.2</v>
          </cell>
          <cell r="C115">
            <v>93.2</v>
          </cell>
          <cell r="D115">
            <v>98.2</v>
          </cell>
          <cell r="E115">
            <v>105</v>
          </cell>
          <cell r="F115">
            <v>83.8</v>
          </cell>
          <cell r="G115">
            <v>95.9</v>
          </cell>
          <cell r="H115">
            <v>90.6</v>
          </cell>
          <cell r="I115">
            <v>103.3</v>
          </cell>
          <cell r="J115">
            <v>108.8</v>
          </cell>
          <cell r="K115">
            <v>103.9</v>
          </cell>
          <cell r="L115">
            <v>103.3</v>
          </cell>
          <cell r="M115">
            <v>109.9</v>
          </cell>
          <cell r="N115">
            <v>102.8</v>
          </cell>
          <cell r="O115">
            <v>95.2</v>
          </cell>
          <cell r="P115" t="str">
            <v>-</v>
          </cell>
          <cell r="Q115">
            <v>97.8</v>
          </cell>
          <cell r="R115">
            <v>2.200000000000002</v>
          </cell>
          <cell r="S115">
            <v>-6.7999999999999954</v>
          </cell>
          <cell r="T115">
            <v>-1.8000000000000016</v>
          </cell>
          <cell r="U115">
            <v>5.0000000000000044</v>
          </cell>
          <cell r="V115">
            <v>-16.200000000000003</v>
          </cell>
          <cell r="W115">
            <v>-4.0999999999999925</v>
          </cell>
          <cell r="X115">
            <v>-9.4000000000000092</v>
          </cell>
          <cell r="Y115">
            <v>3.2999999999999918</v>
          </cell>
          <cell r="Z115">
            <v>8.8000000000000078</v>
          </cell>
          <cell r="AA115">
            <v>3.9000000000000146</v>
          </cell>
          <cell r="AB115">
            <v>3.2999999999999918</v>
          </cell>
          <cell r="AC115">
            <v>9.8999999999999986</v>
          </cell>
          <cell r="AD115">
            <v>2.8000000000000025</v>
          </cell>
          <cell r="AE115">
            <v>-4.7999999999999936</v>
          </cell>
          <cell r="AF115" t="str">
            <v>-</v>
          </cell>
          <cell r="AG115">
            <v>-2.200000000000002</v>
          </cell>
        </row>
        <row r="116">
          <cell r="A116">
            <v>40575</v>
          </cell>
          <cell r="B116">
            <v>104.7</v>
          </cell>
          <cell r="C116">
            <v>92</v>
          </cell>
          <cell r="D116">
            <v>103.8</v>
          </cell>
          <cell r="E116">
            <v>101.4</v>
          </cell>
          <cell r="F116">
            <v>89</v>
          </cell>
          <cell r="G116">
            <v>95.8</v>
          </cell>
          <cell r="H116">
            <v>87.8</v>
          </cell>
          <cell r="I116">
            <v>105.6</v>
          </cell>
          <cell r="J116">
            <v>110.8</v>
          </cell>
          <cell r="K116">
            <v>106.3</v>
          </cell>
          <cell r="L116">
            <v>105.6</v>
          </cell>
          <cell r="M116">
            <v>112.8</v>
          </cell>
          <cell r="N116">
            <v>103.8</v>
          </cell>
          <cell r="O116">
            <v>101.7</v>
          </cell>
          <cell r="P116" t="str">
            <v>-</v>
          </cell>
          <cell r="Q116">
            <v>98.2</v>
          </cell>
          <cell r="R116">
            <v>4.6999999999999931</v>
          </cell>
          <cell r="S116">
            <v>-7.9999999999999964</v>
          </cell>
          <cell r="T116">
            <v>3.8000000000000034</v>
          </cell>
          <cell r="U116">
            <v>1.4000000000000012</v>
          </cell>
          <cell r="V116">
            <v>-10.999999999999998</v>
          </cell>
          <cell r="W116">
            <v>-4.2000000000000037</v>
          </cell>
          <cell r="X116">
            <v>-12.2</v>
          </cell>
          <cell r="Y116">
            <v>5.600000000000005</v>
          </cell>
          <cell r="Z116">
            <v>10.799999999999986</v>
          </cell>
          <cell r="AA116">
            <v>6.2999999999999945</v>
          </cell>
          <cell r="AB116">
            <v>5.600000000000005</v>
          </cell>
          <cell r="AC116">
            <v>12.79999999999999</v>
          </cell>
          <cell r="AD116">
            <v>3.8000000000000034</v>
          </cell>
          <cell r="AE116">
            <v>1.7000000000000126</v>
          </cell>
          <cell r="AF116" t="str">
            <v>-</v>
          </cell>
          <cell r="AG116">
            <v>-1.8000000000000016</v>
          </cell>
        </row>
        <row r="117">
          <cell r="A117">
            <v>40603</v>
          </cell>
          <cell r="B117">
            <v>102.7</v>
          </cell>
          <cell r="C117">
            <v>93.4</v>
          </cell>
          <cell r="D117">
            <v>96</v>
          </cell>
          <cell r="E117">
            <v>97.9</v>
          </cell>
          <cell r="F117">
            <v>88.1</v>
          </cell>
          <cell r="G117">
            <v>94.8</v>
          </cell>
          <cell r="H117">
            <v>90.5</v>
          </cell>
          <cell r="I117">
            <v>104.2</v>
          </cell>
          <cell r="J117">
            <v>110.8</v>
          </cell>
          <cell r="K117">
            <v>105.2</v>
          </cell>
          <cell r="L117">
            <v>104.5</v>
          </cell>
          <cell r="M117">
            <v>106.9</v>
          </cell>
          <cell r="N117">
            <v>101</v>
          </cell>
          <cell r="O117">
            <v>101.2</v>
          </cell>
          <cell r="P117" t="str">
            <v>-</v>
          </cell>
          <cell r="Q117">
            <v>96.7</v>
          </cell>
          <cell r="R117">
            <v>2.7000000000000135</v>
          </cell>
          <cell r="S117">
            <v>-6.5999999999999943</v>
          </cell>
          <cell r="T117">
            <v>-4.0000000000000036</v>
          </cell>
          <cell r="U117">
            <v>-2.0999999999999908</v>
          </cell>
          <cell r="V117">
            <v>-11.900000000000011</v>
          </cell>
          <cell r="W117">
            <v>-5.2000000000000046</v>
          </cell>
          <cell r="X117">
            <v>-9.4999999999999964</v>
          </cell>
          <cell r="Y117">
            <v>4.2000000000000037</v>
          </cell>
          <cell r="Z117">
            <v>10.799999999999986</v>
          </cell>
          <cell r="AA117">
            <v>5.2000000000000046</v>
          </cell>
          <cell r="AB117">
            <v>4.4999999999999929</v>
          </cell>
          <cell r="AC117">
            <v>6.899999999999995</v>
          </cell>
          <cell r="AD117">
            <v>1.0000000000000009</v>
          </cell>
          <cell r="AE117">
            <v>1.2000000000000011</v>
          </cell>
          <cell r="AF117" t="str">
            <v>-</v>
          </cell>
          <cell r="AG117">
            <v>-3.2999999999999918</v>
          </cell>
        </row>
        <row r="118">
          <cell r="A118">
            <v>40634</v>
          </cell>
          <cell r="B118">
            <v>101.6</v>
          </cell>
          <cell r="C118">
            <v>93.4</v>
          </cell>
          <cell r="D118">
            <v>97.3</v>
          </cell>
          <cell r="E118">
            <v>98.7</v>
          </cell>
          <cell r="F118">
            <v>85.9</v>
          </cell>
          <cell r="G118">
            <v>94.1</v>
          </cell>
          <cell r="H118">
            <v>91.7</v>
          </cell>
          <cell r="I118">
            <v>102.9</v>
          </cell>
          <cell r="J118">
            <v>111.4</v>
          </cell>
          <cell r="K118">
            <v>105.4</v>
          </cell>
          <cell r="L118">
            <v>102.5</v>
          </cell>
          <cell r="M118">
            <v>107</v>
          </cell>
          <cell r="N118">
            <v>98.4</v>
          </cell>
          <cell r="O118">
            <v>100.9</v>
          </cell>
          <cell r="P118" t="str">
            <v>-</v>
          </cell>
          <cell r="Q118">
            <v>95.2</v>
          </cell>
          <cell r="R118">
            <v>1.6000000000000014</v>
          </cell>
          <cell r="S118">
            <v>-6.5999999999999943</v>
          </cell>
          <cell r="T118">
            <v>-2.7000000000000024</v>
          </cell>
          <cell r="U118">
            <v>-1.3000000000000012</v>
          </cell>
          <cell r="V118">
            <v>-14.099999999999991</v>
          </cell>
          <cell r="W118">
            <v>-5.9000000000000057</v>
          </cell>
          <cell r="X118">
            <v>-8.2999999999999972</v>
          </cell>
          <cell r="Y118">
            <v>2.9000000000000137</v>
          </cell>
          <cell r="Z118">
            <v>11.400000000000009</v>
          </cell>
          <cell r="AA118">
            <v>5.4000000000000048</v>
          </cell>
          <cell r="AB118">
            <v>2.4999999999999911</v>
          </cell>
          <cell r="AC118">
            <v>7.0000000000000062</v>
          </cell>
          <cell r="AD118">
            <v>-1.5999999999999903</v>
          </cell>
          <cell r="AE118">
            <v>0.9000000000000119</v>
          </cell>
          <cell r="AF118" t="str">
            <v>-</v>
          </cell>
          <cell r="AG118">
            <v>-4.7999999999999936</v>
          </cell>
        </row>
        <row r="119">
          <cell r="A119">
            <v>40664</v>
          </cell>
          <cell r="B119">
            <v>101.8</v>
          </cell>
          <cell r="C119">
            <v>93.7</v>
          </cell>
          <cell r="D119">
            <v>99.3</v>
          </cell>
          <cell r="E119">
            <v>100.2</v>
          </cell>
          <cell r="F119">
            <v>85.9</v>
          </cell>
          <cell r="G119">
            <v>94.2</v>
          </cell>
          <cell r="H119">
            <v>92.8</v>
          </cell>
          <cell r="I119">
            <v>102.5</v>
          </cell>
          <cell r="J119">
            <v>112.9</v>
          </cell>
          <cell r="K119">
            <v>104.5</v>
          </cell>
          <cell r="L119">
            <v>102.8</v>
          </cell>
          <cell r="M119">
            <v>106.5</v>
          </cell>
          <cell r="N119">
            <v>96.6</v>
          </cell>
          <cell r="O119">
            <v>101.9</v>
          </cell>
          <cell r="P119" t="str">
            <v>-</v>
          </cell>
          <cell r="Q119">
            <v>97.3</v>
          </cell>
          <cell r="R119">
            <v>1.8000000000000016</v>
          </cell>
          <cell r="S119">
            <v>-6.2999999999999945</v>
          </cell>
          <cell r="T119">
            <v>-0.70000000000000062</v>
          </cell>
          <cell r="U119">
            <v>0.20000000000000018</v>
          </cell>
          <cell r="V119">
            <v>-14.099999999999991</v>
          </cell>
          <cell r="W119">
            <v>-5.7999999999999936</v>
          </cell>
          <cell r="X119">
            <v>-7.2000000000000064</v>
          </cell>
          <cell r="Y119">
            <v>2.4999999999999911</v>
          </cell>
          <cell r="Z119">
            <v>12.9</v>
          </cell>
          <cell r="AA119">
            <v>4.4999999999999929</v>
          </cell>
          <cell r="AB119">
            <v>2.8000000000000025</v>
          </cell>
          <cell r="AC119">
            <v>6.4999999999999947</v>
          </cell>
          <cell r="AD119">
            <v>-3.400000000000003</v>
          </cell>
          <cell r="AE119">
            <v>1.9000000000000128</v>
          </cell>
          <cell r="AF119" t="str">
            <v>-</v>
          </cell>
          <cell r="AG119">
            <v>-2.7000000000000024</v>
          </cell>
        </row>
        <row r="120">
          <cell r="A120">
            <v>40695</v>
          </cell>
          <cell r="B120">
            <v>101.5</v>
          </cell>
          <cell r="C120">
            <v>94.4</v>
          </cell>
          <cell r="D120">
            <v>99.2</v>
          </cell>
          <cell r="E120">
            <v>100.8</v>
          </cell>
          <cell r="F120">
            <v>85.3</v>
          </cell>
          <cell r="G120">
            <v>95.1</v>
          </cell>
          <cell r="H120">
            <v>94.8</v>
          </cell>
          <cell r="I120">
            <v>102.5</v>
          </cell>
          <cell r="J120">
            <v>111.9</v>
          </cell>
          <cell r="K120">
            <v>102.9</v>
          </cell>
          <cell r="L120">
            <v>102.5</v>
          </cell>
          <cell r="M120">
            <v>106.5</v>
          </cell>
          <cell r="N120">
            <v>95.8</v>
          </cell>
          <cell r="O120">
            <v>101.5</v>
          </cell>
          <cell r="P120" t="str">
            <v>-</v>
          </cell>
          <cell r="Q120">
            <v>100.5</v>
          </cell>
          <cell r="R120">
            <v>1.4999999999999902</v>
          </cell>
          <cell r="S120">
            <v>-5.5999999999999943</v>
          </cell>
          <cell r="T120">
            <v>-0.80000000000000071</v>
          </cell>
          <cell r="U120">
            <v>0.80000000000000071</v>
          </cell>
          <cell r="V120">
            <v>-14.700000000000003</v>
          </cell>
          <cell r="W120">
            <v>-4.9000000000000039</v>
          </cell>
          <cell r="X120">
            <v>-5.2000000000000046</v>
          </cell>
          <cell r="Y120">
            <v>2.4999999999999911</v>
          </cell>
          <cell r="Z120">
            <v>11.899999999999999</v>
          </cell>
          <cell r="AA120">
            <v>2.9000000000000137</v>
          </cell>
          <cell r="AB120">
            <v>2.4999999999999911</v>
          </cell>
          <cell r="AC120">
            <v>6.4999999999999947</v>
          </cell>
          <cell r="AD120">
            <v>-4.2000000000000037</v>
          </cell>
          <cell r="AE120">
            <v>1.4999999999999902</v>
          </cell>
          <cell r="AF120" t="str">
            <v>-</v>
          </cell>
          <cell r="AG120">
            <v>0.49999999999998934</v>
          </cell>
        </row>
        <row r="121">
          <cell r="A121">
            <v>40725</v>
          </cell>
          <cell r="B121">
            <v>101.2</v>
          </cell>
          <cell r="C121">
            <v>94.2</v>
          </cell>
          <cell r="D121">
            <v>100.1</v>
          </cell>
          <cell r="E121">
            <v>102.4</v>
          </cell>
          <cell r="F121">
            <v>84.3</v>
          </cell>
          <cell r="G121">
            <v>95.8</v>
          </cell>
          <cell r="H121">
            <v>94.6</v>
          </cell>
          <cell r="I121">
            <v>102</v>
          </cell>
          <cell r="J121">
            <v>110.2</v>
          </cell>
          <cell r="K121">
            <v>102</v>
          </cell>
          <cell r="L121">
            <v>102.2</v>
          </cell>
          <cell r="M121">
            <v>106.9</v>
          </cell>
          <cell r="N121">
            <v>95.2</v>
          </cell>
          <cell r="O121">
            <v>100.9</v>
          </cell>
          <cell r="P121" t="str">
            <v>-</v>
          </cell>
          <cell r="Q121">
            <v>101.3</v>
          </cell>
          <cell r="R121">
            <v>1.2000000000000011</v>
          </cell>
          <cell r="S121">
            <v>-5.7999999999999936</v>
          </cell>
          <cell r="T121">
            <v>9.9999999999988987E-2</v>
          </cell>
          <cell r="U121">
            <v>2.4000000000000021</v>
          </cell>
          <cell r="V121">
            <v>-15.700000000000003</v>
          </cell>
          <cell r="W121">
            <v>-4.2000000000000037</v>
          </cell>
          <cell r="X121">
            <v>-5.4000000000000048</v>
          </cell>
          <cell r="Y121">
            <v>2.0000000000000018</v>
          </cell>
          <cell r="Z121">
            <v>10.20000000000001</v>
          </cell>
          <cell r="AA121">
            <v>2.0000000000000018</v>
          </cell>
          <cell r="AB121">
            <v>2.200000000000002</v>
          </cell>
          <cell r="AC121">
            <v>6.899999999999995</v>
          </cell>
          <cell r="AD121">
            <v>-4.7999999999999936</v>
          </cell>
          <cell r="AE121">
            <v>0.9000000000000119</v>
          </cell>
          <cell r="AF121" t="str">
            <v>-</v>
          </cell>
          <cell r="AG121">
            <v>1.2999999999999901</v>
          </cell>
        </row>
        <row r="122">
          <cell r="A122">
            <v>40756</v>
          </cell>
          <cell r="B122">
            <v>101.4</v>
          </cell>
          <cell r="C122">
            <v>94.5</v>
          </cell>
          <cell r="D122">
            <v>101.1</v>
          </cell>
          <cell r="E122">
            <v>102.6</v>
          </cell>
          <cell r="F122">
            <v>84.7</v>
          </cell>
          <cell r="G122">
            <v>96.6</v>
          </cell>
          <cell r="H122">
            <v>95</v>
          </cell>
          <cell r="I122">
            <v>101.6</v>
          </cell>
          <cell r="J122">
            <v>108.2</v>
          </cell>
          <cell r="K122">
            <v>102.1</v>
          </cell>
          <cell r="L122">
            <v>102.3</v>
          </cell>
          <cell r="M122">
            <v>109.3</v>
          </cell>
          <cell r="N122">
            <v>95.7</v>
          </cell>
          <cell r="O122">
            <v>101.3</v>
          </cell>
          <cell r="P122" t="str">
            <v>-</v>
          </cell>
          <cell r="Q122">
            <v>101.2</v>
          </cell>
          <cell r="R122">
            <v>1.4000000000000012</v>
          </cell>
          <cell r="S122">
            <v>-5.5000000000000053</v>
          </cell>
          <cell r="T122">
            <v>1.0999999999999899</v>
          </cell>
          <cell r="U122">
            <v>2.6000000000000023</v>
          </cell>
          <cell r="V122">
            <v>-15.300000000000002</v>
          </cell>
          <cell r="W122">
            <v>-3.400000000000003</v>
          </cell>
          <cell r="X122">
            <v>-5.0000000000000044</v>
          </cell>
          <cell r="Y122">
            <v>1.6000000000000014</v>
          </cell>
          <cell r="Z122">
            <v>8.2000000000000064</v>
          </cell>
          <cell r="AA122">
            <v>2.0999999999999908</v>
          </cell>
          <cell r="AB122">
            <v>2.2999999999999909</v>
          </cell>
          <cell r="AC122">
            <v>9.2999999999999972</v>
          </cell>
          <cell r="AD122">
            <v>-4.2999999999999927</v>
          </cell>
          <cell r="AE122">
            <v>1.2999999999999901</v>
          </cell>
          <cell r="AF122" t="str">
            <v>-</v>
          </cell>
          <cell r="AG122">
            <v>1.2000000000000011</v>
          </cell>
        </row>
        <row r="123">
          <cell r="A123">
            <v>40787</v>
          </cell>
          <cell r="B123">
            <v>101.1</v>
          </cell>
          <cell r="C123">
            <v>94.8</v>
          </cell>
          <cell r="D123">
            <v>102.2</v>
          </cell>
          <cell r="E123">
            <v>102.9</v>
          </cell>
          <cell r="F123">
            <v>85.2</v>
          </cell>
          <cell r="G123">
            <v>97.6</v>
          </cell>
          <cell r="H123">
            <v>95.3</v>
          </cell>
          <cell r="I123">
            <v>100.6</v>
          </cell>
          <cell r="J123">
            <v>106.9</v>
          </cell>
          <cell r="K123">
            <v>102</v>
          </cell>
          <cell r="L123">
            <v>101.8</v>
          </cell>
          <cell r="M123">
            <v>109.4</v>
          </cell>
          <cell r="N123">
            <v>95.7</v>
          </cell>
          <cell r="O123">
            <v>101.7</v>
          </cell>
          <cell r="P123" t="str">
            <v>-</v>
          </cell>
          <cell r="Q123">
            <v>101.9</v>
          </cell>
          <cell r="R123">
            <v>1.0999999999999899</v>
          </cell>
          <cell r="S123">
            <v>-5.2000000000000046</v>
          </cell>
          <cell r="T123">
            <v>2.200000000000002</v>
          </cell>
          <cell r="U123">
            <v>2.9000000000000137</v>
          </cell>
          <cell r="V123">
            <v>-14.800000000000002</v>
          </cell>
          <cell r="W123">
            <v>-2.4000000000000021</v>
          </cell>
          <cell r="X123">
            <v>-4.7000000000000046</v>
          </cell>
          <cell r="Y123">
            <v>0.60000000000000053</v>
          </cell>
          <cell r="Z123">
            <v>6.899999999999995</v>
          </cell>
          <cell r="AA123">
            <v>2.0000000000000018</v>
          </cell>
          <cell r="AB123">
            <v>1.8000000000000016</v>
          </cell>
          <cell r="AC123">
            <v>9.4000000000000092</v>
          </cell>
          <cell r="AD123">
            <v>-4.2999999999999927</v>
          </cell>
          <cell r="AE123">
            <v>1.7000000000000126</v>
          </cell>
          <cell r="AF123" t="str">
            <v>-</v>
          </cell>
          <cell r="AG123">
            <v>1.9000000000000128</v>
          </cell>
        </row>
        <row r="124">
          <cell r="A124">
            <v>40817</v>
          </cell>
          <cell r="B124">
            <v>100.8</v>
          </cell>
          <cell r="C124">
            <v>95.2</v>
          </cell>
          <cell r="D124">
            <v>103.8</v>
          </cell>
          <cell r="E124">
            <v>103.1</v>
          </cell>
          <cell r="F124">
            <v>85.9</v>
          </cell>
          <cell r="G124">
            <v>98.4</v>
          </cell>
          <cell r="H124">
            <v>95.3</v>
          </cell>
          <cell r="I124">
            <v>100.1</v>
          </cell>
          <cell r="J124">
            <v>105.5</v>
          </cell>
          <cell r="K124">
            <v>101.7</v>
          </cell>
          <cell r="L124">
            <v>101.3</v>
          </cell>
          <cell r="M124">
            <v>109.8</v>
          </cell>
          <cell r="N124">
            <v>95.3</v>
          </cell>
          <cell r="O124">
            <v>102.3</v>
          </cell>
          <cell r="P124" t="str">
            <v>-</v>
          </cell>
          <cell r="Q124">
            <v>101.6</v>
          </cell>
          <cell r="R124">
            <v>0.80000000000000071</v>
          </cell>
          <cell r="S124">
            <v>-4.7999999999999936</v>
          </cell>
          <cell r="T124">
            <v>3.8000000000000034</v>
          </cell>
          <cell r="U124">
            <v>3.0999999999999917</v>
          </cell>
          <cell r="V124">
            <v>-14.099999999999991</v>
          </cell>
          <cell r="W124">
            <v>-1.5999999999999903</v>
          </cell>
          <cell r="X124">
            <v>-4.7000000000000046</v>
          </cell>
          <cell r="Y124">
            <v>9.9999999999988987E-2</v>
          </cell>
          <cell r="Z124">
            <v>5.4999999999999938</v>
          </cell>
          <cell r="AA124">
            <v>1.7000000000000126</v>
          </cell>
          <cell r="AB124">
            <v>1.2999999999999901</v>
          </cell>
          <cell r="AC124">
            <v>9.7999999999999865</v>
          </cell>
          <cell r="AD124">
            <v>-4.7000000000000046</v>
          </cell>
          <cell r="AE124">
            <v>2.2999999999999909</v>
          </cell>
          <cell r="AF124" t="str">
            <v>-</v>
          </cell>
          <cell r="AG124">
            <v>1.6000000000000014</v>
          </cell>
        </row>
        <row r="125">
          <cell r="A125">
            <v>40848</v>
          </cell>
          <cell r="B125">
            <v>100.5</v>
          </cell>
          <cell r="C125">
            <v>95.3</v>
          </cell>
          <cell r="D125">
            <v>103.4</v>
          </cell>
          <cell r="E125">
            <v>102.7</v>
          </cell>
          <cell r="F125">
            <v>86.5</v>
          </cell>
          <cell r="G125">
            <v>98.7</v>
          </cell>
          <cell r="H125">
            <v>95.2</v>
          </cell>
          <cell r="I125">
            <v>100.3</v>
          </cell>
          <cell r="J125">
            <v>105</v>
          </cell>
          <cell r="K125">
            <v>101.4</v>
          </cell>
          <cell r="L125">
            <v>100.8</v>
          </cell>
          <cell r="M125">
            <v>110.2</v>
          </cell>
          <cell r="N125">
            <v>95</v>
          </cell>
          <cell r="O125">
            <v>101.6</v>
          </cell>
          <cell r="P125" t="str">
            <v>-</v>
          </cell>
          <cell r="Q125">
            <v>102.3</v>
          </cell>
          <cell r="R125">
            <v>0.49999999999998934</v>
          </cell>
          <cell r="S125">
            <v>-4.7000000000000046</v>
          </cell>
          <cell r="T125">
            <v>3.400000000000003</v>
          </cell>
          <cell r="U125">
            <v>2.7000000000000135</v>
          </cell>
          <cell r="V125">
            <v>-13.5</v>
          </cell>
          <cell r="W125">
            <v>-1.3000000000000012</v>
          </cell>
          <cell r="X125">
            <v>-4.7999999999999936</v>
          </cell>
          <cell r="Y125">
            <v>0.29999999999998916</v>
          </cell>
          <cell r="Z125">
            <v>5.0000000000000044</v>
          </cell>
          <cell r="AA125">
            <v>1.4000000000000012</v>
          </cell>
          <cell r="AB125">
            <v>0.80000000000000071</v>
          </cell>
          <cell r="AC125">
            <v>10.20000000000001</v>
          </cell>
          <cell r="AD125">
            <v>-5.0000000000000044</v>
          </cell>
          <cell r="AE125">
            <v>1.6000000000000014</v>
          </cell>
          <cell r="AF125" t="str">
            <v>-</v>
          </cell>
          <cell r="AG125">
            <v>2.2999999999999909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95.1</v>
          </cell>
          <cell r="C127">
            <v>104.5</v>
          </cell>
          <cell r="D127">
            <v>103.5</v>
          </cell>
          <cell r="E127">
            <v>84.4</v>
          </cell>
          <cell r="F127">
            <v>96.3</v>
          </cell>
          <cell r="G127">
            <v>112.3</v>
          </cell>
          <cell r="H127">
            <v>103.6</v>
          </cell>
          <cell r="I127">
            <v>92.1</v>
          </cell>
          <cell r="J127">
            <v>91.5</v>
          </cell>
          <cell r="K127">
            <v>88.1</v>
          </cell>
          <cell r="L127">
            <v>91.8</v>
          </cell>
          <cell r="M127">
            <v>99.8</v>
          </cell>
          <cell r="N127">
            <v>88.3</v>
          </cell>
          <cell r="O127">
            <v>102.8</v>
          </cell>
          <cell r="P127" t="str">
            <v>-</v>
          </cell>
          <cell r="Q127">
            <v>83.4</v>
          </cell>
          <cell r="R127">
            <v>-4.9000000000000039</v>
          </cell>
          <cell r="S127">
            <v>4.4999999999999929</v>
          </cell>
          <cell r="T127">
            <v>3.499999999999992</v>
          </cell>
          <cell r="U127">
            <v>-15.599999999999991</v>
          </cell>
          <cell r="V127">
            <v>-3.7000000000000033</v>
          </cell>
          <cell r="W127">
            <v>12.3</v>
          </cell>
          <cell r="X127">
            <v>3.6000000000000032</v>
          </cell>
          <cell r="Y127">
            <v>-7.9000000000000075</v>
          </cell>
          <cell r="Z127">
            <v>-8.4999999999999964</v>
          </cell>
          <cell r="AA127">
            <v>-11.900000000000011</v>
          </cell>
          <cell r="AB127">
            <v>-8.2000000000000064</v>
          </cell>
          <cell r="AC127">
            <v>-0.20000000000000018</v>
          </cell>
          <cell r="AD127">
            <v>-11.7</v>
          </cell>
          <cell r="AE127">
            <v>2.8000000000000025</v>
          </cell>
          <cell r="AF127" t="str">
            <v>-</v>
          </cell>
          <cell r="AG127">
            <v>-16.599999999999994</v>
          </cell>
        </row>
        <row r="128">
          <cell r="A128">
            <v>40940</v>
          </cell>
          <cell r="B128">
            <v>94.6</v>
          </cell>
          <cell r="C128">
            <v>105.7</v>
          </cell>
          <cell r="D128">
            <v>98.7</v>
          </cell>
          <cell r="E128">
            <v>90.6</v>
          </cell>
          <cell r="F128">
            <v>93.2</v>
          </cell>
          <cell r="G128">
            <v>111.1</v>
          </cell>
          <cell r="H128">
            <v>108.3</v>
          </cell>
          <cell r="I128">
            <v>93.4</v>
          </cell>
          <cell r="J128">
            <v>92.9</v>
          </cell>
          <cell r="K128">
            <v>89.2</v>
          </cell>
          <cell r="L128">
            <v>91.7</v>
          </cell>
          <cell r="M128">
            <v>98.8</v>
          </cell>
          <cell r="N128">
            <v>91.7</v>
          </cell>
          <cell r="O128">
            <v>97.1</v>
          </cell>
          <cell r="P128" t="str">
            <v>-</v>
          </cell>
          <cell r="Q128">
            <v>80.900000000000006</v>
          </cell>
          <cell r="R128">
            <v>-5.4000000000000048</v>
          </cell>
          <cell r="S128">
            <v>5.699999999999994</v>
          </cell>
          <cell r="T128">
            <v>-1.3000000000000012</v>
          </cell>
          <cell r="U128">
            <v>-9.4000000000000092</v>
          </cell>
          <cell r="V128">
            <v>-6.7999999999999954</v>
          </cell>
          <cell r="W128">
            <v>11.099999999999998</v>
          </cell>
          <cell r="X128">
            <v>8.2999999999999972</v>
          </cell>
          <cell r="Y128">
            <v>-6.5999999999999943</v>
          </cell>
          <cell r="Z128">
            <v>-7.0999999999999952</v>
          </cell>
          <cell r="AA128">
            <v>-10.799999999999999</v>
          </cell>
          <cell r="AB128">
            <v>-8.2999999999999972</v>
          </cell>
          <cell r="AC128">
            <v>-1.2000000000000011</v>
          </cell>
          <cell r="AD128">
            <v>-8.2999999999999972</v>
          </cell>
          <cell r="AE128">
            <v>-2.9000000000000026</v>
          </cell>
          <cell r="AF128" t="str">
            <v>-</v>
          </cell>
          <cell r="AG128">
            <v>-19.099999999999994</v>
          </cell>
        </row>
        <row r="129">
          <cell r="A129">
            <v>40969</v>
          </cell>
          <cell r="B129">
            <v>95</v>
          </cell>
          <cell r="C129">
            <v>102.7</v>
          </cell>
          <cell r="D129">
            <v>99.5</v>
          </cell>
          <cell r="E129">
            <v>93.7</v>
          </cell>
          <cell r="F129">
            <v>94.9</v>
          </cell>
          <cell r="G129">
            <v>108.2</v>
          </cell>
          <cell r="H129">
            <v>105.2</v>
          </cell>
          <cell r="I129">
            <v>94.6</v>
          </cell>
          <cell r="J129">
            <v>92.3</v>
          </cell>
          <cell r="K129">
            <v>91.7</v>
          </cell>
          <cell r="L129">
            <v>92.4</v>
          </cell>
          <cell r="M129">
            <v>99.5</v>
          </cell>
          <cell r="N129">
            <v>92.3</v>
          </cell>
          <cell r="O129">
            <v>95.6</v>
          </cell>
          <cell r="P129" t="str">
            <v>-</v>
          </cell>
          <cell r="Q129">
            <v>85</v>
          </cell>
          <cell r="R129">
            <v>-5.0000000000000044</v>
          </cell>
          <cell r="S129">
            <v>2.7000000000000135</v>
          </cell>
          <cell r="T129">
            <v>-0.50000000000000044</v>
          </cell>
          <cell r="U129">
            <v>-6.2999999999999945</v>
          </cell>
          <cell r="V129">
            <v>-5.0999999999999934</v>
          </cell>
          <cell r="W129">
            <v>8.2000000000000064</v>
          </cell>
          <cell r="X129">
            <v>5.2000000000000046</v>
          </cell>
          <cell r="Y129">
            <v>-5.4000000000000048</v>
          </cell>
          <cell r="Z129">
            <v>-7.7000000000000064</v>
          </cell>
          <cell r="AA129">
            <v>-8.2999999999999972</v>
          </cell>
          <cell r="AB129">
            <v>-7.5999999999999961</v>
          </cell>
          <cell r="AC129">
            <v>-0.50000000000000044</v>
          </cell>
          <cell r="AD129">
            <v>-7.7000000000000064</v>
          </cell>
          <cell r="AE129">
            <v>-4.4000000000000039</v>
          </cell>
          <cell r="AF129" t="str">
            <v>-</v>
          </cell>
          <cell r="AG129">
            <v>-15.000000000000002</v>
          </cell>
        </row>
        <row r="130">
          <cell r="A130">
            <v>41000</v>
          </cell>
          <cell r="B130">
            <v>95</v>
          </cell>
          <cell r="C130">
            <v>101.5</v>
          </cell>
          <cell r="D130">
            <v>96.6</v>
          </cell>
          <cell r="E130">
            <v>95.4</v>
          </cell>
          <cell r="F130">
            <v>95.3</v>
          </cell>
          <cell r="G130">
            <v>107.4</v>
          </cell>
          <cell r="H130">
            <v>103.8</v>
          </cell>
          <cell r="I130">
            <v>95.7</v>
          </cell>
          <cell r="J130">
            <v>90.6</v>
          </cell>
          <cell r="K130">
            <v>92.2</v>
          </cell>
          <cell r="L130">
            <v>92.9</v>
          </cell>
          <cell r="M130">
            <v>98.9</v>
          </cell>
          <cell r="N130">
            <v>93.4</v>
          </cell>
          <cell r="O130">
            <v>93.9</v>
          </cell>
          <cell r="P130" t="str">
            <v>-</v>
          </cell>
          <cell r="Q130">
            <v>90</v>
          </cell>
          <cell r="R130">
            <v>-5.0000000000000044</v>
          </cell>
          <cell r="S130">
            <v>1.4999999999999902</v>
          </cell>
          <cell r="T130">
            <v>-3.400000000000003</v>
          </cell>
          <cell r="U130">
            <v>-4.5999999999999925</v>
          </cell>
          <cell r="V130">
            <v>-4.7000000000000046</v>
          </cell>
          <cell r="W130">
            <v>7.4000000000000066</v>
          </cell>
          <cell r="X130">
            <v>3.8000000000000034</v>
          </cell>
          <cell r="Y130">
            <v>-4.2999999999999927</v>
          </cell>
          <cell r="Z130">
            <v>-9.4000000000000092</v>
          </cell>
          <cell r="AA130">
            <v>-7.7999999999999954</v>
          </cell>
          <cell r="AB130">
            <v>-7.0999999999999952</v>
          </cell>
          <cell r="AC130">
            <v>-1.0999999999999899</v>
          </cell>
          <cell r="AD130">
            <v>-6.5999999999999943</v>
          </cell>
          <cell r="AE130">
            <v>-6.0999999999999943</v>
          </cell>
          <cell r="AF130" t="str">
            <v>-</v>
          </cell>
          <cell r="AG130">
            <v>-9.9999999999999982</v>
          </cell>
        </row>
        <row r="131">
          <cell r="A131">
            <v>41030</v>
          </cell>
          <cell r="B131">
            <v>95.1</v>
          </cell>
          <cell r="C131">
            <v>101.3</v>
          </cell>
          <cell r="D131">
            <v>94.7</v>
          </cell>
          <cell r="E131">
            <v>97.4</v>
          </cell>
          <cell r="F131">
            <v>96</v>
          </cell>
          <cell r="G131">
            <v>107.1</v>
          </cell>
          <cell r="H131">
            <v>103.3</v>
          </cell>
          <cell r="I131">
            <v>96.4</v>
          </cell>
          <cell r="J131">
            <v>89.6</v>
          </cell>
          <cell r="K131">
            <v>92.7</v>
          </cell>
          <cell r="L131">
            <v>93.1</v>
          </cell>
          <cell r="M131">
            <v>99.3</v>
          </cell>
          <cell r="N131">
            <v>95.2</v>
          </cell>
          <cell r="O131">
            <v>94.2</v>
          </cell>
          <cell r="P131" t="str">
            <v>-</v>
          </cell>
          <cell r="Q131">
            <v>96.3</v>
          </cell>
          <cell r="R131">
            <v>-4.9000000000000039</v>
          </cell>
          <cell r="S131">
            <v>1.2999999999999901</v>
          </cell>
          <cell r="T131">
            <v>-5.2999999999999936</v>
          </cell>
          <cell r="U131">
            <v>-2.5999999999999912</v>
          </cell>
          <cell r="V131">
            <v>-4.0000000000000036</v>
          </cell>
          <cell r="W131">
            <v>7.0999999999999952</v>
          </cell>
          <cell r="X131">
            <v>3.2999999999999918</v>
          </cell>
          <cell r="Y131">
            <v>-3.5999999999999921</v>
          </cell>
          <cell r="Z131">
            <v>-10.400000000000009</v>
          </cell>
          <cell r="AA131">
            <v>-7.2999999999999954</v>
          </cell>
          <cell r="AB131">
            <v>-6.9000000000000057</v>
          </cell>
          <cell r="AC131">
            <v>-0.70000000000000062</v>
          </cell>
          <cell r="AD131">
            <v>-4.7999999999999936</v>
          </cell>
          <cell r="AE131">
            <v>-5.7999999999999936</v>
          </cell>
          <cell r="AF131" t="str">
            <v>-</v>
          </cell>
          <cell r="AG131">
            <v>-3.7000000000000033</v>
          </cell>
        </row>
        <row r="132">
          <cell r="A132">
            <v>41061</v>
          </cell>
          <cell r="B132">
            <v>95.2</v>
          </cell>
          <cell r="C132">
            <v>100.5</v>
          </cell>
          <cell r="D132">
            <v>94.9</v>
          </cell>
          <cell r="E132">
            <v>98.4</v>
          </cell>
          <cell r="F132">
            <v>95.9</v>
          </cell>
          <cell r="G132">
            <v>105.6</v>
          </cell>
          <cell r="H132">
            <v>101.9</v>
          </cell>
          <cell r="I132">
            <v>96.8</v>
          </cell>
          <cell r="J132">
            <v>90</v>
          </cell>
          <cell r="K132">
            <v>92.9</v>
          </cell>
          <cell r="L132">
            <v>93.2</v>
          </cell>
          <cell r="M132">
            <v>98.4</v>
          </cell>
          <cell r="N132">
            <v>95.4</v>
          </cell>
          <cell r="O132">
            <v>93.2</v>
          </cell>
          <cell r="P132" t="str">
            <v>-</v>
          </cell>
          <cell r="Q132">
            <v>98.7</v>
          </cell>
          <cell r="R132">
            <v>-4.7999999999999936</v>
          </cell>
          <cell r="S132">
            <v>0.49999999999998934</v>
          </cell>
          <cell r="T132">
            <v>-5.0999999999999934</v>
          </cell>
          <cell r="U132">
            <v>-1.5999999999999903</v>
          </cell>
          <cell r="V132">
            <v>-4.0999999999999925</v>
          </cell>
          <cell r="W132">
            <v>5.600000000000005</v>
          </cell>
          <cell r="X132">
            <v>1.9000000000000128</v>
          </cell>
          <cell r="Y132">
            <v>-3.2000000000000028</v>
          </cell>
          <cell r="Z132">
            <v>-9.9999999999999982</v>
          </cell>
          <cell r="AA132">
            <v>-7.0999999999999952</v>
          </cell>
          <cell r="AB132">
            <v>-6.7999999999999954</v>
          </cell>
          <cell r="AC132">
            <v>-1.5999999999999903</v>
          </cell>
          <cell r="AD132">
            <v>-4.5999999999999925</v>
          </cell>
          <cell r="AE132">
            <v>-6.7999999999999954</v>
          </cell>
          <cell r="AF132" t="str">
            <v>-</v>
          </cell>
          <cell r="AG132">
            <v>-1.3000000000000012</v>
          </cell>
        </row>
        <row r="133">
          <cell r="A133">
            <v>41091</v>
          </cell>
          <cell r="B133">
            <v>95.7</v>
          </cell>
          <cell r="C133">
            <v>100.4</v>
          </cell>
          <cell r="D133">
            <v>92.1</v>
          </cell>
          <cell r="E133">
            <v>97.8</v>
          </cell>
          <cell r="F133">
            <v>97.1</v>
          </cell>
          <cell r="G133">
            <v>104.3</v>
          </cell>
          <cell r="H133">
            <v>101.8</v>
          </cell>
          <cell r="I133">
            <v>97.8</v>
          </cell>
          <cell r="J133">
            <v>90.8</v>
          </cell>
          <cell r="K133">
            <v>93.4</v>
          </cell>
          <cell r="L133">
            <v>94.3</v>
          </cell>
          <cell r="M133">
            <v>97.8</v>
          </cell>
          <cell r="N133">
            <v>96.5</v>
          </cell>
          <cell r="O133">
            <v>93.2</v>
          </cell>
          <cell r="P133" t="str">
            <v>-</v>
          </cell>
          <cell r="Q133">
            <v>100.8</v>
          </cell>
          <cell r="R133">
            <v>-4.2999999999999927</v>
          </cell>
          <cell r="S133">
            <v>0.40000000000000036</v>
          </cell>
          <cell r="T133">
            <v>-7.9000000000000075</v>
          </cell>
          <cell r="U133">
            <v>-2.200000000000002</v>
          </cell>
          <cell r="V133">
            <v>-2.9000000000000026</v>
          </cell>
          <cell r="W133">
            <v>4.2999999999999927</v>
          </cell>
          <cell r="X133">
            <v>1.8000000000000016</v>
          </cell>
          <cell r="Y133">
            <v>-2.200000000000002</v>
          </cell>
          <cell r="Z133">
            <v>-9.2000000000000082</v>
          </cell>
          <cell r="AA133">
            <v>-6.5999999999999943</v>
          </cell>
          <cell r="AB133">
            <v>-5.7000000000000046</v>
          </cell>
          <cell r="AC133">
            <v>-2.200000000000002</v>
          </cell>
          <cell r="AD133">
            <v>-3.5000000000000031</v>
          </cell>
          <cell r="AE133">
            <v>-6.7999999999999954</v>
          </cell>
          <cell r="AF133" t="str">
            <v>-</v>
          </cell>
          <cell r="AG133">
            <v>0.80000000000000071</v>
          </cell>
        </row>
        <row r="134">
          <cell r="A134">
            <v>41122</v>
          </cell>
          <cell r="B134">
            <v>96.4</v>
          </cell>
          <cell r="C134">
            <v>100.3</v>
          </cell>
          <cell r="D134">
            <v>93</v>
          </cell>
          <cell r="E134">
            <v>97.5</v>
          </cell>
          <cell r="F134">
            <v>97.5</v>
          </cell>
          <cell r="G134">
            <v>103.8</v>
          </cell>
          <cell r="H134">
            <v>101.8</v>
          </cell>
          <cell r="I134">
            <v>99.1</v>
          </cell>
          <cell r="J134">
            <v>91.4</v>
          </cell>
          <cell r="K134">
            <v>93</v>
          </cell>
          <cell r="L134">
            <v>95.2</v>
          </cell>
          <cell r="M134">
            <v>97.2</v>
          </cell>
          <cell r="N134">
            <v>96.9</v>
          </cell>
          <cell r="O134">
            <v>93.9</v>
          </cell>
          <cell r="P134" t="str">
            <v>-</v>
          </cell>
          <cell r="Q134">
            <v>103.8</v>
          </cell>
          <cell r="R134">
            <v>-3.5999999999999921</v>
          </cell>
          <cell r="S134">
            <v>0.29999999999998916</v>
          </cell>
          <cell r="T134">
            <v>-6.9999999999999947</v>
          </cell>
          <cell r="U134">
            <v>-2.5000000000000022</v>
          </cell>
          <cell r="V134">
            <v>-2.5000000000000022</v>
          </cell>
          <cell r="W134">
            <v>3.8000000000000034</v>
          </cell>
          <cell r="X134">
            <v>1.8000000000000016</v>
          </cell>
          <cell r="Y134">
            <v>-0.9000000000000008</v>
          </cell>
          <cell r="Z134">
            <v>-8.5999999999999961</v>
          </cell>
          <cell r="AA134">
            <v>-6.9999999999999947</v>
          </cell>
          <cell r="AB134">
            <v>-4.7999999999999936</v>
          </cell>
          <cell r="AC134">
            <v>-2.8000000000000025</v>
          </cell>
          <cell r="AD134">
            <v>-3.0999999999999917</v>
          </cell>
          <cell r="AE134">
            <v>-6.0999999999999943</v>
          </cell>
          <cell r="AF134" t="str">
            <v>-</v>
          </cell>
          <cell r="AG134">
            <v>3.8000000000000034</v>
          </cell>
        </row>
        <row r="135">
          <cell r="A135">
            <v>41153</v>
          </cell>
          <cell r="B135">
            <v>96.6</v>
          </cell>
          <cell r="C135">
            <v>100.1</v>
          </cell>
          <cell r="D135">
            <v>93.1</v>
          </cell>
          <cell r="E135">
            <v>97.2</v>
          </cell>
          <cell r="F135">
            <v>97.9</v>
          </cell>
          <cell r="G135">
            <v>102.7</v>
          </cell>
          <cell r="H135">
            <v>101.9</v>
          </cell>
          <cell r="I135">
            <v>100.1</v>
          </cell>
          <cell r="J135">
            <v>91.5</v>
          </cell>
          <cell r="K135">
            <v>92.6</v>
          </cell>
          <cell r="L135">
            <v>95.7</v>
          </cell>
          <cell r="M135">
            <v>96.8</v>
          </cell>
          <cell r="N135">
            <v>96.7</v>
          </cell>
          <cell r="O135">
            <v>93.9</v>
          </cell>
          <cell r="P135" t="str">
            <v>-</v>
          </cell>
          <cell r="Q135">
            <v>104</v>
          </cell>
          <cell r="R135">
            <v>-3.400000000000003</v>
          </cell>
          <cell r="S135">
            <v>9.9999999999988987E-2</v>
          </cell>
          <cell r="T135">
            <v>-6.9000000000000057</v>
          </cell>
          <cell r="U135">
            <v>-2.8000000000000025</v>
          </cell>
          <cell r="V135">
            <v>-2.0999999999999908</v>
          </cell>
          <cell r="W135">
            <v>2.7000000000000135</v>
          </cell>
          <cell r="X135">
            <v>1.9000000000000128</v>
          </cell>
          <cell r="Y135">
            <v>9.9999999999988987E-2</v>
          </cell>
          <cell r="Z135">
            <v>-8.4999999999999964</v>
          </cell>
          <cell r="AA135">
            <v>-7.4000000000000066</v>
          </cell>
          <cell r="AB135">
            <v>-4.2999999999999927</v>
          </cell>
          <cell r="AC135">
            <v>-3.2000000000000028</v>
          </cell>
          <cell r="AD135">
            <v>-3.2999999999999918</v>
          </cell>
          <cell r="AE135">
            <v>-6.0999999999999943</v>
          </cell>
          <cell r="AF135" t="str">
            <v>-</v>
          </cell>
          <cell r="AG135">
            <v>4.0000000000000036</v>
          </cell>
        </row>
        <row r="136">
          <cell r="A136">
            <v>41183</v>
          </cell>
          <cell r="B136">
            <v>97.5</v>
          </cell>
          <cell r="C136">
            <v>100.3</v>
          </cell>
          <cell r="D136">
            <v>92.4</v>
          </cell>
          <cell r="E136">
            <v>97.9</v>
          </cell>
          <cell r="F136">
            <v>98.8</v>
          </cell>
          <cell r="G136">
            <v>102.8</v>
          </cell>
          <cell r="H136">
            <v>101.9</v>
          </cell>
          <cell r="I136">
            <v>101.3</v>
          </cell>
          <cell r="J136">
            <v>92.8</v>
          </cell>
          <cell r="K136">
            <v>92.9</v>
          </cell>
          <cell r="L136">
            <v>96.9</v>
          </cell>
          <cell r="M136">
            <v>96.9</v>
          </cell>
          <cell r="N136">
            <v>97.5</v>
          </cell>
          <cell r="O136">
            <v>94.4</v>
          </cell>
          <cell r="P136" t="str">
            <v>-</v>
          </cell>
          <cell r="Q136">
            <v>105</v>
          </cell>
          <cell r="R136">
            <v>-2.5000000000000022</v>
          </cell>
          <cell r="S136">
            <v>0.29999999999998916</v>
          </cell>
          <cell r="T136">
            <v>-7.5999999999999961</v>
          </cell>
          <cell r="U136">
            <v>-2.0999999999999908</v>
          </cell>
          <cell r="V136">
            <v>-1.2000000000000011</v>
          </cell>
          <cell r="W136">
            <v>2.8000000000000025</v>
          </cell>
          <cell r="X136">
            <v>1.9000000000000128</v>
          </cell>
          <cell r="Y136">
            <v>1.2999999999999901</v>
          </cell>
          <cell r="Z136">
            <v>-7.2000000000000064</v>
          </cell>
          <cell r="AA136">
            <v>-7.0999999999999952</v>
          </cell>
          <cell r="AB136">
            <v>-3.0999999999999917</v>
          </cell>
          <cell r="AC136">
            <v>-3.0999999999999917</v>
          </cell>
          <cell r="AD136">
            <v>-2.5000000000000022</v>
          </cell>
          <cell r="AE136">
            <v>-5.5999999999999943</v>
          </cell>
          <cell r="AF136" t="str">
            <v>-</v>
          </cell>
          <cell r="AG136">
            <v>5.0000000000000044</v>
          </cell>
        </row>
        <row r="137">
          <cell r="A137">
            <v>41214</v>
          </cell>
          <cell r="B137">
            <v>97.8</v>
          </cell>
          <cell r="C137">
            <v>101</v>
          </cell>
          <cell r="D137">
            <v>92.9</v>
          </cell>
          <cell r="E137">
            <v>98</v>
          </cell>
          <cell r="F137">
            <v>99.7</v>
          </cell>
          <cell r="G137">
            <v>102.2</v>
          </cell>
          <cell r="H137">
            <v>103</v>
          </cell>
          <cell r="I137">
            <v>101.3</v>
          </cell>
          <cell r="J137">
            <v>92.5</v>
          </cell>
          <cell r="K137">
            <v>92.9</v>
          </cell>
          <cell r="L137">
            <v>97.4</v>
          </cell>
          <cell r="M137">
            <v>96</v>
          </cell>
          <cell r="N137">
            <v>97.9</v>
          </cell>
          <cell r="O137">
            <v>94.8</v>
          </cell>
          <cell r="P137" t="str">
            <v>-</v>
          </cell>
          <cell r="Q137">
            <v>103.9</v>
          </cell>
          <cell r="R137">
            <v>-2.200000000000002</v>
          </cell>
          <cell r="S137">
            <v>1.0000000000000009</v>
          </cell>
          <cell r="T137">
            <v>-7.0999999999999952</v>
          </cell>
          <cell r="U137">
            <v>-2.0000000000000018</v>
          </cell>
          <cell r="V137">
            <v>-0.30000000000000027</v>
          </cell>
          <cell r="W137">
            <v>2.200000000000002</v>
          </cell>
          <cell r="X137">
            <v>3.0000000000000027</v>
          </cell>
          <cell r="Y137">
            <v>1.2999999999999901</v>
          </cell>
          <cell r="Z137">
            <v>-7.4999999999999956</v>
          </cell>
          <cell r="AA137">
            <v>-7.0999999999999952</v>
          </cell>
          <cell r="AB137">
            <v>-2.5999999999999912</v>
          </cell>
          <cell r="AC137">
            <v>-4.0000000000000036</v>
          </cell>
          <cell r="AD137">
            <v>-2.0999999999999908</v>
          </cell>
          <cell r="AE137">
            <v>-5.2000000000000046</v>
          </cell>
          <cell r="AF137" t="str">
            <v>-</v>
          </cell>
          <cell r="AG137">
            <v>3.9000000000000146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106.7</v>
          </cell>
          <cell r="C139">
            <v>106.8</v>
          </cell>
          <cell r="D139">
            <v>96.1</v>
          </cell>
          <cell r="E139">
            <v>112.5</v>
          </cell>
          <cell r="F139">
            <v>116.5</v>
          </cell>
          <cell r="G139">
            <v>100.1</v>
          </cell>
          <cell r="H139">
            <v>111.8</v>
          </cell>
          <cell r="I139">
            <v>110.6</v>
          </cell>
          <cell r="J139">
            <v>94.7</v>
          </cell>
          <cell r="K139">
            <v>112</v>
          </cell>
          <cell r="L139">
            <v>107.4</v>
          </cell>
          <cell r="M139">
            <v>99.3</v>
          </cell>
          <cell r="N139">
            <v>105.4</v>
          </cell>
          <cell r="O139">
            <v>100.7</v>
          </cell>
          <cell r="P139">
            <v>107.1</v>
          </cell>
          <cell r="Q139">
            <v>119</v>
          </cell>
          <cell r="R139">
            <v>6.6999999999999948</v>
          </cell>
          <cell r="S139">
            <v>6.800000000000006</v>
          </cell>
          <cell r="T139">
            <v>-3.9000000000000035</v>
          </cell>
          <cell r="U139">
            <v>12.5</v>
          </cell>
          <cell r="V139">
            <v>16.500000000000004</v>
          </cell>
          <cell r="W139">
            <v>9.9999999999988987E-2</v>
          </cell>
          <cell r="X139">
            <v>11.799999999999988</v>
          </cell>
          <cell r="Y139">
            <v>10.599999999999987</v>
          </cell>
          <cell r="Z139">
            <v>-5.2999999999999936</v>
          </cell>
          <cell r="AA139">
            <v>12.000000000000011</v>
          </cell>
          <cell r="AB139">
            <v>7.4000000000000066</v>
          </cell>
          <cell r="AC139">
            <v>-0.70000000000000062</v>
          </cell>
          <cell r="AD139">
            <v>5.4000000000000048</v>
          </cell>
          <cell r="AE139">
            <v>0.70000000000001172</v>
          </cell>
          <cell r="AF139">
            <v>7.0999999999999952</v>
          </cell>
          <cell r="AG139">
            <v>18.999999999999993</v>
          </cell>
        </row>
        <row r="140">
          <cell r="A140">
            <v>41306</v>
          </cell>
          <cell r="B140">
            <v>102.4</v>
          </cell>
          <cell r="C140">
            <v>103.8</v>
          </cell>
          <cell r="D140">
            <v>98.5</v>
          </cell>
          <cell r="E140">
            <v>103.2</v>
          </cell>
          <cell r="F140">
            <v>111.3</v>
          </cell>
          <cell r="G140">
            <v>96.1</v>
          </cell>
          <cell r="H140">
            <v>108.5</v>
          </cell>
          <cell r="I140">
            <v>101.6</v>
          </cell>
          <cell r="J140">
            <v>94.5</v>
          </cell>
          <cell r="K140">
            <v>104.2</v>
          </cell>
          <cell r="L140">
            <v>103.1</v>
          </cell>
          <cell r="M140">
            <v>96.7</v>
          </cell>
          <cell r="N140">
            <v>102.1</v>
          </cell>
          <cell r="O140">
            <v>103.7</v>
          </cell>
          <cell r="P140">
            <v>93.8</v>
          </cell>
          <cell r="Q140">
            <v>113.2</v>
          </cell>
          <cell r="R140">
            <v>2.4000000000000021</v>
          </cell>
          <cell r="S140">
            <v>3.8000000000000034</v>
          </cell>
          <cell r="T140">
            <v>-1.5000000000000013</v>
          </cell>
          <cell r="U140">
            <v>3.2000000000000028</v>
          </cell>
          <cell r="V140">
            <v>11.299999999999999</v>
          </cell>
          <cell r="W140">
            <v>-3.9000000000000035</v>
          </cell>
          <cell r="X140">
            <v>8.4999999999999964</v>
          </cell>
          <cell r="Y140">
            <v>1.6000000000000014</v>
          </cell>
          <cell r="Z140">
            <v>-5.5000000000000053</v>
          </cell>
          <cell r="AA140">
            <v>4.2000000000000037</v>
          </cell>
          <cell r="AB140">
            <v>3.0999999999999917</v>
          </cell>
          <cell r="AC140">
            <v>-3.2999999999999918</v>
          </cell>
          <cell r="AD140">
            <v>2.0999999999999908</v>
          </cell>
          <cell r="AE140">
            <v>3.6999999999999922</v>
          </cell>
          <cell r="AF140">
            <v>-6.2000000000000055</v>
          </cell>
          <cell r="AG140">
            <v>13.200000000000012</v>
          </cell>
        </row>
        <row r="141">
          <cell r="A141">
            <v>41334</v>
          </cell>
          <cell r="B141">
            <v>100.9</v>
          </cell>
          <cell r="C141">
            <v>102.9</v>
          </cell>
          <cell r="D141">
            <v>100.6</v>
          </cell>
          <cell r="E141">
            <v>98</v>
          </cell>
          <cell r="F141">
            <v>107.9</v>
          </cell>
          <cell r="G141">
            <v>95.1</v>
          </cell>
          <cell r="H141">
            <v>107.6</v>
          </cell>
          <cell r="I141">
            <v>99.8</v>
          </cell>
          <cell r="J141">
            <v>93.1</v>
          </cell>
          <cell r="K141">
            <v>102.1</v>
          </cell>
          <cell r="L141">
            <v>101.4</v>
          </cell>
          <cell r="M141">
            <v>97.4</v>
          </cell>
          <cell r="N141">
            <v>100.4</v>
          </cell>
          <cell r="O141">
            <v>101.8</v>
          </cell>
          <cell r="P141">
            <v>92</v>
          </cell>
          <cell r="Q141">
            <v>110.9</v>
          </cell>
          <cell r="R141">
            <v>0.9000000000000119</v>
          </cell>
          <cell r="S141">
            <v>2.9000000000000137</v>
          </cell>
          <cell r="T141">
            <v>0.60000000000000053</v>
          </cell>
          <cell r="U141">
            <v>-2.0000000000000018</v>
          </cell>
          <cell r="V141">
            <v>7.8999999999999959</v>
          </cell>
          <cell r="W141">
            <v>-4.9000000000000039</v>
          </cell>
          <cell r="X141">
            <v>7.5999999999999845</v>
          </cell>
          <cell r="Y141">
            <v>-0.20000000000000018</v>
          </cell>
          <cell r="Z141">
            <v>-6.9000000000000057</v>
          </cell>
          <cell r="AA141">
            <v>2.0999999999999908</v>
          </cell>
          <cell r="AB141">
            <v>1.4000000000000012</v>
          </cell>
          <cell r="AC141">
            <v>-2.5999999999999912</v>
          </cell>
          <cell r="AD141">
            <v>0.40000000000000036</v>
          </cell>
          <cell r="AE141">
            <v>1.8000000000000016</v>
          </cell>
          <cell r="AF141">
            <v>-7.9999999999999964</v>
          </cell>
          <cell r="AG141">
            <v>10.899999999999999</v>
          </cell>
        </row>
        <row r="142">
          <cell r="A142">
            <v>41365</v>
          </cell>
          <cell r="B142">
            <v>103.2</v>
          </cell>
          <cell r="C142">
            <v>105</v>
          </cell>
          <cell r="D142">
            <v>104.3</v>
          </cell>
          <cell r="E142">
            <v>92.1</v>
          </cell>
          <cell r="F142">
            <v>110.8</v>
          </cell>
          <cell r="G142">
            <v>97.1</v>
          </cell>
          <cell r="H142">
            <v>109.4</v>
          </cell>
          <cell r="I142">
            <v>100.8</v>
          </cell>
          <cell r="J142">
            <v>95.2</v>
          </cell>
          <cell r="K142">
            <v>101.4</v>
          </cell>
          <cell r="L142">
            <v>104.4</v>
          </cell>
          <cell r="M142">
            <v>101.3</v>
          </cell>
          <cell r="N142">
            <v>103.7</v>
          </cell>
          <cell r="O142">
            <v>105.3</v>
          </cell>
          <cell r="P142">
            <v>92.7</v>
          </cell>
          <cell r="Q142">
            <v>111</v>
          </cell>
          <cell r="R142">
            <v>3.2000000000000028</v>
          </cell>
          <cell r="S142">
            <v>5.0000000000000044</v>
          </cell>
          <cell r="T142">
            <v>4.2999999999999927</v>
          </cell>
          <cell r="U142">
            <v>-7.9000000000000075</v>
          </cell>
          <cell r="V142">
            <v>10.799999999999986</v>
          </cell>
          <cell r="W142">
            <v>-2.9000000000000026</v>
          </cell>
          <cell r="X142">
            <v>9.4000000000000092</v>
          </cell>
          <cell r="Y142">
            <v>0.80000000000000071</v>
          </cell>
          <cell r="Z142">
            <v>-4.7999999999999936</v>
          </cell>
          <cell r="AA142">
            <v>1.4000000000000012</v>
          </cell>
          <cell r="AB142">
            <v>4.4000000000000039</v>
          </cell>
          <cell r="AC142">
            <v>1.2999999999999901</v>
          </cell>
          <cell r="AD142">
            <v>3.6999999999999922</v>
          </cell>
          <cell r="AE142">
            <v>5.2999999999999936</v>
          </cell>
          <cell r="AF142">
            <v>-7.2999999999999954</v>
          </cell>
          <cell r="AG142">
            <v>11.000000000000011</v>
          </cell>
        </row>
        <row r="143">
          <cell r="A143">
            <v>41395</v>
          </cell>
          <cell r="B143">
            <v>103.1</v>
          </cell>
          <cell r="C143">
            <v>105</v>
          </cell>
          <cell r="D143">
            <v>104.8</v>
          </cell>
          <cell r="E143">
            <v>89.1</v>
          </cell>
          <cell r="F143">
            <v>110.3</v>
          </cell>
          <cell r="G143">
            <v>98.2</v>
          </cell>
          <cell r="H143">
            <v>108.8</v>
          </cell>
          <cell r="I143">
            <v>101.5</v>
          </cell>
          <cell r="J143">
            <v>95.7</v>
          </cell>
          <cell r="K143">
            <v>100.4</v>
          </cell>
          <cell r="L143">
            <v>104.6</v>
          </cell>
          <cell r="M143">
            <v>101.5</v>
          </cell>
          <cell r="N143">
            <v>103.5</v>
          </cell>
          <cell r="O143">
            <v>105.4</v>
          </cell>
          <cell r="P143">
            <v>93.5</v>
          </cell>
          <cell r="Q143">
            <v>106.7</v>
          </cell>
          <cell r="R143">
            <v>3.0999999999999917</v>
          </cell>
          <cell r="S143">
            <v>5.0000000000000044</v>
          </cell>
          <cell r="T143">
            <v>4.8000000000000043</v>
          </cell>
          <cell r="U143">
            <v>-10.900000000000009</v>
          </cell>
          <cell r="V143">
            <v>10.299999999999997</v>
          </cell>
          <cell r="W143">
            <v>-1.8000000000000016</v>
          </cell>
          <cell r="X143">
            <v>8.8000000000000078</v>
          </cell>
          <cell r="Y143">
            <v>1.4999999999999902</v>
          </cell>
          <cell r="Z143">
            <v>-4.2999999999999927</v>
          </cell>
          <cell r="AA143">
            <v>0.40000000000000036</v>
          </cell>
          <cell r="AB143">
            <v>4.6000000000000041</v>
          </cell>
          <cell r="AC143">
            <v>1.4999999999999902</v>
          </cell>
          <cell r="AD143">
            <v>3.499999999999992</v>
          </cell>
          <cell r="AE143">
            <v>5.4000000000000048</v>
          </cell>
          <cell r="AF143">
            <v>-6.4999999999999947</v>
          </cell>
          <cell r="AG143">
            <v>6.6999999999999948</v>
          </cell>
        </row>
        <row r="144">
          <cell r="A144">
            <v>41426</v>
          </cell>
          <cell r="B144">
            <v>103.2</v>
          </cell>
          <cell r="C144">
            <v>105.4</v>
          </cell>
          <cell r="D144">
            <v>104</v>
          </cell>
          <cell r="E144">
            <v>90.5</v>
          </cell>
          <cell r="F144">
            <v>110.4</v>
          </cell>
          <cell r="G144">
            <v>99.1</v>
          </cell>
          <cell r="H144">
            <v>109</v>
          </cell>
          <cell r="I144">
            <v>101.8</v>
          </cell>
          <cell r="J144">
            <v>95.3</v>
          </cell>
          <cell r="K144">
            <v>100.6</v>
          </cell>
          <cell r="L144">
            <v>105</v>
          </cell>
          <cell r="M144">
            <v>101.7</v>
          </cell>
          <cell r="N144">
            <v>104.2</v>
          </cell>
          <cell r="O144">
            <v>106.2</v>
          </cell>
          <cell r="P144">
            <v>95</v>
          </cell>
          <cell r="Q144">
            <v>105.9</v>
          </cell>
          <cell r="R144">
            <v>3.2000000000000028</v>
          </cell>
          <cell r="S144">
            <v>5.4000000000000048</v>
          </cell>
          <cell r="T144">
            <v>4.0000000000000036</v>
          </cell>
          <cell r="U144">
            <v>-9.4999999999999964</v>
          </cell>
          <cell r="V144">
            <v>10.400000000000009</v>
          </cell>
          <cell r="W144">
            <v>-0.9000000000000008</v>
          </cell>
          <cell r="X144">
            <v>9.0000000000000071</v>
          </cell>
          <cell r="Y144">
            <v>1.8000000000000016</v>
          </cell>
          <cell r="Z144">
            <v>-4.7000000000000046</v>
          </cell>
          <cell r="AA144">
            <v>0.60000000000000053</v>
          </cell>
          <cell r="AB144">
            <v>5.0000000000000044</v>
          </cell>
          <cell r="AC144">
            <v>1.7000000000000126</v>
          </cell>
          <cell r="AD144">
            <v>4.2000000000000037</v>
          </cell>
          <cell r="AE144">
            <v>6.2000000000000055</v>
          </cell>
          <cell r="AF144">
            <v>-5.0000000000000044</v>
          </cell>
          <cell r="AG144">
            <v>5.9000000000000163</v>
          </cell>
        </row>
        <row r="145">
          <cell r="A145">
            <v>41456</v>
          </cell>
          <cell r="B145">
            <v>103.2</v>
          </cell>
          <cell r="C145">
            <v>106.3</v>
          </cell>
          <cell r="D145">
            <v>107.3</v>
          </cell>
          <cell r="E145">
            <v>93.1</v>
          </cell>
          <cell r="F145">
            <v>111.1</v>
          </cell>
          <cell r="G145">
            <v>100.3</v>
          </cell>
          <cell r="H145">
            <v>109.8</v>
          </cell>
          <cell r="I145">
            <v>101.5</v>
          </cell>
          <cell r="J145">
            <v>94.8</v>
          </cell>
          <cell r="K145">
            <v>100.7</v>
          </cell>
          <cell r="L145">
            <v>104.6</v>
          </cell>
          <cell r="M145">
            <v>102.2</v>
          </cell>
          <cell r="N145">
            <v>105.2</v>
          </cell>
          <cell r="O145">
            <v>107.3</v>
          </cell>
          <cell r="P145">
            <v>95.6</v>
          </cell>
          <cell r="Q145">
            <v>105.6</v>
          </cell>
          <cell r="R145">
            <v>3.2000000000000028</v>
          </cell>
          <cell r="S145">
            <v>6.2999999999999945</v>
          </cell>
          <cell r="T145">
            <v>7.2999999999999954</v>
          </cell>
          <cell r="U145">
            <v>-6.9000000000000057</v>
          </cell>
          <cell r="V145">
            <v>11.099999999999998</v>
          </cell>
          <cell r="W145">
            <v>0.29999999999998916</v>
          </cell>
          <cell r="X145">
            <v>9.7999999999999865</v>
          </cell>
          <cell r="Y145">
            <v>1.4999999999999902</v>
          </cell>
          <cell r="Z145">
            <v>-5.2000000000000046</v>
          </cell>
          <cell r="AA145">
            <v>0.70000000000001172</v>
          </cell>
          <cell r="AB145">
            <v>4.6000000000000041</v>
          </cell>
          <cell r="AC145">
            <v>2.200000000000002</v>
          </cell>
          <cell r="AD145">
            <v>5.2000000000000046</v>
          </cell>
          <cell r="AE145">
            <v>7.2999999999999954</v>
          </cell>
          <cell r="AF145">
            <v>-4.4000000000000039</v>
          </cell>
          <cell r="AG145">
            <v>5.600000000000005</v>
          </cell>
        </row>
        <row r="146">
          <cell r="A146">
            <v>41487</v>
          </cell>
          <cell r="B146">
            <v>102.9</v>
          </cell>
          <cell r="C146">
            <v>106.2</v>
          </cell>
          <cell r="D146">
            <v>106.2</v>
          </cell>
          <cell r="E146">
            <v>94.4</v>
          </cell>
          <cell r="F146">
            <v>111.6</v>
          </cell>
          <cell r="G146">
            <v>100.6</v>
          </cell>
          <cell r="H146">
            <v>109.4</v>
          </cell>
          <cell r="I146">
            <v>101.2</v>
          </cell>
          <cell r="J146">
            <v>94.7</v>
          </cell>
          <cell r="K146">
            <v>100.1</v>
          </cell>
          <cell r="L146">
            <v>104.1</v>
          </cell>
          <cell r="M146">
            <v>102.5</v>
          </cell>
          <cell r="N146">
            <v>105.7</v>
          </cell>
          <cell r="O146">
            <v>107</v>
          </cell>
          <cell r="P146">
            <v>96.2</v>
          </cell>
          <cell r="Q146">
            <v>105.1</v>
          </cell>
          <cell r="R146">
            <v>2.9000000000000137</v>
          </cell>
          <cell r="S146">
            <v>6.2000000000000055</v>
          </cell>
          <cell r="T146">
            <v>6.2000000000000055</v>
          </cell>
          <cell r="U146">
            <v>-5.5999999999999943</v>
          </cell>
          <cell r="V146">
            <v>11.599999999999987</v>
          </cell>
          <cell r="W146">
            <v>0.60000000000000053</v>
          </cell>
          <cell r="X146">
            <v>9.4000000000000092</v>
          </cell>
          <cell r="Y146">
            <v>1.2000000000000011</v>
          </cell>
          <cell r="Z146">
            <v>-5.2999999999999936</v>
          </cell>
          <cell r="AA146">
            <v>9.9999999999988987E-2</v>
          </cell>
          <cell r="AB146">
            <v>4.0999999999999925</v>
          </cell>
          <cell r="AC146">
            <v>2.4999999999999911</v>
          </cell>
          <cell r="AD146">
            <v>5.699999999999994</v>
          </cell>
          <cell r="AE146">
            <v>7.0000000000000062</v>
          </cell>
          <cell r="AF146">
            <v>-3.7999999999999923</v>
          </cell>
          <cell r="AG146">
            <v>5.0999999999999934</v>
          </cell>
        </row>
        <row r="147">
          <cell r="A147">
            <v>41518</v>
          </cell>
          <cell r="B147">
            <v>103</v>
          </cell>
          <cell r="C147">
            <v>105.8</v>
          </cell>
          <cell r="D147">
            <v>106.1</v>
          </cell>
          <cell r="E147">
            <v>95.5</v>
          </cell>
          <cell r="F147">
            <v>111.8</v>
          </cell>
          <cell r="G147">
            <v>100</v>
          </cell>
          <cell r="H147">
            <v>109.2</v>
          </cell>
          <cell r="I147">
            <v>101.1</v>
          </cell>
          <cell r="J147">
            <v>95</v>
          </cell>
          <cell r="K147">
            <v>100.3</v>
          </cell>
          <cell r="L147">
            <v>104.2</v>
          </cell>
          <cell r="M147">
            <v>103</v>
          </cell>
          <cell r="N147">
            <v>106.4</v>
          </cell>
          <cell r="O147">
            <v>107.5</v>
          </cell>
          <cell r="P147">
            <v>97.4</v>
          </cell>
          <cell r="Q147">
            <v>105.1</v>
          </cell>
          <cell r="R147">
            <v>3.0000000000000027</v>
          </cell>
          <cell r="S147">
            <v>5.8000000000000052</v>
          </cell>
          <cell r="T147">
            <v>6.0999999999999943</v>
          </cell>
          <cell r="U147">
            <v>-4.5000000000000036</v>
          </cell>
          <cell r="V147">
            <v>11.799999999999988</v>
          </cell>
          <cell r="W147">
            <v>0</v>
          </cell>
          <cell r="X147">
            <v>9.2000000000000082</v>
          </cell>
          <cell r="Y147">
            <v>1.0999999999999899</v>
          </cell>
          <cell r="Z147">
            <v>-5.0000000000000044</v>
          </cell>
          <cell r="AA147">
            <v>0.29999999999998916</v>
          </cell>
          <cell r="AB147">
            <v>4.2000000000000037</v>
          </cell>
          <cell r="AC147">
            <v>3.0000000000000027</v>
          </cell>
          <cell r="AD147">
            <v>6.4000000000000057</v>
          </cell>
          <cell r="AE147">
            <v>7.4999999999999956</v>
          </cell>
          <cell r="AF147">
            <v>-2.5999999999999912</v>
          </cell>
          <cell r="AG147">
            <v>5.0999999999999934</v>
          </cell>
        </row>
        <row r="148">
          <cell r="A148">
            <v>41548</v>
          </cell>
          <cell r="B148">
            <v>102.7</v>
          </cell>
          <cell r="C148">
            <v>104.9</v>
          </cell>
          <cell r="D148">
            <v>106.4</v>
          </cell>
          <cell r="E148">
            <v>96.5</v>
          </cell>
          <cell r="F148">
            <v>112.3</v>
          </cell>
          <cell r="G148">
            <v>99.8</v>
          </cell>
          <cell r="H148">
            <v>108.1</v>
          </cell>
          <cell r="I148">
            <v>100.9</v>
          </cell>
          <cell r="J148">
            <v>94.8</v>
          </cell>
          <cell r="K148">
            <v>100.1</v>
          </cell>
          <cell r="L148">
            <v>103.6</v>
          </cell>
          <cell r="M148">
            <v>103.3</v>
          </cell>
          <cell r="N148">
            <v>107.2</v>
          </cell>
          <cell r="O148">
            <v>108</v>
          </cell>
          <cell r="P148">
            <v>99</v>
          </cell>
          <cell r="Q148">
            <v>104.7</v>
          </cell>
          <cell r="R148">
            <v>2.7000000000000135</v>
          </cell>
          <cell r="S148">
            <v>4.9000000000000155</v>
          </cell>
          <cell r="T148">
            <v>6.4000000000000057</v>
          </cell>
          <cell r="U148">
            <v>-3.5000000000000031</v>
          </cell>
          <cell r="V148">
            <v>12.3</v>
          </cell>
          <cell r="W148">
            <v>-0.20000000000000018</v>
          </cell>
          <cell r="X148">
            <v>8.0999999999999961</v>
          </cell>
          <cell r="Y148">
            <v>0.9000000000000119</v>
          </cell>
          <cell r="Z148">
            <v>-5.2000000000000046</v>
          </cell>
          <cell r="AA148">
            <v>9.9999999999988987E-2</v>
          </cell>
          <cell r="AB148">
            <v>3.6000000000000032</v>
          </cell>
          <cell r="AC148">
            <v>3.2999999999999918</v>
          </cell>
          <cell r="AD148">
            <v>7.2000000000000064</v>
          </cell>
          <cell r="AE148">
            <v>8.0000000000000071</v>
          </cell>
          <cell r="AF148">
            <v>-1.0000000000000009</v>
          </cell>
          <cell r="AG148">
            <v>4.6999999999999931</v>
          </cell>
        </row>
        <row r="149">
          <cell r="A149">
            <v>41579</v>
          </cell>
          <cell r="B149">
            <v>102.6</v>
          </cell>
          <cell r="C149">
            <v>104.5</v>
          </cell>
          <cell r="D149">
            <v>106.3</v>
          </cell>
          <cell r="E149">
            <v>97.2</v>
          </cell>
          <cell r="F149">
            <v>111.8</v>
          </cell>
          <cell r="G149">
            <v>100.4</v>
          </cell>
          <cell r="H149">
            <v>107.5</v>
          </cell>
          <cell r="I149">
            <v>100.8</v>
          </cell>
          <cell r="J149">
            <v>95.7</v>
          </cell>
          <cell r="K149">
            <v>99.9</v>
          </cell>
          <cell r="L149">
            <v>103.4</v>
          </cell>
          <cell r="M149">
            <v>103.6</v>
          </cell>
          <cell r="N149">
            <v>107</v>
          </cell>
          <cell r="O149">
            <v>107.8</v>
          </cell>
          <cell r="P149">
            <v>100</v>
          </cell>
          <cell r="Q149">
            <v>104.5</v>
          </cell>
          <cell r="R149">
            <v>2.6000000000000023</v>
          </cell>
          <cell r="S149">
            <v>4.4999999999999929</v>
          </cell>
          <cell r="T149">
            <v>6.2999999999999945</v>
          </cell>
          <cell r="U149">
            <v>-2.8000000000000025</v>
          </cell>
          <cell r="V149">
            <v>11.799999999999988</v>
          </cell>
          <cell r="W149">
            <v>0.40000000000000036</v>
          </cell>
          <cell r="X149">
            <v>7.4999999999999956</v>
          </cell>
          <cell r="Y149">
            <v>0.80000000000000071</v>
          </cell>
          <cell r="Z149">
            <v>-4.2999999999999927</v>
          </cell>
          <cell r="AA149">
            <v>-9.9999999999988987E-2</v>
          </cell>
          <cell r="AB149">
            <v>3.400000000000003</v>
          </cell>
          <cell r="AC149">
            <v>3.6000000000000032</v>
          </cell>
          <cell r="AD149">
            <v>7.0000000000000062</v>
          </cell>
          <cell r="AE149">
            <v>7.8000000000000069</v>
          </cell>
          <cell r="AF149">
            <v>0</v>
          </cell>
          <cell r="AG149">
            <v>4.4999999999999929</v>
          </cell>
        </row>
        <row r="150">
          <cell r="A150">
            <v>41609</v>
          </cell>
          <cell r="B150">
            <v>102.3</v>
          </cell>
          <cell r="C150">
            <v>104</v>
          </cell>
          <cell r="D150">
            <v>106.2</v>
          </cell>
          <cell r="E150">
            <v>98</v>
          </cell>
          <cell r="F150">
            <v>111.3</v>
          </cell>
          <cell r="G150">
            <v>101.3</v>
          </cell>
          <cell r="H150">
            <v>106.6</v>
          </cell>
          <cell r="I150">
            <v>100.1</v>
          </cell>
          <cell r="J150">
            <v>95.8</v>
          </cell>
          <cell r="K150">
            <v>99.7</v>
          </cell>
          <cell r="L150">
            <v>102.8</v>
          </cell>
          <cell r="M150">
            <v>103.2</v>
          </cell>
          <cell r="N150">
            <v>106.5</v>
          </cell>
          <cell r="O150">
            <v>107.4</v>
          </cell>
          <cell r="P150">
            <v>100.9</v>
          </cell>
          <cell r="Q150">
            <v>105.6</v>
          </cell>
          <cell r="R150">
            <v>2.2999999999999909</v>
          </cell>
          <cell r="S150">
            <v>4.0000000000000036</v>
          </cell>
          <cell r="T150">
            <v>6.2000000000000055</v>
          </cell>
          <cell r="U150">
            <v>-2.0000000000000018</v>
          </cell>
          <cell r="V150">
            <v>11.299999999999999</v>
          </cell>
          <cell r="W150">
            <v>1.2999999999999901</v>
          </cell>
          <cell r="X150">
            <v>6.5999999999999837</v>
          </cell>
          <cell r="Y150">
            <v>9.9999999999988987E-2</v>
          </cell>
          <cell r="Z150">
            <v>-4.2000000000000037</v>
          </cell>
          <cell r="AA150">
            <v>-0.30000000000000027</v>
          </cell>
          <cell r="AB150">
            <v>2.8000000000000025</v>
          </cell>
          <cell r="AC150">
            <v>3.2000000000000028</v>
          </cell>
          <cell r="AD150">
            <v>6.4999999999999947</v>
          </cell>
          <cell r="AE150">
            <v>7.4000000000000066</v>
          </cell>
          <cell r="AF150">
            <v>0.9000000000000119</v>
          </cell>
          <cell r="AG150">
            <v>5.600000000000005</v>
          </cell>
        </row>
        <row r="151">
          <cell r="A151">
            <v>41640</v>
          </cell>
          <cell r="B151">
            <v>98.2</v>
          </cell>
          <cell r="C151">
            <v>98.4</v>
          </cell>
          <cell r="D151">
            <v>108.4</v>
          </cell>
          <cell r="E151">
            <v>100.1</v>
          </cell>
          <cell r="F151">
            <v>96.4</v>
          </cell>
          <cell r="G151">
            <v>112</v>
          </cell>
          <cell r="H151">
            <v>92.4</v>
          </cell>
          <cell r="I151">
            <v>99.6</v>
          </cell>
          <cell r="J151">
            <v>98.8</v>
          </cell>
          <cell r="K151">
            <v>96.2</v>
          </cell>
          <cell r="L151">
            <v>94.3</v>
          </cell>
          <cell r="M151">
            <v>103.6</v>
          </cell>
          <cell r="N151">
            <v>101.3</v>
          </cell>
          <cell r="O151">
            <v>103</v>
          </cell>
          <cell r="P151">
            <v>98.82</v>
          </cell>
          <cell r="Q151">
            <v>94.8</v>
          </cell>
          <cell r="R151">
            <v>-1.8000000000000016</v>
          </cell>
          <cell r="S151">
            <v>-1.5999999999999903</v>
          </cell>
          <cell r="T151">
            <v>8.4000000000000075</v>
          </cell>
          <cell r="U151">
            <v>9.9999999999988987E-2</v>
          </cell>
          <cell r="V151">
            <v>-3.5999999999999921</v>
          </cell>
          <cell r="W151">
            <v>12.000000000000011</v>
          </cell>
          <cell r="X151">
            <v>-7.5999999999999961</v>
          </cell>
          <cell r="Y151">
            <v>-0.40000000000000036</v>
          </cell>
          <cell r="Z151">
            <v>-1.2000000000000011</v>
          </cell>
          <cell r="AA151">
            <v>-3.7999999999999923</v>
          </cell>
          <cell r="AB151">
            <v>-5.7000000000000046</v>
          </cell>
          <cell r="AC151">
            <v>3.6000000000000032</v>
          </cell>
          <cell r="AD151">
            <v>1.2999999999999901</v>
          </cell>
          <cell r="AE151">
            <v>3.0000000000000027</v>
          </cell>
          <cell r="AF151">
            <v>-1.1800000000000033</v>
          </cell>
          <cell r="AG151">
            <v>-5.2000000000000046</v>
          </cell>
        </row>
        <row r="152">
          <cell r="A152">
            <v>41671</v>
          </cell>
          <cell r="B152">
            <v>101.2</v>
          </cell>
          <cell r="C152">
            <v>101.3</v>
          </cell>
          <cell r="D152">
            <v>112</v>
          </cell>
          <cell r="E152">
            <v>102.8</v>
          </cell>
          <cell r="F152">
            <v>102</v>
          </cell>
          <cell r="G152">
            <v>108.7</v>
          </cell>
          <cell r="H152">
            <v>95.4</v>
          </cell>
          <cell r="I152">
            <v>104.7</v>
          </cell>
          <cell r="J152">
            <v>95</v>
          </cell>
          <cell r="K152">
            <v>98.4</v>
          </cell>
          <cell r="L152">
            <v>97.7</v>
          </cell>
          <cell r="M152">
            <v>107</v>
          </cell>
          <cell r="N152">
            <v>102.9</v>
          </cell>
          <cell r="O152">
            <v>104.4</v>
          </cell>
          <cell r="P152">
            <v>104.1</v>
          </cell>
          <cell r="Q152">
            <v>99.7</v>
          </cell>
          <cell r="R152">
            <v>1.2000000000000011</v>
          </cell>
          <cell r="S152">
            <v>1.2999999999999901</v>
          </cell>
          <cell r="T152">
            <v>12.000000000000011</v>
          </cell>
          <cell r="U152">
            <v>2.8000000000000025</v>
          </cell>
          <cell r="V152">
            <v>2.0000000000000018</v>
          </cell>
          <cell r="W152">
            <v>8.6999999999999957</v>
          </cell>
          <cell r="X152">
            <v>-4.5999999999999925</v>
          </cell>
          <cell r="Y152">
            <v>4.6999999999999931</v>
          </cell>
          <cell r="Z152">
            <v>-5.0000000000000044</v>
          </cell>
          <cell r="AA152">
            <v>-1.5999999999999903</v>
          </cell>
          <cell r="AB152">
            <v>-2.300000000000002</v>
          </cell>
          <cell r="AC152">
            <v>7.0000000000000062</v>
          </cell>
          <cell r="AD152">
            <v>2.9000000000000137</v>
          </cell>
          <cell r="AE152">
            <v>4.4000000000000039</v>
          </cell>
          <cell r="AF152">
            <v>4.0999999999999925</v>
          </cell>
          <cell r="AG152">
            <v>-0.30000000000000027</v>
          </cell>
        </row>
        <row r="153">
          <cell r="A153">
            <v>41699</v>
          </cell>
          <cell r="B153">
            <v>100.4</v>
          </cell>
          <cell r="C153">
            <v>103.6</v>
          </cell>
          <cell r="D153">
            <v>108.1</v>
          </cell>
          <cell r="E153">
            <v>106.2</v>
          </cell>
          <cell r="F153">
            <v>101.2</v>
          </cell>
          <cell r="G153">
            <v>109.9</v>
          </cell>
          <cell r="H153">
            <v>97.5</v>
          </cell>
          <cell r="I153">
            <v>104.1</v>
          </cell>
          <cell r="J153">
            <v>96</v>
          </cell>
          <cell r="K153">
            <v>98.1</v>
          </cell>
          <cell r="L153">
            <v>97.1</v>
          </cell>
          <cell r="M153">
            <v>103.3</v>
          </cell>
          <cell r="N153">
            <v>104</v>
          </cell>
          <cell r="O153">
            <v>103.1</v>
          </cell>
          <cell r="P153">
            <v>99.2</v>
          </cell>
          <cell r="Q153">
            <v>98.2</v>
          </cell>
          <cell r="R153">
            <v>0.40000000000000036</v>
          </cell>
          <cell r="S153">
            <v>3.6000000000000032</v>
          </cell>
          <cell r="T153">
            <v>8.0999999999999961</v>
          </cell>
          <cell r="U153">
            <v>6.2000000000000055</v>
          </cell>
          <cell r="V153">
            <v>1.2000000000000011</v>
          </cell>
          <cell r="W153">
            <v>9.8999999999999986</v>
          </cell>
          <cell r="X153">
            <v>-2.5000000000000022</v>
          </cell>
          <cell r="Y153">
            <v>4.0999999999999925</v>
          </cell>
          <cell r="Z153">
            <v>-4.0000000000000036</v>
          </cell>
          <cell r="AA153">
            <v>-1.9000000000000017</v>
          </cell>
          <cell r="AB153">
            <v>-2.9000000000000026</v>
          </cell>
          <cell r="AC153">
            <v>3.2999999999999918</v>
          </cell>
          <cell r="AD153">
            <v>4.0000000000000036</v>
          </cell>
          <cell r="AE153">
            <v>3.0999999999999917</v>
          </cell>
          <cell r="AF153">
            <v>-0.80000000000000071</v>
          </cell>
          <cell r="AG153">
            <v>-1.8000000000000016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29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e">
            <v>#VALUE!</v>
          </cell>
          <cell r="S7">
            <v>0</v>
          </cell>
          <cell r="T7" t="str">
            <v>-</v>
          </cell>
          <cell r="U7" t="str">
            <v>-</v>
          </cell>
          <cell r="V7" t="e">
            <v>#VALUE!</v>
          </cell>
          <cell r="W7" t="str">
            <v>-</v>
          </cell>
          <cell r="X7" t="e">
            <v>#VALUE!</v>
          </cell>
          <cell r="Y7" t="e">
            <v>#VALUE!</v>
          </cell>
          <cell r="Z7" t="e">
            <v>#VALUE!</v>
          </cell>
          <cell r="AA7" t="e">
            <v>#VALUE!</v>
          </cell>
          <cell r="AB7" t="e">
            <v>#VALUE!</v>
          </cell>
          <cell r="AC7" t="e">
            <v>#VALUE!</v>
          </cell>
          <cell r="AD7" t="e">
            <v>#VALUE!</v>
          </cell>
          <cell r="AE7" t="e">
            <v>#VALUE!</v>
          </cell>
          <cell r="AF7">
            <v>0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100.4</v>
          </cell>
          <cell r="C31">
            <v>97.2</v>
          </cell>
          <cell r="D31">
            <v>105.4</v>
          </cell>
          <cell r="E31">
            <v>108.4</v>
          </cell>
          <cell r="F31">
            <v>97.4</v>
          </cell>
          <cell r="G31">
            <v>99.2</v>
          </cell>
          <cell r="H31">
            <v>98.9</v>
          </cell>
          <cell r="I31">
            <v>101.7</v>
          </cell>
          <cell r="J31">
            <v>106.6</v>
          </cell>
          <cell r="K31">
            <v>100</v>
          </cell>
          <cell r="L31">
            <v>100</v>
          </cell>
          <cell r="M31">
            <v>105.5</v>
          </cell>
          <cell r="N31">
            <v>95.7</v>
          </cell>
          <cell r="O31">
            <v>99</v>
          </cell>
          <cell r="P31" t="str">
            <v>-</v>
          </cell>
          <cell r="Q31">
            <v>103.9</v>
          </cell>
          <cell r="R31">
            <v>0.40000000000000036</v>
          </cell>
          <cell r="S31">
            <v>-2.8000000000000025</v>
          </cell>
          <cell r="T31">
            <v>5.4000000000000048</v>
          </cell>
          <cell r="U31">
            <v>8.4000000000000075</v>
          </cell>
          <cell r="V31">
            <v>-2.5999999999999912</v>
          </cell>
          <cell r="W31">
            <v>-0.80000000000000071</v>
          </cell>
          <cell r="X31">
            <v>-1.0999999999999899</v>
          </cell>
          <cell r="Y31">
            <v>1.7000000000000126</v>
          </cell>
          <cell r="Z31">
            <v>6.5999999999999837</v>
          </cell>
          <cell r="AA31">
            <v>0</v>
          </cell>
          <cell r="AB31">
            <v>0</v>
          </cell>
          <cell r="AC31">
            <v>5.4999999999999938</v>
          </cell>
          <cell r="AD31">
            <v>-4.2999999999999927</v>
          </cell>
          <cell r="AE31">
            <v>-1.0000000000000009</v>
          </cell>
          <cell r="AF31" t="str">
            <v>-</v>
          </cell>
          <cell r="AG31">
            <v>3.9000000000000146</v>
          </cell>
        </row>
        <row r="32">
          <cell r="A32">
            <v>38018</v>
          </cell>
          <cell r="B32">
            <v>100.5</v>
          </cell>
          <cell r="C32">
            <v>97.6</v>
          </cell>
          <cell r="D32">
            <v>104.7</v>
          </cell>
          <cell r="E32">
            <v>110.1</v>
          </cell>
          <cell r="F32">
            <v>96.5</v>
          </cell>
          <cell r="G32">
            <v>99.5</v>
          </cell>
          <cell r="H32">
            <v>100.2</v>
          </cell>
          <cell r="I32">
            <v>101.3</v>
          </cell>
          <cell r="J32">
            <v>105.1</v>
          </cell>
          <cell r="K32">
            <v>99.4</v>
          </cell>
          <cell r="L32">
            <v>100.3</v>
          </cell>
          <cell r="M32">
            <v>105.3</v>
          </cell>
          <cell r="N32">
            <v>95.8</v>
          </cell>
          <cell r="O32">
            <v>98.8</v>
          </cell>
          <cell r="P32" t="str">
            <v>-</v>
          </cell>
          <cell r="Q32">
            <v>102.9</v>
          </cell>
          <cell r="R32">
            <v>0.49999999999998934</v>
          </cell>
          <cell r="S32">
            <v>-2.4000000000000021</v>
          </cell>
          <cell r="T32">
            <v>4.6999999999999931</v>
          </cell>
          <cell r="U32">
            <v>10.099999999999998</v>
          </cell>
          <cell r="V32">
            <v>-3.5000000000000031</v>
          </cell>
          <cell r="W32">
            <v>-0.50000000000000044</v>
          </cell>
          <cell r="X32">
            <v>0.20000000000000018</v>
          </cell>
          <cell r="Y32">
            <v>1.2999999999999901</v>
          </cell>
          <cell r="Z32">
            <v>5.0999999999999934</v>
          </cell>
          <cell r="AA32">
            <v>-0.59999999999998943</v>
          </cell>
          <cell r="AB32">
            <v>0.29999999999998916</v>
          </cell>
          <cell r="AC32">
            <v>5.2999999999999936</v>
          </cell>
          <cell r="AD32">
            <v>-4.2000000000000037</v>
          </cell>
          <cell r="AE32">
            <v>-1.2000000000000011</v>
          </cell>
          <cell r="AF32" t="str">
            <v>-</v>
          </cell>
          <cell r="AG32">
            <v>2.9000000000000137</v>
          </cell>
        </row>
        <row r="33">
          <cell r="A33">
            <v>38047</v>
          </cell>
          <cell r="B33">
            <v>101.5</v>
          </cell>
          <cell r="C33">
            <v>98.7</v>
          </cell>
          <cell r="D33">
            <v>107.6</v>
          </cell>
          <cell r="E33">
            <v>109.9</v>
          </cell>
          <cell r="F33">
            <v>97.9</v>
          </cell>
          <cell r="G33">
            <v>101.1</v>
          </cell>
          <cell r="H33">
            <v>100.8</v>
          </cell>
          <cell r="I33">
            <v>101.9</v>
          </cell>
          <cell r="J33">
            <v>103.8</v>
          </cell>
          <cell r="K33">
            <v>99.8</v>
          </cell>
          <cell r="L33">
            <v>101.6</v>
          </cell>
          <cell r="M33">
            <v>106.3</v>
          </cell>
          <cell r="N33">
            <v>97</v>
          </cell>
          <cell r="O33">
            <v>99.2</v>
          </cell>
          <cell r="P33" t="str">
            <v>-</v>
          </cell>
          <cell r="Q33">
            <v>102.6</v>
          </cell>
          <cell r="R33">
            <v>1.4999999999999902</v>
          </cell>
          <cell r="S33">
            <v>-1.3000000000000012</v>
          </cell>
          <cell r="T33">
            <v>7.5999999999999845</v>
          </cell>
          <cell r="U33">
            <v>9.8999999999999986</v>
          </cell>
          <cell r="V33">
            <v>-2.0999999999999908</v>
          </cell>
          <cell r="W33">
            <v>1.0999999999999899</v>
          </cell>
          <cell r="X33">
            <v>0.80000000000000071</v>
          </cell>
          <cell r="Y33">
            <v>1.9000000000000128</v>
          </cell>
          <cell r="Z33">
            <v>3.8000000000000034</v>
          </cell>
          <cell r="AA33">
            <v>-0.20000000000000018</v>
          </cell>
          <cell r="AB33">
            <v>1.6000000000000014</v>
          </cell>
          <cell r="AC33">
            <v>6.2999999999999945</v>
          </cell>
          <cell r="AD33">
            <v>-3.0000000000000027</v>
          </cell>
          <cell r="AE33">
            <v>-0.80000000000000071</v>
          </cell>
          <cell r="AF33" t="str">
            <v>-</v>
          </cell>
          <cell r="AG33">
            <v>2.6000000000000023</v>
          </cell>
        </row>
        <row r="34">
          <cell r="A34">
            <v>38078</v>
          </cell>
          <cell r="B34">
            <v>102.4</v>
          </cell>
          <cell r="C34">
            <v>99</v>
          </cell>
          <cell r="D34">
            <v>109.2</v>
          </cell>
          <cell r="E34">
            <v>109.9</v>
          </cell>
          <cell r="F34">
            <v>97.6</v>
          </cell>
          <cell r="G34">
            <v>101.9</v>
          </cell>
          <cell r="H34">
            <v>100.7</v>
          </cell>
          <cell r="I34">
            <v>102.3</v>
          </cell>
          <cell r="J34">
            <v>103.6</v>
          </cell>
          <cell r="K34">
            <v>99.6</v>
          </cell>
          <cell r="L34">
            <v>103.1</v>
          </cell>
          <cell r="M34">
            <v>106.9</v>
          </cell>
          <cell r="N34">
            <v>98.8</v>
          </cell>
          <cell r="O34">
            <v>99.6</v>
          </cell>
          <cell r="P34" t="str">
            <v>-</v>
          </cell>
          <cell r="Q34">
            <v>102.1</v>
          </cell>
          <cell r="R34">
            <v>2.4000000000000021</v>
          </cell>
          <cell r="S34">
            <v>-1.0000000000000009</v>
          </cell>
          <cell r="T34">
            <v>9.2000000000000082</v>
          </cell>
          <cell r="U34">
            <v>9.8999999999999986</v>
          </cell>
          <cell r="V34">
            <v>-2.4000000000000021</v>
          </cell>
          <cell r="W34">
            <v>1.9000000000000128</v>
          </cell>
          <cell r="X34">
            <v>0.70000000000001172</v>
          </cell>
          <cell r="Y34">
            <v>2.2999999999999909</v>
          </cell>
          <cell r="Z34">
            <v>3.6000000000000032</v>
          </cell>
          <cell r="AA34">
            <v>-0.40000000000000036</v>
          </cell>
          <cell r="AB34">
            <v>3.0999999999999917</v>
          </cell>
          <cell r="AC34">
            <v>6.899999999999995</v>
          </cell>
          <cell r="AD34">
            <v>-1.2000000000000011</v>
          </cell>
          <cell r="AE34">
            <v>-0.40000000000000036</v>
          </cell>
          <cell r="AF34" t="str">
            <v>-</v>
          </cell>
          <cell r="AG34">
            <v>2.0999999999999908</v>
          </cell>
        </row>
        <row r="35">
          <cell r="A35">
            <v>38108</v>
          </cell>
          <cell r="B35">
            <v>103.2</v>
          </cell>
          <cell r="C35">
            <v>99.6</v>
          </cell>
          <cell r="D35">
            <v>111.1</v>
          </cell>
          <cell r="E35">
            <v>109</v>
          </cell>
          <cell r="F35">
            <v>98.9</v>
          </cell>
          <cell r="G35">
            <v>103.6</v>
          </cell>
          <cell r="H35">
            <v>100.7</v>
          </cell>
          <cell r="I35">
            <v>102.7</v>
          </cell>
          <cell r="J35">
            <v>102.3</v>
          </cell>
          <cell r="K35">
            <v>99.8</v>
          </cell>
          <cell r="L35">
            <v>104.3</v>
          </cell>
          <cell r="M35">
            <v>106.4</v>
          </cell>
          <cell r="N35">
            <v>100.1</v>
          </cell>
          <cell r="O35">
            <v>100.2</v>
          </cell>
          <cell r="P35" t="str">
            <v>-</v>
          </cell>
          <cell r="Q35">
            <v>102.8</v>
          </cell>
          <cell r="R35">
            <v>3.2000000000000028</v>
          </cell>
          <cell r="S35">
            <v>-0.40000000000000036</v>
          </cell>
          <cell r="T35">
            <v>11.099999999999998</v>
          </cell>
          <cell r="U35">
            <v>9.0000000000000071</v>
          </cell>
          <cell r="V35">
            <v>-1.0999999999999899</v>
          </cell>
          <cell r="W35">
            <v>3.6000000000000032</v>
          </cell>
          <cell r="X35">
            <v>0.70000000000001172</v>
          </cell>
          <cell r="Y35">
            <v>2.7000000000000135</v>
          </cell>
          <cell r="Z35">
            <v>2.2999999999999909</v>
          </cell>
          <cell r="AA35">
            <v>-0.20000000000000018</v>
          </cell>
          <cell r="AB35">
            <v>4.2999999999999927</v>
          </cell>
          <cell r="AC35">
            <v>6.4000000000000057</v>
          </cell>
          <cell r="AD35">
            <v>9.9999999999988987E-2</v>
          </cell>
          <cell r="AE35">
            <v>0.20000000000000018</v>
          </cell>
          <cell r="AF35" t="str">
            <v>-</v>
          </cell>
          <cell r="AG35">
            <v>2.8000000000000025</v>
          </cell>
        </row>
        <row r="36">
          <cell r="A36">
            <v>38139</v>
          </cell>
          <cell r="B36">
            <v>104.3</v>
          </cell>
          <cell r="C36">
            <v>100.7</v>
          </cell>
          <cell r="D36">
            <v>113.3</v>
          </cell>
          <cell r="E36">
            <v>109.3</v>
          </cell>
          <cell r="F36">
            <v>100.2</v>
          </cell>
          <cell r="G36">
            <v>105</v>
          </cell>
          <cell r="H36">
            <v>102.2</v>
          </cell>
          <cell r="I36">
            <v>103.4</v>
          </cell>
          <cell r="J36">
            <v>102.7</v>
          </cell>
          <cell r="K36">
            <v>100.2</v>
          </cell>
          <cell r="L36">
            <v>105.8</v>
          </cell>
          <cell r="M36">
            <v>106.5</v>
          </cell>
          <cell r="N36">
            <v>101.6</v>
          </cell>
          <cell r="O36">
            <v>102.1</v>
          </cell>
          <cell r="P36" t="str">
            <v>-</v>
          </cell>
          <cell r="Q36">
            <v>102.4</v>
          </cell>
          <cell r="R36">
            <v>4.2999999999999927</v>
          </cell>
          <cell r="S36">
            <v>0.70000000000001172</v>
          </cell>
          <cell r="T36">
            <v>13.3</v>
          </cell>
          <cell r="U36">
            <v>9.2999999999999972</v>
          </cell>
          <cell r="V36">
            <v>0.20000000000000018</v>
          </cell>
          <cell r="W36">
            <v>5.0000000000000044</v>
          </cell>
          <cell r="X36">
            <v>2.200000000000002</v>
          </cell>
          <cell r="Y36">
            <v>3.400000000000003</v>
          </cell>
          <cell r="Z36">
            <v>2.7000000000000135</v>
          </cell>
          <cell r="AA36">
            <v>0.20000000000000018</v>
          </cell>
          <cell r="AB36">
            <v>5.8000000000000052</v>
          </cell>
          <cell r="AC36">
            <v>6.4999999999999947</v>
          </cell>
          <cell r="AD36">
            <v>1.6000000000000014</v>
          </cell>
          <cell r="AE36">
            <v>2.0999999999999908</v>
          </cell>
          <cell r="AF36" t="str">
            <v>-</v>
          </cell>
          <cell r="AG36">
            <v>2.4000000000000021</v>
          </cell>
        </row>
        <row r="37">
          <cell r="A37">
            <v>38169</v>
          </cell>
          <cell r="B37">
            <v>105.5</v>
          </cell>
          <cell r="C37">
            <v>101.7</v>
          </cell>
          <cell r="D37">
            <v>111.6</v>
          </cell>
          <cell r="E37">
            <v>109.7</v>
          </cell>
          <cell r="F37">
            <v>102.4</v>
          </cell>
          <cell r="G37">
            <v>105.1</v>
          </cell>
          <cell r="H37">
            <v>103.2</v>
          </cell>
          <cell r="I37">
            <v>104.2</v>
          </cell>
          <cell r="J37">
            <v>102.1</v>
          </cell>
          <cell r="K37">
            <v>100.7</v>
          </cell>
          <cell r="L37">
            <v>107.6</v>
          </cell>
          <cell r="M37">
            <v>106.1</v>
          </cell>
          <cell r="N37">
            <v>103.7</v>
          </cell>
          <cell r="O37">
            <v>104.5</v>
          </cell>
          <cell r="P37" t="str">
            <v>-</v>
          </cell>
          <cell r="Q37">
            <v>103.8</v>
          </cell>
          <cell r="R37">
            <v>5.4999999999999938</v>
          </cell>
          <cell r="S37">
            <v>1.7000000000000126</v>
          </cell>
          <cell r="T37">
            <v>11.599999999999987</v>
          </cell>
          <cell r="U37">
            <v>9.6999999999999975</v>
          </cell>
          <cell r="V37">
            <v>2.4000000000000021</v>
          </cell>
          <cell r="W37">
            <v>5.0999999999999934</v>
          </cell>
          <cell r="X37">
            <v>3.2000000000000028</v>
          </cell>
          <cell r="Y37">
            <v>4.2000000000000037</v>
          </cell>
          <cell r="Z37">
            <v>2.0999999999999908</v>
          </cell>
          <cell r="AA37">
            <v>0.70000000000001172</v>
          </cell>
          <cell r="AB37">
            <v>7.5999999999999845</v>
          </cell>
          <cell r="AC37">
            <v>6.0999999999999943</v>
          </cell>
          <cell r="AD37">
            <v>3.6999999999999922</v>
          </cell>
          <cell r="AE37">
            <v>4.4999999999999929</v>
          </cell>
          <cell r="AF37" t="str">
            <v>-</v>
          </cell>
          <cell r="AG37">
            <v>3.8000000000000034</v>
          </cell>
        </row>
        <row r="38">
          <cell r="A38">
            <v>38200</v>
          </cell>
          <cell r="B38">
            <v>106.8</v>
          </cell>
          <cell r="C38">
            <v>102.9</v>
          </cell>
          <cell r="D38">
            <v>112</v>
          </cell>
          <cell r="E38">
            <v>109.7</v>
          </cell>
          <cell r="F38">
            <v>103.9</v>
          </cell>
          <cell r="G38">
            <v>105.8</v>
          </cell>
          <cell r="H38">
            <v>104.7</v>
          </cell>
          <cell r="I38">
            <v>105.2</v>
          </cell>
          <cell r="J38">
            <v>102</v>
          </cell>
          <cell r="K38">
            <v>102.1</v>
          </cell>
          <cell r="L38">
            <v>109.1</v>
          </cell>
          <cell r="M38">
            <v>107.4</v>
          </cell>
          <cell r="N38">
            <v>106.2</v>
          </cell>
          <cell r="O38">
            <v>106.2</v>
          </cell>
          <cell r="P38" t="str">
            <v>-</v>
          </cell>
          <cell r="Q38">
            <v>104.1</v>
          </cell>
          <cell r="R38">
            <v>6.800000000000006</v>
          </cell>
          <cell r="S38">
            <v>2.9000000000000137</v>
          </cell>
          <cell r="T38">
            <v>12.000000000000011</v>
          </cell>
          <cell r="U38">
            <v>9.6999999999999975</v>
          </cell>
          <cell r="V38">
            <v>3.9000000000000146</v>
          </cell>
          <cell r="W38">
            <v>5.8000000000000052</v>
          </cell>
          <cell r="X38">
            <v>4.6999999999999931</v>
          </cell>
          <cell r="Y38">
            <v>5.2000000000000046</v>
          </cell>
          <cell r="Z38">
            <v>2.0000000000000018</v>
          </cell>
          <cell r="AA38">
            <v>2.0999999999999908</v>
          </cell>
          <cell r="AB38">
            <v>9.0999999999999979</v>
          </cell>
          <cell r="AC38">
            <v>7.4000000000000066</v>
          </cell>
          <cell r="AD38">
            <v>6.2000000000000055</v>
          </cell>
          <cell r="AE38">
            <v>6.2000000000000055</v>
          </cell>
          <cell r="AF38" t="str">
            <v>-</v>
          </cell>
          <cell r="AG38">
            <v>4.0999999999999925</v>
          </cell>
        </row>
        <row r="39">
          <cell r="A39">
            <v>38231</v>
          </cell>
          <cell r="B39">
            <v>107.1</v>
          </cell>
          <cell r="C39">
            <v>102.9</v>
          </cell>
          <cell r="D39">
            <v>111.3</v>
          </cell>
          <cell r="E39">
            <v>109.2</v>
          </cell>
          <cell r="F39">
            <v>105.8</v>
          </cell>
          <cell r="G39">
            <v>105.3</v>
          </cell>
          <cell r="H39">
            <v>104.1</v>
          </cell>
          <cell r="I39">
            <v>105.5</v>
          </cell>
          <cell r="J39">
            <v>101.3</v>
          </cell>
          <cell r="K39">
            <v>102.4</v>
          </cell>
          <cell r="L39">
            <v>109.9</v>
          </cell>
          <cell r="M39">
            <v>108.6</v>
          </cell>
          <cell r="N39">
            <v>107</v>
          </cell>
          <cell r="O39">
            <v>106</v>
          </cell>
          <cell r="P39" t="str">
            <v>-</v>
          </cell>
          <cell r="Q39">
            <v>104.6</v>
          </cell>
          <cell r="R39">
            <v>7.0999999999999952</v>
          </cell>
          <cell r="S39">
            <v>2.9000000000000137</v>
          </cell>
          <cell r="T39">
            <v>11.299999999999999</v>
          </cell>
          <cell r="U39">
            <v>9.2000000000000082</v>
          </cell>
          <cell r="V39">
            <v>5.8000000000000052</v>
          </cell>
          <cell r="W39">
            <v>5.2999999999999936</v>
          </cell>
          <cell r="X39">
            <v>4.0999999999999925</v>
          </cell>
          <cell r="Y39">
            <v>5.4999999999999938</v>
          </cell>
          <cell r="Z39">
            <v>1.2999999999999901</v>
          </cell>
          <cell r="AA39">
            <v>2.4000000000000021</v>
          </cell>
          <cell r="AB39">
            <v>9.8999999999999986</v>
          </cell>
          <cell r="AC39">
            <v>8.5999999999999854</v>
          </cell>
          <cell r="AD39">
            <v>7.0000000000000062</v>
          </cell>
          <cell r="AE39">
            <v>6.0000000000000053</v>
          </cell>
          <cell r="AF39" t="str">
            <v>-</v>
          </cell>
          <cell r="AG39">
            <v>4.6000000000000041</v>
          </cell>
        </row>
        <row r="40">
          <cell r="A40">
            <v>38261</v>
          </cell>
          <cell r="B40">
            <v>107.3</v>
          </cell>
          <cell r="C40">
            <v>103.7</v>
          </cell>
          <cell r="D40">
            <v>111.2</v>
          </cell>
          <cell r="E40">
            <v>109.2</v>
          </cell>
          <cell r="F40">
            <v>107.1</v>
          </cell>
          <cell r="G40">
            <v>105.4</v>
          </cell>
          <cell r="H40">
            <v>104.9</v>
          </cell>
          <cell r="I40">
            <v>106</v>
          </cell>
          <cell r="J40">
            <v>102.3</v>
          </cell>
          <cell r="K40">
            <v>102.3</v>
          </cell>
          <cell r="L40">
            <v>110.4</v>
          </cell>
          <cell r="M40">
            <v>108.6</v>
          </cell>
          <cell r="N40">
            <v>107.9</v>
          </cell>
          <cell r="O40">
            <v>106</v>
          </cell>
          <cell r="P40" t="str">
            <v>-</v>
          </cell>
          <cell r="Q40">
            <v>104.6</v>
          </cell>
          <cell r="R40">
            <v>7.2999999999999954</v>
          </cell>
          <cell r="S40">
            <v>3.6999999999999922</v>
          </cell>
          <cell r="T40">
            <v>11.20000000000001</v>
          </cell>
          <cell r="U40">
            <v>9.2000000000000082</v>
          </cell>
          <cell r="V40">
            <v>7.0999999999999952</v>
          </cell>
          <cell r="W40">
            <v>5.4000000000000048</v>
          </cell>
          <cell r="X40">
            <v>4.9000000000000155</v>
          </cell>
          <cell r="Y40">
            <v>6.0000000000000053</v>
          </cell>
          <cell r="Z40">
            <v>2.2999999999999909</v>
          </cell>
          <cell r="AA40">
            <v>2.2999999999999909</v>
          </cell>
          <cell r="AB40">
            <v>10.400000000000009</v>
          </cell>
          <cell r="AC40">
            <v>8.5999999999999854</v>
          </cell>
          <cell r="AD40">
            <v>7.8999999999999959</v>
          </cell>
          <cell r="AE40">
            <v>6.0000000000000053</v>
          </cell>
          <cell r="AF40" t="str">
            <v>-</v>
          </cell>
          <cell r="AG40">
            <v>4.6000000000000041</v>
          </cell>
        </row>
        <row r="41">
          <cell r="A41">
            <v>38292</v>
          </cell>
          <cell r="B41">
            <v>108</v>
          </cell>
          <cell r="C41">
            <v>106.4</v>
          </cell>
          <cell r="D41">
            <v>112</v>
          </cell>
          <cell r="E41">
            <v>110.2</v>
          </cell>
          <cell r="F41">
            <v>109.7</v>
          </cell>
          <cell r="G41">
            <v>105.6</v>
          </cell>
          <cell r="H41">
            <v>109.2</v>
          </cell>
          <cell r="I41">
            <v>106.5</v>
          </cell>
          <cell r="J41">
            <v>104</v>
          </cell>
          <cell r="K41">
            <v>102.9</v>
          </cell>
          <cell r="L41">
            <v>111</v>
          </cell>
          <cell r="M41">
            <v>109.4</v>
          </cell>
          <cell r="N41">
            <v>109.4</v>
          </cell>
          <cell r="O41">
            <v>106.4</v>
          </cell>
          <cell r="P41" t="str">
            <v>-</v>
          </cell>
          <cell r="Q41">
            <v>106.1</v>
          </cell>
          <cell r="R41">
            <v>8.0000000000000071</v>
          </cell>
          <cell r="S41">
            <v>6.4000000000000057</v>
          </cell>
          <cell r="T41">
            <v>12.000000000000011</v>
          </cell>
          <cell r="U41">
            <v>10.20000000000001</v>
          </cell>
          <cell r="V41">
            <v>9.6999999999999975</v>
          </cell>
          <cell r="W41">
            <v>5.600000000000005</v>
          </cell>
          <cell r="X41">
            <v>9.2000000000000082</v>
          </cell>
          <cell r="Y41">
            <v>6.4999999999999947</v>
          </cell>
          <cell r="Z41">
            <v>4.0000000000000036</v>
          </cell>
          <cell r="AA41">
            <v>2.9000000000000137</v>
          </cell>
          <cell r="AB41">
            <v>11.000000000000011</v>
          </cell>
          <cell r="AC41">
            <v>9.4000000000000092</v>
          </cell>
          <cell r="AD41">
            <v>9.4000000000000092</v>
          </cell>
          <cell r="AE41">
            <v>6.4000000000000057</v>
          </cell>
          <cell r="AF41" t="str">
            <v>-</v>
          </cell>
          <cell r="AG41">
            <v>6.0999999999999943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108.5</v>
          </cell>
          <cell r="C43">
            <v>109.2</v>
          </cell>
          <cell r="D43">
            <v>112</v>
          </cell>
          <cell r="E43">
            <v>110.6</v>
          </cell>
          <cell r="F43">
            <v>113.1</v>
          </cell>
          <cell r="G43">
            <v>106.7</v>
          </cell>
          <cell r="H43">
            <v>111.8</v>
          </cell>
          <cell r="I43">
            <v>106.3</v>
          </cell>
          <cell r="J43">
            <v>105.2</v>
          </cell>
          <cell r="K43">
            <v>104.5</v>
          </cell>
          <cell r="L43">
            <v>111.2</v>
          </cell>
          <cell r="M43">
            <v>110.8</v>
          </cell>
          <cell r="N43">
            <v>111.5</v>
          </cell>
          <cell r="O43">
            <v>106</v>
          </cell>
          <cell r="P43" t="str">
            <v>-</v>
          </cell>
          <cell r="Q43">
            <v>107.7</v>
          </cell>
          <cell r="R43">
            <v>8.4999999999999964</v>
          </cell>
          <cell r="S43">
            <v>9.2000000000000082</v>
          </cell>
          <cell r="T43">
            <v>12.000000000000011</v>
          </cell>
          <cell r="U43">
            <v>10.599999999999987</v>
          </cell>
          <cell r="V43">
            <v>13.100000000000001</v>
          </cell>
          <cell r="W43">
            <v>6.6999999999999948</v>
          </cell>
          <cell r="X43">
            <v>11.799999999999988</v>
          </cell>
          <cell r="Y43">
            <v>6.2999999999999945</v>
          </cell>
          <cell r="Z43">
            <v>5.2000000000000046</v>
          </cell>
          <cell r="AA43">
            <v>4.4999999999999929</v>
          </cell>
          <cell r="AB43">
            <v>11.20000000000001</v>
          </cell>
          <cell r="AC43">
            <v>10.799999999999986</v>
          </cell>
          <cell r="AD43">
            <v>11.5</v>
          </cell>
          <cell r="AE43">
            <v>6.0000000000000053</v>
          </cell>
          <cell r="AF43" t="str">
            <v>-</v>
          </cell>
          <cell r="AG43">
            <v>7.6999999999999957</v>
          </cell>
        </row>
        <row r="44">
          <cell r="A44">
            <v>38384</v>
          </cell>
          <cell r="B44">
            <v>108.5</v>
          </cell>
          <cell r="C44">
            <v>109.5</v>
          </cell>
          <cell r="D44">
            <v>113.8</v>
          </cell>
          <cell r="E44">
            <v>108.9</v>
          </cell>
          <cell r="F44">
            <v>113.6</v>
          </cell>
          <cell r="G44">
            <v>106.6</v>
          </cell>
          <cell r="H44">
            <v>111</v>
          </cell>
          <cell r="I44">
            <v>106.6</v>
          </cell>
          <cell r="J44">
            <v>105</v>
          </cell>
          <cell r="K44">
            <v>104.6</v>
          </cell>
          <cell r="L44">
            <v>111.2</v>
          </cell>
          <cell r="M44">
            <v>110.5</v>
          </cell>
          <cell r="N44">
            <v>112</v>
          </cell>
          <cell r="O44">
            <v>105.8</v>
          </cell>
          <cell r="P44" t="str">
            <v>-</v>
          </cell>
          <cell r="Q44">
            <v>107.9</v>
          </cell>
          <cell r="R44">
            <v>8.4999999999999964</v>
          </cell>
          <cell r="S44">
            <v>9.4999999999999964</v>
          </cell>
          <cell r="T44">
            <v>13.79999999999999</v>
          </cell>
          <cell r="U44">
            <v>8.8999999999999968</v>
          </cell>
          <cell r="V44">
            <v>13.599999999999991</v>
          </cell>
          <cell r="W44">
            <v>6.5999999999999837</v>
          </cell>
          <cell r="X44">
            <v>11.000000000000011</v>
          </cell>
          <cell r="Y44">
            <v>6.5999999999999837</v>
          </cell>
          <cell r="Z44">
            <v>5.0000000000000044</v>
          </cell>
          <cell r="AA44">
            <v>4.6000000000000041</v>
          </cell>
          <cell r="AB44">
            <v>11.20000000000001</v>
          </cell>
          <cell r="AC44">
            <v>10.499999999999998</v>
          </cell>
          <cell r="AD44">
            <v>12.000000000000011</v>
          </cell>
          <cell r="AE44">
            <v>5.8000000000000052</v>
          </cell>
          <cell r="AF44" t="str">
            <v>-</v>
          </cell>
          <cell r="AG44">
            <v>7.8999999999999959</v>
          </cell>
        </row>
        <row r="45">
          <cell r="A45">
            <v>38412</v>
          </cell>
          <cell r="B45">
            <v>107.5</v>
          </cell>
          <cell r="C45">
            <v>108.7</v>
          </cell>
          <cell r="D45">
            <v>112.5</v>
          </cell>
          <cell r="E45">
            <v>108.9</v>
          </cell>
          <cell r="F45">
            <v>112.1</v>
          </cell>
          <cell r="G45">
            <v>105</v>
          </cell>
          <cell r="H45">
            <v>110.1</v>
          </cell>
          <cell r="I45">
            <v>106.5</v>
          </cell>
          <cell r="J45">
            <v>105.3</v>
          </cell>
          <cell r="K45">
            <v>104.3</v>
          </cell>
          <cell r="L45">
            <v>110</v>
          </cell>
          <cell r="M45">
            <v>109.7</v>
          </cell>
          <cell r="N45">
            <v>111.3</v>
          </cell>
          <cell r="O45">
            <v>104.2</v>
          </cell>
          <cell r="P45" t="str">
            <v>-</v>
          </cell>
          <cell r="Q45">
            <v>108.3</v>
          </cell>
          <cell r="R45">
            <v>7.4999999999999956</v>
          </cell>
          <cell r="S45">
            <v>8.6999999999999957</v>
          </cell>
          <cell r="T45">
            <v>12.5</v>
          </cell>
          <cell r="U45">
            <v>8.8999999999999968</v>
          </cell>
          <cell r="V45">
            <v>12.1</v>
          </cell>
          <cell r="W45">
            <v>5.0000000000000044</v>
          </cell>
          <cell r="X45">
            <v>10.099999999999998</v>
          </cell>
          <cell r="Y45">
            <v>6.4999999999999947</v>
          </cell>
          <cell r="Z45">
            <v>5.2999999999999936</v>
          </cell>
          <cell r="AA45">
            <v>4.2999999999999927</v>
          </cell>
          <cell r="AB45">
            <v>10.000000000000009</v>
          </cell>
          <cell r="AC45">
            <v>9.6999999999999975</v>
          </cell>
          <cell r="AD45">
            <v>11.299999999999999</v>
          </cell>
          <cell r="AE45">
            <v>4.2000000000000037</v>
          </cell>
          <cell r="AF45" t="str">
            <v>-</v>
          </cell>
          <cell r="AG45">
            <v>8.2999999999999972</v>
          </cell>
        </row>
        <row r="46">
          <cell r="A46">
            <v>38443</v>
          </cell>
          <cell r="B46">
            <v>107.4</v>
          </cell>
          <cell r="C46">
            <v>108.9</v>
          </cell>
          <cell r="D46">
            <v>113.3</v>
          </cell>
          <cell r="E46">
            <v>108.9</v>
          </cell>
          <cell r="F46">
            <v>113.2</v>
          </cell>
          <cell r="G46">
            <v>104.5</v>
          </cell>
          <cell r="H46">
            <v>110.1</v>
          </cell>
          <cell r="I46">
            <v>106.8</v>
          </cell>
          <cell r="J46">
            <v>105.2</v>
          </cell>
          <cell r="K46">
            <v>104.8</v>
          </cell>
          <cell r="L46">
            <v>109.5</v>
          </cell>
          <cell r="M46">
            <v>109.8</v>
          </cell>
          <cell r="N46">
            <v>110.9</v>
          </cell>
          <cell r="O46">
            <v>103.6</v>
          </cell>
          <cell r="P46" t="str">
            <v>-</v>
          </cell>
          <cell r="Q46">
            <v>109.8</v>
          </cell>
          <cell r="R46">
            <v>7.4000000000000066</v>
          </cell>
          <cell r="S46">
            <v>8.8999999999999968</v>
          </cell>
          <cell r="T46">
            <v>13.3</v>
          </cell>
          <cell r="U46">
            <v>8.8999999999999968</v>
          </cell>
          <cell r="V46">
            <v>13.200000000000012</v>
          </cell>
          <cell r="W46">
            <v>4.4999999999999929</v>
          </cell>
          <cell r="X46">
            <v>10.099999999999998</v>
          </cell>
          <cell r="Y46">
            <v>6.800000000000006</v>
          </cell>
          <cell r="Z46">
            <v>5.2000000000000046</v>
          </cell>
          <cell r="AA46">
            <v>4.8000000000000043</v>
          </cell>
          <cell r="AB46">
            <v>9.4999999999999964</v>
          </cell>
          <cell r="AC46">
            <v>9.7999999999999865</v>
          </cell>
          <cell r="AD46">
            <v>10.899999999999999</v>
          </cell>
          <cell r="AE46">
            <v>3.6000000000000032</v>
          </cell>
          <cell r="AF46" t="str">
            <v>-</v>
          </cell>
          <cell r="AG46">
            <v>9.7999999999999865</v>
          </cell>
        </row>
        <row r="47">
          <cell r="A47">
            <v>38473</v>
          </cell>
          <cell r="B47">
            <v>107.2</v>
          </cell>
          <cell r="C47">
            <v>108.2</v>
          </cell>
          <cell r="D47">
            <v>113.6</v>
          </cell>
          <cell r="E47">
            <v>109</v>
          </cell>
          <cell r="F47">
            <v>112.7</v>
          </cell>
          <cell r="G47">
            <v>103.6</v>
          </cell>
          <cell r="H47">
            <v>109</v>
          </cell>
          <cell r="I47">
            <v>106.7</v>
          </cell>
          <cell r="J47">
            <v>105.5</v>
          </cell>
          <cell r="K47">
            <v>104.9</v>
          </cell>
          <cell r="L47">
            <v>109.1</v>
          </cell>
          <cell r="M47">
            <v>111.3</v>
          </cell>
          <cell r="N47">
            <v>110.1</v>
          </cell>
          <cell r="O47">
            <v>103.2</v>
          </cell>
          <cell r="P47" t="str">
            <v>-</v>
          </cell>
          <cell r="Q47">
            <v>109.1</v>
          </cell>
          <cell r="R47">
            <v>7.2000000000000064</v>
          </cell>
          <cell r="S47">
            <v>8.2000000000000064</v>
          </cell>
          <cell r="T47">
            <v>13.599999999999991</v>
          </cell>
          <cell r="U47">
            <v>9.0000000000000071</v>
          </cell>
          <cell r="V47">
            <v>12.7</v>
          </cell>
          <cell r="W47">
            <v>3.6000000000000032</v>
          </cell>
          <cell r="X47">
            <v>9.0000000000000071</v>
          </cell>
          <cell r="Y47">
            <v>6.6999999999999948</v>
          </cell>
          <cell r="Z47">
            <v>5.4999999999999938</v>
          </cell>
          <cell r="AA47">
            <v>4.9000000000000155</v>
          </cell>
          <cell r="AB47">
            <v>9.0999999999999979</v>
          </cell>
          <cell r="AC47">
            <v>11.299999999999999</v>
          </cell>
          <cell r="AD47">
            <v>10.099999999999998</v>
          </cell>
          <cell r="AE47">
            <v>3.2000000000000028</v>
          </cell>
          <cell r="AF47" t="str">
            <v>-</v>
          </cell>
          <cell r="AG47">
            <v>9.0999999999999979</v>
          </cell>
        </row>
        <row r="48">
          <cell r="A48">
            <v>38504</v>
          </cell>
          <cell r="B48">
            <v>106.6</v>
          </cell>
          <cell r="C48">
            <v>106.9</v>
          </cell>
          <cell r="D48">
            <v>114.5</v>
          </cell>
          <cell r="E48">
            <v>108.8</v>
          </cell>
          <cell r="F48">
            <v>111.7</v>
          </cell>
          <cell r="G48">
            <v>102.6</v>
          </cell>
          <cell r="H48">
            <v>107</v>
          </cell>
          <cell r="I48">
            <v>106.7</v>
          </cell>
          <cell r="J48">
            <v>104.4</v>
          </cell>
          <cell r="K48">
            <v>104.3</v>
          </cell>
          <cell r="L48">
            <v>108.4</v>
          </cell>
          <cell r="M48">
            <v>113.2</v>
          </cell>
          <cell r="N48">
            <v>108.8</v>
          </cell>
          <cell r="O48">
            <v>101.5</v>
          </cell>
          <cell r="P48" t="str">
            <v>-</v>
          </cell>
          <cell r="Q48">
            <v>109.6</v>
          </cell>
          <cell r="R48">
            <v>6.5999999999999837</v>
          </cell>
          <cell r="S48">
            <v>6.899999999999995</v>
          </cell>
          <cell r="T48">
            <v>14.500000000000002</v>
          </cell>
          <cell r="U48">
            <v>8.8000000000000078</v>
          </cell>
          <cell r="V48">
            <v>11.7</v>
          </cell>
          <cell r="W48">
            <v>2.6000000000000023</v>
          </cell>
          <cell r="X48">
            <v>7.0000000000000062</v>
          </cell>
          <cell r="Y48">
            <v>6.6999999999999948</v>
          </cell>
          <cell r="Z48">
            <v>4.4000000000000039</v>
          </cell>
          <cell r="AA48">
            <v>4.2999999999999927</v>
          </cell>
          <cell r="AB48">
            <v>8.4000000000000075</v>
          </cell>
          <cell r="AC48">
            <v>13.200000000000012</v>
          </cell>
          <cell r="AD48">
            <v>8.8000000000000078</v>
          </cell>
          <cell r="AE48">
            <v>1.4999999999999902</v>
          </cell>
          <cell r="AF48" t="str">
            <v>-</v>
          </cell>
          <cell r="AG48">
            <v>9.5999999999999872</v>
          </cell>
        </row>
        <row r="49">
          <cell r="A49">
            <v>38534</v>
          </cell>
          <cell r="B49">
            <v>105.7</v>
          </cell>
          <cell r="C49">
            <v>106.5</v>
          </cell>
          <cell r="D49">
            <v>115.7</v>
          </cell>
          <cell r="E49">
            <v>107.8</v>
          </cell>
          <cell r="F49">
            <v>109.5</v>
          </cell>
          <cell r="G49">
            <v>102.6</v>
          </cell>
          <cell r="H49">
            <v>107.3</v>
          </cell>
          <cell r="I49">
            <v>106.3</v>
          </cell>
          <cell r="J49">
            <v>103.6</v>
          </cell>
          <cell r="K49">
            <v>103.7</v>
          </cell>
          <cell r="L49">
            <v>107.2</v>
          </cell>
          <cell r="M49">
            <v>112.8</v>
          </cell>
          <cell r="N49">
            <v>106.5</v>
          </cell>
          <cell r="O49">
            <v>98.9</v>
          </cell>
          <cell r="P49" t="str">
            <v>-</v>
          </cell>
          <cell r="Q49">
            <v>109.3</v>
          </cell>
          <cell r="R49">
            <v>5.699999999999994</v>
          </cell>
          <cell r="S49">
            <v>6.4999999999999947</v>
          </cell>
          <cell r="T49">
            <v>15.700000000000003</v>
          </cell>
          <cell r="U49">
            <v>7.8000000000000069</v>
          </cell>
          <cell r="V49">
            <v>9.4999999999999964</v>
          </cell>
          <cell r="W49">
            <v>2.6000000000000023</v>
          </cell>
          <cell r="X49">
            <v>7.2999999999999954</v>
          </cell>
          <cell r="Y49">
            <v>6.2999999999999945</v>
          </cell>
          <cell r="Z49">
            <v>3.6000000000000032</v>
          </cell>
          <cell r="AA49">
            <v>3.6999999999999922</v>
          </cell>
          <cell r="AB49">
            <v>7.2000000000000064</v>
          </cell>
          <cell r="AC49">
            <v>12.79999999999999</v>
          </cell>
          <cell r="AD49">
            <v>6.4999999999999947</v>
          </cell>
          <cell r="AE49">
            <v>-1.0999999999999899</v>
          </cell>
          <cell r="AF49" t="str">
            <v>-</v>
          </cell>
          <cell r="AG49">
            <v>9.2999999999999972</v>
          </cell>
        </row>
        <row r="50">
          <cell r="A50">
            <v>38565</v>
          </cell>
          <cell r="B50">
            <v>105</v>
          </cell>
          <cell r="C50">
            <v>106.1</v>
          </cell>
          <cell r="D50">
            <v>115.4</v>
          </cell>
          <cell r="E50">
            <v>106.9</v>
          </cell>
          <cell r="F50">
            <v>107.7</v>
          </cell>
          <cell r="G50">
            <v>102.3</v>
          </cell>
          <cell r="H50">
            <v>107.7</v>
          </cell>
          <cell r="I50">
            <v>105.6</v>
          </cell>
          <cell r="J50">
            <v>103.3</v>
          </cell>
          <cell r="K50">
            <v>103.4</v>
          </cell>
          <cell r="L50">
            <v>106.2</v>
          </cell>
          <cell r="M50">
            <v>110.7</v>
          </cell>
          <cell r="N50">
            <v>104.4</v>
          </cell>
          <cell r="O50">
            <v>98.2</v>
          </cell>
          <cell r="P50" t="str">
            <v>-</v>
          </cell>
          <cell r="Q50">
            <v>109.3</v>
          </cell>
          <cell r="R50">
            <v>5.0000000000000044</v>
          </cell>
          <cell r="S50">
            <v>6.0999999999999943</v>
          </cell>
          <cell r="T50">
            <v>15.400000000000013</v>
          </cell>
          <cell r="U50">
            <v>6.899999999999995</v>
          </cell>
          <cell r="V50">
            <v>7.6999999999999957</v>
          </cell>
          <cell r="W50">
            <v>2.2999999999999909</v>
          </cell>
          <cell r="X50">
            <v>7.6999999999999957</v>
          </cell>
          <cell r="Y50">
            <v>5.600000000000005</v>
          </cell>
          <cell r="Z50">
            <v>3.2999999999999918</v>
          </cell>
          <cell r="AA50">
            <v>3.400000000000003</v>
          </cell>
          <cell r="AB50">
            <v>6.2000000000000055</v>
          </cell>
          <cell r="AC50">
            <v>10.7</v>
          </cell>
          <cell r="AD50">
            <v>4.4000000000000039</v>
          </cell>
          <cell r="AE50">
            <v>-1.8000000000000016</v>
          </cell>
          <cell r="AF50" t="str">
            <v>-</v>
          </cell>
          <cell r="AG50">
            <v>9.2999999999999972</v>
          </cell>
        </row>
        <row r="51">
          <cell r="A51">
            <v>38596</v>
          </cell>
          <cell r="B51">
            <v>104.3</v>
          </cell>
          <cell r="C51">
            <v>105.4</v>
          </cell>
          <cell r="D51">
            <v>115.2</v>
          </cell>
          <cell r="E51">
            <v>106.2</v>
          </cell>
          <cell r="F51">
            <v>104.6</v>
          </cell>
          <cell r="G51">
            <v>101.8</v>
          </cell>
          <cell r="H51">
            <v>107.8</v>
          </cell>
          <cell r="I51">
            <v>105.6</v>
          </cell>
          <cell r="J51">
            <v>103.5</v>
          </cell>
          <cell r="K51">
            <v>103.5</v>
          </cell>
          <cell r="L51">
            <v>104.8</v>
          </cell>
          <cell r="M51">
            <v>108.7</v>
          </cell>
          <cell r="N51">
            <v>102.3</v>
          </cell>
          <cell r="O51">
            <v>98.2</v>
          </cell>
          <cell r="P51" t="str">
            <v>-</v>
          </cell>
          <cell r="Q51">
            <v>107.8</v>
          </cell>
          <cell r="R51">
            <v>4.2999999999999927</v>
          </cell>
          <cell r="S51">
            <v>5.4000000000000048</v>
          </cell>
          <cell r="T51">
            <v>15.200000000000014</v>
          </cell>
          <cell r="U51">
            <v>6.2000000000000055</v>
          </cell>
          <cell r="V51">
            <v>4.6000000000000041</v>
          </cell>
          <cell r="W51">
            <v>1.8000000000000016</v>
          </cell>
          <cell r="X51">
            <v>7.8000000000000069</v>
          </cell>
          <cell r="Y51">
            <v>5.600000000000005</v>
          </cell>
          <cell r="Z51">
            <v>3.499999999999992</v>
          </cell>
          <cell r="AA51">
            <v>3.499999999999992</v>
          </cell>
          <cell r="AB51">
            <v>4.8000000000000043</v>
          </cell>
          <cell r="AC51">
            <v>8.6999999999999957</v>
          </cell>
          <cell r="AD51">
            <v>2.2999999999999909</v>
          </cell>
          <cell r="AE51">
            <v>-1.8000000000000016</v>
          </cell>
          <cell r="AF51" t="str">
            <v>-</v>
          </cell>
          <cell r="AG51">
            <v>7.8000000000000069</v>
          </cell>
        </row>
        <row r="52">
          <cell r="A52">
            <v>38626</v>
          </cell>
          <cell r="B52">
            <v>104</v>
          </cell>
          <cell r="C52">
            <v>104.5</v>
          </cell>
          <cell r="D52">
            <v>115.7</v>
          </cell>
          <cell r="E52">
            <v>105.9</v>
          </cell>
          <cell r="F52">
            <v>102.1</v>
          </cell>
          <cell r="G52">
            <v>101.1</v>
          </cell>
          <cell r="H52">
            <v>107.2</v>
          </cell>
          <cell r="I52">
            <v>105.5</v>
          </cell>
          <cell r="J52">
            <v>103.1</v>
          </cell>
          <cell r="K52">
            <v>103.7</v>
          </cell>
          <cell r="L52">
            <v>104.4</v>
          </cell>
          <cell r="M52">
            <v>107.9</v>
          </cell>
          <cell r="N52">
            <v>101.3</v>
          </cell>
          <cell r="O52">
            <v>97.6</v>
          </cell>
          <cell r="P52" t="str">
            <v>-</v>
          </cell>
          <cell r="Q52">
            <v>107.1</v>
          </cell>
          <cell r="R52">
            <v>4.0000000000000036</v>
          </cell>
          <cell r="S52">
            <v>4.4999999999999929</v>
          </cell>
          <cell r="T52">
            <v>15.700000000000003</v>
          </cell>
          <cell r="U52">
            <v>5.9000000000000163</v>
          </cell>
          <cell r="V52">
            <v>2.0999999999999908</v>
          </cell>
          <cell r="W52">
            <v>1.0999999999999899</v>
          </cell>
          <cell r="X52">
            <v>7.2000000000000064</v>
          </cell>
          <cell r="Y52">
            <v>5.4999999999999938</v>
          </cell>
          <cell r="Z52">
            <v>3.0999999999999917</v>
          </cell>
          <cell r="AA52">
            <v>3.6999999999999922</v>
          </cell>
          <cell r="AB52">
            <v>4.4000000000000039</v>
          </cell>
          <cell r="AC52">
            <v>7.8999999999999959</v>
          </cell>
          <cell r="AD52">
            <v>1.2999999999999901</v>
          </cell>
          <cell r="AE52">
            <v>-2.4000000000000021</v>
          </cell>
          <cell r="AF52" t="str">
            <v>-</v>
          </cell>
          <cell r="AG52">
            <v>7.0999999999999952</v>
          </cell>
        </row>
        <row r="53">
          <cell r="A53">
            <v>38657</v>
          </cell>
          <cell r="B53">
            <v>103.3</v>
          </cell>
          <cell r="C53">
            <v>102.9</v>
          </cell>
          <cell r="D53">
            <v>113.9</v>
          </cell>
          <cell r="E53">
            <v>104.5</v>
          </cell>
          <cell r="F53">
            <v>99.5</v>
          </cell>
          <cell r="G53">
            <v>102.1</v>
          </cell>
          <cell r="H53">
            <v>104.7</v>
          </cell>
          <cell r="I53">
            <v>105.2</v>
          </cell>
          <cell r="J53">
            <v>102.3</v>
          </cell>
          <cell r="K53">
            <v>103.5</v>
          </cell>
          <cell r="L53">
            <v>103.6</v>
          </cell>
          <cell r="M53">
            <v>105.8</v>
          </cell>
          <cell r="N53">
            <v>100.3</v>
          </cell>
          <cell r="O53">
            <v>97.3</v>
          </cell>
          <cell r="P53" t="str">
            <v>-</v>
          </cell>
          <cell r="Q53">
            <v>105.6</v>
          </cell>
          <cell r="R53">
            <v>3.2999999999999918</v>
          </cell>
          <cell r="S53">
            <v>2.9000000000000137</v>
          </cell>
          <cell r="T53">
            <v>13.900000000000002</v>
          </cell>
          <cell r="U53">
            <v>4.4999999999999929</v>
          </cell>
          <cell r="V53">
            <v>-0.50000000000000044</v>
          </cell>
          <cell r="W53">
            <v>2.0999999999999908</v>
          </cell>
          <cell r="X53">
            <v>4.6999999999999931</v>
          </cell>
          <cell r="Y53">
            <v>5.2000000000000046</v>
          </cell>
          <cell r="Z53">
            <v>2.2999999999999909</v>
          </cell>
          <cell r="AA53">
            <v>3.499999999999992</v>
          </cell>
          <cell r="AB53">
            <v>3.6000000000000032</v>
          </cell>
          <cell r="AC53">
            <v>5.8000000000000052</v>
          </cell>
          <cell r="AD53">
            <v>0.29999999999998916</v>
          </cell>
          <cell r="AE53">
            <v>-2.7000000000000024</v>
          </cell>
          <cell r="AF53" t="str">
            <v>-</v>
          </cell>
          <cell r="AG53">
            <v>5.600000000000005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102.6</v>
          </cell>
          <cell r="C55">
            <v>101.7</v>
          </cell>
          <cell r="D55">
            <v>112</v>
          </cell>
          <cell r="E55">
            <v>104.1</v>
          </cell>
          <cell r="F55">
            <v>97.5</v>
          </cell>
          <cell r="G55">
            <v>102.6</v>
          </cell>
          <cell r="H55">
            <v>104.4</v>
          </cell>
          <cell r="I55">
            <v>105.3</v>
          </cell>
          <cell r="J55">
            <v>100.9</v>
          </cell>
          <cell r="K55">
            <v>103.1</v>
          </cell>
          <cell r="L55">
            <v>102.6</v>
          </cell>
          <cell r="M55">
            <v>102.9</v>
          </cell>
          <cell r="N55">
            <v>98.5</v>
          </cell>
          <cell r="O55">
            <v>97.3</v>
          </cell>
          <cell r="P55" t="str">
            <v>-</v>
          </cell>
          <cell r="Q55">
            <v>104.4</v>
          </cell>
          <cell r="R55">
            <v>2.6000000000000023</v>
          </cell>
          <cell r="S55">
            <v>1.7000000000000126</v>
          </cell>
          <cell r="T55">
            <v>12.000000000000011</v>
          </cell>
          <cell r="U55">
            <v>4.0999999999999925</v>
          </cell>
          <cell r="V55">
            <v>-2.5000000000000022</v>
          </cell>
          <cell r="W55">
            <v>2.6000000000000023</v>
          </cell>
          <cell r="X55">
            <v>4.4000000000000039</v>
          </cell>
          <cell r="Y55">
            <v>5.2999999999999936</v>
          </cell>
          <cell r="Z55">
            <v>0.9000000000000119</v>
          </cell>
          <cell r="AA55">
            <v>3.0999999999999917</v>
          </cell>
          <cell r="AB55">
            <v>2.6000000000000023</v>
          </cell>
          <cell r="AC55">
            <v>2.9000000000000137</v>
          </cell>
          <cell r="AD55">
            <v>-1.5000000000000013</v>
          </cell>
          <cell r="AE55">
            <v>-2.7000000000000024</v>
          </cell>
          <cell r="AF55" t="str">
            <v>-</v>
          </cell>
          <cell r="AG55">
            <v>4.4000000000000039</v>
          </cell>
        </row>
        <row r="56">
          <cell r="A56">
            <v>38749</v>
          </cell>
          <cell r="B56">
            <v>102.8</v>
          </cell>
          <cell r="C56">
            <v>101.5</v>
          </cell>
          <cell r="D56">
            <v>111.6</v>
          </cell>
          <cell r="E56">
            <v>105</v>
          </cell>
          <cell r="F56">
            <v>97.8</v>
          </cell>
          <cell r="G56">
            <v>102.3</v>
          </cell>
          <cell r="H56">
            <v>104.7</v>
          </cell>
          <cell r="I56">
            <v>105.5</v>
          </cell>
          <cell r="J56">
            <v>101.1</v>
          </cell>
          <cell r="K56">
            <v>103.7</v>
          </cell>
          <cell r="L56">
            <v>102.7</v>
          </cell>
          <cell r="M56">
            <v>102.3</v>
          </cell>
          <cell r="N56">
            <v>97.9</v>
          </cell>
          <cell r="O56">
            <v>97.4</v>
          </cell>
          <cell r="P56" t="str">
            <v>-</v>
          </cell>
          <cell r="Q56">
            <v>104.5</v>
          </cell>
          <cell r="R56">
            <v>2.8000000000000025</v>
          </cell>
          <cell r="S56">
            <v>1.4999999999999902</v>
          </cell>
          <cell r="T56">
            <v>11.599999999999987</v>
          </cell>
          <cell r="U56">
            <v>5.0000000000000044</v>
          </cell>
          <cell r="V56">
            <v>-2.200000000000002</v>
          </cell>
          <cell r="W56">
            <v>2.2999999999999909</v>
          </cell>
          <cell r="X56">
            <v>4.6999999999999931</v>
          </cell>
          <cell r="Y56">
            <v>5.4999999999999938</v>
          </cell>
          <cell r="Z56">
            <v>1.0999999999999899</v>
          </cell>
          <cell r="AA56">
            <v>3.6999999999999922</v>
          </cell>
          <cell r="AB56">
            <v>2.7000000000000135</v>
          </cell>
          <cell r="AC56">
            <v>2.2999999999999909</v>
          </cell>
          <cell r="AD56">
            <v>-2.0999999999999908</v>
          </cell>
          <cell r="AE56">
            <v>-2.5999999999999912</v>
          </cell>
          <cell r="AF56" t="str">
            <v>-</v>
          </cell>
          <cell r="AG56">
            <v>4.4999999999999929</v>
          </cell>
        </row>
        <row r="57">
          <cell r="A57">
            <v>38777</v>
          </cell>
          <cell r="B57">
            <v>103.1</v>
          </cell>
          <cell r="C57">
            <v>101.8</v>
          </cell>
          <cell r="D57">
            <v>111.1</v>
          </cell>
          <cell r="E57">
            <v>106.1</v>
          </cell>
          <cell r="F57">
            <v>99</v>
          </cell>
          <cell r="G57">
            <v>102.6</v>
          </cell>
          <cell r="H57">
            <v>105.2</v>
          </cell>
          <cell r="I57">
            <v>105.6</v>
          </cell>
          <cell r="J57">
            <v>100.7</v>
          </cell>
          <cell r="K57">
            <v>103.5</v>
          </cell>
          <cell r="L57">
            <v>103.1</v>
          </cell>
          <cell r="M57">
            <v>101.5</v>
          </cell>
          <cell r="N57">
            <v>97.7</v>
          </cell>
          <cell r="O57">
            <v>98</v>
          </cell>
          <cell r="P57" t="str">
            <v>-</v>
          </cell>
          <cell r="Q57">
            <v>103.8</v>
          </cell>
          <cell r="R57">
            <v>3.0999999999999917</v>
          </cell>
          <cell r="S57">
            <v>1.8000000000000016</v>
          </cell>
          <cell r="T57">
            <v>11.099999999999998</v>
          </cell>
          <cell r="U57">
            <v>6.0999999999999943</v>
          </cell>
          <cell r="V57">
            <v>-1.0000000000000009</v>
          </cell>
          <cell r="W57">
            <v>2.6000000000000023</v>
          </cell>
          <cell r="X57">
            <v>5.2000000000000046</v>
          </cell>
          <cell r="Y57">
            <v>5.600000000000005</v>
          </cell>
          <cell r="Z57">
            <v>0.70000000000001172</v>
          </cell>
          <cell r="AA57">
            <v>3.499999999999992</v>
          </cell>
          <cell r="AB57">
            <v>3.0999999999999917</v>
          </cell>
          <cell r="AC57">
            <v>1.4999999999999902</v>
          </cell>
          <cell r="AD57">
            <v>-2.300000000000002</v>
          </cell>
          <cell r="AE57">
            <v>-2.0000000000000018</v>
          </cell>
          <cell r="AF57" t="str">
            <v>-</v>
          </cell>
          <cell r="AG57">
            <v>3.8000000000000034</v>
          </cell>
        </row>
        <row r="58">
          <cell r="A58">
            <v>38808</v>
          </cell>
          <cell r="B58">
            <v>102.5</v>
          </cell>
          <cell r="C58">
            <v>101.5</v>
          </cell>
          <cell r="D58">
            <v>108.2</v>
          </cell>
          <cell r="E58">
            <v>106.5</v>
          </cell>
          <cell r="F58">
            <v>98.2</v>
          </cell>
          <cell r="G58">
            <v>103.3</v>
          </cell>
          <cell r="H58">
            <v>105.2</v>
          </cell>
          <cell r="I58">
            <v>105</v>
          </cell>
          <cell r="J58">
            <v>100.4</v>
          </cell>
          <cell r="K58">
            <v>103.1</v>
          </cell>
          <cell r="L58">
            <v>102.7</v>
          </cell>
          <cell r="M58">
            <v>100</v>
          </cell>
          <cell r="N58">
            <v>96.4</v>
          </cell>
          <cell r="O58">
            <v>97.3</v>
          </cell>
          <cell r="P58" t="str">
            <v>-</v>
          </cell>
          <cell r="Q58">
            <v>102</v>
          </cell>
          <cell r="R58">
            <v>2.4999999999999911</v>
          </cell>
          <cell r="S58">
            <v>1.4999999999999902</v>
          </cell>
          <cell r="T58">
            <v>8.2000000000000064</v>
          </cell>
          <cell r="U58">
            <v>6.4999999999999947</v>
          </cell>
          <cell r="V58">
            <v>-1.8000000000000016</v>
          </cell>
          <cell r="W58">
            <v>3.2999999999999918</v>
          </cell>
          <cell r="X58">
            <v>5.2000000000000046</v>
          </cell>
          <cell r="Y58">
            <v>5.0000000000000044</v>
          </cell>
          <cell r="Z58">
            <v>0.40000000000000036</v>
          </cell>
          <cell r="AA58">
            <v>3.0999999999999917</v>
          </cell>
          <cell r="AB58">
            <v>2.7000000000000135</v>
          </cell>
          <cell r="AC58">
            <v>0</v>
          </cell>
          <cell r="AD58">
            <v>-3.5999999999999921</v>
          </cell>
          <cell r="AE58">
            <v>-2.7000000000000024</v>
          </cell>
          <cell r="AF58" t="str">
            <v>-</v>
          </cell>
          <cell r="AG58">
            <v>2.0000000000000018</v>
          </cell>
        </row>
        <row r="59">
          <cell r="A59">
            <v>38838</v>
          </cell>
          <cell r="B59">
            <v>102.4</v>
          </cell>
          <cell r="C59">
            <v>102</v>
          </cell>
          <cell r="D59">
            <v>105.6</v>
          </cell>
          <cell r="E59">
            <v>107.7</v>
          </cell>
          <cell r="F59">
            <v>98.2</v>
          </cell>
          <cell r="G59">
            <v>103.4</v>
          </cell>
          <cell r="H59">
            <v>105.9</v>
          </cell>
          <cell r="I59">
            <v>105.4</v>
          </cell>
          <cell r="J59">
            <v>100.4</v>
          </cell>
          <cell r="K59">
            <v>103</v>
          </cell>
          <cell r="L59">
            <v>102.7</v>
          </cell>
          <cell r="M59">
            <v>98.7</v>
          </cell>
          <cell r="N59">
            <v>96.3</v>
          </cell>
          <cell r="O59">
            <v>97.1</v>
          </cell>
          <cell r="P59" t="str">
            <v>-</v>
          </cell>
          <cell r="Q59">
            <v>102.5</v>
          </cell>
          <cell r="R59">
            <v>2.4000000000000021</v>
          </cell>
          <cell r="S59">
            <v>2.0000000000000018</v>
          </cell>
          <cell r="T59">
            <v>5.600000000000005</v>
          </cell>
          <cell r="U59">
            <v>7.6999999999999957</v>
          </cell>
          <cell r="V59">
            <v>-1.8000000000000016</v>
          </cell>
          <cell r="W59">
            <v>3.400000000000003</v>
          </cell>
          <cell r="X59">
            <v>5.9000000000000163</v>
          </cell>
          <cell r="Y59">
            <v>5.4000000000000048</v>
          </cell>
          <cell r="Z59">
            <v>0.40000000000000036</v>
          </cell>
          <cell r="AA59">
            <v>3.0000000000000027</v>
          </cell>
          <cell r="AB59">
            <v>2.7000000000000135</v>
          </cell>
          <cell r="AC59">
            <v>-1.3000000000000012</v>
          </cell>
          <cell r="AD59">
            <v>-3.7000000000000033</v>
          </cell>
          <cell r="AE59">
            <v>-2.9000000000000026</v>
          </cell>
          <cell r="AF59" t="str">
            <v>-</v>
          </cell>
          <cell r="AG59">
            <v>2.4999999999999911</v>
          </cell>
        </row>
        <row r="60">
          <cell r="A60">
            <v>38869</v>
          </cell>
          <cell r="B60">
            <v>101.9</v>
          </cell>
          <cell r="C60">
            <v>102.3</v>
          </cell>
          <cell r="D60">
            <v>101.1</v>
          </cell>
          <cell r="E60">
            <v>108.4</v>
          </cell>
          <cell r="F60">
            <v>98.7</v>
          </cell>
          <cell r="G60">
            <v>103.9</v>
          </cell>
          <cell r="H60">
            <v>106.2</v>
          </cell>
          <cell r="I60">
            <v>104.6</v>
          </cell>
          <cell r="J60">
            <v>102.1</v>
          </cell>
          <cell r="K60">
            <v>103.4</v>
          </cell>
          <cell r="L60">
            <v>102.2</v>
          </cell>
          <cell r="M60">
            <v>96.6</v>
          </cell>
          <cell r="N60">
            <v>95.9</v>
          </cell>
          <cell r="O60">
            <v>96.7</v>
          </cell>
          <cell r="P60" t="str">
            <v>-</v>
          </cell>
          <cell r="Q60">
            <v>101.6</v>
          </cell>
          <cell r="R60">
            <v>1.9000000000000128</v>
          </cell>
          <cell r="S60">
            <v>2.2999999999999909</v>
          </cell>
          <cell r="T60">
            <v>1.0999999999999899</v>
          </cell>
          <cell r="U60">
            <v>8.4000000000000075</v>
          </cell>
          <cell r="V60">
            <v>-1.3000000000000012</v>
          </cell>
          <cell r="W60">
            <v>3.9000000000000146</v>
          </cell>
          <cell r="X60">
            <v>6.2000000000000055</v>
          </cell>
          <cell r="Y60">
            <v>4.6000000000000041</v>
          </cell>
          <cell r="Z60">
            <v>2.0999999999999908</v>
          </cell>
          <cell r="AA60">
            <v>3.400000000000003</v>
          </cell>
          <cell r="AB60">
            <v>2.200000000000002</v>
          </cell>
          <cell r="AC60">
            <v>-3.400000000000003</v>
          </cell>
          <cell r="AD60">
            <v>-4.0999999999999925</v>
          </cell>
          <cell r="AE60">
            <v>-3.2999999999999918</v>
          </cell>
          <cell r="AF60" t="str">
            <v>-</v>
          </cell>
          <cell r="AG60">
            <v>1.6000000000000014</v>
          </cell>
        </row>
        <row r="61">
          <cell r="A61">
            <v>38899</v>
          </cell>
          <cell r="B61">
            <v>102.1</v>
          </cell>
          <cell r="C61">
            <v>102.4</v>
          </cell>
          <cell r="D61">
            <v>100.2</v>
          </cell>
          <cell r="E61">
            <v>110.4</v>
          </cell>
          <cell r="F61">
            <v>100.2</v>
          </cell>
          <cell r="G61">
            <v>104.2</v>
          </cell>
          <cell r="H61">
            <v>105.2</v>
          </cell>
          <cell r="I61">
            <v>104.5</v>
          </cell>
          <cell r="J61">
            <v>104.3</v>
          </cell>
          <cell r="K61">
            <v>104.2</v>
          </cell>
          <cell r="L61">
            <v>102.6</v>
          </cell>
          <cell r="M61">
            <v>96.2</v>
          </cell>
          <cell r="N61">
            <v>96.9</v>
          </cell>
          <cell r="O61">
            <v>97.2</v>
          </cell>
          <cell r="P61" t="str">
            <v>-</v>
          </cell>
          <cell r="Q61">
            <v>101</v>
          </cell>
          <cell r="R61">
            <v>2.0999999999999908</v>
          </cell>
          <cell r="S61">
            <v>2.4000000000000021</v>
          </cell>
          <cell r="T61">
            <v>0.20000000000000018</v>
          </cell>
          <cell r="U61">
            <v>10.400000000000009</v>
          </cell>
          <cell r="V61">
            <v>0.20000000000000018</v>
          </cell>
          <cell r="W61">
            <v>4.2000000000000037</v>
          </cell>
          <cell r="X61">
            <v>5.2000000000000046</v>
          </cell>
          <cell r="Y61">
            <v>4.4999999999999929</v>
          </cell>
          <cell r="Z61">
            <v>4.2999999999999927</v>
          </cell>
          <cell r="AA61">
            <v>4.2000000000000037</v>
          </cell>
          <cell r="AB61">
            <v>2.6000000000000023</v>
          </cell>
          <cell r="AC61">
            <v>-3.7999999999999923</v>
          </cell>
          <cell r="AD61">
            <v>-3.0999999999999917</v>
          </cell>
          <cell r="AE61">
            <v>-2.8000000000000025</v>
          </cell>
          <cell r="AF61" t="str">
            <v>-</v>
          </cell>
          <cell r="AG61">
            <v>1.0000000000000009</v>
          </cell>
        </row>
        <row r="62">
          <cell r="A62">
            <v>38930</v>
          </cell>
          <cell r="B62">
            <v>102.1</v>
          </cell>
          <cell r="C62">
            <v>102.4</v>
          </cell>
          <cell r="D62">
            <v>99.4</v>
          </cell>
          <cell r="E62">
            <v>111.9</v>
          </cell>
          <cell r="F62">
            <v>101.1</v>
          </cell>
          <cell r="G62">
            <v>104</v>
          </cell>
          <cell r="H62">
            <v>104.3</v>
          </cell>
          <cell r="I62">
            <v>104.6</v>
          </cell>
          <cell r="J62">
            <v>104.4</v>
          </cell>
          <cell r="K62">
            <v>103.9</v>
          </cell>
          <cell r="L62">
            <v>102.5</v>
          </cell>
          <cell r="M62">
            <v>96.2</v>
          </cell>
          <cell r="N62">
            <v>97.5</v>
          </cell>
          <cell r="O62">
            <v>96.6</v>
          </cell>
          <cell r="P62" t="str">
            <v>-</v>
          </cell>
          <cell r="Q62">
            <v>101</v>
          </cell>
          <cell r="R62">
            <v>2.0999999999999908</v>
          </cell>
          <cell r="S62">
            <v>2.4000000000000021</v>
          </cell>
          <cell r="T62">
            <v>-0.59999999999998943</v>
          </cell>
          <cell r="U62">
            <v>11.899999999999999</v>
          </cell>
          <cell r="V62">
            <v>1.0999999999999899</v>
          </cell>
          <cell r="W62">
            <v>4.0000000000000036</v>
          </cell>
          <cell r="X62">
            <v>4.2999999999999927</v>
          </cell>
          <cell r="Y62">
            <v>4.6000000000000041</v>
          </cell>
          <cell r="Z62">
            <v>4.4000000000000039</v>
          </cell>
          <cell r="AA62">
            <v>3.9000000000000146</v>
          </cell>
          <cell r="AB62">
            <v>2.4999999999999911</v>
          </cell>
          <cell r="AC62">
            <v>-3.7999999999999923</v>
          </cell>
          <cell r="AD62">
            <v>-2.5000000000000022</v>
          </cell>
          <cell r="AE62">
            <v>-3.400000000000003</v>
          </cell>
          <cell r="AF62" t="str">
            <v>-</v>
          </cell>
          <cell r="AG62">
            <v>1.0000000000000009</v>
          </cell>
        </row>
        <row r="63">
          <cell r="A63">
            <v>38961</v>
          </cell>
          <cell r="B63">
            <v>102.2</v>
          </cell>
          <cell r="C63">
            <v>103</v>
          </cell>
          <cell r="D63">
            <v>99.4</v>
          </cell>
          <cell r="E63">
            <v>113</v>
          </cell>
          <cell r="F63">
            <v>103.1</v>
          </cell>
          <cell r="G63">
            <v>104.7</v>
          </cell>
          <cell r="H63">
            <v>104.1</v>
          </cell>
          <cell r="I63">
            <v>104.6</v>
          </cell>
          <cell r="J63">
            <v>105.1</v>
          </cell>
          <cell r="K63">
            <v>103.1</v>
          </cell>
          <cell r="L63">
            <v>102.8</v>
          </cell>
          <cell r="M63">
            <v>95</v>
          </cell>
          <cell r="N63">
            <v>98.7</v>
          </cell>
          <cell r="O63">
            <v>96.9</v>
          </cell>
          <cell r="P63" t="str">
            <v>-</v>
          </cell>
          <cell r="Q63">
            <v>101.2</v>
          </cell>
          <cell r="R63">
            <v>2.200000000000002</v>
          </cell>
          <cell r="S63">
            <v>3.0000000000000027</v>
          </cell>
          <cell r="T63">
            <v>-0.59999999999998943</v>
          </cell>
          <cell r="U63">
            <v>12.999999999999989</v>
          </cell>
          <cell r="V63">
            <v>3.0999999999999917</v>
          </cell>
          <cell r="W63">
            <v>4.6999999999999931</v>
          </cell>
          <cell r="X63">
            <v>4.0999999999999925</v>
          </cell>
          <cell r="Y63">
            <v>4.6000000000000041</v>
          </cell>
          <cell r="Z63">
            <v>5.0999999999999934</v>
          </cell>
          <cell r="AA63">
            <v>3.0999999999999917</v>
          </cell>
          <cell r="AB63">
            <v>2.8000000000000025</v>
          </cell>
          <cell r="AC63">
            <v>-5.0000000000000044</v>
          </cell>
          <cell r="AD63">
            <v>-1.3000000000000012</v>
          </cell>
          <cell r="AE63">
            <v>-3.0999999999999917</v>
          </cell>
          <cell r="AF63" t="str">
            <v>-</v>
          </cell>
          <cell r="AG63">
            <v>1.2000000000000011</v>
          </cell>
        </row>
        <row r="64">
          <cell r="A64">
            <v>38991</v>
          </cell>
          <cell r="B64">
            <v>102.6</v>
          </cell>
          <cell r="C64">
            <v>103.8</v>
          </cell>
          <cell r="D64">
            <v>97.7</v>
          </cell>
          <cell r="E64">
            <v>113.5</v>
          </cell>
          <cell r="F64">
            <v>105.3</v>
          </cell>
          <cell r="G64">
            <v>106</v>
          </cell>
          <cell r="H64">
            <v>104.3</v>
          </cell>
          <cell r="I64">
            <v>104.4</v>
          </cell>
          <cell r="J64">
            <v>105.5</v>
          </cell>
          <cell r="K64">
            <v>102.5</v>
          </cell>
          <cell r="L64">
            <v>103.2</v>
          </cell>
          <cell r="M64">
            <v>94.9</v>
          </cell>
          <cell r="N64">
            <v>99.4</v>
          </cell>
          <cell r="O64">
            <v>97.7</v>
          </cell>
          <cell r="P64" t="str">
            <v>-</v>
          </cell>
          <cell r="Q64">
            <v>101.6</v>
          </cell>
          <cell r="R64">
            <v>2.6000000000000023</v>
          </cell>
          <cell r="S64">
            <v>3.8000000000000034</v>
          </cell>
          <cell r="T64">
            <v>-2.300000000000002</v>
          </cell>
          <cell r="U64">
            <v>13.5</v>
          </cell>
          <cell r="V64">
            <v>5.2999999999999936</v>
          </cell>
          <cell r="W64">
            <v>6.0000000000000053</v>
          </cell>
          <cell r="X64">
            <v>4.2999999999999927</v>
          </cell>
          <cell r="Y64">
            <v>4.4000000000000039</v>
          </cell>
          <cell r="Z64">
            <v>5.4999999999999938</v>
          </cell>
          <cell r="AA64">
            <v>2.4999999999999911</v>
          </cell>
          <cell r="AB64">
            <v>3.2000000000000028</v>
          </cell>
          <cell r="AC64">
            <v>-5.0999999999999934</v>
          </cell>
          <cell r="AD64">
            <v>-0.59999999999998943</v>
          </cell>
          <cell r="AE64">
            <v>-2.300000000000002</v>
          </cell>
          <cell r="AF64" t="str">
            <v>-</v>
          </cell>
          <cell r="AG64">
            <v>1.6000000000000014</v>
          </cell>
        </row>
        <row r="65">
          <cell r="A65">
            <v>39022</v>
          </cell>
          <cell r="B65">
            <v>102.8</v>
          </cell>
          <cell r="C65">
            <v>104.2</v>
          </cell>
          <cell r="D65">
            <v>98.2</v>
          </cell>
          <cell r="E65">
            <v>115.2</v>
          </cell>
          <cell r="F65">
            <v>106.5</v>
          </cell>
          <cell r="G65">
            <v>105</v>
          </cell>
          <cell r="H65">
            <v>104.8</v>
          </cell>
          <cell r="I65">
            <v>104.7</v>
          </cell>
          <cell r="J65">
            <v>106.2</v>
          </cell>
          <cell r="K65">
            <v>101.9</v>
          </cell>
          <cell r="L65">
            <v>103.4</v>
          </cell>
          <cell r="M65">
            <v>95.9</v>
          </cell>
          <cell r="N65">
            <v>99.6</v>
          </cell>
          <cell r="O65">
            <v>98</v>
          </cell>
          <cell r="P65" t="str">
            <v>-</v>
          </cell>
          <cell r="Q65">
            <v>102.4</v>
          </cell>
          <cell r="R65">
            <v>2.8000000000000025</v>
          </cell>
          <cell r="S65">
            <v>4.2000000000000037</v>
          </cell>
          <cell r="T65">
            <v>-1.8000000000000016</v>
          </cell>
          <cell r="U65">
            <v>15.200000000000014</v>
          </cell>
          <cell r="V65">
            <v>6.4999999999999947</v>
          </cell>
          <cell r="W65">
            <v>5.0000000000000044</v>
          </cell>
          <cell r="X65">
            <v>4.8000000000000043</v>
          </cell>
          <cell r="Y65">
            <v>4.6999999999999931</v>
          </cell>
          <cell r="Z65">
            <v>6.2000000000000055</v>
          </cell>
          <cell r="AA65">
            <v>1.9000000000000128</v>
          </cell>
          <cell r="AB65">
            <v>3.400000000000003</v>
          </cell>
          <cell r="AC65">
            <v>-4.0999999999999925</v>
          </cell>
          <cell r="AD65">
            <v>-0.40000000000000036</v>
          </cell>
          <cell r="AE65">
            <v>-2.0000000000000018</v>
          </cell>
          <cell r="AF65" t="str">
            <v>-</v>
          </cell>
          <cell r="AG65">
            <v>2.4000000000000021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102.7</v>
          </cell>
          <cell r="C67">
            <v>103.7</v>
          </cell>
          <cell r="D67">
            <v>99</v>
          </cell>
          <cell r="E67">
            <v>115.9</v>
          </cell>
          <cell r="F67">
            <v>106.6</v>
          </cell>
          <cell r="G67">
            <v>104.2</v>
          </cell>
          <cell r="H67">
            <v>103.1</v>
          </cell>
          <cell r="I67">
            <v>105</v>
          </cell>
          <cell r="J67">
            <v>107.4</v>
          </cell>
          <cell r="K67">
            <v>100.6</v>
          </cell>
          <cell r="L67">
            <v>103.2</v>
          </cell>
          <cell r="M67">
            <v>96.9</v>
          </cell>
          <cell r="N67">
            <v>100</v>
          </cell>
          <cell r="O67">
            <v>98.5</v>
          </cell>
          <cell r="P67" t="str">
            <v>-</v>
          </cell>
          <cell r="Q67">
            <v>103</v>
          </cell>
          <cell r="R67">
            <v>2.7000000000000135</v>
          </cell>
          <cell r="S67">
            <v>3.6999999999999922</v>
          </cell>
          <cell r="T67">
            <v>-1.0000000000000009</v>
          </cell>
          <cell r="U67">
            <v>15.900000000000002</v>
          </cell>
          <cell r="V67">
            <v>6.5999999999999837</v>
          </cell>
          <cell r="W67">
            <v>4.2000000000000037</v>
          </cell>
          <cell r="X67">
            <v>3.0999999999999917</v>
          </cell>
          <cell r="Y67">
            <v>5.0000000000000044</v>
          </cell>
          <cell r="Z67">
            <v>7.4000000000000066</v>
          </cell>
          <cell r="AA67">
            <v>0.60000000000000053</v>
          </cell>
          <cell r="AB67">
            <v>3.2000000000000028</v>
          </cell>
          <cell r="AC67">
            <v>-3.0999999999999917</v>
          </cell>
          <cell r="AD67">
            <v>0</v>
          </cell>
          <cell r="AE67">
            <v>-1.5000000000000013</v>
          </cell>
          <cell r="AF67" t="str">
            <v>-</v>
          </cell>
          <cell r="AG67">
            <v>3.0000000000000027</v>
          </cell>
        </row>
        <row r="68">
          <cell r="A68">
            <v>39114</v>
          </cell>
          <cell r="B68">
            <v>102.6</v>
          </cell>
          <cell r="C68">
            <v>103.6</v>
          </cell>
          <cell r="D68">
            <v>97</v>
          </cell>
          <cell r="E68">
            <v>115.6</v>
          </cell>
          <cell r="F68">
            <v>106</v>
          </cell>
          <cell r="G68">
            <v>104.6</v>
          </cell>
          <cell r="H68">
            <v>102.5</v>
          </cell>
          <cell r="I68">
            <v>104.7</v>
          </cell>
          <cell r="J68">
            <v>107.9</v>
          </cell>
          <cell r="K68">
            <v>99.8</v>
          </cell>
          <cell r="L68">
            <v>103.1</v>
          </cell>
          <cell r="M68">
            <v>97.6</v>
          </cell>
          <cell r="N68">
            <v>100.3</v>
          </cell>
          <cell r="O68">
            <v>99</v>
          </cell>
          <cell r="P68" t="str">
            <v>-</v>
          </cell>
          <cell r="Q68">
            <v>102.6</v>
          </cell>
          <cell r="R68">
            <v>2.6000000000000023</v>
          </cell>
          <cell r="S68">
            <v>3.6000000000000032</v>
          </cell>
          <cell r="T68">
            <v>-3.0000000000000027</v>
          </cell>
          <cell r="U68">
            <v>15.599999999999991</v>
          </cell>
          <cell r="V68">
            <v>6.0000000000000053</v>
          </cell>
          <cell r="W68">
            <v>4.6000000000000041</v>
          </cell>
          <cell r="X68">
            <v>2.4999999999999911</v>
          </cell>
          <cell r="Y68">
            <v>4.6999999999999931</v>
          </cell>
          <cell r="Z68">
            <v>7.8999999999999959</v>
          </cell>
          <cell r="AA68">
            <v>-0.20000000000000018</v>
          </cell>
          <cell r="AB68">
            <v>3.0999999999999917</v>
          </cell>
          <cell r="AC68">
            <v>-2.4000000000000021</v>
          </cell>
          <cell r="AD68">
            <v>0.29999999999998916</v>
          </cell>
          <cell r="AE68">
            <v>-1.0000000000000009</v>
          </cell>
          <cell r="AF68" t="str">
            <v>-</v>
          </cell>
          <cell r="AG68">
            <v>2.6000000000000023</v>
          </cell>
        </row>
        <row r="69">
          <cell r="A69">
            <v>39142</v>
          </cell>
          <cell r="B69">
            <v>102.5</v>
          </cell>
          <cell r="C69">
            <v>103.2</v>
          </cell>
          <cell r="D69">
            <v>96.2</v>
          </cell>
          <cell r="E69">
            <v>114.5</v>
          </cell>
          <cell r="F69">
            <v>104.8</v>
          </cell>
          <cell r="G69">
            <v>104.8</v>
          </cell>
          <cell r="H69">
            <v>101.9</v>
          </cell>
          <cell r="I69">
            <v>104.8</v>
          </cell>
          <cell r="J69">
            <v>108.1</v>
          </cell>
          <cell r="K69">
            <v>100.2</v>
          </cell>
          <cell r="L69">
            <v>102.7</v>
          </cell>
          <cell r="M69">
            <v>98.7</v>
          </cell>
          <cell r="N69">
            <v>100.4</v>
          </cell>
          <cell r="O69">
            <v>99.7</v>
          </cell>
          <cell r="P69" t="str">
            <v>-</v>
          </cell>
          <cell r="Q69">
            <v>102.8</v>
          </cell>
          <cell r="R69">
            <v>2.4999999999999911</v>
          </cell>
          <cell r="S69">
            <v>3.2000000000000028</v>
          </cell>
          <cell r="T69">
            <v>-3.7999999999999923</v>
          </cell>
          <cell r="U69">
            <v>14.500000000000002</v>
          </cell>
          <cell r="V69">
            <v>4.8000000000000043</v>
          </cell>
          <cell r="W69">
            <v>4.8000000000000043</v>
          </cell>
          <cell r="X69">
            <v>1.9000000000000128</v>
          </cell>
          <cell r="Y69">
            <v>4.8000000000000043</v>
          </cell>
          <cell r="Z69">
            <v>8.0999999999999961</v>
          </cell>
          <cell r="AA69">
            <v>0.20000000000000018</v>
          </cell>
          <cell r="AB69">
            <v>2.7000000000000135</v>
          </cell>
          <cell r="AC69">
            <v>-1.3000000000000012</v>
          </cell>
          <cell r="AD69">
            <v>0.40000000000000036</v>
          </cell>
          <cell r="AE69">
            <v>-0.30000000000000027</v>
          </cell>
          <cell r="AF69" t="str">
            <v>-</v>
          </cell>
          <cell r="AG69">
            <v>2.8000000000000025</v>
          </cell>
        </row>
        <row r="70">
          <cell r="A70">
            <v>39173</v>
          </cell>
          <cell r="B70">
            <v>103.1</v>
          </cell>
          <cell r="C70">
            <v>102.7</v>
          </cell>
          <cell r="D70">
            <v>97.3</v>
          </cell>
          <cell r="E70">
            <v>113.7</v>
          </cell>
          <cell r="F70">
            <v>104.8</v>
          </cell>
          <cell r="G70">
            <v>104.6</v>
          </cell>
          <cell r="H70">
            <v>100.7</v>
          </cell>
          <cell r="I70">
            <v>105.5</v>
          </cell>
          <cell r="J70">
            <v>108.1</v>
          </cell>
          <cell r="K70">
            <v>100.5</v>
          </cell>
          <cell r="L70">
            <v>103</v>
          </cell>
          <cell r="M70">
            <v>100.1</v>
          </cell>
          <cell r="N70">
            <v>101.9</v>
          </cell>
          <cell r="O70">
            <v>102.1</v>
          </cell>
          <cell r="P70" t="str">
            <v>-</v>
          </cell>
          <cell r="Q70">
            <v>103.2</v>
          </cell>
          <cell r="R70">
            <v>3.0999999999999917</v>
          </cell>
          <cell r="S70">
            <v>2.7000000000000135</v>
          </cell>
          <cell r="T70">
            <v>-2.7000000000000024</v>
          </cell>
          <cell r="U70">
            <v>13.700000000000001</v>
          </cell>
          <cell r="V70">
            <v>4.8000000000000043</v>
          </cell>
          <cell r="W70">
            <v>4.6000000000000041</v>
          </cell>
          <cell r="X70">
            <v>0.70000000000001172</v>
          </cell>
          <cell r="Y70">
            <v>5.4999999999999938</v>
          </cell>
          <cell r="Z70">
            <v>8.0999999999999961</v>
          </cell>
          <cell r="AA70">
            <v>0.49999999999998934</v>
          </cell>
          <cell r="AB70">
            <v>3.0000000000000027</v>
          </cell>
          <cell r="AC70">
            <v>9.9999999999988987E-2</v>
          </cell>
          <cell r="AD70">
            <v>1.9000000000000128</v>
          </cell>
          <cell r="AE70">
            <v>2.0999999999999908</v>
          </cell>
          <cell r="AF70" t="str">
            <v>-</v>
          </cell>
          <cell r="AG70">
            <v>3.2000000000000028</v>
          </cell>
        </row>
        <row r="71">
          <cell r="A71">
            <v>39203</v>
          </cell>
          <cell r="B71">
            <v>103.1</v>
          </cell>
          <cell r="C71">
            <v>102.4</v>
          </cell>
          <cell r="D71">
            <v>97.7</v>
          </cell>
          <cell r="E71">
            <v>112.1</v>
          </cell>
          <cell r="F71">
            <v>104.9</v>
          </cell>
          <cell r="G71">
            <v>105.1</v>
          </cell>
          <cell r="H71">
            <v>100.1</v>
          </cell>
          <cell r="I71">
            <v>105.5</v>
          </cell>
          <cell r="J71">
            <v>107.9</v>
          </cell>
          <cell r="K71">
            <v>100.5</v>
          </cell>
          <cell r="L71">
            <v>102.7</v>
          </cell>
          <cell r="M71">
            <v>100.4</v>
          </cell>
          <cell r="N71">
            <v>102.4</v>
          </cell>
          <cell r="O71">
            <v>103.3</v>
          </cell>
          <cell r="P71" t="str">
            <v>-</v>
          </cell>
          <cell r="Q71">
            <v>102.4</v>
          </cell>
          <cell r="R71">
            <v>3.0999999999999917</v>
          </cell>
          <cell r="S71">
            <v>2.4000000000000021</v>
          </cell>
          <cell r="T71">
            <v>-2.300000000000002</v>
          </cell>
          <cell r="U71">
            <v>12.1</v>
          </cell>
          <cell r="V71">
            <v>4.9000000000000155</v>
          </cell>
          <cell r="W71">
            <v>5.0999999999999934</v>
          </cell>
          <cell r="X71">
            <v>9.9999999999988987E-2</v>
          </cell>
          <cell r="Y71">
            <v>5.4999999999999938</v>
          </cell>
          <cell r="Z71">
            <v>7.8999999999999959</v>
          </cell>
          <cell r="AA71">
            <v>0.49999999999998934</v>
          </cell>
          <cell r="AB71">
            <v>2.7000000000000135</v>
          </cell>
          <cell r="AC71">
            <v>0.40000000000000036</v>
          </cell>
          <cell r="AD71">
            <v>2.4000000000000021</v>
          </cell>
          <cell r="AE71">
            <v>3.2999999999999918</v>
          </cell>
          <cell r="AF71" t="str">
            <v>-</v>
          </cell>
          <cell r="AG71">
            <v>2.4000000000000021</v>
          </cell>
        </row>
        <row r="72">
          <cell r="A72">
            <v>39234</v>
          </cell>
          <cell r="B72">
            <v>103.7</v>
          </cell>
          <cell r="C72">
            <v>102.6</v>
          </cell>
          <cell r="D72">
            <v>100.2</v>
          </cell>
          <cell r="E72">
            <v>110.8</v>
          </cell>
          <cell r="F72">
            <v>104.5</v>
          </cell>
          <cell r="G72">
            <v>104.9</v>
          </cell>
          <cell r="H72">
            <v>100.2</v>
          </cell>
          <cell r="I72">
            <v>106.4</v>
          </cell>
          <cell r="J72">
            <v>106.6</v>
          </cell>
          <cell r="K72">
            <v>100.6</v>
          </cell>
          <cell r="L72">
            <v>103.2</v>
          </cell>
          <cell r="M72">
            <v>101.2</v>
          </cell>
          <cell r="N72">
            <v>103.1</v>
          </cell>
          <cell r="O72">
            <v>104.5</v>
          </cell>
          <cell r="P72" t="str">
            <v>-</v>
          </cell>
          <cell r="Q72">
            <v>101.9</v>
          </cell>
          <cell r="R72">
            <v>3.6999999999999922</v>
          </cell>
          <cell r="S72">
            <v>2.6000000000000023</v>
          </cell>
          <cell r="T72">
            <v>0.20000000000000018</v>
          </cell>
          <cell r="U72">
            <v>10.799999999999986</v>
          </cell>
          <cell r="V72">
            <v>4.4999999999999929</v>
          </cell>
          <cell r="W72">
            <v>4.9000000000000155</v>
          </cell>
          <cell r="X72">
            <v>0.20000000000000018</v>
          </cell>
          <cell r="Y72">
            <v>6.4000000000000057</v>
          </cell>
          <cell r="Z72">
            <v>6.5999999999999837</v>
          </cell>
          <cell r="AA72">
            <v>0.60000000000000053</v>
          </cell>
          <cell r="AB72">
            <v>3.2000000000000028</v>
          </cell>
          <cell r="AC72">
            <v>1.2000000000000011</v>
          </cell>
          <cell r="AD72">
            <v>3.0999999999999917</v>
          </cell>
          <cell r="AE72">
            <v>4.4999999999999929</v>
          </cell>
          <cell r="AF72" t="str">
            <v>-</v>
          </cell>
          <cell r="AG72">
            <v>1.9000000000000128</v>
          </cell>
        </row>
        <row r="73">
          <cell r="A73">
            <v>39264</v>
          </cell>
          <cell r="B73">
            <v>104</v>
          </cell>
          <cell r="C73">
            <v>102.6</v>
          </cell>
          <cell r="D73">
            <v>100.3</v>
          </cell>
          <cell r="E73">
            <v>109.1</v>
          </cell>
          <cell r="F73">
            <v>103</v>
          </cell>
          <cell r="G73">
            <v>104.7</v>
          </cell>
          <cell r="H73">
            <v>101</v>
          </cell>
          <cell r="I73">
            <v>107.1</v>
          </cell>
          <cell r="J73">
            <v>105.6</v>
          </cell>
          <cell r="K73">
            <v>99.9</v>
          </cell>
          <cell r="L73">
            <v>103.3</v>
          </cell>
          <cell r="M73">
            <v>102.5</v>
          </cell>
          <cell r="N73">
            <v>103.3</v>
          </cell>
          <cell r="O73">
            <v>105.6</v>
          </cell>
          <cell r="P73" t="str">
            <v>-</v>
          </cell>
          <cell r="Q73">
            <v>102</v>
          </cell>
          <cell r="R73">
            <v>4.0000000000000036</v>
          </cell>
          <cell r="S73">
            <v>2.6000000000000023</v>
          </cell>
          <cell r="T73">
            <v>0.29999999999998916</v>
          </cell>
          <cell r="U73">
            <v>9.0999999999999979</v>
          </cell>
          <cell r="V73">
            <v>3.0000000000000027</v>
          </cell>
          <cell r="W73">
            <v>4.6999999999999931</v>
          </cell>
          <cell r="X73">
            <v>1.0000000000000009</v>
          </cell>
          <cell r="Y73">
            <v>7.0999999999999952</v>
          </cell>
          <cell r="Z73">
            <v>5.600000000000005</v>
          </cell>
          <cell r="AA73">
            <v>-9.9999999999988987E-2</v>
          </cell>
          <cell r="AB73">
            <v>3.2999999999999918</v>
          </cell>
          <cell r="AC73">
            <v>2.4999999999999911</v>
          </cell>
          <cell r="AD73">
            <v>3.2999999999999918</v>
          </cell>
          <cell r="AE73">
            <v>5.600000000000005</v>
          </cell>
          <cell r="AF73" t="str">
            <v>-</v>
          </cell>
          <cell r="AG73">
            <v>2.0000000000000018</v>
          </cell>
        </row>
        <row r="74">
          <cell r="A74">
            <v>39295</v>
          </cell>
          <cell r="B74">
            <v>104.3</v>
          </cell>
          <cell r="C74">
            <v>102.5</v>
          </cell>
          <cell r="D74">
            <v>101.4</v>
          </cell>
          <cell r="E74">
            <v>107.9</v>
          </cell>
          <cell r="F74">
            <v>102.3</v>
          </cell>
          <cell r="G74">
            <v>104.8</v>
          </cell>
          <cell r="H74">
            <v>101</v>
          </cell>
          <cell r="I74">
            <v>107.5</v>
          </cell>
          <cell r="J74">
            <v>107.5</v>
          </cell>
          <cell r="K74">
            <v>100</v>
          </cell>
          <cell r="L74">
            <v>103.5</v>
          </cell>
          <cell r="M74">
            <v>103.4</v>
          </cell>
          <cell r="N74">
            <v>103.7</v>
          </cell>
          <cell r="O74">
            <v>106.5</v>
          </cell>
          <cell r="P74" t="str">
            <v>-</v>
          </cell>
          <cell r="Q74">
            <v>101.8</v>
          </cell>
          <cell r="R74">
            <v>4.2999999999999927</v>
          </cell>
          <cell r="S74">
            <v>2.4999999999999911</v>
          </cell>
          <cell r="T74">
            <v>1.4000000000000012</v>
          </cell>
          <cell r="U74">
            <v>7.8999999999999959</v>
          </cell>
          <cell r="V74">
            <v>2.2999999999999909</v>
          </cell>
          <cell r="W74">
            <v>4.8000000000000043</v>
          </cell>
          <cell r="X74">
            <v>1.0000000000000009</v>
          </cell>
          <cell r="Y74">
            <v>7.4999999999999956</v>
          </cell>
          <cell r="Z74">
            <v>7.4999999999999956</v>
          </cell>
          <cell r="AA74">
            <v>0</v>
          </cell>
          <cell r="AB74">
            <v>3.499999999999992</v>
          </cell>
          <cell r="AC74">
            <v>3.400000000000003</v>
          </cell>
          <cell r="AD74">
            <v>3.6999999999999922</v>
          </cell>
          <cell r="AE74">
            <v>6.4999999999999947</v>
          </cell>
          <cell r="AF74" t="str">
            <v>-</v>
          </cell>
          <cell r="AG74">
            <v>1.8000000000000016</v>
          </cell>
        </row>
        <row r="75">
          <cell r="A75">
            <v>39326</v>
          </cell>
          <cell r="B75">
            <v>104.6</v>
          </cell>
          <cell r="C75">
            <v>102.1</v>
          </cell>
          <cell r="D75">
            <v>101.2</v>
          </cell>
          <cell r="E75">
            <v>106.7</v>
          </cell>
          <cell r="F75">
            <v>101.6</v>
          </cell>
          <cell r="G75">
            <v>104.2</v>
          </cell>
          <cell r="H75">
            <v>100.6</v>
          </cell>
          <cell r="I75">
            <v>107.7</v>
          </cell>
          <cell r="J75">
            <v>106.3</v>
          </cell>
          <cell r="K75">
            <v>100.4</v>
          </cell>
          <cell r="L75">
            <v>104.2</v>
          </cell>
          <cell r="M75">
            <v>105.6</v>
          </cell>
          <cell r="N75">
            <v>103.8</v>
          </cell>
          <cell r="O75">
            <v>106.3</v>
          </cell>
          <cell r="P75" t="str">
            <v>-</v>
          </cell>
          <cell r="Q75">
            <v>102.2</v>
          </cell>
          <cell r="R75">
            <v>4.6000000000000041</v>
          </cell>
          <cell r="S75">
            <v>2.0999999999999908</v>
          </cell>
          <cell r="T75">
            <v>1.2000000000000011</v>
          </cell>
          <cell r="U75">
            <v>6.6999999999999948</v>
          </cell>
          <cell r="V75">
            <v>1.6000000000000014</v>
          </cell>
          <cell r="W75">
            <v>4.2000000000000037</v>
          </cell>
          <cell r="X75">
            <v>0.60000000000000053</v>
          </cell>
          <cell r="Y75">
            <v>7.6999999999999957</v>
          </cell>
          <cell r="Z75">
            <v>6.2999999999999945</v>
          </cell>
          <cell r="AA75">
            <v>0.40000000000000036</v>
          </cell>
          <cell r="AB75">
            <v>4.2000000000000037</v>
          </cell>
          <cell r="AC75">
            <v>5.600000000000005</v>
          </cell>
          <cell r="AD75">
            <v>3.8000000000000034</v>
          </cell>
          <cell r="AE75">
            <v>6.2999999999999945</v>
          </cell>
          <cell r="AF75" t="str">
            <v>-</v>
          </cell>
          <cell r="AG75">
            <v>2.200000000000002</v>
          </cell>
        </row>
        <row r="76">
          <cell r="A76">
            <v>39356</v>
          </cell>
          <cell r="B76">
            <v>105.2</v>
          </cell>
          <cell r="C76">
            <v>101.8</v>
          </cell>
          <cell r="D76">
            <v>103.3</v>
          </cell>
          <cell r="E76">
            <v>105.9</v>
          </cell>
          <cell r="F76">
            <v>101.3</v>
          </cell>
          <cell r="G76">
            <v>103.3</v>
          </cell>
          <cell r="H76">
            <v>100.5</v>
          </cell>
          <cell r="I76">
            <v>108.3</v>
          </cell>
          <cell r="J76">
            <v>106.5</v>
          </cell>
          <cell r="K76">
            <v>101.4</v>
          </cell>
          <cell r="L76">
            <v>104.8</v>
          </cell>
          <cell r="M76">
            <v>107.5</v>
          </cell>
          <cell r="N76">
            <v>104.6</v>
          </cell>
          <cell r="O76">
            <v>106.9</v>
          </cell>
          <cell r="P76" t="str">
            <v>-</v>
          </cell>
          <cell r="Q76">
            <v>102.2</v>
          </cell>
          <cell r="R76">
            <v>5.2000000000000046</v>
          </cell>
          <cell r="S76">
            <v>1.8000000000000016</v>
          </cell>
          <cell r="T76">
            <v>3.2999999999999918</v>
          </cell>
          <cell r="U76">
            <v>5.9000000000000163</v>
          </cell>
          <cell r="V76">
            <v>1.2999999999999901</v>
          </cell>
          <cell r="W76">
            <v>3.2999999999999918</v>
          </cell>
          <cell r="X76">
            <v>0.49999999999998934</v>
          </cell>
          <cell r="Y76">
            <v>8.2999999999999972</v>
          </cell>
          <cell r="Z76">
            <v>6.4999999999999947</v>
          </cell>
          <cell r="AA76">
            <v>1.4000000000000012</v>
          </cell>
          <cell r="AB76">
            <v>4.8000000000000043</v>
          </cell>
          <cell r="AC76">
            <v>7.4999999999999956</v>
          </cell>
          <cell r="AD76">
            <v>4.6000000000000041</v>
          </cell>
          <cell r="AE76">
            <v>6.899999999999995</v>
          </cell>
          <cell r="AF76" t="str">
            <v>-</v>
          </cell>
          <cell r="AG76">
            <v>2.200000000000002</v>
          </cell>
        </row>
        <row r="77">
          <cell r="A77">
            <v>39387</v>
          </cell>
          <cell r="B77">
            <v>105.5</v>
          </cell>
          <cell r="C77">
            <v>101.8</v>
          </cell>
          <cell r="D77">
            <v>103.6</v>
          </cell>
          <cell r="E77">
            <v>104.2</v>
          </cell>
          <cell r="F77">
            <v>101</v>
          </cell>
          <cell r="G77">
            <v>103.3</v>
          </cell>
          <cell r="H77">
            <v>100.3</v>
          </cell>
          <cell r="I77">
            <v>108.6</v>
          </cell>
          <cell r="J77">
            <v>106.8</v>
          </cell>
          <cell r="K77">
            <v>102</v>
          </cell>
          <cell r="L77">
            <v>105.3</v>
          </cell>
          <cell r="M77">
            <v>107.8</v>
          </cell>
          <cell r="N77">
            <v>105.1</v>
          </cell>
          <cell r="O77">
            <v>107.2</v>
          </cell>
          <cell r="P77" t="str">
            <v>-</v>
          </cell>
          <cell r="Q77">
            <v>102</v>
          </cell>
          <cell r="R77">
            <v>5.4999999999999938</v>
          </cell>
          <cell r="S77">
            <v>1.8000000000000016</v>
          </cell>
          <cell r="T77">
            <v>3.6000000000000032</v>
          </cell>
          <cell r="U77">
            <v>4.2000000000000037</v>
          </cell>
          <cell r="V77">
            <v>1.0000000000000009</v>
          </cell>
          <cell r="W77">
            <v>3.2999999999999918</v>
          </cell>
          <cell r="X77">
            <v>0.29999999999998916</v>
          </cell>
          <cell r="Y77">
            <v>8.5999999999999854</v>
          </cell>
          <cell r="Z77">
            <v>6.800000000000006</v>
          </cell>
          <cell r="AA77">
            <v>2.0000000000000018</v>
          </cell>
          <cell r="AB77">
            <v>5.2999999999999936</v>
          </cell>
          <cell r="AC77">
            <v>7.8000000000000069</v>
          </cell>
          <cell r="AD77">
            <v>5.0999999999999934</v>
          </cell>
          <cell r="AE77">
            <v>7.2000000000000064</v>
          </cell>
          <cell r="AF77" t="str">
            <v>-</v>
          </cell>
          <cell r="AG77">
            <v>2.0000000000000018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106.3</v>
          </cell>
          <cell r="C79">
            <v>102.8</v>
          </cell>
          <cell r="D79">
            <v>105.1</v>
          </cell>
          <cell r="E79">
            <v>103.4</v>
          </cell>
          <cell r="F79">
            <v>100.9</v>
          </cell>
          <cell r="G79">
            <v>104.9</v>
          </cell>
          <cell r="H79">
            <v>101.2</v>
          </cell>
          <cell r="I79">
            <v>109</v>
          </cell>
          <cell r="J79">
            <v>108.2</v>
          </cell>
          <cell r="K79">
            <v>103.6</v>
          </cell>
          <cell r="L79">
            <v>106.6</v>
          </cell>
          <cell r="M79">
            <v>109.7</v>
          </cell>
          <cell r="N79">
            <v>105.4</v>
          </cell>
          <cell r="O79">
            <v>107.9</v>
          </cell>
          <cell r="P79" t="str">
            <v>-</v>
          </cell>
          <cell r="Q79">
            <v>101.6</v>
          </cell>
          <cell r="R79">
            <v>6.2999999999999945</v>
          </cell>
          <cell r="S79">
            <v>2.8000000000000025</v>
          </cell>
          <cell r="T79">
            <v>5.0999999999999934</v>
          </cell>
          <cell r="U79">
            <v>3.400000000000003</v>
          </cell>
          <cell r="V79">
            <v>0.9000000000000119</v>
          </cell>
          <cell r="W79">
            <v>4.9000000000000155</v>
          </cell>
          <cell r="X79">
            <v>1.2000000000000011</v>
          </cell>
          <cell r="Y79">
            <v>9.0000000000000071</v>
          </cell>
          <cell r="Z79">
            <v>8.2000000000000064</v>
          </cell>
          <cell r="AA79">
            <v>3.6000000000000032</v>
          </cell>
          <cell r="AB79">
            <v>6.5999999999999837</v>
          </cell>
          <cell r="AC79">
            <v>9.6999999999999975</v>
          </cell>
          <cell r="AD79">
            <v>5.4000000000000048</v>
          </cell>
          <cell r="AE79">
            <v>7.8999999999999959</v>
          </cell>
          <cell r="AF79" t="str">
            <v>-</v>
          </cell>
          <cell r="AG79">
            <v>1.6000000000000014</v>
          </cell>
        </row>
        <row r="80">
          <cell r="A80">
            <v>39479</v>
          </cell>
          <cell r="B80">
            <v>106.9</v>
          </cell>
          <cell r="C80">
            <v>103.6</v>
          </cell>
          <cell r="D80">
            <v>107.3</v>
          </cell>
          <cell r="E80">
            <v>103.9</v>
          </cell>
          <cell r="F80">
            <v>101.3</v>
          </cell>
          <cell r="G80">
            <v>106.1</v>
          </cell>
          <cell r="H80">
            <v>102.1</v>
          </cell>
          <cell r="I80">
            <v>109.5</v>
          </cell>
          <cell r="J80">
            <v>108.9</v>
          </cell>
          <cell r="K80">
            <v>104.4</v>
          </cell>
          <cell r="L80">
            <v>107.1</v>
          </cell>
          <cell r="M80">
            <v>110.7</v>
          </cell>
          <cell r="N80">
            <v>105.6</v>
          </cell>
          <cell r="O80">
            <v>108.4</v>
          </cell>
          <cell r="P80" t="str">
            <v>-</v>
          </cell>
          <cell r="Q80">
            <v>102.9</v>
          </cell>
          <cell r="R80">
            <v>6.899999999999995</v>
          </cell>
          <cell r="S80">
            <v>3.6000000000000032</v>
          </cell>
          <cell r="T80">
            <v>7.2999999999999954</v>
          </cell>
          <cell r="U80">
            <v>3.9000000000000146</v>
          </cell>
          <cell r="V80">
            <v>1.2999999999999901</v>
          </cell>
          <cell r="W80">
            <v>6.0999999999999943</v>
          </cell>
          <cell r="X80">
            <v>2.0999999999999908</v>
          </cell>
          <cell r="Y80">
            <v>9.4999999999999964</v>
          </cell>
          <cell r="Z80">
            <v>8.8999999999999968</v>
          </cell>
          <cell r="AA80">
            <v>4.4000000000000039</v>
          </cell>
          <cell r="AB80">
            <v>7.0999999999999952</v>
          </cell>
          <cell r="AC80">
            <v>10.7</v>
          </cell>
          <cell r="AD80">
            <v>5.600000000000005</v>
          </cell>
          <cell r="AE80">
            <v>8.4000000000000075</v>
          </cell>
          <cell r="AF80" t="str">
            <v>-</v>
          </cell>
          <cell r="AG80">
            <v>2.9000000000000137</v>
          </cell>
        </row>
        <row r="81">
          <cell r="A81">
            <v>39508</v>
          </cell>
          <cell r="B81">
            <v>106.6</v>
          </cell>
          <cell r="C81">
            <v>103.7</v>
          </cell>
          <cell r="D81">
            <v>107.7</v>
          </cell>
          <cell r="E81">
            <v>103.9</v>
          </cell>
          <cell r="F81">
            <v>102</v>
          </cell>
          <cell r="G81">
            <v>106.6</v>
          </cell>
          <cell r="H81">
            <v>102.2</v>
          </cell>
          <cell r="I81">
            <v>109.1</v>
          </cell>
          <cell r="J81">
            <v>109.9</v>
          </cell>
          <cell r="K81">
            <v>104</v>
          </cell>
          <cell r="L81">
            <v>107.2</v>
          </cell>
          <cell r="M81">
            <v>110.4</v>
          </cell>
          <cell r="N81">
            <v>105.1</v>
          </cell>
          <cell r="O81">
            <v>107.5</v>
          </cell>
          <cell r="P81" t="str">
            <v>-</v>
          </cell>
          <cell r="Q81">
            <v>103.1</v>
          </cell>
          <cell r="R81">
            <v>6.5999999999999837</v>
          </cell>
          <cell r="S81">
            <v>3.6999999999999922</v>
          </cell>
          <cell r="T81">
            <v>7.6999999999999957</v>
          </cell>
          <cell r="U81">
            <v>3.9000000000000146</v>
          </cell>
          <cell r="V81">
            <v>2.0000000000000018</v>
          </cell>
          <cell r="W81">
            <v>6.5999999999999837</v>
          </cell>
          <cell r="X81">
            <v>2.200000000000002</v>
          </cell>
          <cell r="Y81">
            <v>9.0999999999999979</v>
          </cell>
          <cell r="Z81">
            <v>9.8999999999999986</v>
          </cell>
          <cell r="AA81">
            <v>4.0000000000000036</v>
          </cell>
          <cell r="AB81">
            <v>7.2000000000000064</v>
          </cell>
          <cell r="AC81">
            <v>10.400000000000009</v>
          </cell>
          <cell r="AD81">
            <v>5.0999999999999934</v>
          </cell>
          <cell r="AE81">
            <v>7.4999999999999956</v>
          </cell>
          <cell r="AF81" t="str">
            <v>-</v>
          </cell>
          <cell r="AG81">
            <v>3.0999999999999917</v>
          </cell>
        </row>
        <row r="82">
          <cell r="A82">
            <v>39539</v>
          </cell>
          <cell r="B82">
            <v>106.9</v>
          </cell>
          <cell r="C82">
            <v>104.7</v>
          </cell>
          <cell r="D82">
            <v>107.5</v>
          </cell>
          <cell r="E82">
            <v>103.9</v>
          </cell>
          <cell r="F82">
            <v>102.4</v>
          </cell>
          <cell r="G82">
            <v>106.6</v>
          </cell>
          <cell r="H82">
            <v>103.8</v>
          </cell>
          <cell r="I82">
            <v>108.9</v>
          </cell>
          <cell r="J82">
            <v>111.5</v>
          </cell>
          <cell r="K82">
            <v>103.4</v>
          </cell>
          <cell r="L82">
            <v>107.9</v>
          </cell>
          <cell r="M82">
            <v>110.9</v>
          </cell>
          <cell r="N82">
            <v>105.2</v>
          </cell>
          <cell r="O82">
            <v>106.3</v>
          </cell>
          <cell r="P82" t="str">
            <v>-</v>
          </cell>
          <cell r="Q82">
            <v>104.2</v>
          </cell>
          <cell r="R82">
            <v>6.899999999999995</v>
          </cell>
          <cell r="S82">
            <v>4.6999999999999931</v>
          </cell>
          <cell r="T82">
            <v>7.4999999999999956</v>
          </cell>
          <cell r="U82">
            <v>3.9000000000000146</v>
          </cell>
          <cell r="V82">
            <v>2.4000000000000021</v>
          </cell>
          <cell r="W82">
            <v>6.5999999999999837</v>
          </cell>
          <cell r="X82">
            <v>3.8000000000000034</v>
          </cell>
          <cell r="Y82">
            <v>8.8999999999999968</v>
          </cell>
          <cell r="Z82">
            <v>11.5</v>
          </cell>
          <cell r="AA82">
            <v>3.400000000000003</v>
          </cell>
          <cell r="AB82">
            <v>7.8999999999999959</v>
          </cell>
          <cell r="AC82">
            <v>10.899999999999999</v>
          </cell>
          <cell r="AD82">
            <v>5.2000000000000046</v>
          </cell>
          <cell r="AE82">
            <v>6.2999999999999945</v>
          </cell>
          <cell r="AF82" t="str">
            <v>-</v>
          </cell>
          <cell r="AG82">
            <v>4.2000000000000037</v>
          </cell>
        </row>
        <row r="83">
          <cell r="A83">
            <v>39569</v>
          </cell>
          <cell r="B83">
            <v>106.7</v>
          </cell>
          <cell r="C83">
            <v>104.6</v>
          </cell>
          <cell r="D83">
            <v>108</v>
          </cell>
          <cell r="E83">
            <v>104</v>
          </cell>
          <cell r="F83">
            <v>101.3</v>
          </cell>
          <cell r="G83">
            <v>105.8</v>
          </cell>
          <cell r="H83">
            <v>104.2</v>
          </cell>
          <cell r="I83">
            <v>108.6</v>
          </cell>
          <cell r="J83">
            <v>113.2</v>
          </cell>
          <cell r="K83">
            <v>103.1</v>
          </cell>
          <cell r="L83">
            <v>108.2</v>
          </cell>
          <cell r="M83">
            <v>111.5</v>
          </cell>
          <cell r="N83">
            <v>104</v>
          </cell>
          <cell r="O83">
            <v>104.9</v>
          </cell>
          <cell r="P83" t="str">
            <v>-</v>
          </cell>
          <cell r="Q83">
            <v>104.9</v>
          </cell>
          <cell r="R83">
            <v>6.6999999999999948</v>
          </cell>
          <cell r="S83">
            <v>4.6000000000000041</v>
          </cell>
          <cell r="T83">
            <v>8.0000000000000071</v>
          </cell>
          <cell r="U83">
            <v>4.0000000000000036</v>
          </cell>
          <cell r="V83">
            <v>1.2999999999999901</v>
          </cell>
          <cell r="W83">
            <v>5.8000000000000052</v>
          </cell>
          <cell r="X83">
            <v>4.2000000000000037</v>
          </cell>
          <cell r="Y83">
            <v>8.5999999999999854</v>
          </cell>
          <cell r="Z83">
            <v>13.200000000000012</v>
          </cell>
          <cell r="AA83">
            <v>3.0999999999999917</v>
          </cell>
          <cell r="AB83">
            <v>8.2000000000000064</v>
          </cell>
          <cell r="AC83">
            <v>11.5</v>
          </cell>
          <cell r="AD83">
            <v>4.0000000000000036</v>
          </cell>
          <cell r="AE83">
            <v>4.9000000000000155</v>
          </cell>
          <cell r="AF83" t="str">
            <v>-</v>
          </cell>
          <cell r="AG83">
            <v>4.9000000000000155</v>
          </cell>
        </row>
        <row r="84">
          <cell r="A84">
            <v>39600</v>
          </cell>
          <cell r="B84">
            <v>106.7</v>
          </cell>
          <cell r="C84">
            <v>104.2</v>
          </cell>
          <cell r="D84">
            <v>107.7</v>
          </cell>
          <cell r="E84">
            <v>104.6</v>
          </cell>
          <cell r="F84">
            <v>101.4</v>
          </cell>
          <cell r="G84">
            <v>105.6</v>
          </cell>
          <cell r="H84">
            <v>103.9</v>
          </cell>
          <cell r="I84">
            <v>108.2</v>
          </cell>
          <cell r="J84">
            <v>114</v>
          </cell>
          <cell r="K84">
            <v>103.3</v>
          </cell>
          <cell r="L84">
            <v>108.5</v>
          </cell>
          <cell r="M84">
            <v>112</v>
          </cell>
          <cell r="N84">
            <v>103.3</v>
          </cell>
          <cell r="O84">
            <v>104.7</v>
          </cell>
          <cell r="P84" t="str">
            <v>-</v>
          </cell>
          <cell r="Q84">
            <v>106.8</v>
          </cell>
          <cell r="R84">
            <v>6.6999999999999948</v>
          </cell>
          <cell r="S84">
            <v>4.2000000000000037</v>
          </cell>
          <cell r="T84">
            <v>7.6999999999999957</v>
          </cell>
          <cell r="U84">
            <v>4.6000000000000041</v>
          </cell>
          <cell r="V84">
            <v>1.4000000000000012</v>
          </cell>
          <cell r="W84">
            <v>5.600000000000005</v>
          </cell>
          <cell r="X84">
            <v>3.9000000000000146</v>
          </cell>
          <cell r="Y84">
            <v>8.2000000000000064</v>
          </cell>
          <cell r="Z84">
            <v>13.999999999999989</v>
          </cell>
          <cell r="AA84">
            <v>3.2999999999999918</v>
          </cell>
          <cell r="AB84">
            <v>8.4999999999999964</v>
          </cell>
          <cell r="AC84">
            <v>12.000000000000011</v>
          </cell>
          <cell r="AD84">
            <v>3.2999999999999918</v>
          </cell>
          <cell r="AE84">
            <v>4.6999999999999931</v>
          </cell>
          <cell r="AF84" t="str">
            <v>-</v>
          </cell>
          <cell r="AG84">
            <v>6.800000000000006</v>
          </cell>
        </row>
        <row r="85">
          <cell r="A85">
            <v>39630</v>
          </cell>
          <cell r="B85">
            <v>106.9</v>
          </cell>
          <cell r="C85">
            <v>103.8</v>
          </cell>
          <cell r="D85">
            <v>108.4</v>
          </cell>
          <cell r="E85">
            <v>105.2</v>
          </cell>
          <cell r="F85">
            <v>102.2</v>
          </cell>
          <cell r="G85">
            <v>105.6</v>
          </cell>
          <cell r="H85">
            <v>103.2</v>
          </cell>
          <cell r="I85">
            <v>108</v>
          </cell>
          <cell r="J85">
            <v>114.9</v>
          </cell>
          <cell r="K85">
            <v>104.1</v>
          </cell>
          <cell r="L85">
            <v>108.9</v>
          </cell>
          <cell r="M85">
            <v>112.6</v>
          </cell>
          <cell r="N85">
            <v>103.1</v>
          </cell>
          <cell r="O85">
            <v>104.3</v>
          </cell>
          <cell r="P85" t="str">
            <v>-</v>
          </cell>
          <cell r="Q85">
            <v>108.1</v>
          </cell>
          <cell r="R85">
            <v>6.899999999999995</v>
          </cell>
          <cell r="S85">
            <v>3.8000000000000034</v>
          </cell>
          <cell r="T85">
            <v>8.4000000000000075</v>
          </cell>
          <cell r="U85">
            <v>5.2000000000000046</v>
          </cell>
          <cell r="V85">
            <v>2.200000000000002</v>
          </cell>
          <cell r="W85">
            <v>5.600000000000005</v>
          </cell>
          <cell r="X85">
            <v>3.2000000000000028</v>
          </cell>
          <cell r="Y85">
            <v>8.0000000000000071</v>
          </cell>
          <cell r="Z85">
            <v>14.900000000000002</v>
          </cell>
          <cell r="AA85">
            <v>4.0999999999999925</v>
          </cell>
          <cell r="AB85">
            <v>8.8999999999999968</v>
          </cell>
          <cell r="AC85">
            <v>12.599999999999989</v>
          </cell>
          <cell r="AD85">
            <v>3.0999999999999917</v>
          </cell>
          <cell r="AE85">
            <v>4.2999999999999927</v>
          </cell>
          <cell r="AF85" t="str">
            <v>-</v>
          </cell>
          <cell r="AG85">
            <v>8.0999999999999961</v>
          </cell>
        </row>
        <row r="86">
          <cell r="A86">
            <v>39661</v>
          </cell>
          <cell r="B86">
            <v>106.5</v>
          </cell>
          <cell r="C86">
            <v>103.8</v>
          </cell>
          <cell r="D86">
            <v>106.9</v>
          </cell>
          <cell r="E86">
            <v>106</v>
          </cell>
          <cell r="F86">
            <v>102.8</v>
          </cell>
          <cell r="G86">
            <v>105.7</v>
          </cell>
          <cell r="H86">
            <v>103.6</v>
          </cell>
          <cell r="I86">
            <v>107.4</v>
          </cell>
          <cell r="J86">
            <v>113.6</v>
          </cell>
          <cell r="K86">
            <v>103.9</v>
          </cell>
          <cell r="L86">
            <v>108.5</v>
          </cell>
          <cell r="M86">
            <v>112</v>
          </cell>
          <cell r="N86">
            <v>102.3</v>
          </cell>
          <cell r="O86">
            <v>103.8</v>
          </cell>
          <cell r="P86" t="str">
            <v>-</v>
          </cell>
          <cell r="Q86">
            <v>108.4</v>
          </cell>
          <cell r="R86">
            <v>6.4999999999999947</v>
          </cell>
          <cell r="S86">
            <v>3.8000000000000034</v>
          </cell>
          <cell r="T86">
            <v>6.899999999999995</v>
          </cell>
          <cell r="U86">
            <v>6.0000000000000053</v>
          </cell>
          <cell r="V86">
            <v>2.8000000000000025</v>
          </cell>
          <cell r="W86">
            <v>5.699999999999994</v>
          </cell>
          <cell r="X86">
            <v>3.6000000000000032</v>
          </cell>
          <cell r="Y86">
            <v>7.4000000000000066</v>
          </cell>
          <cell r="Z86">
            <v>13.599999999999991</v>
          </cell>
          <cell r="AA86">
            <v>3.9000000000000146</v>
          </cell>
          <cell r="AB86">
            <v>8.4999999999999964</v>
          </cell>
          <cell r="AC86">
            <v>12.000000000000011</v>
          </cell>
          <cell r="AD86">
            <v>2.2999999999999909</v>
          </cell>
          <cell r="AE86">
            <v>3.8000000000000034</v>
          </cell>
          <cell r="AF86" t="str">
            <v>-</v>
          </cell>
          <cell r="AG86">
            <v>8.4000000000000075</v>
          </cell>
        </row>
        <row r="87">
          <cell r="A87">
            <v>39692</v>
          </cell>
          <cell r="B87">
            <v>106.8</v>
          </cell>
          <cell r="C87">
            <v>104.3</v>
          </cell>
          <cell r="D87">
            <v>108</v>
          </cell>
          <cell r="E87">
            <v>106.6</v>
          </cell>
          <cell r="F87">
            <v>103</v>
          </cell>
          <cell r="G87">
            <v>106.7</v>
          </cell>
          <cell r="H87">
            <v>104.7</v>
          </cell>
          <cell r="I87">
            <v>107.5</v>
          </cell>
          <cell r="J87">
            <v>115.1</v>
          </cell>
          <cell r="K87">
            <v>104.5</v>
          </cell>
          <cell r="L87">
            <v>108.5</v>
          </cell>
          <cell r="M87">
            <v>112.8</v>
          </cell>
          <cell r="N87">
            <v>102.4</v>
          </cell>
          <cell r="O87">
            <v>104.8</v>
          </cell>
          <cell r="P87" t="str">
            <v>-</v>
          </cell>
          <cell r="Q87">
            <v>108.3</v>
          </cell>
          <cell r="R87">
            <v>6.800000000000006</v>
          </cell>
          <cell r="S87">
            <v>4.2999999999999927</v>
          </cell>
          <cell r="T87">
            <v>8.0000000000000071</v>
          </cell>
          <cell r="U87">
            <v>6.5999999999999837</v>
          </cell>
          <cell r="V87">
            <v>3.0000000000000027</v>
          </cell>
          <cell r="W87">
            <v>6.6999999999999948</v>
          </cell>
          <cell r="X87">
            <v>4.6999999999999931</v>
          </cell>
          <cell r="Y87">
            <v>7.4999999999999956</v>
          </cell>
          <cell r="Z87">
            <v>15.100000000000001</v>
          </cell>
          <cell r="AA87">
            <v>4.4999999999999929</v>
          </cell>
          <cell r="AB87">
            <v>8.4999999999999964</v>
          </cell>
          <cell r="AC87">
            <v>12.79999999999999</v>
          </cell>
          <cell r="AD87">
            <v>2.4000000000000021</v>
          </cell>
          <cell r="AE87">
            <v>4.8000000000000043</v>
          </cell>
          <cell r="AF87" t="str">
            <v>-</v>
          </cell>
          <cell r="AG87">
            <v>8.2999999999999972</v>
          </cell>
        </row>
        <row r="88">
          <cell r="A88">
            <v>39722</v>
          </cell>
          <cell r="B88">
            <v>105.9</v>
          </cell>
          <cell r="C88">
            <v>103.7</v>
          </cell>
          <cell r="D88">
            <v>106.8</v>
          </cell>
          <cell r="E88">
            <v>107.6</v>
          </cell>
          <cell r="F88">
            <v>102.6</v>
          </cell>
          <cell r="G88">
            <v>106.9</v>
          </cell>
          <cell r="H88">
            <v>104.3</v>
          </cell>
          <cell r="I88">
            <v>106.6</v>
          </cell>
          <cell r="J88">
            <v>113.8</v>
          </cell>
          <cell r="K88">
            <v>103.8</v>
          </cell>
          <cell r="L88">
            <v>107.5</v>
          </cell>
          <cell r="M88">
            <v>111.8</v>
          </cell>
          <cell r="N88">
            <v>101.3</v>
          </cell>
          <cell r="O88">
            <v>104</v>
          </cell>
          <cell r="P88" t="str">
            <v>-</v>
          </cell>
          <cell r="Q88">
            <v>108.4</v>
          </cell>
          <cell r="R88">
            <v>5.9000000000000163</v>
          </cell>
          <cell r="S88">
            <v>3.6999999999999922</v>
          </cell>
          <cell r="T88">
            <v>6.800000000000006</v>
          </cell>
          <cell r="U88">
            <v>7.5999999999999845</v>
          </cell>
          <cell r="V88">
            <v>2.6000000000000023</v>
          </cell>
          <cell r="W88">
            <v>6.899999999999995</v>
          </cell>
          <cell r="X88">
            <v>4.2999999999999927</v>
          </cell>
          <cell r="Y88">
            <v>6.5999999999999837</v>
          </cell>
          <cell r="Z88">
            <v>13.79999999999999</v>
          </cell>
          <cell r="AA88">
            <v>3.8000000000000034</v>
          </cell>
          <cell r="AB88">
            <v>7.4999999999999956</v>
          </cell>
          <cell r="AC88">
            <v>11.799999999999988</v>
          </cell>
          <cell r="AD88">
            <v>1.2999999999999901</v>
          </cell>
          <cell r="AE88">
            <v>4.0000000000000036</v>
          </cell>
          <cell r="AF88" t="str">
            <v>-</v>
          </cell>
          <cell r="AG88">
            <v>8.4000000000000075</v>
          </cell>
        </row>
        <row r="89">
          <cell r="A89">
            <v>39753</v>
          </cell>
          <cell r="B89">
            <v>104.8</v>
          </cell>
          <cell r="C89">
            <v>103.1</v>
          </cell>
          <cell r="D89">
            <v>105.5</v>
          </cell>
          <cell r="E89">
            <v>108.1</v>
          </cell>
          <cell r="F89">
            <v>102</v>
          </cell>
          <cell r="G89">
            <v>106.4</v>
          </cell>
          <cell r="H89">
            <v>103.9</v>
          </cell>
          <cell r="I89">
            <v>104.5</v>
          </cell>
          <cell r="J89">
            <v>110.3</v>
          </cell>
          <cell r="K89">
            <v>103.3</v>
          </cell>
          <cell r="L89">
            <v>106.6</v>
          </cell>
          <cell r="M89">
            <v>111.7</v>
          </cell>
          <cell r="N89">
            <v>99.9</v>
          </cell>
          <cell r="O89">
            <v>102.4</v>
          </cell>
          <cell r="P89" t="str">
            <v>-</v>
          </cell>
          <cell r="Q89">
            <v>107.9</v>
          </cell>
          <cell r="R89">
            <v>4.8000000000000043</v>
          </cell>
          <cell r="S89">
            <v>3.0999999999999917</v>
          </cell>
          <cell r="T89">
            <v>5.4999999999999938</v>
          </cell>
          <cell r="U89">
            <v>8.0999999999999961</v>
          </cell>
          <cell r="V89">
            <v>2.0000000000000018</v>
          </cell>
          <cell r="W89">
            <v>6.4000000000000057</v>
          </cell>
          <cell r="X89">
            <v>3.9000000000000146</v>
          </cell>
          <cell r="Y89">
            <v>4.4999999999999929</v>
          </cell>
          <cell r="Z89">
            <v>10.299999999999997</v>
          </cell>
          <cell r="AA89">
            <v>3.2999999999999918</v>
          </cell>
          <cell r="AB89">
            <v>6.5999999999999837</v>
          </cell>
          <cell r="AC89">
            <v>11.7</v>
          </cell>
          <cell r="AD89">
            <v>-9.9999999999988987E-2</v>
          </cell>
          <cell r="AE89">
            <v>2.4000000000000021</v>
          </cell>
          <cell r="AF89" t="str">
            <v>-</v>
          </cell>
          <cell r="AG89">
            <v>7.8999999999999959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101</v>
          </cell>
          <cell r="C91">
            <v>100</v>
          </cell>
          <cell r="D91">
            <v>100.7</v>
          </cell>
          <cell r="E91">
            <v>106.4</v>
          </cell>
          <cell r="F91">
            <v>101.3</v>
          </cell>
          <cell r="G91">
            <v>103.2</v>
          </cell>
          <cell r="H91">
            <v>100.5</v>
          </cell>
          <cell r="I91">
            <v>98.3</v>
          </cell>
          <cell r="J91">
            <v>101.7</v>
          </cell>
          <cell r="K91">
            <v>100.3</v>
          </cell>
          <cell r="L91">
            <v>102.8</v>
          </cell>
          <cell r="M91">
            <v>106.9</v>
          </cell>
          <cell r="N91">
            <v>98</v>
          </cell>
          <cell r="O91">
            <v>98.6</v>
          </cell>
          <cell r="P91" t="str">
            <v>-</v>
          </cell>
          <cell r="Q91">
            <v>106.9</v>
          </cell>
          <cell r="R91">
            <v>1.0000000000000009</v>
          </cell>
          <cell r="S91">
            <v>0</v>
          </cell>
          <cell r="T91">
            <v>0.70000000000001172</v>
          </cell>
          <cell r="U91">
            <v>6.4000000000000057</v>
          </cell>
          <cell r="V91">
            <v>1.2999999999999901</v>
          </cell>
          <cell r="W91">
            <v>3.2000000000000028</v>
          </cell>
          <cell r="X91">
            <v>0.49999999999998934</v>
          </cell>
          <cell r="Y91">
            <v>-1.7000000000000015</v>
          </cell>
          <cell r="Z91">
            <v>1.7000000000000126</v>
          </cell>
          <cell r="AA91">
            <v>0.29999999999998916</v>
          </cell>
          <cell r="AB91">
            <v>2.8000000000000025</v>
          </cell>
          <cell r="AC91">
            <v>6.899999999999995</v>
          </cell>
          <cell r="AD91">
            <v>-2.0000000000000018</v>
          </cell>
          <cell r="AE91">
            <v>-1.4000000000000012</v>
          </cell>
          <cell r="AF91" t="str">
            <v>-</v>
          </cell>
          <cell r="AG91">
            <v>6.899999999999995</v>
          </cell>
        </row>
        <row r="92">
          <cell r="A92">
            <v>39845</v>
          </cell>
          <cell r="B92">
            <v>99</v>
          </cell>
          <cell r="C92">
            <v>98.1</v>
          </cell>
          <cell r="D92">
            <v>97.8</v>
          </cell>
          <cell r="E92">
            <v>104.8</v>
          </cell>
          <cell r="F92">
            <v>100.1</v>
          </cell>
          <cell r="G92">
            <v>100</v>
          </cell>
          <cell r="H92">
            <v>98.8</v>
          </cell>
          <cell r="I92">
            <v>95.5</v>
          </cell>
          <cell r="J92">
            <v>98</v>
          </cell>
          <cell r="K92">
            <v>98.5</v>
          </cell>
          <cell r="L92">
            <v>100.9</v>
          </cell>
          <cell r="M92">
            <v>104.7</v>
          </cell>
          <cell r="N92">
            <v>96</v>
          </cell>
          <cell r="O92">
            <v>96.2</v>
          </cell>
          <cell r="P92" t="str">
            <v>-</v>
          </cell>
          <cell r="Q92">
            <v>105</v>
          </cell>
          <cell r="R92">
            <v>-1.0000000000000009</v>
          </cell>
          <cell r="S92">
            <v>-1.9000000000000017</v>
          </cell>
          <cell r="T92">
            <v>-2.200000000000002</v>
          </cell>
          <cell r="U92">
            <v>4.8000000000000043</v>
          </cell>
          <cell r="V92">
            <v>9.9999999999988987E-2</v>
          </cell>
          <cell r="W92">
            <v>0</v>
          </cell>
          <cell r="X92">
            <v>-1.2000000000000011</v>
          </cell>
          <cell r="Y92">
            <v>-4.5000000000000036</v>
          </cell>
          <cell r="Z92">
            <v>-2.0000000000000018</v>
          </cell>
          <cell r="AA92">
            <v>-1.5000000000000013</v>
          </cell>
          <cell r="AB92">
            <v>0.9000000000000119</v>
          </cell>
          <cell r="AC92">
            <v>4.6999999999999931</v>
          </cell>
          <cell r="AD92">
            <v>-4.0000000000000036</v>
          </cell>
          <cell r="AE92">
            <v>-3.7999999999999923</v>
          </cell>
          <cell r="AF92" t="str">
            <v>-</v>
          </cell>
          <cell r="AG92">
            <v>5.0000000000000044</v>
          </cell>
        </row>
        <row r="93">
          <cell r="A93">
            <v>39873</v>
          </cell>
          <cell r="B93">
            <v>98.1</v>
          </cell>
          <cell r="C93">
            <v>97.5</v>
          </cell>
          <cell r="D93">
            <v>96.3</v>
          </cell>
          <cell r="E93">
            <v>104.3</v>
          </cell>
          <cell r="F93">
            <v>99</v>
          </cell>
          <cell r="G93">
            <v>98.6</v>
          </cell>
          <cell r="H93">
            <v>98.6</v>
          </cell>
          <cell r="I93">
            <v>93.8</v>
          </cell>
          <cell r="J93">
            <v>93.5</v>
          </cell>
          <cell r="K93">
            <v>97.9</v>
          </cell>
          <cell r="L93">
            <v>99.9</v>
          </cell>
          <cell r="M93">
            <v>103.7</v>
          </cell>
          <cell r="N93">
            <v>95.5</v>
          </cell>
          <cell r="O93">
            <v>95.7</v>
          </cell>
          <cell r="P93" t="str">
            <v>-</v>
          </cell>
          <cell r="Q93">
            <v>104.4</v>
          </cell>
          <cell r="R93">
            <v>-1.9000000000000017</v>
          </cell>
          <cell r="S93">
            <v>-2.5000000000000022</v>
          </cell>
          <cell r="T93">
            <v>-3.7000000000000033</v>
          </cell>
          <cell r="U93">
            <v>4.2999999999999927</v>
          </cell>
          <cell r="V93">
            <v>-1.0000000000000009</v>
          </cell>
          <cell r="W93">
            <v>-1.4000000000000012</v>
          </cell>
          <cell r="X93">
            <v>-1.4000000000000012</v>
          </cell>
          <cell r="Y93">
            <v>-6.2000000000000055</v>
          </cell>
          <cell r="Z93">
            <v>-6.4999999999999947</v>
          </cell>
          <cell r="AA93">
            <v>-2.0999999999999908</v>
          </cell>
          <cell r="AB93">
            <v>-9.9999999999988987E-2</v>
          </cell>
          <cell r="AC93">
            <v>3.6999999999999922</v>
          </cell>
          <cell r="AD93">
            <v>-4.5000000000000036</v>
          </cell>
          <cell r="AE93">
            <v>-4.2999999999999927</v>
          </cell>
          <cell r="AF93" t="str">
            <v>-</v>
          </cell>
          <cell r="AG93">
            <v>4.4000000000000039</v>
          </cell>
        </row>
        <row r="94">
          <cell r="A94">
            <v>39904</v>
          </cell>
          <cell r="B94">
            <v>96.2</v>
          </cell>
          <cell r="C94">
            <v>95.4</v>
          </cell>
          <cell r="D94">
            <v>94.3</v>
          </cell>
          <cell r="E94">
            <v>103.9</v>
          </cell>
          <cell r="F94">
            <v>98.2</v>
          </cell>
          <cell r="G94">
            <v>97.7</v>
          </cell>
          <cell r="H94">
            <v>95.7</v>
          </cell>
          <cell r="I94">
            <v>91.6</v>
          </cell>
          <cell r="J94">
            <v>89.7</v>
          </cell>
          <cell r="K94">
            <v>97.9</v>
          </cell>
          <cell r="L94">
            <v>97.7</v>
          </cell>
          <cell r="M94">
            <v>101.6</v>
          </cell>
          <cell r="N94">
            <v>93.5</v>
          </cell>
          <cell r="O94">
            <v>94.3</v>
          </cell>
          <cell r="P94" t="str">
            <v>-</v>
          </cell>
          <cell r="Q94">
            <v>103.1</v>
          </cell>
          <cell r="R94">
            <v>-3.7999999999999923</v>
          </cell>
          <cell r="S94">
            <v>-4.5999999999999925</v>
          </cell>
          <cell r="T94">
            <v>-5.7000000000000046</v>
          </cell>
          <cell r="U94">
            <v>3.9000000000000146</v>
          </cell>
          <cell r="V94">
            <v>-1.8000000000000016</v>
          </cell>
          <cell r="W94">
            <v>-2.300000000000002</v>
          </cell>
          <cell r="X94">
            <v>-4.2999999999999927</v>
          </cell>
          <cell r="Y94">
            <v>-8.4000000000000075</v>
          </cell>
          <cell r="Z94">
            <v>-10.299999999999997</v>
          </cell>
          <cell r="AA94">
            <v>-2.0999999999999908</v>
          </cell>
          <cell r="AB94">
            <v>-2.300000000000002</v>
          </cell>
          <cell r="AC94">
            <v>1.6000000000000014</v>
          </cell>
          <cell r="AD94">
            <v>-6.4999999999999947</v>
          </cell>
          <cell r="AE94">
            <v>-5.7000000000000046</v>
          </cell>
          <cell r="AF94" t="str">
            <v>-</v>
          </cell>
          <cell r="AG94">
            <v>3.0999999999999917</v>
          </cell>
        </row>
        <row r="95">
          <cell r="A95">
            <v>39934</v>
          </cell>
          <cell r="B95">
            <v>95.1</v>
          </cell>
          <cell r="C95">
            <v>94.4</v>
          </cell>
          <cell r="D95">
            <v>93.2</v>
          </cell>
          <cell r="E95">
            <v>102.7</v>
          </cell>
          <cell r="F95">
            <v>98.3</v>
          </cell>
          <cell r="G95">
            <v>97.4</v>
          </cell>
          <cell r="H95">
            <v>94</v>
          </cell>
          <cell r="I95">
            <v>89.6</v>
          </cell>
          <cell r="J95">
            <v>85.5</v>
          </cell>
          <cell r="K95">
            <v>97.7</v>
          </cell>
          <cell r="L95">
            <v>96.3</v>
          </cell>
          <cell r="M95">
            <v>99.6</v>
          </cell>
          <cell r="N95">
            <v>93.3</v>
          </cell>
          <cell r="O95">
            <v>94.3</v>
          </cell>
          <cell r="P95" t="str">
            <v>-</v>
          </cell>
          <cell r="Q95">
            <v>102.1</v>
          </cell>
          <cell r="R95">
            <v>-4.9000000000000039</v>
          </cell>
          <cell r="S95">
            <v>-5.5999999999999943</v>
          </cell>
          <cell r="T95">
            <v>-6.7999999999999954</v>
          </cell>
          <cell r="U95">
            <v>2.7000000000000135</v>
          </cell>
          <cell r="V95">
            <v>-1.7000000000000015</v>
          </cell>
          <cell r="W95">
            <v>-2.5999999999999912</v>
          </cell>
          <cell r="X95">
            <v>-6.0000000000000053</v>
          </cell>
          <cell r="Y95">
            <v>-10.400000000000009</v>
          </cell>
          <cell r="Z95">
            <v>-14.500000000000002</v>
          </cell>
          <cell r="AA95">
            <v>-2.300000000000002</v>
          </cell>
          <cell r="AB95">
            <v>-3.7000000000000033</v>
          </cell>
          <cell r="AC95">
            <v>-0.40000000000000036</v>
          </cell>
          <cell r="AD95">
            <v>-6.7000000000000064</v>
          </cell>
          <cell r="AE95">
            <v>-5.7000000000000046</v>
          </cell>
          <cell r="AF95" t="str">
            <v>-</v>
          </cell>
          <cell r="AG95">
            <v>2.0999999999999908</v>
          </cell>
        </row>
        <row r="96">
          <cell r="A96">
            <v>39965</v>
          </cell>
          <cell r="B96">
            <v>93.6</v>
          </cell>
          <cell r="C96">
            <v>94.1</v>
          </cell>
          <cell r="D96">
            <v>92</v>
          </cell>
          <cell r="E96">
            <v>102</v>
          </cell>
          <cell r="F96">
            <v>97.3</v>
          </cell>
          <cell r="G96">
            <v>96.8</v>
          </cell>
          <cell r="H96">
            <v>94.2</v>
          </cell>
          <cell r="I96">
            <v>87.9</v>
          </cell>
          <cell r="J96">
            <v>82.8</v>
          </cell>
          <cell r="K96">
            <v>96.6</v>
          </cell>
          <cell r="L96">
            <v>94.4</v>
          </cell>
          <cell r="M96">
            <v>97.3</v>
          </cell>
          <cell r="N96">
            <v>93.2</v>
          </cell>
          <cell r="O96">
            <v>93.4</v>
          </cell>
          <cell r="P96" t="str">
            <v>-</v>
          </cell>
          <cell r="Q96">
            <v>100.5</v>
          </cell>
          <cell r="R96">
            <v>-6.4000000000000057</v>
          </cell>
          <cell r="S96">
            <v>-5.9000000000000057</v>
          </cell>
          <cell r="T96">
            <v>-7.9999999999999964</v>
          </cell>
          <cell r="U96">
            <v>2.0000000000000018</v>
          </cell>
          <cell r="V96">
            <v>-2.7000000000000024</v>
          </cell>
          <cell r="W96">
            <v>-3.2000000000000028</v>
          </cell>
          <cell r="X96">
            <v>-5.7999999999999936</v>
          </cell>
          <cell r="Y96">
            <v>-12.1</v>
          </cell>
          <cell r="Z96">
            <v>-17.200000000000003</v>
          </cell>
          <cell r="AA96">
            <v>-3.400000000000003</v>
          </cell>
          <cell r="AB96">
            <v>-5.5999999999999943</v>
          </cell>
          <cell r="AC96">
            <v>-2.7000000000000024</v>
          </cell>
          <cell r="AD96">
            <v>-6.7999999999999954</v>
          </cell>
          <cell r="AE96">
            <v>-6.5999999999999943</v>
          </cell>
          <cell r="AF96" t="str">
            <v>-</v>
          </cell>
          <cell r="AG96">
            <v>0.49999999999998934</v>
          </cell>
        </row>
        <row r="97">
          <cell r="A97">
            <v>39995</v>
          </cell>
          <cell r="B97">
            <v>92.1</v>
          </cell>
          <cell r="C97">
            <v>93.4</v>
          </cell>
          <cell r="D97">
            <v>90.8</v>
          </cell>
          <cell r="E97">
            <v>101</v>
          </cell>
          <cell r="F97">
            <v>96.3</v>
          </cell>
          <cell r="G97">
            <v>96.4</v>
          </cell>
          <cell r="H97">
            <v>93.3</v>
          </cell>
          <cell r="I97">
            <v>85.8</v>
          </cell>
          <cell r="J97">
            <v>80</v>
          </cell>
          <cell r="K97">
            <v>95.6</v>
          </cell>
          <cell r="L97">
            <v>92.6</v>
          </cell>
          <cell r="M97">
            <v>94.6</v>
          </cell>
          <cell r="N97">
            <v>92.6</v>
          </cell>
          <cell r="O97">
            <v>92.6</v>
          </cell>
          <cell r="P97" t="str">
            <v>-</v>
          </cell>
          <cell r="Q97">
            <v>99.2</v>
          </cell>
          <cell r="R97">
            <v>-7.9000000000000075</v>
          </cell>
          <cell r="S97">
            <v>-6.5999999999999943</v>
          </cell>
          <cell r="T97">
            <v>-9.2000000000000082</v>
          </cell>
          <cell r="U97">
            <v>1.0000000000000009</v>
          </cell>
          <cell r="V97">
            <v>-3.7000000000000033</v>
          </cell>
          <cell r="W97">
            <v>-3.5999999999999921</v>
          </cell>
          <cell r="X97">
            <v>-6.7000000000000064</v>
          </cell>
          <cell r="Y97">
            <v>-14.200000000000001</v>
          </cell>
          <cell r="Z97">
            <v>-19.999999999999996</v>
          </cell>
          <cell r="AA97">
            <v>-4.4000000000000039</v>
          </cell>
          <cell r="AB97">
            <v>-7.4000000000000066</v>
          </cell>
          <cell r="AC97">
            <v>-5.4000000000000048</v>
          </cell>
          <cell r="AD97">
            <v>-7.4000000000000066</v>
          </cell>
          <cell r="AE97">
            <v>-7.4000000000000066</v>
          </cell>
          <cell r="AF97" t="str">
            <v>-</v>
          </cell>
          <cell r="AG97">
            <v>-0.80000000000000071</v>
          </cell>
        </row>
        <row r="98">
          <cell r="A98">
            <v>40026</v>
          </cell>
          <cell r="B98">
            <v>91.3</v>
          </cell>
          <cell r="C98">
            <v>93</v>
          </cell>
          <cell r="D98">
            <v>90.7</v>
          </cell>
          <cell r="E98">
            <v>99</v>
          </cell>
          <cell r="F98">
            <v>95</v>
          </cell>
          <cell r="G98">
            <v>96.2</v>
          </cell>
          <cell r="H98">
            <v>92.3</v>
          </cell>
          <cell r="I98">
            <v>84.3</v>
          </cell>
          <cell r="J98">
            <v>78.5</v>
          </cell>
          <cell r="K98">
            <v>95.3</v>
          </cell>
          <cell r="L98">
            <v>91.8</v>
          </cell>
          <cell r="M98">
            <v>93.8</v>
          </cell>
          <cell r="N98">
            <v>92.2</v>
          </cell>
          <cell r="O98">
            <v>92.2</v>
          </cell>
          <cell r="P98" t="str">
            <v>-</v>
          </cell>
          <cell r="Q98">
            <v>98.9</v>
          </cell>
          <cell r="R98">
            <v>-8.7000000000000082</v>
          </cell>
          <cell r="S98">
            <v>-6.9999999999999947</v>
          </cell>
          <cell r="T98">
            <v>-9.2999999999999972</v>
          </cell>
          <cell r="U98">
            <v>-1.0000000000000009</v>
          </cell>
          <cell r="V98">
            <v>-5.0000000000000044</v>
          </cell>
          <cell r="W98">
            <v>-3.7999999999999923</v>
          </cell>
          <cell r="X98">
            <v>-7.7000000000000064</v>
          </cell>
          <cell r="Y98">
            <v>-15.700000000000003</v>
          </cell>
          <cell r="Z98">
            <v>-21.499999999999996</v>
          </cell>
          <cell r="AA98">
            <v>-4.7000000000000046</v>
          </cell>
          <cell r="AB98">
            <v>-8.2000000000000064</v>
          </cell>
          <cell r="AC98">
            <v>-6.2000000000000055</v>
          </cell>
          <cell r="AD98">
            <v>-7.7999999999999954</v>
          </cell>
          <cell r="AE98">
            <v>-7.7999999999999954</v>
          </cell>
          <cell r="AF98" t="str">
            <v>-</v>
          </cell>
          <cell r="AG98">
            <v>-1.0999999999999899</v>
          </cell>
        </row>
        <row r="99">
          <cell r="A99">
            <v>40057</v>
          </cell>
          <cell r="B99">
            <v>90</v>
          </cell>
          <cell r="C99">
            <v>92.2</v>
          </cell>
          <cell r="D99">
            <v>89.1</v>
          </cell>
          <cell r="E99">
            <v>97.5</v>
          </cell>
          <cell r="F99">
            <v>94.3</v>
          </cell>
          <cell r="G99">
            <v>95.3</v>
          </cell>
          <cell r="H99">
            <v>91.1</v>
          </cell>
          <cell r="I99">
            <v>82.9</v>
          </cell>
          <cell r="J99">
            <v>76.900000000000006</v>
          </cell>
          <cell r="K99">
            <v>94.6</v>
          </cell>
          <cell r="L99">
            <v>90.5</v>
          </cell>
          <cell r="M99">
            <v>90.9</v>
          </cell>
          <cell r="N99">
            <v>91.3</v>
          </cell>
          <cell r="O99">
            <v>90.7</v>
          </cell>
          <cell r="P99" t="str">
            <v>-</v>
          </cell>
          <cell r="Q99">
            <v>99</v>
          </cell>
          <cell r="R99">
            <v>-9.9999999999999982</v>
          </cell>
          <cell r="S99">
            <v>-7.7999999999999954</v>
          </cell>
          <cell r="T99">
            <v>-10.900000000000009</v>
          </cell>
          <cell r="U99">
            <v>-2.5000000000000022</v>
          </cell>
          <cell r="V99">
            <v>-5.7000000000000046</v>
          </cell>
          <cell r="W99">
            <v>-4.7000000000000046</v>
          </cell>
          <cell r="X99">
            <v>-8.9000000000000075</v>
          </cell>
          <cell r="Y99">
            <v>-17.099999999999994</v>
          </cell>
          <cell r="Z99">
            <v>-23.099999999999998</v>
          </cell>
          <cell r="AA99">
            <v>-5.4000000000000048</v>
          </cell>
          <cell r="AB99">
            <v>-9.4999999999999964</v>
          </cell>
          <cell r="AC99">
            <v>-9.0999999999999979</v>
          </cell>
          <cell r="AD99">
            <v>-8.7000000000000082</v>
          </cell>
          <cell r="AE99">
            <v>-9.2999999999999972</v>
          </cell>
          <cell r="AF99" t="str">
            <v>-</v>
          </cell>
          <cell r="AG99">
            <v>-1.0000000000000009</v>
          </cell>
        </row>
        <row r="100">
          <cell r="A100">
            <v>40087</v>
          </cell>
          <cell r="B100">
            <v>89.7</v>
          </cell>
          <cell r="C100">
            <v>92.3</v>
          </cell>
          <cell r="D100">
            <v>88.9</v>
          </cell>
          <cell r="E100">
            <v>95.6</v>
          </cell>
          <cell r="F100">
            <v>93.9</v>
          </cell>
          <cell r="G100">
            <v>95.1</v>
          </cell>
          <cell r="H100">
            <v>91.1</v>
          </cell>
          <cell r="I100">
            <v>82.3</v>
          </cell>
          <cell r="J100">
            <v>77.3</v>
          </cell>
          <cell r="K100">
            <v>94.6</v>
          </cell>
          <cell r="L100">
            <v>90</v>
          </cell>
          <cell r="M100">
            <v>89.8</v>
          </cell>
          <cell r="N100">
            <v>91.7</v>
          </cell>
          <cell r="O100">
            <v>90.5</v>
          </cell>
          <cell r="P100" t="str">
            <v>-</v>
          </cell>
          <cell r="Q100">
            <v>98.3</v>
          </cell>
          <cell r="R100">
            <v>-10.299999999999997</v>
          </cell>
          <cell r="S100">
            <v>-7.7000000000000064</v>
          </cell>
          <cell r="T100">
            <v>-11.099999999999998</v>
          </cell>
          <cell r="U100">
            <v>-4.4000000000000039</v>
          </cell>
          <cell r="V100">
            <v>-6.0999999999999943</v>
          </cell>
          <cell r="W100">
            <v>-4.9000000000000039</v>
          </cell>
          <cell r="X100">
            <v>-8.9000000000000075</v>
          </cell>
          <cell r="Y100">
            <v>-17.700000000000003</v>
          </cell>
          <cell r="Z100">
            <v>-22.7</v>
          </cell>
          <cell r="AA100">
            <v>-5.4000000000000048</v>
          </cell>
          <cell r="AB100">
            <v>-9.9999999999999982</v>
          </cell>
          <cell r="AC100">
            <v>-10.199999999999998</v>
          </cell>
          <cell r="AD100">
            <v>-8.2999999999999972</v>
          </cell>
          <cell r="AE100">
            <v>-9.4999999999999964</v>
          </cell>
          <cell r="AF100" t="str">
            <v>-</v>
          </cell>
          <cell r="AG100">
            <v>-1.7000000000000015</v>
          </cell>
        </row>
        <row r="101">
          <cell r="A101">
            <v>40118</v>
          </cell>
          <cell r="B101">
            <v>90.6</v>
          </cell>
          <cell r="C101">
            <v>93</v>
          </cell>
          <cell r="D101">
            <v>90.4</v>
          </cell>
          <cell r="E101">
            <v>94.6</v>
          </cell>
          <cell r="F101">
            <v>94.9</v>
          </cell>
          <cell r="G101">
            <v>95.8</v>
          </cell>
          <cell r="H101">
            <v>91.7</v>
          </cell>
          <cell r="I101">
            <v>83.9</v>
          </cell>
          <cell r="J101">
            <v>80.400000000000006</v>
          </cell>
          <cell r="K101">
            <v>94.7</v>
          </cell>
          <cell r="L101">
            <v>90.4</v>
          </cell>
          <cell r="M101">
            <v>89.2</v>
          </cell>
          <cell r="N101">
            <v>93.1</v>
          </cell>
          <cell r="O101">
            <v>92.2</v>
          </cell>
          <cell r="P101" t="str">
            <v>-</v>
          </cell>
          <cell r="Q101">
            <v>98.8</v>
          </cell>
          <cell r="R101">
            <v>-9.4000000000000092</v>
          </cell>
          <cell r="S101">
            <v>-6.9999999999999947</v>
          </cell>
          <cell r="T101">
            <v>-9.5999999999999979</v>
          </cell>
          <cell r="U101">
            <v>-5.4000000000000048</v>
          </cell>
          <cell r="V101">
            <v>-5.0999999999999934</v>
          </cell>
          <cell r="W101">
            <v>-4.2000000000000037</v>
          </cell>
          <cell r="X101">
            <v>-8.2999999999999972</v>
          </cell>
          <cell r="Y101">
            <v>-16.099999999999991</v>
          </cell>
          <cell r="Z101">
            <v>-19.599999999999994</v>
          </cell>
          <cell r="AA101">
            <v>-5.2999999999999936</v>
          </cell>
          <cell r="AB101">
            <v>-9.5999999999999979</v>
          </cell>
          <cell r="AC101">
            <v>-10.799999999999999</v>
          </cell>
          <cell r="AD101">
            <v>-6.9000000000000057</v>
          </cell>
          <cell r="AE101">
            <v>-7.7999999999999954</v>
          </cell>
          <cell r="AF101" t="str">
            <v>-</v>
          </cell>
          <cell r="AG101">
            <v>-1.2000000000000011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95.2</v>
          </cell>
          <cell r="C103">
            <v>96.5</v>
          </cell>
          <cell r="D103">
            <v>95.3</v>
          </cell>
          <cell r="E103">
            <v>95.2</v>
          </cell>
          <cell r="F103">
            <v>97.8</v>
          </cell>
          <cell r="G103">
            <v>97.4</v>
          </cell>
          <cell r="H103">
            <v>97.5</v>
          </cell>
          <cell r="I103">
            <v>91.3</v>
          </cell>
          <cell r="J103">
            <v>90.6</v>
          </cell>
          <cell r="K103">
            <v>98.5</v>
          </cell>
          <cell r="L103">
            <v>94.6</v>
          </cell>
          <cell r="M103">
            <v>94.4</v>
          </cell>
          <cell r="N103">
            <v>96.6</v>
          </cell>
          <cell r="O103">
            <v>97.7</v>
          </cell>
          <cell r="P103" t="str">
            <v>-</v>
          </cell>
          <cell r="Q103">
            <v>100.3</v>
          </cell>
          <cell r="R103">
            <v>-4.7999999999999936</v>
          </cell>
          <cell r="S103">
            <v>-3.5000000000000031</v>
          </cell>
          <cell r="T103">
            <v>-4.7000000000000046</v>
          </cell>
          <cell r="U103">
            <v>-4.7999999999999936</v>
          </cell>
          <cell r="V103">
            <v>-2.200000000000002</v>
          </cell>
          <cell r="W103">
            <v>-2.5999999999999912</v>
          </cell>
          <cell r="X103">
            <v>-2.5000000000000022</v>
          </cell>
          <cell r="Y103">
            <v>-8.7000000000000082</v>
          </cell>
          <cell r="Z103">
            <v>-9.4000000000000092</v>
          </cell>
          <cell r="AA103">
            <v>-1.5000000000000013</v>
          </cell>
          <cell r="AB103">
            <v>-5.4000000000000048</v>
          </cell>
          <cell r="AC103">
            <v>-5.5999999999999943</v>
          </cell>
          <cell r="AD103">
            <v>-3.400000000000003</v>
          </cell>
          <cell r="AE103">
            <v>-2.300000000000002</v>
          </cell>
          <cell r="AF103" t="str">
            <v>-</v>
          </cell>
          <cell r="AG103">
            <v>0.29999999999998916</v>
          </cell>
        </row>
        <row r="104">
          <cell r="A104">
            <v>40210</v>
          </cell>
          <cell r="B104">
            <v>97.5</v>
          </cell>
          <cell r="C104">
            <v>98.3</v>
          </cell>
          <cell r="D104">
            <v>98.5</v>
          </cell>
          <cell r="E104">
            <v>96.2</v>
          </cell>
          <cell r="F104">
            <v>99.5</v>
          </cell>
          <cell r="G104">
            <v>100.5</v>
          </cell>
          <cell r="H104">
            <v>98.9</v>
          </cell>
          <cell r="I104">
            <v>94.8</v>
          </cell>
          <cell r="J104">
            <v>95.1</v>
          </cell>
          <cell r="K104">
            <v>101.1</v>
          </cell>
          <cell r="L104">
            <v>96.8</v>
          </cell>
          <cell r="M104">
            <v>96.2</v>
          </cell>
          <cell r="N104">
            <v>99.1</v>
          </cell>
          <cell r="O104">
            <v>99.7</v>
          </cell>
          <cell r="P104" t="str">
            <v>-</v>
          </cell>
          <cell r="Q104">
            <v>102.8</v>
          </cell>
          <cell r="R104">
            <v>-2.5000000000000022</v>
          </cell>
          <cell r="S104">
            <v>-1.7000000000000015</v>
          </cell>
          <cell r="T104">
            <v>-1.5000000000000013</v>
          </cell>
          <cell r="U104">
            <v>-3.7999999999999923</v>
          </cell>
          <cell r="V104">
            <v>-0.50000000000000044</v>
          </cell>
          <cell r="W104">
            <v>0.49999999999998934</v>
          </cell>
          <cell r="X104">
            <v>-1.0999999999999899</v>
          </cell>
          <cell r="Y104">
            <v>-5.2000000000000046</v>
          </cell>
          <cell r="Z104">
            <v>-4.9000000000000039</v>
          </cell>
          <cell r="AA104">
            <v>1.0999999999999899</v>
          </cell>
          <cell r="AB104">
            <v>-3.2000000000000028</v>
          </cell>
          <cell r="AC104">
            <v>-3.7999999999999923</v>
          </cell>
          <cell r="AD104">
            <v>-0.9000000000000008</v>
          </cell>
          <cell r="AE104">
            <v>-0.30000000000000027</v>
          </cell>
          <cell r="AF104" t="str">
            <v>-</v>
          </cell>
          <cell r="AG104">
            <v>2.8000000000000025</v>
          </cell>
        </row>
        <row r="105">
          <cell r="A105">
            <v>40238</v>
          </cell>
          <cell r="B105">
            <v>99.7</v>
          </cell>
          <cell r="C105">
            <v>99.9</v>
          </cell>
          <cell r="D105">
            <v>103</v>
          </cell>
          <cell r="E105">
            <v>96.9</v>
          </cell>
          <cell r="F105">
            <v>101</v>
          </cell>
          <cell r="G105">
            <v>102.9</v>
          </cell>
          <cell r="H105">
            <v>99.9</v>
          </cell>
          <cell r="I105">
            <v>97.9</v>
          </cell>
          <cell r="J105">
            <v>101.5</v>
          </cell>
          <cell r="K105">
            <v>102.4</v>
          </cell>
          <cell r="L105">
            <v>98.8</v>
          </cell>
          <cell r="M105">
            <v>98.5</v>
          </cell>
          <cell r="N105">
            <v>101.4</v>
          </cell>
          <cell r="O105">
            <v>101.5</v>
          </cell>
          <cell r="P105" t="str">
            <v>-</v>
          </cell>
          <cell r="Q105">
            <v>104.4</v>
          </cell>
          <cell r="R105">
            <v>-0.30000000000000027</v>
          </cell>
          <cell r="S105">
            <v>-9.9999999999988987E-2</v>
          </cell>
          <cell r="T105">
            <v>3.0000000000000027</v>
          </cell>
          <cell r="U105">
            <v>-3.0999999999999917</v>
          </cell>
          <cell r="V105">
            <v>1.0000000000000009</v>
          </cell>
          <cell r="W105">
            <v>2.9000000000000137</v>
          </cell>
          <cell r="X105">
            <v>-9.9999999999988987E-2</v>
          </cell>
          <cell r="Y105">
            <v>-2.0999999999999908</v>
          </cell>
          <cell r="Z105">
            <v>1.4999999999999902</v>
          </cell>
          <cell r="AA105">
            <v>2.4000000000000021</v>
          </cell>
          <cell r="AB105">
            <v>-1.2000000000000011</v>
          </cell>
          <cell r="AC105">
            <v>-1.5000000000000013</v>
          </cell>
          <cell r="AD105">
            <v>1.4000000000000012</v>
          </cell>
          <cell r="AE105">
            <v>1.4999999999999902</v>
          </cell>
          <cell r="AF105" t="str">
            <v>-</v>
          </cell>
          <cell r="AG105">
            <v>4.4000000000000039</v>
          </cell>
        </row>
        <row r="106">
          <cell r="A106">
            <v>40269</v>
          </cell>
          <cell r="B106">
            <v>102.2</v>
          </cell>
          <cell r="C106">
            <v>102.8</v>
          </cell>
          <cell r="D106">
            <v>107.4</v>
          </cell>
          <cell r="E106">
            <v>98</v>
          </cell>
          <cell r="F106">
            <v>102.3</v>
          </cell>
          <cell r="G106">
            <v>104.7</v>
          </cell>
          <cell r="H106">
            <v>104</v>
          </cell>
          <cell r="I106">
            <v>101.3</v>
          </cell>
          <cell r="J106">
            <v>106.4</v>
          </cell>
          <cell r="K106">
            <v>103.4</v>
          </cell>
          <cell r="L106">
            <v>101.1</v>
          </cell>
          <cell r="M106">
            <v>100.5</v>
          </cell>
          <cell r="N106">
            <v>104.2</v>
          </cell>
          <cell r="O106">
            <v>103.1</v>
          </cell>
          <cell r="P106" t="str">
            <v>-</v>
          </cell>
          <cell r="Q106">
            <v>106.1</v>
          </cell>
          <cell r="R106">
            <v>2.200000000000002</v>
          </cell>
          <cell r="S106">
            <v>2.8000000000000025</v>
          </cell>
          <cell r="T106">
            <v>7.4000000000000066</v>
          </cell>
          <cell r="U106">
            <v>-2.0000000000000018</v>
          </cell>
          <cell r="V106">
            <v>2.2999999999999909</v>
          </cell>
          <cell r="W106">
            <v>4.6999999999999931</v>
          </cell>
          <cell r="X106">
            <v>4.0000000000000036</v>
          </cell>
          <cell r="Y106">
            <v>1.2999999999999901</v>
          </cell>
          <cell r="Z106">
            <v>6.4000000000000057</v>
          </cell>
          <cell r="AA106">
            <v>3.400000000000003</v>
          </cell>
          <cell r="AB106">
            <v>1.0999999999999899</v>
          </cell>
          <cell r="AC106">
            <v>0.49999999999998934</v>
          </cell>
          <cell r="AD106">
            <v>4.2000000000000037</v>
          </cell>
          <cell r="AE106">
            <v>3.0999999999999917</v>
          </cell>
          <cell r="AF106" t="str">
            <v>-</v>
          </cell>
          <cell r="AG106">
            <v>6.0999999999999943</v>
          </cell>
        </row>
        <row r="107">
          <cell r="A107">
            <v>40299</v>
          </cell>
          <cell r="B107">
            <v>104.4</v>
          </cell>
          <cell r="C107">
            <v>105.5</v>
          </cell>
          <cell r="D107">
            <v>109.7</v>
          </cell>
          <cell r="E107">
            <v>99.9</v>
          </cell>
          <cell r="F107">
            <v>104.1</v>
          </cell>
          <cell r="G107">
            <v>106.5</v>
          </cell>
          <cell r="H107">
            <v>107.1</v>
          </cell>
          <cell r="I107">
            <v>104.8</v>
          </cell>
          <cell r="J107">
            <v>111.6</v>
          </cell>
          <cell r="K107">
            <v>104.7</v>
          </cell>
          <cell r="L107">
            <v>103</v>
          </cell>
          <cell r="M107">
            <v>103.7</v>
          </cell>
          <cell r="N107">
            <v>106.2</v>
          </cell>
          <cell r="O107">
            <v>103.9</v>
          </cell>
          <cell r="P107" t="str">
            <v>-</v>
          </cell>
          <cell r="Q107">
            <v>107.7</v>
          </cell>
          <cell r="R107">
            <v>4.4000000000000039</v>
          </cell>
          <cell r="S107">
            <v>5.4999999999999938</v>
          </cell>
          <cell r="T107">
            <v>9.6999999999999975</v>
          </cell>
          <cell r="U107">
            <v>-9.9999999999988987E-2</v>
          </cell>
          <cell r="V107">
            <v>4.0999999999999925</v>
          </cell>
          <cell r="W107">
            <v>6.4999999999999947</v>
          </cell>
          <cell r="X107">
            <v>7.0999999999999952</v>
          </cell>
          <cell r="Y107">
            <v>4.8000000000000043</v>
          </cell>
          <cell r="Z107">
            <v>11.599999999999987</v>
          </cell>
          <cell r="AA107">
            <v>4.6999999999999931</v>
          </cell>
          <cell r="AB107">
            <v>3.0000000000000027</v>
          </cell>
          <cell r="AC107">
            <v>3.6999999999999922</v>
          </cell>
          <cell r="AD107">
            <v>6.2000000000000055</v>
          </cell>
          <cell r="AE107">
            <v>3.9000000000000146</v>
          </cell>
          <cell r="AF107" t="str">
            <v>-</v>
          </cell>
          <cell r="AG107">
            <v>7.6999999999999957</v>
          </cell>
        </row>
        <row r="108">
          <cell r="A108">
            <v>40330</v>
          </cell>
          <cell r="B108">
            <v>106.3</v>
          </cell>
          <cell r="C108">
            <v>106.6</v>
          </cell>
          <cell r="D108">
            <v>112.6</v>
          </cell>
          <cell r="E108">
            <v>100.2</v>
          </cell>
          <cell r="F108">
            <v>106.5</v>
          </cell>
          <cell r="G108">
            <v>108.2</v>
          </cell>
          <cell r="H108">
            <v>107.2</v>
          </cell>
          <cell r="I108">
            <v>107.2</v>
          </cell>
          <cell r="J108">
            <v>116.7</v>
          </cell>
          <cell r="K108">
            <v>106.2</v>
          </cell>
          <cell r="L108">
            <v>105.1</v>
          </cell>
          <cell r="M108">
            <v>107.6</v>
          </cell>
          <cell r="N108">
            <v>107.1</v>
          </cell>
          <cell r="O108">
            <v>105.1</v>
          </cell>
          <cell r="P108" t="str">
            <v>-</v>
          </cell>
          <cell r="Q108">
            <v>107.9</v>
          </cell>
          <cell r="R108">
            <v>6.2999999999999945</v>
          </cell>
          <cell r="S108">
            <v>6.5999999999999837</v>
          </cell>
          <cell r="T108">
            <v>12.599999999999989</v>
          </cell>
          <cell r="U108">
            <v>0.20000000000000018</v>
          </cell>
          <cell r="V108">
            <v>6.4999999999999947</v>
          </cell>
          <cell r="W108">
            <v>8.2000000000000064</v>
          </cell>
          <cell r="X108">
            <v>7.2000000000000064</v>
          </cell>
          <cell r="Y108">
            <v>7.2000000000000064</v>
          </cell>
          <cell r="Z108">
            <v>16.700000000000003</v>
          </cell>
          <cell r="AA108">
            <v>6.2000000000000055</v>
          </cell>
          <cell r="AB108">
            <v>5.0999999999999934</v>
          </cell>
          <cell r="AC108">
            <v>7.5999999999999845</v>
          </cell>
          <cell r="AD108">
            <v>7.0999999999999952</v>
          </cell>
          <cell r="AE108">
            <v>5.0999999999999934</v>
          </cell>
          <cell r="AF108" t="str">
            <v>-</v>
          </cell>
          <cell r="AG108">
            <v>7.8999999999999959</v>
          </cell>
        </row>
        <row r="109">
          <cell r="A109">
            <v>40360</v>
          </cell>
          <cell r="B109">
            <v>108.2</v>
          </cell>
          <cell r="C109">
            <v>108.6</v>
          </cell>
          <cell r="D109">
            <v>114.7</v>
          </cell>
          <cell r="E109">
            <v>100.6</v>
          </cell>
          <cell r="F109">
            <v>108.1</v>
          </cell>
          <cell r="G109">
            <v>109.3</v>
          </cell>
          <cell r="H109">
            <v>109.7</v>
          </cell>
          <cell r="I109">
            <v>109.8</v>
          </cell>
          <cell r="J109">
            <v>121.4</v>
          </cell>
          <cell r="K109">
            <v>107.5</v>
          </cell>
          <cell r="L109">
            <v>106.9</v>
          </cell>
          <cell r="M109">
            <v>111.1</v>
          </cell>
          <cell r="N109">
            <v>107.5</v>
          </cell>
          <cell r="O109">
            <v>106.3</v>
          </cell>
          <cell r="P109" t="str">
            <v>-</v>
          </cell>
          <cell r="Q109">
            <v>108.4</v>
          </cell>
          <cell r="R109">
            <v>8.2000000000000064</v>
          </cell>
          <cell r="S109">
            <v>8.5999999999999854</v>
          </cell>
          <cell r="T109">
            <v>14.700000000000003</v>
          </cell>
          <cell r="U109">
            <v>0.60000000000000053</v>
          </cell>
          <cell r="V109">
            <v>8.0999999999999961</v>
          </cell>
          <cell r="W109">
            <v>9.2999999999999972</v>
          </cell>
          <cell r="X109">
            <v>9.6999999999999975</v>
          </cell>
          <cell r="Y109">
            <v>9.7999999999999865</v>
          </cell>
          <cell r="Z109">
            <v>21.4</v>
          </cell>
          <cell r="AA109">
            <v>7.4999999999999956</v>
          </cell>
          <cell r="AB109">
            <v>6.899999999999995</v>
          </cell>
          <cell r="AC109">
            <v>11.099999999999998</v>
          </cell>
          <cell r="AD109">
            <v>7.4999999999999956</v>
          </cell>
          <cell r="AE109">
            <v>6.2999999999999945</v>
          </cell>
          <cell r="AF109" t="str">
            <v>-</v>
          </cell>
          <cell r="AG109">
            <v>8.4000000000000075</v>
          </cell>
        </row>
        <row r="110">
          <cell r="A110">
            <v>40391</v>
          </cell>
          <cell r="B110">
            <v>109.7</v>
          </cell>
          <cell r="C110">
            <v>109.6</v>
          </cell>
          <cell r="D110">
            <v>115.9</v>
          </cell>
          <cell r="E110">
            <v>102.3</v>
          </cell>
          <cell r="F110">
            <v>110</v>
          </cell>
          <cell r="G110">
            <v>109.6</v>
          </cell>
          <cell r="H110">
            <v>110.7</v>
          </cell>
          <cell r="I110">
            <v>112.3</v>
          </cell>
          <cell r="J110">
            <v>124.3</v>
          </cell>
          <cell r="K110">
            <v>108.9</v>
          </cell>
          <cell r="L110">
            <v>108.5</v>
          </cell>
          <cell r="M110">
            <v>112.8</v>
          </cell>
          <cell r="N110">
            <v>108.4</v>
          </cell>
          <cell r="O110">
            <v>106.9</v>
          </cell>
          <cell r="P110" t="str">
            <v>-</v>
          </cell>
          <cell r="Q110">
            <v>109.1</v>
          </cell>
          <cell r="R110">
            <v>9.6999999999999975</v>
          </cell>
          <cell r="S110">
            <v>9.5999999999999872</v>
          </cell>
          <cell r="T110">
            <v>15.900000000000002</v>
          </cell>
          <cell r="U110">
            <v>2.2999999999999909</v>
          </cell>
          <cell r="V110">
            <v>10.000000000000009</v>
          </cell>
          <cell r="W110">
            <v>9.5999999999999872</v>
          </cell>
          <cell r="X110">
            <v>10.7</v>
          </cell>
          <cell r="Y110">
            <v>12.3</v>
          </cell>
          <cell r="Z110">
            <v>24.29999999999999</v>
          </cell>
          <cell r="AA110">
            <v>8.8999999999999968</v>
          </cell>
          <cell r="AB110">
            <v>8.4999999999999964</v>
          </cell>
          <cell r="AC110">
            <v>12.79999999999999</v>
          </cell>
          <cell r="AD110">
            <v>8.4000000000000075</v>
          </cell>
          <cell r="AE110">
            <v>6.899999999999995</v>
          </cell>
          <cell r="AF110" t="str">
            <v>-</v>
          </cell>
          <cell r="AG110">
            <v>9.0999999999999979</v>
          </cell>
        </row>
        <row r="111">
          <cell r="A111">
            <v>40422</v>
          </cell>
          <cell r="B111">
            <v>111.1</v>
          </cell>
          <cell r="C111">
            <v>110.4</v>
          </cell>
          <cell r="D111">
            <v>117</v>
          </cell>
          <cell r="E111">
            <v>103.8</v>
          </cell>
          <cell r="F111">
            <v>111.1</v>
          </cell>
          <cell r="G111">
            <v>109.9</v>
          </cell>
          <cell r="H111">
            <v>111.1</v>
          </cell>
          <cell r="I111">
            <v>114.4</v>
          </cell>
          <cell r="J111">
            <v>126.4</v>
          </cell>
          <cell r="K111">
            <v>109.5</v>
          </cell>
          <cell r="L111">
            <v>110.1</v>
          </cell>
          <cell r="M111">
            <v>116.8</v>
          </cell>
          <cell r="N111">
            <v>108.8</v>
          </cell>
          <cell r="O111">
            <v>107.3</v>
          </cell>
          <cell r="P111" t="str">
            <v>-</v>
          </cell>
          <cell r="Q111">
            <v>109.7</v>
          </cell>
          <cell r="R111">
            <v>11.099999999999998</v>
          </cell>
          <cell r="S111">
            <v>10.400000000000009</v>
          </cell>
          <cell r="T111">
            <v>16.999999999999993</v>
          </cell>
          <cell r="U111">
            <v>3.8000000000000034</v>
          </cell>
          <cell r="V111">
            <v>11.099999999999998</v>
          </cell>
          <cell r="W111">
            <v>9.8999999999999986</v>
          </cell>
          <cell r="X111">
            <v>11.099999999999998</v>
          </cell>
          <cell r="Y111">
            <v>14.400000000000013</v>
          </cell>
          <cell r="Z111">
            <v>26.400000000000002</v>
          </cell>
          <cell r="AA111">
            <v>9.4999999999999964</v>
          </cell>
          <cell r="AB111">
            <v>10.099999999999998</v>
          </cell>
          <cell r="AC111">
            <v>16.799999999999994</v>
          </cell>
          <cell r="AD111">
            <v>8.8000000000000078</v>
          </cell>
          <cell r="AE111">
            <v>7.2999999999999954</v>
          </cell>
          <cell r="AF111" t="str">
            <v>-</v>
          </cell>
          <cell r="AG111">
            <v>9.6999999999999975</v>
          </cell>
        </row>
        <row r="112">
          <cell r="A112">
            <v>40452</v>
          </cell>
          <cell r="B112">
            <v>111.5</v>
          </cell>
          <cell r="C112">
            <v>110.7</v>
          </cell>
          <cell r="D112">
            <v>116.7</v>
          </cell>
          <cell r="E112">
            <v>105.1</v>
          </cell>
          <cell r="F112">
            <v>110.8</v>
          </cell>
          <cell r="G112">
            <v>110</v>
          </cell>
          <cell r="H112">
            <v>111.6</v>
          </cell>
          <cell r="I112">
            <v>115.8</v>
          </cell>
          <cell r="J112">
            <v>127.3</v>
          </cell>
          <cell r="K112">
            <v>110.1</v>
          </cell>
          <cell r="L112">
            <v>110.8</v>
          </cell>
          <cell r="M112">
            <v>118</v>
          </cell>
          <cell r="N112">
            <v>108.3</v>
          </cell>
          <cell r="O112">
            <v>106.9</v>
          </cell>
          <cell r="P112" t="str">
            <v>-</v>
          </cell>
          <cell r="Q112">
            <v>111.4</v>
          </cell>
          <cell r="R112">
            <v>11.5</v>
          </cell>
          <cell r="S112">
            <v>10.7</v>
          </cell>
          <cell r="T112">
            <v>16.700000000000003</v>
          </cell>
          <cell r="U112">
            <v>5.0999999999999934</v>
          </cell>
          <cell r="V112">
            <v>10.799999999999986</v>
          </cell>
          <cell r="W112">
            <v>10.000000000000009</v>
          </cell>
          <cell r="X112">
            <v>11.599999999999987</v>
          </cell>
          <cell r="Y112">
            <v>15.799999999999992</v>
          </cell>
          <cell r="Z112">
            <v>27.29999999999999</v>
          </cell>
          <cell r="AA112">
            <v>10.099999999999998</v>
          </cell>
          <cell r="AB112">
            <v>10.799999999999986</v>
          </cell>
          <cell r="AC112">
            <v>17.999999999999993</v>
          </cell>
          <cell r="AD112">
            <v>8.2999999999999972</v>
          </cell>
          <cell r="AE112">
            <v>6.899999999999995</v>
          </cell>
          <cell r="AF112" t="str">
            <v>-</v>
          </cell>
          <cell r="AG112">
            <v>11.400000000000009</v>
          </cell>
        </row>
        <row r="113">
          <cell r="A113">
            <v>40483</v>
          </cell>
          <cell r="B113">
            <v>111.5</v>
          </cell>
          <cell r="C113">
            <v>110.1</v>
          </cell>
          <cell r="D113">
            <v>116.3</v>
          </cell>
          <cell r="E113">
            <v>106.8</v>
          </cell>
          <cell r="F113">
            <v>109.5</v>
          </cell>
          <cell r="G113">
            <v>109.4</v>
          </cell>
          <cell r="H113">
            <v>110.9</v>
          </cell>
          <cell r="I113">
            <v>115.6</v>
          </cell>
          <cell r="J113">
            <v>125.8</v>
          </cell>
          <cell r="K113">
            <v>111.3</v>
          </cell>
          <cell r="L113">
            <v>111</v>
          </cell>
          <cell r="M113">
            <v>119.3</v>
          </cell>
          <cell r="N113">
            <v>107.7</v>
          </cell>
          <cell r="O113">
            <v>106.4</v>
          </cell>
          <cell r="P113" t="str">
            <v>-</v>
          </cell>
          <cell r="Q113">
            <v>111.9</v>
          </cell>
          <cell r="R113">
            <v>11.5</v>
          </cell>
          <cell r="S113">
            <v>10.099999999999998</v>
          </cell>
          <cell r="T113">
            <v>16.300000000000004</v>
          </cell>
          <cell r="U113">
            <v>6.800000000000006</v>
          </cell>
          <cell r="V113">
            <v>9.4999999999999964</v>
          </cell>
          <cell r="W113">
            <v>9.4000000000000092</v>
          </cell>
          <cell r="X113">
            <v>10.899999999999999</v>
          </cell>
          <cell r="Y113">
            <v>15.599999999999991</v>
          </cell>
          <cell r="Z113">
            <v>25.8</v>
          </cell>
          <cell r="AA113">
            <v>11.299999999999999</v>
          </cell>
          <cell r="AB113">
            <v>11.000000000000011</v>
          </cell>
          <cell r="AC113">
            <v>19.300000000000004</v>
          </cell>
          <cell r="AD113">
            <v>7.6999999999999957</v>
          </cell>
          <cell r="AE113">
            <v>6.4000000000000057</v>
          </cell>
          <cell r="AF113" t="str">
            <v>-</v>
          </cell>
          <cell r="AG113">
            <v>11.899999999999999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109.2</v>
          </cell>
          <cell r="C115">
            <v>107</v>
          </cell>
          <cell r="D115">
            <v>113.5</v>
          </cell>
          <cell r="E115">
            <v>108.3</v>
          </cell>
          <cell r="F115">
            <v>104.8</v>
          </cell>
          <cell r="G115">
            <v>108.5</v>
          </cell>
          <cell r="H115">
            <v>105.4</v>
          </cell>
          <cell r="I115">
            <v>112.3</v>
          </cell>
          <cell r="J115">
            <v>118.9</v>
          </cell>
          <cell r="K115">
            <v>109.4</v>
          </cell>
          <cell r="L115">
            <v>108.8</v>
          </cell>
          <cell r="M115">
            <v>116.7</v>
          </cell>
          <cell r="N115">
            <v>106.2</v>
          </cell>
          <cell r="O115">
            <v>102.9</v>
          </cell>
          <cell r="P115" t="str">
            <v>-</v>
          </cell>
          <cell r="Q115">
            <v>111.1</v>
          </cell>
          <cell r="R115">
            <v>9.2000000000000082</v>
          </cell>
          <cell r="S115">
            <v>7.0000000000000062</v>
          </cell>
          <cell r="T115">
            <v>13.5</v>
          </cell>
          <cell r="U115">
            <v>8.2999999999999972</v>
          </cell>
          <cell r="V115">
            <v>4.8000000000000043</v>
          </cell>
          <cell r="W115">
            <v>8.4999999999999964</v>
          </cell>
          <cell r="X115">
            <v>5.4000000000000048</v>
          </cell>
          <cell r="Y115">
            <v>12.3</v>
          </cell>
          <cell r="Z115">
            <v>18.900000000000006</v>
          </cell>
          <cell r="AA115">
            <v>9.4000000000000092</v>
          </cell>
          <cell r="AB115">
            <v>8.8000000000000078</v>
          </cell>
          <cell r="AC115">
            <v>16.700000000000003</v>
          </cell>
          <cell r="AD115">
            <v>6.2000000000000055</v>
          </cell>
          <cell r="AE115">
            <v>2.9000000000000137</v>
          </cell>
          <cell r="AF115" t="str">
            <v>-</v>
          </cell>
          <cell r="AG115">
            <v>11.099999999999998</v>
          </cell>
        </row>
        <row r="116">
          <cell r="A116">
            <v>40575</v>
          </cell>
          <cell r="B116">
            <v>108.5</v>
          </cell>
          <cell r="C116">
            <v>105.4</v>
          </cell>
          <cell r="D116">
            <v>112.6</v>
          </cell>
          <cell r="E116">
            <v>107.5</v>
          </cell>
          <cell r="F116">
            <v>103.4</v>
          </cell>
          <cell r="G116">
            <v>106.4</v>
          </cell>
          <cell r="H116">
            <v>103.5</v>
          </cell>
          <cell r="I116">
            <v>111.1</v>
          </cell>
          <cell r="J116">
            <v>117.2</v>
          </cell>
          <cell r="K116">
            <v>108.6</v>
          </cell>
          <cell r="L116">
            <v>108.1</v>
          </cell>
          <cell r="M116">
            <v>116.7</v>
          </cell>
          <cell r="N116">
            <v>105.5</v>
          </cell>
          <cell r="O116">
            <v>103</v>
          </cell>
          <cell r="P116" t="str">
            <v>-</v>
          </cell>
          <cell r="Q116">
            <v>108.9</v>
          </cell>
          <cell r="R116">
            <v>8.4999999999999964</v>
          </cell>
          <cell r="S116">
            <v>5.4000000000000048</v>
          </cell>
          <cell r="T116">
            <v>12.599999999999989</v>
          </cell>
          <cell r="U116">
            <v>7.4999999999999956</v>
          </cell>
          <cell r="V116">
            <v>3.400000000000003</v>
          </cell>
          <cell r="W116">
            <v>6.4000000000000057</v>
          </cell>
          <cell r="X116">
            <v>3.499999999999992</v>
          </cell>
          <cell r="Y116">
            <v>11.099999999999998</v>
          </cell>
          <cell r="Z116">
            <v>17.199999999999992</v>
          </cell>
          <cell r="AA116">
            <v>8.5999999999999854</v>
          </cell>
          <cell r="AB116">
            <v>8.0999999999999961</v>
          </cell>
          <cell r="AC116">
            <v>16.700000000000003</v>
          </cell>
          <cell r="AD116">
            <v>5.4999999999999938</v>
          </cell>
          <cell r="AE116">
            <v>3.0000000000000027</v>
          </cell>
          <cell r="AF116" t="str">
            <v>-</v>
          </cell>
          <cell r="AG116">
            <v>8.8999999999999968</v>
          </cell>
        </row>
        <row r="117">
          <cell r="A117">
            <v>40603</v>
          </cell>
          <cell r="B117">
            <v>106.9</v>
          </cell>
          <cell r="C117">
            <v>103.8</v>
          </cell>
          <cell r="D117">
            <v>107.4</v>
          </cell>
          <cell r="E117">
            <v>106</v>
          </cell>
          <cell r="F117">
            <v>101.2</v>
          </cell>
          <cell r="G117">
            <v>104</v>
          </cell>
          <cell r="H117">
            <v>102.3</v>
          </cell>
          <cell r="I117">
            <v>109.5</v>
          </cell>
          <cell r="J117">
            <v>114.6</v>
          </cell>
          <cell r="K117">
            <v>108.1</v>
          </cell>
          <cell r="L117">
            <v>107</v>
          </cell>
          <cell r="M117">
            <v>114.2</v>
          </cell>
          <cell r="N117">
            <v>103.5</v>
          </cell>
          <cell r="O117">
            <v>102</v>
          </cell>
          <cell r="P117" t="str">
            <v>-</v>
          </cell>
          <cell r="Q117">
            <v>107</v>
          </cell>
          <cell r="R117">
            <v>6.899999999999995</v>
          </cell>
          <cell r="S117">
            <v>3.8000000000000034</v>
          </cell>
          <cell r="T117">
            <v>7.4000000000000066</v>
          </cell>
          <cell r="U117">
            <v>6.0000000000000053</v>
          </cell>
          <cell r="V117">
            <v>1.2000000000000011</v>
          </cell>
          <cell r="W117">
            <v>4.0000000000000036</v>
          </cell>
          <cell r="X117">
            <v>2.2999999999999909</v>
          </cell>
          <cell r="Y117">
            <v>9.4999999999999964</v>
          </cell>
          <cell r="Z117">
            <v>14.599999999999991</v>
          </cell>
          <cell r="AA117">
            <v>8.0999999999999961</v>
          </cell>
          <cell r="AB117">
            <v>7.0000000000000062</v>
          </cell>
          <cell r="AC117">
            <v>14.200000000000014</v>
          </cell>
          <cell r="AD117">
            <v>3.499999999999992</v>
          </cell>
          <cell r="AE117">
            <v>2.0000000000000018</v>
          </cell>
          <cell r="AF117" t="str">
            <v>-</v>
          </cell>
          <cell r="AG117">
            <v>7.0000000000000062</v>
          </cell>
        </row>
        <row r="118">
          <cell r="A118">
            <v>40634</v>
          </cell>
          <cell r="B118">
            <v>105.4</v>
          </cell>
          <cell r="C118">
            <v>101.7</v>
          </cell>
          <cell r="D118">
            <v>105.1</v>
          </cell>
          <cell r="E118">
            <v>105.1</v>
          </cell>
          <cell r="F118">
            <v>98.4</v>
          </cell>
          <cell r="G118">
            <v>102.1</v>
          </cell>
          <cell r="H118">
            <v>99.9</v>
          </cell>
          <cell r="I118">
            <v>107.7</v>
          </cell>
          <cell r="J118">
            <v>113.4</v>
          </cell>
          <cell r="K118">
            <v>107.8</v>
          </cell>
          <cell r="L118">
            <v>105.6</v>
          </cell>
          <cell r="M118">
            <v>113.6</v>
          </cell>
          <cell r="N118">
            <v>101.4</v>
          </cell>
          <cell r="O118">
            <v>101.5</v>
          </cell>
          <cell r="P118" t="str">
            <v>-</v>
          </cell>
          <cell r="Q118">
            <v>104.7</v>
          </cell>
          <cell r="R118">
            <v>5.4000000000000048</v>
          </cell>
          <cell r="S118">
            <v>1.7000000000000126</v>
          </cell>
          <cell r="T118">
            <v>5.0999999999999934</v>
          </cell>
          <cell r="U118">
            <v>5.0999999999999934</v>
          </cell>
          <cell r="V118">
            <v>-1.5999999999999903</v>
          </cell>
          <cell r="W118">
            <v>2.0999999999999908</v>
          </cell>
          <cell r="X118">
            <v>-9.9999999999988987E-2</v>
          </cell>
          <cell r="Y118">
            <v>7.6999999999999957</v>
          </cell>
          <cell r="Z118">
            <v>13.400000000000013</v>
          </cell>
          <cell r="AA118">
            <v>7.8000000000000069</v>
          </cell>
          <cell r="AB118">
            <v>5.600000000000005</v>
          </cell>
          <cell r="AC118">
            <v>13.599999999999991</v>
          </cell>
          <cell r="AD118">
            <v>1.4000000000000012</v>
          </cell>
          <cell r="AE118">
            <v>1.4999999999999902</v>
          </cell>
          <cell r="AF118" t="str">
            <v>-</v>
          </cell>
          <cell r="AG118">
            <v>4.6999999999999931</v>
          </cell>
        </row>
        <row r="119">
          <cell r="A119">
            <v>40664</v>
          </cell>
          <cell r="B119">
            <v>104.5</v>
          </cell>
          <cell r="C119">
            <v>99.8</v>
          </cell>
          <cell r="D119">
            <v>104.4</v>
          </cell>
          <cell r="E119">
            <v>104.5</v>
          </cell>
          <cell r="F119">
            <v>96</v>
          </cell>
          <cell r="G119">
            <v>100.3</v>
          </cell>
          <cell r="H119">
            <v>98.1</v>
          </cell>
          <cell r="I119">
            <v>106.1</v>
          </cell>
          <cell r="J119">
            <v>113</v>
          </cell>
          <cell r="K119">
            <v>106.9</v>
          </cell>
          <cell r="L119">
            <v>105</v>
          </cell>
          <cell r="M119">
            <v>111.7</v>
          </cell>
          <cell r="N119">
            <v>99.4</v>
          </cell>
          <cell r="O119">
            <v>101.7</v>
          </cell>
          <cell r="P119" t="str">
            <v>-</v>
          </cell>
          <cell r="Q119">
            <v>104</v>
          </cell>
          <cell r="R119">
            <v>4.4999999999999929</v>
          </cell>
          <cell r="S119">
            <v>-0.20000000000000018</v>
          </cell>
          <cell r="T119">
            <v>4.4000000000000039</v>
          </cell>
          <cell r="U119">
            <v>4.4999999999999929</v>
          </cell>
          <cell r="V119">
            <v>-4.0000000000000036</v>
          </cell>
          <cell r="W119">
            <v>0.29999999999998916</v>
          </cell>
          <cell r="X119">
            <v>-1.9000000000000017</v>
          </cell>
          <cell r="Y119">
            <v>6.0999999999999943</v>
          </cell>
          <cell r="Z119">
            <v>12.999999999999989</v>
          </cell>
          <cell r="AA119">
            <v>6.899999999999995</v>
          </cell>
          <cell r="AB119">
            <v>5.0000000000000044</v>
          </cell>
          <cell r="AC119">
            <v>11.7</v>
          </cell>
          <cell r="AD119">
            <v>-0.59999999999998943</v>
          </cell>
          <cell r="AE119">
            <v>1.7000000000000126</v>
          </cell>
          <cell r="AF119" t="str">
            <v>-</v>
          </cell>
          <cell r="AG119">
            <v>4.0000000000000036</v>
          </cell>
        </row>
        <row r="120">
          <cell r="A120">
            <v>40695</v>
          </cell>
          <cell r="B120">
            <v>103.6</v>
          </cell>
          <cell r="C120">
            <v>98.9</v>
          </cell>
          <cell r="D120">
            <v>102.6</v>
          </cell>
          <cell r="E120">
            <v>104.6</v>
          </cell>
          <cell r="F120">
            <v>93.1</v>
          </cell>
          <cell r="G120">
            <v>99.2</v>
          </cell>
          <cell r="H120">
            <v>98.3</v>
          </cell>
          <cell r="I120">
            <v>105.3</v>
          </cell>
          <cell r="J120">
            <v>111.3</v>
          </cell>
          <cell r="K120">
            <v>105.6</v>
          </cell>
          <cell r="L120">
            <v>104.2</v>
          </cell>
          <cell r="M120">
            <v>109.9</v>
          </cell>
          <cell r="N120">
            <v>98.2</v>
          </cell>
          <cell r="O120">
            <v>101.2</v>
          </cell>
          <cell r="P120" t="str">
            <v>-</v>
          </cell>
          <cell r="Q120">
            <v>105.3</v>
          </cell>
          <cell r="R120">
            <v>3.6000000000000032</v>
          </cell>
          <cell r="S120">
            <v>-1.0999999999999899</v>
          </cell>
          <cell r="T120">
            <v>2.6000000000000023</v>
          </cell>
          <cell r="U120">
            <v>4.6000000000000041</v>
          </cell>
          <cell r="V120">
            <v>-6.9000000000000057</v>
          </cell>
          <cell r="W120">
            <v>-0.80000000000000071</v>
          </cell>
          <cell r="X120">
            <v>-1.7000000000000015</v>
          </cell>
          <cell r="Y120">
            <v>5.2999999999999936</v>
          </cell>
          <cell r="Z120">
            <v>11.299999999999999</v>
          </cell>
          <cell r="AA120">
            <v>5.600000000000005</v>
          </cell>
          <cell r="AB120">
            <v>4.2000000000000037</v>
          </cell>
          <cell r="AC120">
            <v>9.8999999999999986</v>
          </cell>
          <cell r="AD120">
            <v>-1.8000000000000016</v>
          </cell>
          <cell r="AE120">
            <v>1.2000000000000011</v>
          </cell>
          <cell r="AF120" t="str">
            <v>-</v>
          </cell>
          <cell r="AG120">
            <v>5.2999999999999936</v>
          </cell>
        </row>
        <row r="121">
          <cell r="A121">
            <v>40725</v>
          </cell>
          <cell r="B121">
            <v>102.8</v>
          </cell>
          <cell r="C121">
            <v>97.2</v>
          </cell>
          <cell r="D121">
            <v>101.9</v>
          </cell>
          <cell r="E121">
            <v>105.5</v>
          </cell>
          <cell r="F121">
            <v>90.5</v>
          </cell>
          <cell r="G121">
            <v>98.5</v>
          </cell>
          <cell r="H121">
            <v>96.6</v>
          </cell>
          <cell r="I121">
            <v>104.5</v>
          </cell>
          <cell r="J121">
            <v>109.5</v>
          </cell>
          <cell r="K121">
            <v>104.4</v>
          </cell>
          <cell r="L121">
            <v>103.6</v>
          </cell>
          <cell r="M121">
            <v>108.8</v>
          </cell>
          <cell r="N121">
            <v>97.5</v>
          </cell>
          <cell r="O121">
            <v>100.3</v>
          </cell>
          <cell r="P121" t="str">
            <v>-</v>
          </cell>
          <cell r="Q121">
            <v>105.4</v>
          </cell>
          <cell r="R121">
            <v>2.8000000000000025</v>
          </cell>
          <cell r="S121">
            <v>-2.8000000000000025</v>
          </cell>
          <cell r="T121">
            <v>1.9000000000000128</v>
          </cell>
          <cell r="U121">
            <v>5.4999999999999938</v>
          </cell>
          <cell r="V121">
            <v>-9.4999999999999964</v>
          </cell>
          <cell r="W121">
            <v>-1.5000000000000013</v>
          </cell>
          <cell r="X121">
            <v>-3.400000000000003</v>
          </cell>
          <cell r="Y121">
            <v>4.4999999999999929</v>
          </cell>
          <cell r="Z121">
            <v>9.4999999999999964</v>
          </cell>
          <cell r="AA121">
            <v>4.4000000000000039</v>
          </cell>
          <cell r="AB121">
            <v>3.6000000000000032</v>
          </cell>
          <cell r="AC121">
            <v>8.8000000000000078</v>
          </cell>
          <cell r="AD121">
            <v>-2.5000000000000022</v>
          </cell>
          <cell r="AE121">
            <v>0.29999999999998916</v>
          </cell>
          <cell r="AF121" t="str">
            <v>-</v>
          </cell>
          <cell r="AG121">
            <v>5.4000000000000048</v>
          </cell>
        </row>
        <row r="122">
          <cell r="A122">
            <v>40756</v>
          </cell>
          <cell r="B122">
            <v>102.3</v>
          </cell>
          <cell r="C122">
            <v>96.4</v>
          </cell>
          <cell r="D122">
            <v>101.9</v>
          </cell>
          <cell r="E122">
            <v>105</v>
          </cell>
          <cell r="F122">
            <v>88.6</v>
          </cell>
          <cell r="G122">
            <v>98.4</v>
          </cell>
          <cell r="H122">
            <v>96</v>
          </cell>
          <cell r="I122">
            <v>103.5</v>
          </cell>
          <cell r="J122">
            <v>107.9</v>
          </cell>
          <cell r="K122">
            <v>103.7</v>
          </cell>
          <cell r="L122">
            <v>103</v>
          </cell>
          <cell r="M122">
            <v>110</v>
          </cell>
          <cell r="N122">
            <v>97.3</v>
          </cell>
          <cell r="O122">
            <v>100.5</v>
          </cell>
          <cell r="P122" t="str">
            <v>-</v>
          </cell>
          <cell r="Q122">
            <v>104.6</v>
          </cell>
          <cell r="R122">
            <v>2.2999999999999909</v>
          </cell>
          <cell r="S122">
            <v>-3.5999999999999921</v>
          </cell>
          <cell r="T122">
            <v>1.9000000000000128</v>
          </cell>
          <cell r="U122">
            <v>5.0000000000000044</v>
          </cell>
          <cell r="V122">
            <v>-11.400000000000009</v>
          </cell>
          <cell r="W122">
            <v>-1.5999999999999903</v>
          </cell>
          <cell r="X122">
            <v>-4.0000000000000036</v>
          </cell>
          <cell r="Y122">
            <v>3.499999999999992</v>
          </cell>
          <cell r="Z122">
            <v>7.8999999999999959</v>
          </cell>
          <cell r="AA122">
            <v>3.6999999999999922</v>
          </cell>
          <cell r="AB122">
            <v>3.0000000000000027</v>
          </cell>
          <cell r="AC122">
            <v>10.000000000000009</v>
          </cell>
          <cell r="AD122">
            <v>-2.7000000000000024</v>
          </cell>
          <cell r="AE122">
            <v>0.49999999999998934</v>
          </cell>
          <cell r="AF122" t="str">
            <v>-</v>
          </cell>
          <cell r="AG122">
            <v>4.6000000000000041</v>
          </cell>
        </row>
        <row r="123">
          <cell r="A123">
            <v>40787</v>
          </cell>
          <cell r="B123">
            <v>101.6</v>
          </cell>
          <cell r="C123">
            <v>95.9</v>
          </cell>
          <cell r="D123">
            <v>102.6</v>
          </cell>
          <cell r="E123">
            <v>104.8</v>
          </cell>
          <cell r="F123">
            <v>87.2</v>
          </cell>
          <cell r="G123">
            <v>98.5</v>
          </cell>
          <cell r="H123">
            <v>95.9</v>
          </cell>
          <cell r="I123">
            <v>102.1</v>
          </cell>
          <cell r="J123">
            <v>106.7</v>
          </cell>
          <cell r="K123">
            <v>103.3</v>
          </cell>
          <cell r="L123">
            <v>102.1</v>
          </cell>
          <cell r="M123">
            <v>108.9</v>
          </cell>
          <cell r="N123">
            <v>97</v>
          </cell>
          <cell r="O123">
            <v>101.1</v>
          </cell>
          <cell r="P123" t="str">
            <v>-</v>
          </cell>
          <cell r="Q123">
            <v>104.1</v>
          </cell>
          <cell r="R123">
            <v>1.6000000000000014</v>
          </cell>
          <cell r="S123">
            <v>-4.0999999999999925</v>
          </cell>
          <cell r="T123">
            <v>2.6000000000000023</v>
          </cell>
          <cell r="U123">
            <v>4.8000000000000043</v>
          </cell>
          <cell r="V123">
            <v>-12.8</v>
          </cell>
          <cell r="W123">
            <v>-1.5000000000000013</v>
          </cell>
          <cell r="X123">
            <v>-4.0999999999999925</v>
          </cell>
          <cell r="Y123">
            <v>2.0999999999999908</v>
          </cell>
          <cell r="Z123">
            <v>6.6999999999999948</v>
          </cell>
          <cell r="AA123">
            <v>3.2999999999999918</v>
          </cell>
          <cell r="AB123">
            <v>2.0999999999999908</v>
          </cell>
          <cell r="AC123">
            <v>8.8999999999999968</v>
          </cell>
          <cell r="AD123">
            <v>-3.0000000000000027</v>
          </cell>
          <cell r="AE123">
            <v>1.0999999999999899</v>
          </cell>
          <cell r="AF123" t="str">
            <v>-</v>
          </cell>
          <cell r="AG123">
            <v>4.0999999999999925</v>
          </cell>
        </row>
        <row r="124">
          <cell r="A124">
            <v>40817</v>
          </cell>
          <cell r="B124">
            <v>101.3</v>
          </cell>
          <cell r="C124">
            <v>95.4</v>
          </cell>
          <cell r="D124">
            <v>104.3</v>
          </cell>
          <cell r="E124">
            <v>104.8</v>
          </cell>
          <cell r="F124">
            <v>87</v>
          </cell>
          <cell r="G124">
            <v>98.7</v>
          </cell>
          <cell r="H124">
            <v>95</v>
          </cell>
          <cell r="I124">
            <v>101.2</v>
          </cell>
          <cell r="J124">
            <v>105.2</v>
          </cell>
          <cell r="K124">
            <v>102.7</v>
          </cell>
          <cell r="L124">
            <v>101.6</v>
          </cell>
          <cell r="M124">
            <v>109.7</v>
          </cell>
          <cell r="N124">
            <v>96.6</v>
          </cell>
          <cell r="O124">
            <v>102.4</v>
          </cell>
          <cell r="P124" t="str">
            <v>-</v>
          </cell>
          <cell r="Q124">
            <v>102.8</v>
          </cell>
          <cell r="R124">
            <v>1.2999999999999901</v>
          </cell>
          <cell r="S124">
            <v>-4.5999999999999925</v>
          </cell>
          <cell r="T124">
            <v>4.2999999999999927</v>
          </cell>
          <cell r="U124">
            <v>4.8000000000000043</v>
          </cell>
          <cell r="V124">
            <v>-13</v>
          </cell>
          <cell r="W124">
            <v>-1.3000000000000012</v>
          </cell>
          <cell r="X124">
            <v>-5.0000000000000044</v>
          </cell>
          <cell r="Y124">
            <v>1.2000000000000011</v>
          </cell>
          <cell r="Z124">
            <v>5.2000000000000046</v>
          </cell>
          <cell r="AA124">
            <v>2.7000000000000135</v>
          </cell>
          <cell r="AB124">
            <v>1.6000000000000014</v>
          </cell>
          <cell r="AC124">
            <v>9.6999999999999975</v>
          </cell>
          <cell r="AD124">
            <v>-3.400000000000003</v>
          </cell>
          <cell r="AE124">
            <v>2.4000000000000021</v>
          </cell>
          <cell r="AF124" t="str">
            <v>-</v>
          </cell>
          <cell r="AG124">
            <v>2.8000000000000025</v>
          </cell>
        </row>
        <row r="125">
          <cell r="A125">
            <v>40848</v>
          </cell>
          <cell r="B125">
            <v>100.7</v>
          </cell>
          <cell r="C125">
            <v>95.3</v>
          </cell>
          <cell r="D125">
            <v>103.7</v>
          </cell>
          <cell r="E125">
            <v>103.6</v>
          </cell>
          <cell r="F125">
            <v>86.8</v>
          </cell>
          <cell r="G125">
            <v>98.8</v>
          </cell>
          <cell r="H125">
            <v>94.8</v>
          </cell>
          <cell r="I125">
            <v>100.9</v>
          </cell>
          <cell r="J125">
            <v>104.4</v>
          </cell>
          <cell r="K125">
            <v>101.5</v>
          </cell>
          <cell r="L125">
            <v>100.8</v>
          </cell>
          <cell r="M125">
            <v>109.8</v>
          </cell>
          <cell r="N125">
            <v>95.7</v>
          </cell>
          <cell r="O125">
            <v>101.4</v>
          </cell>
          <cell r="P125" t="str">
            <v>-</v>
          </cell>
          <cell r="Q125">
            <v>102.7</v>
          </cell>
          <cell r="R125">
            <v>0.70000000000001172</v>
          </cell>
          <cell r="S125">
            <v>-4.7000000000000046</v>
          </cell>
          <cell r="T125">
            <v>3.6999999999999922</v>
          </cell>
          <cell r="U125">
            <v>3.6000000000000032</v>
          </cell>
          <cell r="V125">
            <v>-13.200000000000001</v>
          </cell>
          <cell r="W125">
            <v>-1.2000000000000011</v>
          </cell>
          <cell r="X125">
            <v>-5.2000000000000046</v>
          </cell>
          <cell r="Y125">
            <v>0.9000000000000119</v>
          </cell>
          <cell r="Z125">
            <v>4.4000000000000039</v>
          </cell>
          <cell r="AA125">
            <v>1.4999999999999902</v>
          </cell>
          <cell r="AB125">
            <v>0.80000000000000071</v>
          </cell>
          <cell r="AC125">
            <v>9.7999999999999865</v>
          </cell>
          <cell r="AD125">
            <v>-4.2999999999999927</v>
          </cell>
          <cell r="AE125">
            <v>1.4000000000000012</v>
          </cell>
          <cell r="AF125" t="str">
            <v>-</v>
          </cell>
          <cell r="AG125">
            <v>2.7000000000000135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99.9</v>
          </cell>
          <cell r="C127">
            <v>96.3</v>
          </cell>
          <cell r="D127">
            <v>103.8</v>
          </cell>
          <cell r="E127">
            <v>101.1</v>
          </cell>
          <cell r="F127">
            <v>88</v>
          </cell>
          <cell r="G127">
            <v>100.5</v>
          </cell>
          <cell r="H127">
            <v>96.1</v>
          </cell>
          <cell r="I127">
            <v>99.2</v>
          </cell>
          <cell r="J127">
            <v>103.5</v>
          </cell>
          <cell r="K127">
            <v>100.1</v>
          </cell>
          <cell r="L127">
            <v>99.7</v>
          </cell>
          <cell r="M127">
            <v>110.4</v>
          </cell>
          <cell r="N127">
            <v>93.6</v>
          </cell>
          <cell r="O127">
            <v>102.1</v>
          </cell>
          <cell r="P127" t="str">
            <v>-</v>
          </cell>
          <cell r="Q127">
            <v>102.1</v>
          </cell>
          <cell r="R127">
            <v>-9.9999999999988987E-2</v>
          </cell>
          <cell r="S127">
            <v>-3.7000000000000033</v>
          </cell>
          <cell r="T127">
            <v>3.8000000000000034</v>
          </cell>
          <cell r="U127">
            <v>1.0999999999999899</v>
          </cell>
          <cell r="V127">
            <v>-12</v>
          </cell>
          <cell r="W127">
            <v>0.49999999999998934</v>
          </cell>
          <cell r="X127">
            <v>-3.9000000000000035</v>
          </cell>
          <cell r="Y127">
            <v>-0.80000000000000071</v>
          </cell>
          <cell r="Z127">
            <v>3.499999999999992</v>
          </cell>
          <cell r="AA127">
            <v>9.9999999999988987E-2</v>
          </cell>
          <cell r="AB127">
            <v>-0.30000000000000027</v>
          </cell>
          <cell r="AC127">
            <v>10.400000000000009</v>
          </cell>
          <cell r="AD127">
            <v>-6.4000000000000057</v>
          </cell>
          <cell r="AE127">
            <v>2.0999999999999908</v>
          </cell>
          <cell r="AF127" t="str">
            <v>-</v>
          </cell>
          <cell r="AG127">
            <v>2.0999999999999908</v>
          </cell>
        </row>
        <row r="128">
          <cell r="A128">
            <v>40940</v>
          </cell>
          <cell r="B128">
            <v>98.9</v>
          </cell>
          <cell r="C128">
            <v>97.6</v>
          </cell>
          <cell r="D128">
            <v>102.6</v>
          </cell>
          <cell r="E128">
            <v>101.1</v>
          </cell>
          <cell r="F128">
            <v>87.6</v>
          </cell>
          <cell r="G128">
            <v>101.6</v>
          </cell>
          <cell r="H128">
            <v>98.2</v>
          </cell>
          <cell r="I128">
            <v>98.2</v>
          </cell>
          <cell r="J128">
            <v>102</v>
          </cell>
          <cell r="K128">
            <v>98.6</v>
          </cell>
          <cell r="L128">
            <v>98.5</v>
          </cell>
          <cell r="M128">
            <v>109</v>
          </cell>
          <cell r="N128">
            <v>92.8</v>
          </cell>
          <cell r="O128">
            <v>100.9</v>
          </cell>
          <cell r="P128" t="str">
            <v>-</v>
          </cell>
          <cell r="Q128">
            <v>100.5</v>
          </cell>
          <cell r="R128">
            <v>-1.0999999999999899</v>
          </cell>
          <cell r="S128">
            <v>-2.4000000000000021</v>
          </cell>
          <cell r="T128">
            <v>2.6000000000000023</v>
          </cell>
          <cell r="U128">
            <v>1.0999999999999899</v>
          </cell>
          <cell r="V128">
            <v>-12.400000000000011</v>
          </cell>
          <cell r="W128">
            <v>1.6000000000000014</v>
          </cell>
          <cell r="X128">
            <v>-1.8000000000000016</v>
          </cell>
          <cell r="Y128">
            <v>-1.8000000000000016</v>
          </cell>
          <cell r="Z128">
            <v>2.0000000000000018</v>
          </cell>
          <cell r="AA128">
            <v>-1.4000000000000012</v>
          </cell>
          <cell r="AB128">
            <v>-1.5000000000000013</v>
          </cell>
          <cell r="AC128">
            <v>9.0000000000000071</v>
          </cell>
          <cell r="AD128">
            <v>-7.2000000000000064</v>
          </cell>
          <cell r="AE128">
            <v>0.9000000000000119</v>
          </cell>
          <cell r="AF128" t="str">
            <v>-</v>
          </cell>
          <cell r="AG128">
            <v>0.49999999999998934</v>
          </cell>
        </row>
        <row r="129">
          <cell r="A129">
            <v>40969</v>
          </cell>
          <cell r="B129">
            <v>98.6</v>
          </cell>
          <cell r="C129">
            <v>97.7</v>
          </cell>
          <cell r="D129">
            <v>104.3</v>
          </cell>
          <cell r="E129">
            <v>101.8</v>
          </cell>
          <cell r="F129">
            <v>88.5</v>
          </cell>
          <cell r="G129">
            <v>102.5</v>
          </cell>
          <cell r="H129">
            <v>98.5</v>
          </cell>
          <cell r="I129">
            <v>97.8</v>
          </cell>
          <cell r="J129">
            <v>100.3</v>
          </cell>
          <cell r="K129">
            <v>98.1</v>
          </cell>
          <cell r="L129">
            <v>97.7</v>
          </cell>
          <cell r="M129">
            <v>109.3</v>
          </cell>
          <cell r="N129">
            <v>92.6</v>
          </cell>
          <cell r="O129">
            <v>100.2</v>
          </cell>
          <cell r="P129" t="str">
            <v>-</v>
          </cell>
          <cell r="Q129">
            <v>100.5</v>
          </cell>
          <cell r="R129">
            <v>-1.4000000000000012</v>
          </cell>
          <cell r="S129">
            <v>-2.300000000000002</v>
          </cell>
          <cell r="T129">
            <v>4.2999999999999927</v>
          </cell>
          <cell r="U129">
            <v>1.8000000000000016</v>
          </cell>
          <cell r="V129">
            <v>-11.5</v>
          </cell>
          <cell r="W129">
            <v>2.4999999999999911</v>
          </cell>
          <cell r="X129">
            <v>-1.5000000000000013</v>
          </cell>
          <cell r="Y129">
            <v>-2.200000000000002</v>
          </cell>
          <cell r="Z129">
            <v>0.29999999999998916</v>
          </cell>
          <cell r="AA129">
            <v>-1.9000000000000017</v>
          </cell>
          <cell r="AB129">
            <v>-2.300000000000002</v>
          </cell>
          <cell r="AC129">
            <v>9.2999999999999972</v>
          </cell>
          <cell r="AD129">
            <v>-7.4000000000000066</v>
          </cell>
          <cell r="AE129">
            <v>0.20000000000000018</v>
          </cell>
          <cell r="AF129" t="str">
            <v>-</v>
          </cell>
          <cell r="AG129">
            <v>0.49999999999998934</v>
          </cell>
        </row>
        <row r="130">
          <cell r="A130">
            <v>41000</v>
          </cell>
          <cell r="B130">
            <v>98.3</v>
          </cell>
          <cell r="C130">
            <v>98</v>
          </cell>
          <cell r="D130">
            <v>103.2</v>
          </cell>
          <cell r="E130">
            <v>101.8</v>
          </cell>
          <cell r="F130">
            <v>89.9</v>
          </cell>
          <cell r="G130">
            <v>103.4</v>
          </cell>
          <cell r="H130">
            <v>98.9</v>
          </cell>
          <cell r="I130">
            <v>97.7</v>
          </cell>
          <cell r="J130">
            <v>98.1</v>
          </cell>
          <cell r="K130">
            <v>97.1</v>
          </cell>
          <cell r="L130">
            <v>97.5</v>
          </cell>
          <cell r="M130">
            <v>108.4</v>
          </cell>
          <cell r="N130">
            <v>93.1</v>
          </cell>
          <cell r="O130">
            <v>99.2</v>
          </cell>
          <cell r="P130" t="str">
            <v>-</v>
          </cell>
          <cell r="Q130">
            <v>101.6</v>
          </cell>
          <cell r="R130">
            <v>-1.7000000000000015</v>
          </cell>
          <cell r="S130">
            <v>-2.0000000000000018</v>
          </cell>
          <cell r="T130">
            <v>3.2000000000000028</v>
          </cell>
          <cell r="U130">
            <v>1.8000000000000016</v>
          </cell>
          <cell r="V130">
            <v>-10.099999999999998</v>
          </cell>
          <cell r="W130">
            <v>3.400000000000003</v>
          </cell>
          <cell r="X130">
            <v>-1.0999999999999899</v>
          </cell>
          <cell r="Y130">
            <v>-2.300000000000002</v>
          </cell>
          <cell r="Z130">
            <v>-1.9000000000000017</v>
          </cell>
          <cell r="AA130">
            <v>-2.9000000000000026</v>
          </cell>
          <cell r="AB130">
            <v>-2.5000000000000022</v>
          </cell>
          <cell r="AC130">
            <v>8.4000000000000075</v>
          </cell>
          <cell r="AD130">
            <v>-6.9000000000000057</v>
          </cell>
          <cell r="AE130">
            <v>-0.80000000000000071</v>
          </cell>
          <cell r="AF130" t="str">
            <v>-</v>
          </cell>
          <cell r="AG130">
            <v>1.6000000000000014</v>
          </cell>
        </row>
        <row r="131">
          <cell r="A131">
            <v>41030</v>
          </cell>
          <cell r="B131">
            <v>97.7</v>
          </cell>
          <cell r="C131">
            <v>98.5</v>
          </cell>
          <cell r="D131">
            <v>101.6</v>
          </cell>
          <cell r="E131">
            <v>101.6</v>
          </cell>
          <cell r="F131">
            <v>90.9</v>
          </cell>
          <cell r="G131">
            <v>104.3</v>
          </cell>
          <cell r="H131">
            <v>99.3</v>
          </cell>
          <cell r="I131">
            <v>97.6</v>
          </cell>
          <cell r="J131">
            <v>95.5</v>
          </cell>
          <cell r="K131">
            <v>96.5</v>
          </cell>
          <cell r="L131">
            <v>96.7</v>
          </cell>
          <cell r="M131">
            <v>108.1</v>
          </cell>
          <cell r="N131">
            <v>94.1</v>
          </cell>
          <cell r="O131">
            <v>98.3</v>
          </cell>
          <cell r="P131" t="str">
            <v>-</v>
          </cell>
          <cell r="Q131">
            <v>102.7</v>
          </cell>
          <cell r="R131">
            <v>-2.300000000000002</v>
          </cell>
          <cell r="S131">
            <v>-1.5000000000000013</v>
          </cell>
          <cell r="T131">
            <v>1.6000000000000014</v>
          </cell>
          <cell r="U131">
            <v>1.6000000000000014</v>
          </cell>
          <cell r="V131">
            <v>-9.0999999999999979</v>
          </cell>
          <cell r="W131">
            <v>4.2999999999999927</v>
          </cell>
          <cell r="X131">
            <v>-0.70000000000000062</v>
          </cell>
          <cell r="Y131">
            <v>-2.4000000000000021</v>
          </cell>
          <cell r="Z131">
            <v>-4.5000000000000036</v>
          </cell>
          <cell r="AA131">
            <v>-3.5000000000000031</v>
          </cell>
          <cell r="AB131">
            <v>-3.2999999999999918</v>
          </cell>
          <cell r="AC131">
            <v>8.0999999999999961</v>
          </cell>
          <cell r="AD131">
            <v>-5.9000000000000057</v>
          </cell>
          <cell r="AE131">
            <v>-1.7000000000000015</v>
          </cell>
          <cell r="AF131" t="str">
            <v>-</v>
          </cell>
          <cell r="AG131">
            <v>2.7000000000000135</v>
          </cell>
        </row>
        <row r="132">
          <cell r="A132">
            <v>41061</v>
          </cell>
          <cell r="B132">
            <v>97.3</v>
          </cell>
          <cell r="C132">
            <v>98.3</v>
          </cell>
          <cell r="D132">
            <v>101.3</v>
          </cell>
          <cell r="E132">
            <v>101.6</v>
          </cell>
          <cell r="F132">
            <v>92</v>
          </cell>
          <cell r="G132">
            <v>104.1</v>
          </cell>
          <cell r="H132">
            <v>98.5</v>
          </cell>
          <cell r="I132">
            <v>97.3</v>
          </cell>
          <cell r="J132">
            <v>94.3</v>
          </cell>
          <cell r="K132">
            <v>96.4</v>
          </cell>
          <cell r="L132">
            <v>96.1</v>
          </cell>
          <cell r="M132">
            <v>107</v>
          </cell>
          <cell r="N132">
            <v>94.4</v>
          </cell>
          <cell r="O132">
            <v>97.4</v>
          </cell>
          <cell r="P132" t="str">
            <v>-</v>
          </cell>
          <cell r="Q132">
            <v>102.2</v>
          </cell>
          <cell r="R132">
            <v>-2.7000000000000024</v>
          </cell>
          <cell r="S132">
            <v>-1.7000000000000015</v>
          </cell>
          <cell r="T132">
            <v>1.2999999999999901</v>
          </cell>
          <cell r="U132">
            <v>1.6000000000000014</v>
          </cell>
          <cell r="V132">
            <v>-7.9999999999999964</v>
          </cell>
          <cell r="W132">
            <v>4.0999999999999925</v>
          </cell>
          <cell r="X132">
            <v>-1.5000000000000013</v>
          </cell>
          <cell r="Y132">
            <v>-2.7000000000000024</v>
          </cell>
          <cell r="Z132">
            <v>-5.7000000000000046</v>
          </cell>
          <cell r="AA132">
            <v>-3.5999999999999921</v>
          </cell>
          <cell r="AB132">
            <v>-3.9000000000000035</v>
          </cell>
          <cell r="AC132">
            <v>7.0000000000000062</v>
          </cell>
          <cell r="AD132">
            <v>-5.5999999999999943</v>
          </cell>
          <cell r="AE132">
            <v>-2.5999999999999912</v>
          </cell>
          <cell r="AF132" t="str">
            <v>-</v>
          </cell>
          <cell r="AG132">
            <v>2.200000000000002</v>
          </cell>
        </row>
        <row r="133">
          <cell r="A133">
            <v>41091</v>
          </cell>
          <cell r="B133">
            <v>97.3</v>
          </cell>
          <cell r="C133">
            <v>98.9</v>
          </cell>
          <cell r="D133">
            <v>98.8</v>
          </cell>
          <cell r="E133">
            <v>100.2</v>
          </cell>
          <cell r="F133">
            <v>94.2</v>
          </cell>
          <cell r="G133">
            <v>103.8</v>
          </cell>
          <cell r="H133">
            <v>99.2</v>
          </cell>
          <cell r="I133">
            <v>97.6</v>
          </cell>
          <cell r="J133">
            <v>93.8</v>
          </cell>
          <cell r="K133">
            <v>96.4</v>
          </cell>
          <cell r="L133">
            <v>96</v>
          </cell>
          <cell r="M133">
            <v>105.6</v>
          </cell>
          <cell r="N133">
            <v>95.3</v>
          </cell>
          <cell r="O133">
            <v>97</v>
          </cell>
          <cell r="P133" t="str">
            <v>-</v>
          </cell>
          <cell r="Q133">
            <v>102.8</v>
          </cell>
          <cell r="R133">
            <v>-2.7000000000000024</v>
          </cell>
          <cell r="S133">
            <v>-1.0999999999999899</v>
          </cell>
          <cell r="T133">
            <v>-1.2000000000000011</v>
          </cell>
          <cell r="U133">
            <v>0.20000000000000018</v>
          </cell>
          <cell r="V133">
            <v>-5.7999999999999936</v>
          </cell>
          <cell r="W133">
            <v>3.8000000000000034</v>
          </cell>
          <cell r="X133">
            <v>-0.80000000000000071</v>
          </cell>
          <cell r="Y133">
            <v>-2.4000000000000021</v>
          </cell>
          <cell r="Z133">
            <v>-6.2000000000000055</v>
          </cell>
          <cell r="AA133">
            <v>-3.5999999999999921</v>
          </cell>
          <cell r="AB133">
            <v>-4.0000000000000036</v>
          </cell>
          <cell r="AC133">
            <v>5.600000000000005</v>
          </cell>
          <cell r="AD133">
            <v>-4.7000000000000046</v>
          </cell>
          <cell r="AE133">
            <v>-3.0000000000000027</v>
          </cell>
          <cell r="AF133" t="str">
            <v>-</v>
          </cell>
          <cell r="AG133">
            <v>2.8000000000000025</v>
          </cell>
        </row>
        <row r="134">
          <cell r="A134">
            <v>41122</v>
          </cell>
          <cell r="B134">
            <v>97.1</v>
          </cell>
          <cell r="C134">
            <v>99.2</v>
          </cell>
          <cell r="D134">
            <v>98</v>
          </cell>
          <cell r="E134">
            <v>99.4</v>
          </cell>
          <cell r="F134">
            <v>95.4</v>
          </cell>
          <cell r="G134">
            <v>103.5</v>
          </cell>
          <cell r="H134">
            <v>99.6</v>
          </cell>
          <cell r="I134">
            <v>98.4</v>
          </cell>
          <cell r="J134">
            <v>93.8</v>
          </cell>
          <cell r="K134">
            <v>95.3</v>
          </cell>
          <cell r="L134">
            <v>95.8</v>
          </cell>
          <cell r="M134">
            <v>102.9</v>
          </cell>
          <cell r="N134">
            <v>95.4</v>
          </cell>
          <cell r="O134">
            <v>96.5</v>
          </cell>
          <cell r="P134" t="str">
            <v>-</v>
          </cell>
          <cell r="Q134">
            <v>104.7</v>
          </cell>
          <cell r="R134">
            <v>-2.9000000000000026</v>
          </cell>
          <cell r="S134">
            <v>-0.80000000000000071</v>
          </cell>
          <cell r="T134">
            <v>-2.0000000000000018</v>
          </cell>
          <cell r="U134">
            <v>-0.59999999999998943</v>
          </cell>
          <cell r="V134">
            <v>-4.5999999999999925</v>
          </cell>
          <cell r="W134">
            <v>3.499999999999992</v>
          </cell>
          <cell r="X134">
            <v>-0.40000000000000036</v>
          </cell>
          <cell r="Y134">
            <v>-1.5999999999999903</v>
          </cell>
          <cell r="Z134">
            <v>-6.2000000000000055</v>
          </cell>
          <cell r="AA134">
            <v>-4.7000000000000046</v>
          </cell>
          <cell r="AB134">
            <v>-4.2000000000000037</v>
          </cell>
          <cell r="AC134">
            <v>2.9000000000000137</v>
          </cell>
          <cell r="AD134">
            <v>-4.5999999999999925</v>
          </cell>
          <cell r="AE134">
            <v>-3.5000000000000031</v>
          </cell>
          <cell r="AF134" t="str">
            <v>-</v>
          </cell>
          <cell r="AG134">
            <v>4.6999999999999931</v>
          </cell>
        </row>
        <row r="135">
          <cell r="A135">
            <v>41153</v>
          </cell>
          <cell r="B135">
            <v>97.1</v>
          </cell>
          <cell r="C135">
            <v>99.3</v>
          </cell>
          <cell r="D135">
            <v>96.5</v>
          </cell>
          <cell r="E135">
            <v>98.5</v>
          </cell>
          <cell r="F135">
            <v>96.5</v>
          </cell>
          <cell r="G135">
            <v>102.7</v>
          </cell>
          <cell r="H135">
            <v>99.9</v>
          </cell>
          <cell r="I135">
            <v>99.6</v>
          </cell>
          <cell r="J135">
            <v>93.4</v>
          </cell>
          <cell r="K135">
            <v>94.3</v>
          </cell>
          <cell r="L135">
            <v>96</v>
          </cell>
          <cell r="M135">
            <v>101.5</v>
          </cell>
          <cell r="N135">
            <v>95.3</v>
          </cell>
          <cell r="O135">
            <v>95.6</v>
          </cell>
          <cell r="P135" t="str">
            <v>-</v>
          </cell>
          <cell r="Q135">
            <v>104.6</v>
          </cell>
          <cell r="R135">
            <v>-2.9000000000000026</v>
          </cell>
          <cell r="S135">
            <v>-0.70000000000000062</v>
          </cell>
          <cell r="T135">
            <v>-3.5000000000000031</v>
          </cell>
          <cell r="U135">
            <v>-1.5000000000000013</v>
          </cell>
          <cell r="V135">
            <v>-3.5000000000000031</v>
          </cell>
          <cell r="W135">
            <v>2.7000000000000135</v>
          </cell>
          <cell r="X135">
            <v>-9.9999999999988987E-2</v>
          </cell>
          <cell r="Y135">
            <v>-0.40000000000000036</v>
          </cell>
          <cell r="Z135">
            <v>-6.5999999999999943</v>
          </cell>
          <cell r="AA135">
            <v>-5.7000000000000046</v>
          </cell>
          <cell r="AB135">
            <v>-4.0000000000000036</v>
          </cell>
          <cell r="AC135">
            <v>1.4999999999999902</v>
          </cell>
          <cell r="AD135">
            <v>-4.7000000000000046</v>
          </cell>
          <cell r="AE135">
            <v>-4.4000000000000039</v>
          </cell>
          <cell r="AF135" t="str">
            <v>-</v>
          </cell>
          <cell r="AG135">
            <v>4.6000000000000041</v>
          </cell>
        </row>
        <row r="136">
          <cell r="A136">
            <v>41183</v>
          </cell>
          <cell r="B136">
            <v>97.7</v>
          </cell>
          <cell r="C136">
            <v>99.7</v>
          </cell>
          <cell r="D136">
            <v>93.8</v>
          </cell>
          <cell r="E136">
            <v>98.5</v>
          </cell>
          <cell r="F136">
            <v>97.7</v>
          </cell>
          <cell r="G136">
            <v>102.7</v>
          </cell>
          <cell r="H136">
            <v>100.5</v>
          </cell>
          <cell r="I136">
            <v>101</v>
          </cell>
          <cell r="J136">
            <v>94.3</v>
          </cell>
          <cell r="K136">
            <v>94</v>
          </cell>
          <cell r="L136">
            <v>96.9</v>
          </cell>
          <cell r="M136">
            <v>100.2</v>
          </cell>
          <cell r="N136">
            <v>96.4</v>
          </cell>
          <cell r="O136">
            <v>94.9</v>
          </cell>
          <cell r="P136" t="str">
            <v>-</v>
          </cell>
          <cell r="Q136">
            <v>105.9</v>
          </cell>
          <cell r="R136">
            <v>-2.300000000000002</v>
          </cell>
          <cell r="S136">
            <v>-0.30000000000000027</v>
          </cell>
          <cell r="T136">
            <v>-6.2000000000000055</v>
          </cell>
          <cell r="U136">
            <v>-1.5000000000000013</v>
          </cell>
          <cell r="V136">
            <v>-2.300000000000002</v>
          </cell>
          <cell r="W136">
            <v>2.7000000000000135</v>
          </cell>
          <cell r="X136">
            <v>0.49999999999998934</v>
          </cell>
          <cell r="Y136">
            <v>1.0000000000000009</v>
          </cell>
          <cell r="Z136">
            <v>-5.7000000000000046</v>
          </cell>
          <cell r="AA136">
            <v>-6.0000000000000053</v>
          </cell>
          <cell r="AB136">
            <v>-3.0999999999999917</v>
          </cell>
          <cell r="AC136">
            <v>0.20000000000000018</v>
          </cell>
          <cell r="AD136">
            <v>-3.5999999999999921</v>
          </cell>
          <cell r="AE136">
            <v>-5.0999999999999934</v>
          </cell>
          <cell r="AF136" t="str">
            <v>-</v>
          </cell>
          <cell r="AG136">
            <v>5.9000000000000163</v>
          </cell>
        </row>
        <row r="137">
          <cell r="A137">
            <v>41214</v>
          </cell>
          <cell r="B137">
            <v>97.9</v>
          </cell>
          <cell r="C137">
            <v>100.6</v>
          </cell>
          <cell r="D137">
            <v>93.6</v>
          </cell>
          <cell r="E137">
            <v>98.6</v>
          </cell>
          <cell r="F137">
            <v>99.2</v>
          </cell>
          <cell r="G137">
            <v>102.3</v>
          </cell>
          <cell r="H137">
            <v>102.2</v>
          </cell>
          <cell r="I137">
            <v>100.9</v>
          </cell>
          <cell r="J137">
            <v>93.4</v>
          </cell>
          <cell r="K137">
            <v>93.5</v>
          </cell>
          <cell r="L137">
            <v>97.4</v>
          </cell>
          <cell r="M137">
            <v>97.9</v>
          </cell>
          <cell r="N137">
            <v>97.4</v>
          </cell>
          <cell r="O137">
            <v>95.2</v>
          </cell>
          <cell r="P137" t="str">
            <v>-</v>
          </cell>
          <cell r="Q137">
            <v>104.5</v>
          </cell>
          <cell r="R137">
            <v>-2.0999999999999908</v>
          </cell>
          <cell r="S137">
            <v>0.60000000000000053</v>
          </cell>
          <cell r="T137">
            <v>-6.4000000000000057</v>
          </cell>
          <cell r="U137">
            <v>-1.4000000000000012</v>
          </cell>
          <cell r="V137">
            <v>-0.80000000000000071</v>
          </cell>
          <cell r="W137">
            <v>2.2999999999999909</v>
          </cell>
          <cell r="X137">
            <v>2.200000000000002</v>
          </cell>
          <cell r="Y137">
            <v>0.9000000000000119</v>
          </cell>
          <cell r="Z137">
            <v>-6.5999999999999943</v>
          </cell>
          <cell r="AA137">
            <v>-6.4999999999999947</v>
          </cell>
          <cell r="AB137">
            <v>-2.5999999999999912</v>
          </cell>
          <cell r="AC137">
            <v>-2.0999999999999908</v>
          </cell>
          <cell r="AD137">
            <v>-2.5999999999999912</v>
          </cell>
          <cell r="AE137">
            <v>-4.7999999999999936</v>
          </cell>
          <cell r="AF137" t="str">
            <v>-</v>
          </cell>
          <cell r="AG137">
            <v>4.4999999999999929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98.6</v>
          </cell>
          <cell r="C139">
            <v>101.8</v>
          </cell>
          <cell r="D139">
            <v>92.7</v>
          </cell>
          <cell r="E139">
            <v>100.6</v>
          </cell>
          <cell r="F139">
            <v>101.3</v>
          </cell>
          <cell r="G139">
            <v>100.7</v>
          </cell>
          <cell r="H139">
            <v>104.8</v>
          </cell>
          <cell r="I139">
            <v>102.8</v>
          </cell>
          <cell r="J139">
            <v>92.7</v>
          </cell>
          <cell r="K139">
            <v>94.8</v>
          </cell>
          <cell r="L139">
            <v>98.2</v>
          </cell>
          <cell r="M139">
            <v>94.4</v>
          </cell>
          <cell r="N139">
            <v>98.9</v>
          </cell>
          <cell r="O139">
            <v>94.1</v>
          </cell>
          <cell r="P139">
            <v>1572.8</v>
          </cell>
          <cell r="Q139">
            <v>104.1</v>
          </cell>
          <cell r="R139">
            <v>-1.4000000000000012</v>
          </cell>
          <cell r="S139">
            <v>1.8000000000000016</v>
          </cell>
          <cell r="T139">
            <v>-7.2999999999999954</v>
          </cell>
          <cell r="U139">
            <v>0.60000000000000053</v>
          </cell>
          <cell r="V139">
            <v>1.2999999999999901</v>
          </cell>
          <cell r="W139">
            <v>0.70000000000001172</v>
          </cell>
          <cell r="X139">
            <v>4.8000000000000043</v>
          </cell>
          <cell r="Y139">
            <v>2.8000000000000025</v>
          </cell>
          <cell r="Z139">
            <v>-7.2999999999999954</v>
          </cell>
          <cell r="AA139">
            <v>-5.2000000000000046</v>
          </cell>
          <cell r="AB139">
            <v>-1.8000000000000016</v>
          </cell>
          <cell r="AC139">
            <v>-5.5999999999999943</v>
          </cell>
          <cell r="AD139">
            <v>-1.0999999999999899</v>
          </cell>
          <cell r="AE139">
            <v>-5.9000000000000057</v>
          </cell>
          <cell r="AF139">
            <v>1472.8</v>
          </cell>
          <cell r="AG139">
            <v>4.0999999999999925</v>
          </cell>
        </row>
        <row r="140">
          <cell r="A140">
            <v>41306</v>
          </cell>
          <cell r="B140">
            <v>98.9</v>
          </cell>
          <cell r="C140">
            <v>101.3</v>
          </cell>
          <cell r="D140">
            <v>93.2</v>
          </cell>
          <cell r="E140">
            <v>100.3</v>
          </cell>
          <cell r="F140">
            <v>102.6</v>
          </cell>
          <cell r="G140">
            <v>99.2</v>
          </cell>
          <cell r="H140">
            <v>104.2</v>
          </cell>
          <cell r="I140">
            <v>102.7</v>
          </cell>
          <cell r="J140">
            <v>92.7</v>
          </cell>
          <cell r="K140">
            <v>95.4</v>
          </cell>
          <cell r="L140">
            <v>98.8</v>
          </cell>
          <cell r="M140">
            <v>94.2</v>
          </cell>
          <cell r="N140">
            <v>99.2</v>
          </cell>
          <cell r="O140">
            <v>95.2</v>
          </cell>
          <cell r="P140">
            <v>692.4</v>
          </cell>
          <cell r="Q140">
            <v>106.4</v>
          </cell>
          <cell r="R140">
            <v>-1.0999999999999899</v>
          </cell>
          <cell r="S140">
            <v>1.2999999999999901</v>
          </cell>
          <cell r="T140">
            <v>-6.7999999999999954</v>
          </cell>
          <cell r="U140">
            <v>0.29999999999998916</v>
          </cell>
          <cell r="V140">
            <v>2.6000000000000023</v>
          </cell>
          <cell r="W140">
            <v>-0.80000000000000071</v>
          </cell>
          <cell r="X140">
            <v>4.2000000000000037</v>
          </cell>
          <cell r="Y140">
            <v>2.7000000000000135</v>
          </cell>
          <cell r="Z140">
            <v>-7.2999999999999954</v>
          </cell>
          <cell r="AA140">
            <v>-4.5999999999999925</v>
          </cell>
          <cell r="AB140">
            <v>-1.2000000000000011</v>
          </cell>
          <cell r="AC140">
            <v>-5.7999999999999936</v>
          </cell>
          <cell r="AD140">
            <v>-0.80000000000000071</v>
          </cell>
          <cell r="AE140">
            <v>-4.7999999999999936</v>
          </cell>
          <cell r="AF140">
            <v>592.4</v>
          </cell>
          <cell r="AG140">
            <v>6.4000000000000057</v>
          </cell>
        </row>
        <row r="141">
          <cell r="A141">
            <v>41334</v>
          </cell>
          <cell r="B141">
            <v>99.1</v>
          </cell>
          <cell r="C141">
            <v>101.6</v>
          </cell>
          <cell r="D141">
            <v>93.5</v>
          </cell>
          <cell r="E141">
            <v>99.4</v>
          </cell>
          <cell r="F141">
            <v>102.9</v>
          </cell>
          <cell r="G141">
            <v>98.4</v>
          </cell>
          <cell r="H141">
            <v>104.8</v>
          </cell>
          <cell r="I141">
            <v>102.7</v>
          </cell>
          <cell r="J141">
            <v>92.7</v>
          </cell>
          <cell r="K141">
            <v>95.5</v>
          </cell>
          <cell r="L141">
            <v>99.2</v>
          </cell>
          <cell r="M141">
            <v>94</v>
          </cell>
          <cell r="N141">
            <v>99.6</v>
          </cell>
          <cell r="O141">
            <v>95.7</v>
          </cell>
          <cell r="P141">
            <v>429.3</v>
          </cell>
          <cell r="Q141">
            <v>107.5</v>
          </cell>
          <cell r="R141">
            <v>-0.9000000000000008</v>
          </cell>
          <cell r="S141">
            <v>1.6000000000000014</v>
          </cell>
          <cell r="T141">
            <v>-6.4999999999999947</v>
          </cell>
          <cell r="U141">
            <v>-0.59999999999998943</v>
          </cell>
          <cell r="V141">
            <v>2.9000000000000137</v>
          </cell>
          <cell r="W141">
            <v>-1.5999999999999903</v>
          </cell>
          <cell r="X141">
            <v>4.8000000000000043</v>
          </cell>
          <cell r="Y141">
            <v>2.7000000000000135</v>
          </cell>
          <cell r="Z141">
            <v>-7.2999999999999954</v>
          </cell>
          <cell r="AA141">
            <v>-4.5000000000000036</v>
          </cell>
          <cell r="AB141">
            <v>-0.80000000000000071</v>
          </cell>
          <cell r="AC141">
            <v>-6.0000000000000053</v>
          </cell>
          <cell r="AD141">
            <v>-0.40000000000000036</v>
          </cell>
          <cell r="AE141">
            <v>-4.2999999999999927</v>
          </cell>
          <cell r="AF141">
            <v>329.3</v>
          </cell>
          <cell r="AG141">
            <v>7.4999999999999956</v>
          </cell>
        </row>
        <row r="142">
          <cell r="A142">
            <v>41365</v>
          </cell>
          <cell r="B142">
            <v>100.3</v>
          </cell>
          <cell r="C142">
            <v>102.7</v>
          </cell>
          <cell r="D142">
            <v>95.5</v>
          </cell>
          <cell r="E142">
            <v>97.5</v>
          </cell>
          <cell r="F142">
            <v>104.7</v>
          </cell>
          <cell r="G142">
            <v>98.4</v>
          </cell>
          <cell r="H142">
            <v>106</v>
          </cell>
          <cell r="I142">
            <v>103.1</v>
          </cell>
          <cell r="J142">
            <v>94</v>
          </cell>
          <cell r="K142">
            <v>96</v>
          </cell>
          <cell r="L142">
            <v>100.7</v>
          </cell>
          <cell r="M142">
            <v>95.2</v>
          </cell>
          <cell r="N142">
            <v>101</v>
          </cell>
          <cell r="O142">
            <v>97.8</v>
          </cell>
          <cell r="P142">
            <v>307.89999999999998</v>
          </cell>
          <cell r="Q142">
            <v>108</v>
          </cell>
          <cell r="R142">
            <v>0.29999999999998916</v>
          </cell>
          <cell r="S142">
            <v>2.7000000000000135</v>
          </cell>
          <cell r="T142">
            <v>-4.5000000000000036</v>
          </cell>
          <cell r="U142">
            <v>-2.5000000000000022</v>
          </cell>
          <cell r="V142">
            <v>4.6999999999999931</v>
          </cell>
          <cell r="W142">
            <v>-1.5999999999999903</v>
          </cell>
          <cell r="X142">
            <v>6.0000000000000053</v>
          </cell>
          <cell r="Y142">
            <v>3.0999999999999917</v>
          </cell>
          <cell r="Z142">
            <v>-6.0000000000000053</v>
          </cell>
          <cell r="AA142">
            <v>-4.0000000000000036</v>
          </cell>
          <cell r="AB142">
            <v>0.70000000000001172</v>
          </cell>
          <cell r="AC142">
            <v>-4.7999999999999936</v>
          </cell>
          <cell r="AD142">
            <v>1.0000000000000009</v>
          </cell>
          <cell r="AE142">
            <v>-2.200000000000002</v>
          </cell>
          <cell r="AF142">
            <v>207.89999999999998</v>
          </cell>
          <cell r="AG142">
            <v>8.0000000000000071</v>
          </cell>
        </row>
        <row r="143">
          <cell r="A143">
            <v>41395</v>
          </cell>
          <cell r="B143">
            <v>100.9</v>
          </cell>
          <cell r="C143">
            <v>103.1</v>
          </cell>
          <cell r="D143">
            <v>97.1</v>
          </cell>
          <cell r="E143">
            <v>95.3</v>
          </cell>
          <cell r="F143">
            <v>105.5</v>
          </cell>
          <cell r="G143">
            <v>98.3</v>
          </cell>
          <cell r="H143">
            <v>106.4</v>
          </cell>
          <cell r="I143">
            <v>103.5</v>
          </cell>
          <cell r="J143">
            <v>95</v>
          </cell>
          <cell r="K143">
            <v>96.1</v>
          </cell>
          <cell r="L143">
            <v>101.6</v>
          </cell>
          <cell r="M143">
            <v>95.3</v>
          </cell>
          <cell r="N143">
            <v>101</v>
          </cell>
          <cell r="O143">
            <v>98.7</v>
          </cell>
          <cell r="P143">
            <v>234.6</v>
          </cell>
          <cell r="Q143">
            <v>105.8</v>
          </cell>
          <cell r="R143">
            <v>0.9000000000000119</v>
          </cell>
          <cell r="S143">
            <v>3.0999999999999917</v>
          </cell>
          <cell r="T143">
            <v>-2.9000000000000026</v>
          </cell>
          <cell r="U143">
            <v>-4.7000000000000046</v>
          </cell>
          <cell r="V143">
            <v>5.4999999999999938</v>
          </cell>
          <cell r="W143">
            <v>-1.7000000000000015</v>
          </cell>
          <cell r="X143">
            <v>6.4000000000000057</v>
          </cell>
          <cell r="Y143">
            <v>3.499999999999992</v>
          </cell>
          <cell r="Z143">
            <v>-5.0000000000000044</v>
          </cell>
          <cell r="AA143">
            <v>-3.9000000000000035</v>
          </cell>
          <cell r="AB143">
            <v>1.6000000000000014</v>
          </cell>
          <cell r="AC143">
            <v>-4.7000000000000046</v>
          </cell>
          <cell r="AD143">
            <v>1.0000000000000009</v>
          </cell>
          <cell r="AE143">
            <v>-1.3000000000000012</v>
          </cell>
          <cell r="AF143">
            <v>134.60000000000002</v>
          </cell>
          <cell r="AG143">
            <v>5.8000000000000052</v>
          </cell>
        </row>
        <row r="144">
          <cell r="A144">
            <v>41426</v>
          </cell>
          <cell r="B144">
            <v>101.6</v>
          </cell>
          <cell r="C144">
            <v>103.9</v>
          </cell>
          <cell r="D144">
            <v>97.4</v>
          </cell>
          <cell r="E144">
            <v>94.8</v>
          </cell>
          <cell r="F144">
            <v>106.7</v>
          </cell>
          <cell r="G144">
            <v>98.8</v>
          </cell>
          <cell r="H144">
            <v>107.7</v>
          </cell>
          <cell r="I144">
            <v>103.9</v>
          </cell>
          <cell r="J144">
            <v>95.2</v>
          </cell>
          <cell r="K144">
            <v>96.8</v>
          </cell>
          <cell r="L144">
            <v>102.8</v>
          </cell>
          <cell r="M144">
            <v>96</v>
          </cell>
          <cell r="N144">
            <v>101.9</v>
          </cell>
          <cell r="O144">
            <v>100.6</v>
          </cell>
          <cell r="P144">
            <v>192.9</v>
          </cell>
          <cell r="Q144">
            <v>105.3</v>
          </cell>
          <cell r="R144">
            <v>1.6000000000000014</v>
          </cell>
          <cell r="S144">
            <v>3.9000000000000146</v>
          </cell>
          <cell r="T144">
            <v>-2.5999999999999912</v>
          </cell>
          <cell r="U144">
            <v>-5.2000000000000046</v>
          </cell>
          <cell r="V144">
            <v>6.6999999999999948</v>
          </cell>
          <cell r="W144">
            <v>-1.2000000000000011</v>
          </cell>
          <cell r="X144">
            <v>7.6999999999999957</v>
          </cell>
          <cell r="Y144">
            <v>3.9000000000000146</v>
          </cell>
          <cell r="Z144">
            <v>-4.7999999999999936</v>
          </cell>
          <cell r="AA144">
            <v>-3.2000000000000028</v>
          </cell>
          <cell r="AB144">
            <v>2.8000000000000025</v>
          </cell>
          <cell r="AC144">
            <v>-4.0000000000000036</v>
          </cell>
          <cell r="AD144">
            <v>1.9000000000000128</v>
          </cell>
          <cell r="AE144">
            <v>0.60000000000000053</v>
          </cell>
          <cell r="AF144">
            <v>92.9</v>
          </cell>
          <cell r="AG144">
            <v>5.2999999999999936</v>
          </cell>
        </row>
        <row r="145">
          <cell r="A145">
            <v>41456</v>
          </cell>
          <cell r="B145">
            <v>102</v>
          </cell>
          <cell r="C145">
            <v>104.9</v>
          </cell>
          <cell r="D145">
            <v>101.4</v>
          </cell>
          <cell r="E145">
            <v>95.8</v>
          </cell>
          <cell r="F145">
            <v>107.6</v>
          </cell>
          <cell r="G145">
            <v>99.6</v>
          </cell>
          <cell r="H145">
            <v>108.8</v>
          </cell>
          <cell r="I145">
            <v>103.6</v>
          </cell>
          <cell r="J145">
            <v>94.9</v>
          </cell>
          <cell r="K145">
            <v>97.2</v>
          </cell>
          <cell r="L145">
            <v>103</v>
          </cell>
          <cell r="M145">
            <v>96.8</v>
          </cell>
          <cell r="N145">
            <v>102.6</v>
          </cell>
          <cell r="O145">
            <v>102.4</v>
          </cell>
          <cell r="P145">
            <v>162.19999999999999</v>
          </cell>
          <cell r="Q145">
            <v>104.6</v>
          </cell>
          <cell r="R145">
            <v>2.0000000000000018</v>
          </cell>
          <cell r="S145">
            <v>4.9000000000000155</v>
          </cell>
          <cell r="T145">
            <v>1.4000000000000012</v>
          </cell>
          <cell r="U145">
            <v>-4.2000000000000037</v>
          </cell>
          <cell r="V145">
            <v>7.5999999999999845</v>
          </cell>
          <cell r="W145">
            <v>-0.40000000000000036</v>
          </cell>
          <cell r="X145">
            <v>8.8000000000000078</v>
          </cell>
          <cell r="Y145">
            <v>3.6000000000000032</v>
          </cell>
          <cell r="Z145">
            <v>-5.0999999999999934</v>
          </cell>
          <cell r="AA145">
            <v>-2.8000000000000025</v>
          </cell>
          <cell r="AB145">
            <v>3.0000000000000027</v>
          </cell>
          <cell r="AC145">
            <v>-3.2000000000000028</v>
          </cell>
          <cell r="AD145">
            <v>2.6000000000000023</v>
          </cell>
          <cell r="AE145">
            <v>2.4000000000000021</v>
          </cell>
          <cell r="AF145">
            <v>62.199999999999989</v>
          </cell>
          <cell r="AG145">
            <v>4.6000000000000041</v>
          </cell>
        </row>
        <row r="146">
          <cell r="A146">
            <v>41487</v>
          </cell>
          <cell r="B146">
            <v>102</v>
          </cell>
          <cell r="C146">
            <v>105.4</v>
          </cell>
          <cell r="D146">
            <v>101.6</v>
          </cell>
          <cell r="E146">
            <v>96.5</v>
          </cell>
          <cell r="F146">
            <v>108.9</v>
          </cell>
          <cell r="G146">
            <v>99.8</v>
          </cell>
          <cell r="H146">
            <v>109.2</v>
          </cell>
          <cell r="I146">
            <v>102.8</v>
          </cell>
          <cell r="J146">
            <v>94.7</v>
          </cell>
          <cell r="K146">
            <v>97.7</v>
          </cell>
          <cell r="L146">
            <v>103</v>
          </cell>
          <cell r="M146">
            <v>97.8</v>
          </cell>
          <cell r="N146">
            <v>103.4</v>
          </cell>
          <cell r="O146">
            <v>103</v>
          </cell>
          <cell r="P146">
            <v>139.80000000000001</v>
          </cell>
          <cell r="Q146">
            <v>102.9</v>
          </cell>
          <cell r="R146">
            <v>2.0000000000000018</v>
          </cell>
          <cell r="S146">
            <v>5.4000000000000048</v>
          </cell>
          <cell r="T146">
            <v>1.6000000000000014</v>
          </cell>
          <cell r="U146">
            <v>-3.5000000000000031</v>
          </cell>
          <cell r="V146">
            <v>8.8999999999999968</v>
          </cell>
          <cell r="W146">
            <v>-0.20000000000000018</v>
          </cell>
          <cell r="X146">
            <v>9.2000000000000082</v>
          </cell>
          <cell r="Y146">
            <v>2.8000000000000025</v>
          </cell>
          <cell r="Z146">
            <v>-5.2999999999999936</v>
          </cell>
          <cell r="AA146">
            <v>-2.300000000000002</v>
          </cell>
          <cell r="AB146">
            <v>3.0000000000000027</v>
          </cell>
          <cell r="AC146">
            <v>-2.200000000000002</v>
          </cell>
          <cell r="AD146">
            <v>3.400000000000003</v>
          </cell>
          <cell r="AE146">
            <v>3.0000000000000027</v>
          </cell>
          <cell r="AF146">
            <v>39.800000000000011</v>
          </cell>
          <cell r="AG146">
            <v>2.9000000000000137</v>
          </cell>
        </row>
        <row r="147">
          <cell r="A147">
            <v>41518</v>
          </cell>
          <cell r="B147">
            <v>102.4</v>
          </cell>
          <cell r="C147">
            <v>105.8</v>
          </cell>
          <cell r="D147">
            <v>102.7</v>
          </cell>
          <cell r="E147">
            <v>97.2</v>
          </cell>
          <cell r="F147">
            <v>110</v>
          </cell>
          <cell r="G147">
            <v>99.8</v>
          </cell>
          <cell r="H147">
            <v>109.7</v>
          </cell>
          <cell r="I147">
            <v>102.2</v>
          </cell>
          <cell r="J147">
            <v>95.2</v>
          </cell>
          <cell r="K147">
            <v>98.8</v>
          </cell>
          <cell r="L147">
            <v>103.5</v>
          </cell>
          <cell r="M147">
            <v>98.9</v>
          </cell>
          <cell r="N147">
            <v>104.9</v>
          </cell>
          <cell r="O147">
            <v>104.4</v>
          </cell>
          <cell r="P147">
            <v>125.6</v>
          </cell>
          <cell r="Q147">
            <v>102.8</v>
          </cell>
          <cell r="R147">
            <v>2.4000000000000021</v>
          </cell>
          <cell r="S147">
            <v>5.8000000000000052</v>
          </cell>
          <cell r="T147">
            <v>2.7000000000000135</v>
          </cell>
          <cell r="U147">
            <v>-2.8000000000000025</v>
          </cell>
          <cell r="V147">
            <v>10.000000000000009</v>
          </cell>
          <cell r="W147">
            <v>-0.20000000000000018</v>
          </cell>
          <cell r="X147">
            <v>9.6999999999999975</v>
          </cell>
          <cell r="Y147">
            <v>2.200000000000002</v>
          </cell>
          <cell r="Z147">
            <v>-4.7999999999999936</v>
          </cell>
          <cell r="AA147">
            <v>-1.2000000000000011</v>
          </cell>
          <cell r="AB147">
            <v>3.499999999999992</v>
          </cell>
          <cell r="AC147">
            <v>-1.0999999999999899</v>
          </cell>
          <cell r="AD147">
            <v>4.9000000000000155</v>
          </cell>
          <cell r="AE147">
            <v>4.4000000000000039</v>
          </cell>
          <cell r="AF147">
            <v>25.6</v>
          </cell>
          <cell r="AG147">
            <v>2.8000000000000025</v>
          </cell>
        </row>
        <row r="148">
          <cell r="A148">
            <v>41548</v>
          </cell>
          <cell r="B148">
            <v>102.1</v>
          </cell>
          <cell r="C148">
            <v>105.4</v>
          </cell>
          <cell r="D148">
            <v>104.9</v>
          </cell>
          <cell r="E148">
            <v>97.3</v>
          </cell>
          <cell r="F148">
            <v>111</v>
          </cell>
          <cell r="G148">
            <v>99.3</v>
          </cell>
          <cell r="H148">
            <v>109.4</v>
          </cell>
          <cell r="I148">
            <v>101.1</v>
          </cell>
          <cell r="J148">
            <v>94</v>
          </cell>
          <cell r="K148">
            <v>99</v>
          </cell>
          <cell r="L148">
            <v>102.7</v>
          </cell>
          <cell r="M148">
            <v>99.6</v>
          </cell>
          <cell r="N148">
            <v>105.7</v>
          </cell>
          <cell r="O148">
            <v>105.6</v>
          </cell>
          <cell r="P148">
            <v>115</v>
          </cell>
          <cell r="Q148">
            <v>101.9</v>
          </cell>
          <cell r="R148">
            <v>2.0999999999999908</v>
          </cell>
          <cell r="S148">
            <v>5.4000000000000048</v>
          </cell>
          <cell r="T148">
            <v>4.9000000000000155</v>
          </cell>
          <cell r="U148">
            <v>-2.7000000000000024</v>
          </cell>
          <cell r="V148">
            <v>11.000000000000011</v>
          </cell>
          <cell r="W148">
            <v>-0.70000000000000062</v>
          </cell>
          <cell r="X148">
            <v>9.4000000000000092</v>
          </cell>
          <cell r="Y148">
            <v>1.0999999999999899</v>
          </cell>
          <cell r="Z148">
            <v>-6.0000000000000053</v>
          </cell>
          <cell r="AA148">
            <v>-1.0000000000000009</v>
          </cell>
          <cell r="AB148">
            <v>2.7000000000000135</v>
          </cell>
          <cell r="AC148">
            <v>-0.40000000000000036</v>
          </cell>
          <cell r="AD148">
            <v>5.699999999999994</v>
          </cell>
          <cell r="AE148">
            <v>5.600000000000005</v>
          </cell>
          <cell r="AF148">
            <v>14.999999999999991</v>
          </cell>
          <cell r="AG148">
            <v>1.9000000000000128</v>
          </cell>
        </row>
        <row r="149">
          <cell r="A149">
            <v>41579</v>
          </cell>
          <cell r="B149">
            <v>102.1</v>
          </cell>
          <cell r="C149">
            <v>104.8</v>
          </cell>
          <cell r="D149">
            <v>105.7</v>
          </cell>
          <cell r="E149">
            <v>97.7</v>
          </cell>
          <cell r="F149">
            <v>110.9</v>
          </cell>
          <cell r="G149">
            <v>100.1</v>
          </cell>
          <cell r="H149">
            <v>108.3</v>
          </cell>
          <cell r="I149">
            <v>101</v>
          </cell>
          <cell r="J149">
            <v>95.4</v>
          </cell>
          <cell r="K149">
            <v>99.5</v>
          </cell>
          <cell r="L149">
            <v>102.6</v>
          </cell>
          <cell r="M149">
            <v>101.3</v>
          </cell>
          <cell r="N149">
            <v>105.9</v>
          </cell>
          <cell r="O149">
            <v>106.2</v>
          </cell>
          <cell r="P149">
            <v>106.6</v>
          </cell>
          <cell r="Q149">
            <v>102.6</v>
          </cell>
          <cell r="R149">
            <v>2.0999999999999908</v>
          </cell>
          <cell r="S149">
            <v>4.8000000000000043</v>
          </cell>
          <cell r="T149">
            <v>5.699999999999994</v>
          </cell>
          <cell r="U149">
            <v>-2.300000000000002</v>
          </cell>
          <cell r="V149">
            <v>10.899999999999999</v>
          </cell>
          <cell r="W149">
            <v>9.9999999999988987E-2</v>
          </cell>
          <cell r="X149">
            <v>8.2999999999999972</v>
          </cell>
          <cell r="Y149">
            <v>1.0000000000000009</v>
          </cell>
          <cell r="Z149">
            <v>-4.5999999999999925</v>
          </cell>
          <cell r="AA149">
            <v>-0.50000000000000044</v>
          </cell>
          <cell r="AB149">
            <v>2.6000000000000023</v>
          </cell>
          <cell r="AC149">
            <v>1.2999999999999901</v>
          </cell>
          <cell r="AD149">
            <v>5.9000000000000163</v>
          </cell>
          <cell r="AE149">
            <v>6.2000000000000055</v>
          </cell>
          <cell r="AF149">
            <v>6.5999999999999837</v>
          </cell>
          <cell r="AG149">
            <v>2.6000000000000023</v>
          </cell>
        </row>
        <row r="150">
          <cell r="A150">
            <v>41609</v>
          </cell>
          <cell r="B150">
            <v>102.26</v>
          </cell>
          <cell r="C150">
            <v>104.04</v>
          </cell>
          <cell r="D150">
            <v>106.16</v>
          </cell>
          <cell r="E150">
            <v>98.02</v>
          </cell>
          <cell r="F150">
            <v>111.31</v>
          </cell>
          <cell r="G150">
            <v>101.34</v>
          </cell>
          <cell r="H150">
            <v>106.57</v>
          </cell>
          <cell r="I150">
            <v>100.1</v>
          </cell>
          <cell r="J150">
            <v>95.76</v>
          </cell>
          <cell r="K150">
            <v>99.66</v>
          </cell>
          <cell r="L150">
            <v>102.75</v>
          </cell>
          <cell r="M150">
            <v>103.2</v>
          </cell>
          <cell r="N150">
            <v>106.49</v>
          </cell>
          <cell r="O150">
            <v>107.37</v>
          </cell>
          <cell r="P150">
            <v>100.86</v>
          </cell>
          <cell r="Q150">
            <v>105.64</v>
          </cell>
          <cell r="R150">
            <v>2.2599999999999953</v>
          </cell>
          <cell r="S150">
            <v>4.0399999999999991</v>
          </cell>
          <cell r="T150">
            <v>6.1599999999999877</v>
          </cell>
          <cell r="U150">
            <v>-1.980000000000004</v>
          </cell>
          <cell r="V150">
            <v>11.309999999999999</v>
          </cell>
          <cell r="W150">
            <v>1.3400000000000079</v>
          </cell>
          <cell r="X150">
            <v>6.569999999999987</v>
          </cell>
          <cell r="Y150">
            <v>9.9999999999988987E-2</v>
          </cell>
          <cell r="Z150">
            <v>-4.2399999999999993</v>
          </cell>
          <cell r="AA150">
            <v>-0.34000000000000696</v>
          </cell>
          <cell r="AB150">
            <v>2.750000000000008</v>
          </cell>
          <cell r="AC150">
            <v>3.2000000000000028</v>
          </cell>
          <cell r="AD150">
            <v>6.4899999999999958</v>
          </cell>
          <cell r="AE150">
            <v>7.3700000000000099</v>
          </cell>
          <cell r="AF150">
            <v>0.8599999999999941</v>
          </cell>
          <cell r="AG150">
            <v>5.6400000000000006</v>
          </cell>
        </row>
        <row r="151">
          <cell r="A151">
            <v>41640</v>
          </cell>
          <cell r="B151">
            <v>101.6</v>
          </cell>
          <cell r="C151">
            <v>103.3</v>
          </cell>
          <cell r="D151">
            <v>107.2</v>
          </cell>
          <cell r="E151">
            <v>97.2</v>
          </cell>
          <cell r="F151">
            <v>109.6</v>
          </cell>
          <cell r="G151">
            <v>102.4</v>
          </cell>
          <cell r="H151">
            <v>104.9</v>
          </cell>
          <cell r="I151">
            <v>99.3</v>
          </cell>
          <cell r="J151">
            <v>96.1</v>
          </cell>
          <cell r="K151">
            <v>98.4</v>
          </cell>
          <cell r="L151">
            <v>101.8</v>
          </cell>
          <cell r="M151">
            <v>103.5</v>
          </cell>
          <cell r="N151">
            <v>106.2</v>
          </cell>
          <cell r="O151">
            <v>107.5</v>
          </cell>
          <cell r="P151">
            <v>100.3</v>
          </cell>
          <cell r="Q151">
            <v>104.2</v>
          </cell>
          <cell r="R151">
            <v>1.6000000000000014</v>
          </cell>
          <cell r="S151">
            <v>3.2999999999999918</v>
          </cell>
          <cell r="T151">
            <v>7.2000000000000064</v>
          </cell>
          <cell r="U151">
            <v>-2.8000000000000025</v>
          </cell>
          <cell r="V151">
            <v>9.5999999999999872</v>
          </cell>
          <cell r="W151">
            <v>2.4000000000000021</v>
          </cell>
          <cell r="X151">
            <v>4.9000000000000155</v>
          </cell>
          <cell r="Y151">
            <v>-0.70000000000000062</v>
          </cell>
          <cell r="Z151">
            <v>-3.9000000000000035</v>
          </cell>
          <cell r="AA151">
            <v>-1.5999999999999903</v>
          </cell>
          <cell r="AB151">
            <v>1.8000000000000016</v>
          </cell>
          <cell r="AC151">
            <v>3.499999999999992</v>
          </cell>
          <cell r="AD151">
            <v>6.2000000000000055</v>
          </cell>
          <cell r="AE151">
            <v>7.4999999999999956</v>
          </cell>
          <cell r="AF151">
            <v>0.29999999999998916</v>
          </cell>
          <cell r="AG151">
            <v>4.2000000000000037</v>
          </cell>
        </row>
        <row r="152">
          <cell r="A152">
            <v>41671</v>
          </cell>
          <cell r="B152">
            <v>102.1</v>
          </cell>
          <cell r="C152">
            <v>103.6</v>
          </cell>
          <cell r="D152">
            <v>108.3</v>
          </cell>
          <cell r="E152">
            <v>98</v>
          </cell>
          <cell r="F152">
            <v>109.8</v>
          </cell>
          <cell r="G152">
            <v>103.6</v>
          </cell>
          <cell r="H152">
            <v>104.4</v>
          </cell>
          <cell r="I152">
            <v>100.6</v>
          </cell>
          <cell r="J152">
            <v>95.9</v>
          </cell>
          <cell r="K152">
            <v>98.8</v>
          </cell>
          <cell r="L152">
            <v>102</v>
          </cell>
          <cell r="M152">
            <v>104.7</v>
          </cell>
          <cell r="N152">
            <v>106.6</v>
          </cell>
          <cell r="O152">
            <v>107.5</v>
          </cell>
          <cell r="P152">
            <v>102.3</v>
          </cell>
          <cell r="Q152">
            <v>104.1</v>
          </cell>
          <cell r="R152">
            <v>2.0999999999999908</v>
          </cell>
          <cell r="S152">
            <v>3.6000000000000032</v>
          </cell>
          <cell r="T152">
            <v>8.2999999999999972</v>
          </cell>
          <cell r="U152">
            <v>-2.0000000000000018</v>
          </cell>
          <cell r="V152">
            <v>9.7999999999999865</v>
          </cell>
          <cell r="W152">
            <v>3.6000000000000032</v>
          </cell>
          <cell r="X152">
            <v>4.4000000000000039</v>
          </cell>
          <cell r="Y152">
            <v>0.60000000000000053</v>
          </cell>
          <cell r="Z152">
            <v>-4.0999999999999925</v>
          </cell>
          <cell r="AA152">
            <v>-1.2000000000000011</v>
          </cell>
          <cell r="AB152">
            <v>2.0000000000000018</v>
          </cell>
          <cell r="AC152">
            <v>4.6999999999999931</v>
          </cell>
          <cell r="AD152">
            <v>6.5999999999999837</v>
          </cell>
          <cell r="AE152">
            <v>7.4999999999999956</v>
          </cell>
          <cell r="AF152">
            <v>2.2999999999999909</v>
          </cell>
          <cell r="AG152">
            <v>4.0999999999999925</v>
          </cell>
        </row>
        <row r="153">
          <cell r="A153">
            <v>41699</v>
          </cell>
          <cell r="B153">
            <v>102.1</v>
          </cell>
          <cell r="C153">
            <v>104.2</v>
          </cell>
          <cell r="D153">
            <v>108</v>
          </cell>
          <cell r="E153">
            <v>99.8</v>
          </cell>
          <cell r="F153">
            <v>109.6</v>
          </cell>
          <cell r="G153">
            <v>105.2</v>
          </cell>
          <cell r="H153">
            <v>104</v>
          </cell>
          <cell r="I153">
            <v>101.1</v>
          </cell>
          <cell r="J153">
            <v>96.5</v>
          </cell>
          <cell r="K153">
            <v>98.7</v>
          </cell>
          <cell r="L153">
            <v>101.8</v>
          </cell>
          <cell r="M153">
            <v>104.6</v>
          </cell>
          <cell r="N153">
            <v>107.4</v>
          </cell>
          <cell r="O153">
            <v>107.7</v>
          </cell>
          <cell r="P153">
            <v>102.6</v>
          </cell>
          <cell r="Q153">
            <v>103.2</v>
          </cell>
          <cell r="R153">
            <v>2.0999999999999908</v>
          </cell>
          <cell r="S153">
            <v>4.2000000000000037</v>
          </cell>
          <cell r="T153">
            <v>8.0000000000000071</v>
          </cell>
          <cell r="U153">
            <v>-0.20000000000000018</v>
          </cell>
          <cell r="V153">
            <v>9.5999999999999872</v>
          </cell>
          <cell r="W153">
            <v>5.2000000000000046</v>
          </cell>
          <cell r="X153">
            <v>4.0000000000000036</v>
          </cell>
          <cell r="Y153">
            <v>1.0999999999999899</v>
          </cell>
          <cell r="Z153">
            <v>-3.5000000000000031</v>
          </cell>
          <cell r="AA153">
            <v>-1.3000000000000012</v>
          </cell>
          <cell r="AB153">
            <v>1.8000000000000016</v>
          </cell>
          <cell r="AC153">
            <v>4.6000000000000041</v>
          </cell>
          <cell r="AD153">
            <v>7.4000000000000066</v>
          </cell>
          <cell r="AE153">
            <v>7.6999999999999957</v>
          </cell>
          <cell r="AF153">
            <v>2.6000000000000023</v>
          </cell>
          <cell r="AG153">
            <v>3.2000000000000028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30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Tabela 2295 - 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 t="str">
            <v>Mês</v>
          </cell>
          <cell r="B2" t="str">
            <v>Brasil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Brasil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Variável: Produção Física Industrial (Número Índice)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 t="str">
            <v>Tipo de índice X Seções e atividades industriais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Tipo de índice X Seções e atividades industriais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 t="str">
            <v>Índice acumulado (Base: igual período do ano anterior = 100)</v>
          </cell>
          <cell r="C5">
            <v>0</v>
          </cell>
          <cell r="D5">
            <v>0</v>
          </cell>
          <cell r="E5" t="str">
            <v>Índice acumulado de 12 meses (Base: últimos 12 meses anteriores = 100)</v>
          </cell>
          <cell r="F5">
            <v>0</v>
          </cell>
          <cell r="G5">
            <v>0</v>
          </cell>
          <cell r="H5" t="str">
            <v>Índice acumulado (Base: igual período do ano anterior = 100)</v>
          </cell>
          <cell r="I5">
            <v>0</v>
          </cell>
          <cell r="J5">
            <v>0</v>
          </cell>
          <cell r="K5" t="str">
            <v>Índice acumulado de 12 meses (Base: últimos 12 meses anteriores = 100)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102.2</v>
          </cell>
          <cell r="C19">
            <v>109.8</v>
          </cell>
          <cell r="D19">
            <v>101.8</v>
          </cell>
          <cell r="E19" t="str">
            <v>-</v>
          </cell>
          <cell r="F19" t="str">
            <v>-</v>
          </cell>
          <cell r="G19" t="str">
            <v>-</v>
          </cell>
          <cell r="H19">
            <v>2.200000000000002</v>
          </cell>
          <cell r="I19">
            <v>9.7999999999999865</v>
          </cell>
          <cell r="J19">
            <v>1.8000000000000016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A20">
            <v>37653</v>
          </cell>
          <cell r="B20">
            <v>102.6</v>
          </cell>
          <cell r="C20">
            <v>108.8</v>
          </cell>
          <cell r="D20">
            <v>102.2</v>
          </cell>
          <cell r="E20" t="str">
            <v>-</v>
          </cell>
          <cell r="F20" t="str">
            <v>-</v>
          </cell>
          <cell r="G20" t="str">
            <v>-</v>
          </cell>
          <cell r="H20">
            <v>2.6000000000000023</v>
          </cell>
          <cell r="I20">
            <v>8.8000000000000078</v>
          </cell>
          <cell r="J20">
            <v>2.200000000000002</v>
          </cell>
          <cell r="K20" t="str">
            <v>-</v>
          </cell>
          <cell r="L20" t="str">
            <v>-</v>
          </cell>
          <cell r="M20" t="str">
            <v>-</v>
          </cell>
        </row>
        <row r="21">
          <cell r="A21">
            <v>37681</v>
          </cell>
          <cell r="B21">
            <v>101.7</v>
          </cell>
          <cell r="C21">
            <v>107.9</v>
          </cell>
          <cell r="D21">
            <v>101.3</v>
          </cell>
          <cell r="E21" t="str">
            <v>-</v>
          </cell>
          <cell r="F21" t="str">
            <v>-</v>
          </cell>
          <cell r="G21" t="str">
            <v>-</v>
          </cell>
          <cell r="H21">
            <v>1.7000000000000126</v>
          </cell>
          <cell r="I21">
            <v>7.8999999999999959</v>
          </cell>
          <cell r="J21">
            <v>1.2999999999999901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A22">
            <v>37712</v>
          </cell>
          <cell r="B22">
            <v>100.2</v>
          </cell>
          <cell r="C22">
            <v>106.8</v>
          </cell>
          <cell r="D22">
            <v>99.8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0.20000000000000018</v>
          </cell>
          <cell r="I22">
            <v>6.800000000000006</v>
          </cell>
          <cell r="J22">
            <v>-0.20000000000000018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A23">
            <v>37742</v>
          </cell>
          <cell r="B23">
            <v>100</v>
          </cell>
          <cell r="C23">
            <v>106.9</v>
          </cell>
          <cell r="D23">
            <v>99.6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</v>
          </cell>
          <cell r="I23">
            <v>6.899999999999995</v>
          </cell>
          <cell r="J23">
            <v>-0.40000000000000036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A24">
            <v>37773</v>
          </cell>
          <cell r="B24">
            <v>99.7</v>
          </cell>
          <cell r="C24">
            <v>105.3</v>
          </cell>
          <cell r="D24">
            <v>99.4</v>
          </cell>
          <cell r="E24" t="str">
            <v>-</v>
          </cell>
          <cell r="F24" t="str">
            <v>-</v>
          </cell>
          <cell r="G24" t="str">
            <v>-</v>
          </cell>
          <cell r="H24">
            <v>-0.30000000000000027</v>
          </cell>
          <cell r="I24">
            <v>5.2999999999999936</v>
          </cell>
          <cell r="J24">
            <v>-0.59999999999998943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A25">
            <v>37803</v>
          </cell>
          <cell r="B25">
            <v>99.4</v>
          </cell>
          <cell r="C25">
            <v>104.5</v>
          </cell>
          <cell r="D25">
            <v>99.1</v>
          </cell>
          <cell r="E25" t="str">
            <v>-</v>
          </cell>
          <cell r="F25" t="str">
            <v>-</v>
          </cell>
          <cell r="G25" t="str">
            <v>-</v>
          </cell>
          <cell r="H25">
            <v>-0.59999999999998943</v>
          </cell>
          <cell r="I25">
            <v>4.4999999999999929</v>
          </cell>
          <cell r="J25">
            <v>-0.9000000000000008</v>
          </cell>
          <cell r="K25" t="str">
            <v>-</v>
          </cell>
          <cell r="L25" t="str">
            <v>-</v>
          </cell>
          <cell r="M25" t="str">
            <v>-</v>
          </cell>
        </row>
        <row r="26">
          <cell r="A26">
            <v>37834</v>
          </cell>
          <cell r="B26">
            <v>99.2</v>
          </cell>
          <cell r="C26">
            <v>104.4</v>
          </cell>
          <cell r="D26">
            <v>98.9</v>
          </cell>
          <cell r="E26" t="str">
            <v>-</v>
          </cell>
          <cell r="F26" t="str">
            <v>-</v>
          </cell>
          <cell r="G26" t="str">
            <v>-</v>
          </cell>
          <cell r="H26">
            <v>-0.80000000000000071</v>
          </cell>
          <cell r="I26">
            <v>4.4000000000000039</v>
          </cell>
          <cell r="J26">
            <v>-1.0999999999999899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A27">
            <v>37865</v>
          </cell>
          <cell r="B27">
            <v>99.8</v>
          </cell>
          <cell r="C27">
            <v>104.5</v>
          </cell>
          <cell r="D27">
            <v>99.5</v>
          </cell>
          <cell r="E27" t="str">
            <v>-</v>
          </cell>
          <cell r="F27" t="str">
            <v>-</v>
          </cell>
          <cell r="G27" t="str">
            <v>-</v>
          </cell>
          <cell r="H27">
            <v>-0.20000000000000018</v>
          </cell>
          <cell r="I27">
            <v>4.4999999999999929</v>
          </cell>
          <cell r="J27">
            <v>-0.50000000000000044</v>
          </cell>
          <cell r="K27" t="str">
            <v>-</v>
          </cell>
          <cell r="L27" t="str">
            <v>-</v>
          </cell>
          <cell r="M27" t="str">
            <v>-</v>
          </cell>
        </row>
        <row r="28">
          <cell r="A28">
            <v>37895</v>
          </cell>
          <cell r="B28">
            <v>99.9</v>
          </cell>
          <cell r="C28">
            <v>104.4</v>
          </cell>
          <cell r="D28">
            <v>99.7</v>
          </cell>
          <cell r="E28" t="str">
            <v>-</v>
          </cell>
          <cell r="F28" t="str">
            <v>-</v>
          </cell>
          <cell r="G28" t="str">
            <v>-</v>
          </cell>
          <cell r="H28">
            <v>-9.9999999999988987E-2</v>
          </cell>
          <cell r="I28">
            <v>4.4000000000000039</v>
          </cell>
          <cell r="J28">
            <v>-0.30000000000000027</v>
          </cell>
          <cell r="K28" t="str">
            <v>-</v>
          </cell>
          <cell r="L28" t="str">
            <v>-</v>
          </cell>
          <cell r="M28" t="str">
            <v>-</v>
          </cell>
        </row>
        <row r="29">
          <cell r="A29">
            <v>37926</v>
          </cell>
          <cell r="B29">
            <v>100</v>
          </cell>
          <cell r="C29">
            <v>104.4</v>
          </cell>
          <cell r="D29">
            <v>99.8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</v>
          </cell>
          <cell r="I29">
            <v>4.4000000000000039</v>
          </cell>
          <cell r="J29">
            <v>-0.20000000000000018</v>
          </cell>
          <cell r="K29" t="str">
            <v>-</v>
          </cell>
          <cell r="L29" t="str">
            <v>-</v>
          </cell>
          <cell r="M29" t="str">
            <v>-</v>
          </cell>
        </row>
        <row r="30">
          <cell r="A30">
            <v>37956</v>
          </cell>
          <cell r="B30">
            <v>100.3</v>
          </cell>
          <cell r="C30">
            <v>104.8</v>
          </cell>
          <cell r="D30">
            <v>100.1</v>
          </cell>
          <cell r="E30">
            <v>100.3</v>
          </cell>
          <cell r="F30">
            <v>104.8</v>
          </cell>
          <cell r="G30">
            <v>100.1</v>
          </cell>
          <cell r="H30">
            <v>0.29999999999998916</v>
          </cell>
          <cell r="I30">
            <v>4.8000000000000043</v>
          </cell>
          <cell r="J30">
            <v>9.9999999999988987E-2</v>
          </cell>
          <cell r="K30">
            <v>0.29999999999998916</v>
          </cell>
          <cell r="L30">
            <v>4.8000000000000043</v>
          </cell>
          <cell r="M30">
            <v>9.9999999999988987E-2</v>
          </cell>
        </row>
        <row r="31">
          <cell r="A31">
            <v>37987</v>
          </cell>
          <cell r="B31">
            <v>103.8</v>
          </cell>
          <cell r="C31">
            <v>99.9</v>
          </cell>
          <cell r="D31">
            <v>104</v>
          </cell>
          <cell r="E31">
            <v>100.4</v>
          </cell>
          <cell r="F31">
            <v>104</v>
          </cell>
          <cell r="G31">
            <v>100.3</v>
          </cell>
          <cell r="H31">
            <v>3.8000000000000034</v>
          </cell>
          <cell r="I31">
            <v>-9.9999999999988987E-2</v>
          </cell>
          <cell r="J31">
            <v>4.0000000000000036</v>
          </cell>
          <cell r="K31">
            <v>0.40000000000000036</v>
          </cell>
          <cell r="L31">
            <v>4.0000000000000036</v>
          </cell>
          <cell r="M31">
            <v>0.29999999999998916</v>
          </cell>
        </row>
        <row r="32">
          <cell r="A32">
            <v>38018</v>
          </cell>
          <cell r="B32">
            <v>103.5</v>
          </cell>
          <cell r="C32">
            <v>102.1</v>
          </cell>
          <cell r="D32">
            <v>103.6</v>
          </cell>
          <cell r="E32">
            <v>100.5</v>
          </cell>
          <cell r="F32">
            <v>103.8</v>
          </cell>
          <cell r="G32">
            <v>100.3</v>
          </cell>
          <cell r="H32">
            <v>3.499999999999992</v>
          </cell>
          <cell r="I32">
            <v>2.0999999999999908</v>
          </cell>
          <cell r="J32">
            <v>3.6000000000000032</v>
          </cell>
          <cell r="K32">
            <v>0.49999999999998934</v>
          </cell>
          <cell r="L32">
            <v>3.8000000000000034</v>
          </cell>
          <cell r="M32">
            <v>0.29999999999998916</v>
          </cell>
        </row>
        <row r="33">
          <cell r="A33">
            <v>38047</v>
          </cell>
          <cell r="B33">
            <v>106.5</v>
          </cell>
          <cell r="C33">
            <v>101.1</v>
          </cell>
          <cell r="D33">
            <v>106.8</v>
          </cell>
          <cell r="E33">
            <v>101.5</v>
          </cell>
          <cell r="F33">
            <v>103.2</v>
          </cell>
          <cell r="G33">
            <v>101.4</v>
          </cell>
          <cell r="H33">
            <v>6.4999999999999947</v>
          </cell>
          <cell r="I33">
            <v>1.0999999999999899</v>
          </cell>
          <cell r="J33">
            <v>6.800000000000006</v>
          </cell>
          <cell r="K33">
            <v>1.4999999999999902</v>
          </cell>
          <cell r="L33">
            <v>3.2000000000000028</v>
          </cell>
          <cell r="M33">
            <v>1.4000000000000012</v>
          </cell>
        </row>
        <row r="34">
          <cell r="A34">
            <v>38078</v>
          </cell>
          <cell r="B34">
            <v>106.8</v>
          </cell>
          <cell r="C34">
            <v>101.1</v>
          </cell>
          <cell r="D34">
            <v>107.1</v>
          </cell>
          <cell r="E34">
            <v>102.4</v>
          </cell>
          <cell r="F34">
            <v>103</v>
          </cell>
          <cell r="G34">
            <v>102.4</v>
          </cell>
          <cell r="H34">
            <v>6.800000000000006</v>
          </cell>
          <cell r="I34">
            <v>1.0999999999999899</v>
          </cell>
          <cell r="J34">
            <v>7.0999999999999952</v>
          </cell>
          <cell r="K34">
            <v>2.4000000000000021</v>
          </cell>
          <cell r="L34">
            <v>3.0000000000000027</v>
          </cell>
          <cell r="M34">
            <v>2.4000000000000021</v>
          </cell>
        </row>
        <row r="35">
          <cell r="A35">
            <v>38108</v>
          </cell>
          <cell r="B35">
            <v>107.1</v>
          </cell>
          <cell r="C35">
            <v>100.4</v>
          </cell>
          <cell r="D35">
            <v>107.5</v>
          </cell>
          <cell r="E35">
            <v>103.2</v>
          </cell>
          <cell r="F35">
            <v>102.2</v>
          </cell>
          <cell r="G35">
            <v>103.2</v>
          </cell>
          <cell r="H35">
            <v>7.0999999999999952</v>
          </cell>
          <cell r="I35">
            <v>0.40000000000000036</v>
          </cell>
          <cell r="J35">
            <v>7.4999999999999956</v>
          </cell>
          <cell r="K35">
            <v>3.2000000000000028</v>
          </cell>
          <cell r="L35">
            <v>2.200000000000002</v>
          </cell>
          <cell r="M35">
            <v>3.2000000000000028</v>
          </cell>
        </row>
        <row r="36">
          <cell r="A36">
            <v>38139</v>
          </cell>
          <cell r="B36">
            <v>108.1</v>
          </cell>
          <cell r="C36">
            <v>101.9</v>
          </cell>
          <cell r="D36">
            <v>108.4</v>
          </cell>
          <cell r="E36">
            <v>104.3</v>
          </cell>
          <cell r="F36">
            <v>103.1</v>
          </cell>
          <cell r="G36">
            <v>104.4</v>
          </cell>
          <cell r="H36">
            <v>8.0999999999999961</v>
          </cell>
          <cell r="I36">
            <v>1.9000000000000128</v>
          </cell>
          <cell r="J36">
            <v>8.4000000000000075</v>
          </cell>
          <cell r="K36">
            <v>4.2999999999999927</v>
          </cell>
          <cell r="L36">
            <v>3.0999999999999917</v>
          </cell>
          <cell r="M36">
            <v>4.4000000000000039</v>
          </cell>
        </row>
        <row r="37">
          <cell r="A37">
            <v>38169</v>
          </cell>
          <cell r="B37">
            <v>108.5</v>
          </cell>
          <cell r="C37">
            <v>102.7</v>
          </cell>
          <cell r="D37">
            <v>108.8</v>
          </cell>
          <cell r="E37">
            <v>105.5</v>
          </cell>
          <cell r="F37">
            <v>103.8</v>
          </cell>
          <cell r="G37">
            <v>105.5</v>
          </cell>
          <cell r="H37">
            <v>8.4999999999999964</v>
          </cell>
          <cell r="I37">
            <v>2.7000000000000135</v>
          </cell>
          <cell r="J37">
            <v>8.8000000000000078</v>
          </cell>
          <cell r="K37">
            <v>5.4999999999999938</v>
          </cell>
          <cell r="L37">
            <v>3.8000000000000034</v>
          </cell>
          <cell r="M37">
            <v>5.4999999999999938</v>
          </cell>
        </row>
        <row r="38">
          <cell r="A38">
            <v>38200</v>
          </cell>
          <cell r="B38">
            <v>109</v>
          </cell>
          <cell r="C38">
            <v>103.3</v>
          </cell>
          <cell r="D38">
            <v>109.4</v>
          </cell>
          <cell r="E38">
            <v>106.8</v>
          </cell>
          <cell r="F38">
            <v>104.1</v>
          </cell>
          <cell r="G38">
            <v>106.9</v>
          </cell>
          <cell r="H38">
            <v>9.0000000000000071</v>
          </cell>
          <cell r="I38">
            <v>3.2999999999999918</v>
          </cell>
          <cell r="J38">
            <v>9.4000000000000092</v>
          </cell>
          <cell r="K38">
            <v>6.800000000000006</v>
          </cell>
          <cell r="L38">
            <v>4.0999999999999925</v>
          </cell>
          <cell r="M38">
            <v>6.899999999999995</v>
          </cell>
        </row>
        <row r="39">
          <cell r="A39">
            <v>38231</v>
          </cell>
          <cell r="B39">
            <v>108.9</v>
          </cell>
          <cell r="C39">
            <v>103.7</v>
          </cell>
          <cell r="D39">
            <v>109.2</v>
          </cell>
          <cell r="E39">
            <v>107.1</v>
          </cell>
          <cell r="F39">
            <v>104.2</v>
          </cell>
          <cell r="G39">
            <v>107.2</v>
          </cell>
          <cell r="H39">
            <v>8.8999999999999968</v>
          </cell>
          <cell r="I39">
            <v>3.6999999999999922</v>
          </cell>
          <cell r="J39">
            <v>9.2000000000000082</v>
          </cell>
          <cell r="K39">
            <v>7.0999999999999952</v>
          </cell>
          <cell r="L39">
            <v>4.2000000000000037</v>
          </cell>
          <cell r="M39">
            <v>7.2000000000000064</v>
          </cell>
        </row>
        <row r="40">
          <cell r="A40">
            <v>38261</v>
          </cell>
          <cell r="B40">
            <v>108.3</v>
          </cell>
          <cell r="C40">
            <v>103.9</v>
          </cell>
          <cell r="D40">
            <v>108.5</v>
          </cell>
          <cell r="E40">
            <v>107.3</v>
          </cell>
          <cell r="F40">
            <v>104.4</v>
          </cell>
          <cell r="G40">
            <v>107.5</v>
          </cell>
          <cell r="H40">
            <v>8.2999999999999972</v>
          </cell>
          <cell r="I40">
            <v>3.9000000000000146</v>
          </cell>
          <cell r="J40">
            <v>8.4999999999999964</v>
          </cell>
          <cell r="K40">
            <v>7.2999999999999954</v>
          </cell>
          <cell r="L40">
            <v>4.4000000000000039</v>
          </cell>
          <cell r="M40">
            <v>7.4999999999999956</v>
          </cell>
        </row>
        <row r="41">
          <cell r="A41">
            <v>38292</v>
          </cell>
          <cell r="B41">
            <v>108.3</v>
          </cell>
          <cell r="C41">
            <v>104.1</v>
          </cell>
          <cell r="D41">
            <v>108.6</v>
          </cell>
          <cell r="E41">
            <v>108</v>
          </cell>
          <cell r="F41">
            <v>104.6</v>
          </cell>
          <cell r="G41">
            <v>108.2</v>
          </cell>
          <cell r="H41">
            <v>8.2999999999999972</v>
          </cell>
          <cell r="I41">
            <v>4.0999999999999925</v>
          </cell>
          <cell r="J41">
            <v>8.5999999999999854</v>
          </cell>
          <cell r="K41">
            <v>8.0000000000000071</v>
          </cell>
          <cell r="L41">
            <v>4.6000000000000041</v>
          </cell>
          <cell r="M41">
            <v>8.2000000000000064</v>
          </cell>
        </row>
        <row r="42">
          <cell r="A42">
            <v>38322</v>
          </cell>
          <cell r="B42">
            <v>108.4</v>
          </cell>
          <cell r="C42">
            <v>104.3</v>
          </cell>
          <cell r="D42">
            <v>108.6</v>
          </cell>
          <cell r="E42">
            <v>108.4</v>
          </cell>
          <cell r="F42">
            <v>104.3</v>
          </cell>
          <cell r="G42">
            <v>108.6</v>
          </cell>
          <cell r="H42">
            <v>8.4000000000000075</v>
          </cell>
          <cell r="I42">
            <v>4.2999999999999927</v>
          </cell>
          <cell r="J42">
            <v>8.5999999999999854</v>
          </cell>
          <cell r="K42">
            <v>8.4000000000000075</v>
          </cell>
          <cell r="L42">
            <v>4.2999999999999927</v>
          </cell>
          <cell r="M42">
            <v>8.5999999999999854</v>
          </cell>
        </row>
        <row r="43">
          <cell r="A43">
            <v>38353</v>
          </cell>
          <cell r="B43">
            <v>105.5</v>
          </cell>
          <cell r="C43">
            <v>107.4</v>
          </cell>
          <cell r="D43">
            <v>105.4</v>
          </cell>
          <cell r="E43">
            <v>108.5</v>
          </cell>
          <cell r="F43">
            <v>105</v>
          </cell>
          <cell r="G43">
            <v>108.7</v>
          </cell>
          <cell r="H43">
            <v>5.4999999999999938</v>
          </cell>
          <cell r="I43">
            <v>7.4000000000000066</v>
          </cell>
          <cell r="J43">
            <v>5.4000000000000048</v>
          </cell>
          <cell r="K43">
            <v>8.4999999999999964</v>
          </cell>
          <cell r="L43">
            <v>5.0000000000000044</v>
          </cell>
          <cell r="M43">
            <v>8.6999999999999957</v>
          </cell>
        </row>
        <row r="44">
          <cell r="A44">
            <v>38384</v>
          </cell>
          <cell r="B44">
            <v>104.4</v>
          </cell>
          <cell r="C44">
            <v>104.5</v>
          </cell>
          <cell r="D44">
            <v>104.4</v>
          </cell>
          <cell r="E44">
            <v>108.5</v>
          </cell>
          <cell r="F44">
            <v>104.7</v>
          </cell>
          <cell r="G44">
            <v>108.7</v>
          </cell>
          <cell r="H44">
            <v>4.4000000000000039</v>
          </cell>
          <cell r="I44">
            <v>4.4999999999999929</v>
          </cell>
          <cell r="J44">
            <v>4.4000000000000039</v>
          </cell>
          <cell r="K44">
            <v>8.4999999999999964</v>
          </cell>
          <cell r="L44">
            <v>4.6999999999999931</v>
          </cell>
          <cell r="M44">
            <v>8.6999999999999957</v>
          </cell>
        </row>
        <row r="45">
          <cell r="A45">
            <v>38412</v>
          </cell>
          <cell r="B45">
            <v>103.2</v>
          </cell>
          <cell r="C45">
            <v>105.3</v>
          </cell>
          <cell r="D45">
            <v>103.1</v>
          </cell>
          <cell r="E45">
            <v>107.5</v>
          </cell>
          <cell r="F45">
            <v>105.4</v>
          </cell>
          <cell r="G45">
            <v>107.6</v>
          </cell>
          <cell r="H45">
            <v>3.2000000000000028</v>
          </cell>
          <cell r="I45">
            <v>5.2999999999999936</v>
          </cell>
          <cell r="J45">
            <v>3.0999999999999917</v>
          </cell>
          <cell r="K45">
            <v>7.4999999999999956</v>
          </cell>
          <cell r="L45">
            <v>5.4000000000000048</v>
          </cell>
          <cell r="M45">
            <v>7.5999999999999845</v>
          </cell>
        </row>
        <row r="46">
          <cell r="A46">
            <v>38443</v>
          </cell>
          <cell r="B46">
            <v>103.9</v>
          </cell>
          <cell r="C46">
            <v>107.4</v>
          </cell>
          <cell r="D46">
            <v>103.7</v>
          </cell>
          <cell r="E46">
            <v>107.4</v>
          </cell>
          <cell r="F46">
            <v>106.4</v>
          </cell>
          <cell r="G46">
            <v>107.5</v>
          </cell>
          <cell r="H46">
            <v>3.9000000000000146</v>
          </cell>
          <cell r="I46">
            <v>7.4000000000000066</v>
          </cell>
          <cell r="J46">
            <v>3.6999999999999922</v>
          </cell>
          <cell r="K46">
            <v>7.4000000000000066</v>
          </cell>
          <cell r="L46">
            <v>6.4000000000000057</v>
          </cell>
          <cell r="M46">
            <v>7.4999999999999956</v>
          </cell>
        </row>
        <row r="47">
          <cell r="A47">
            <v>38473</v>
          </cell>
          <cell r="B47">
            <v>104.3</v>
          </cell>
          <cell r="C47">
            <v>109.5</v>
          </cell>
          <cell r="D47">
            <v>104</v>
          </cell>
          <cell r="E47">
            <v>107.2</v>
          </cell>
          <cell r="F47">
            <v>108.1</v>
          </cell>
          <cell r="G47">
            <v>107.1</v>
          </cell>
          <cell r="H47">
            <v>4.2999999999999927</v>
          </cell>
          <cell r="I47">
            <v>9.4999999999999964</v>
          </cell>
          <cell r="J47">
            <v>4.0000000000000036</v>
          </cell>
          <cell r="K47">
            <v>7.2000000000000064</v>
          </cell>
          <cell r="L47">
            <v>8.0999999999999961</v>
          </cell>
          <cell r="M47">
            <v>7.0999999999999952</v>
          </cell>
        </row>
        <row r="48">
          <cell r="A48">
            <v>38504</v>
          </cell>
          <cell r="B48">
            <v>104.6</v>
          </cell>
          <cell r="C48">
            <v>110.5</v>
          </cell>
          <cell r="D48">
            <v>104.3</v>
          </cell>
          <cell r="E48">
            <v>106.6</v>
          </cell>
          <cell r="F48">
            <v>108.6</v>
          </cell>
          <cell r="G48">
            <v>106.5</v>
          </cell>
          <cell r="H48">
            <v>4.6000000000000041</v>
          </cell>
          <cell r="I48">
            <v>10.499999999999998</v>
          </cell>
          <cell r="J48">
            <v>4.2999999999999927</v>
          </cell>
          <cell r="K48">
            <v>6.5999999999999837</v>
          </cell>
          <cell r="L48">
            <v>8.5999999999999854</v>
          </cell>
          <cell r="M48">
            <v>6.4999999999999947</v>
          </cell>
        </row>
        <row r="49">
          <cell r="A49">
            <v>38534</v>
          </cell>
          <cell r="B49">
            <v>103.9</v>
          </cell>
          <cell r="C49">
            <v>110.5</v>
          </cell>
          <cell r="D49">
            <v>103.6</v>
          </cell>
          <cell r="E49">
            <v>105.7</v>
          </cell>
          <cell r="F49">
            <v>108.9</v>
          </cell>
          <cell r="G49">
            <v>105.6</v>
          </cell>
          <cell r="H49">
            <v>3.9000000000000146</v>
          </cell>
          <cell r="I49">
            <v>10.499999999999998</v>
          </cell>
          <cell r="J49">
            <v>3.6000000000000032</v>
          </cell>
          <cell r="K49">
            <v>5.699999999999994</v>
          </cell>
          <cell r="L49">
            <v>8.8999999999999968</v>
          </cell>
          <cell r="M49">
            <v>5.600000000000005</v>
          </cell>
        </row>
        <row r="50">
          <cell r="A50">
            <v>38565</v>
          </cell>
          <cell r="B50">
            <v>103.9</v>
          </cell>
          <cell r="C50">
            <v>110.2</v>
          </cell>
          <cell r="D50">
            <v>103.6</v>
          </cell>
          <cell r="E50">
            <v>105</v>
          </cell>
          <cell r="F50">
            <v>108.9</v>
          </cell>
          <cell r="G50">
            <v>104.8</v>
          </cell>
          <cell r="H50">
            <v>3.9000000000000146</v>
          </cell>
          <cell r="I50">
            <v>10.20000000000001</v>
          </cell>
          <cell r="J50">
            <v>3.6000000000000032</v>
          </cell>
          <cell r="K50">
            <v>5.0000000000000044</v>
          </cell>
          <cell r="L50">
            <v>8.8999999999999968</v>
          </cell>
          <cell r="M50">
            <v>4.8000000000000043</v>
          </cell>
        </row>
        <row r="51">
          <cell r="A51">
            <v>38596</v>
          </cell>
          <cell r="B51">
            <v>103.4</v>
          </cell>
          <cell r="C51">
            <v>110.2</v>
          </cell>
          <cell r="D51">
            <v>103.1</v>
          </cell>
          <cell r="E51">
            <v>104.3</v>
          </cell>
          <cell r="F51">
            <v>109.3</v>
          </cell>
          <cell r="G51">
            <v>104</v>
          </cell>
          <cell r="H51">
            <v>3.400000000000003</v>
          </cell>
          <cell r="I51">
            <v>10.20000000000001</v>
          </cell>
          <cell r="J51">
            <v>3.0999999999999917</v>
          </cell>
          <cell r="K51">
            <v>4.2999999999999927</v>
          </cell>
          <cell r="L51">
            <v>9.2999999999999972</v>
          </cell>
          <cell r="M51">
            <v>4.0000000000000036</v>
          </cell>
        </row>
        <row r="52">
          <cell r="A52">
            <v>38626</v>
          </cell>
          <cell r="B52">
            <v>103.1</v>
          </cell>
          <cell r="C52">
            <v>110.3</v>
          </cell>
          <cell r="D52">
            <v>102.7</v>
          </cell>
          <cell r="E52">
            <v>104</v>
          </cell>
          <cell r="F52">
            <v>109.7</v>
          </cell>
          <cell r="G52">
            <v>103.7</v>
          </cell>
          <cell r="H52">
            <v>3.0999999999999917</v>
          </cell>
          <cell r="I52">
            <v>10.299999999999997</v>
          </cell>
          <cell r="J52">
            <v>2.7000000000000135</v>
          </cell>
          <cell r="K52">
            <v>4.0000000000000036</v>
          </cell>
          <cell r="L52">
            <v>9.6999999999999975</v>
          </cell>
          <cell r="M52">
            <v>3.6999999999999922</v>
          </cell>
        </row>
        <row r="53">
          <cell r="A53">
            <v>38657</v>
          </cell>
          <cell r="B53">
            <v>102.9</v>
          </cell>
          <cell r="C53">
            <v>110.3</v>
          </cell>
          <cell r="D53">
            <v>102.5</v>
          </cell>
          <cell r="E53">
            <v>103.3</v>
          </cell>
          <cell r="F53">
            <v>110</v>
          </cell>
          <cell r="G53">
            <v>102.9</v>
          </cell>
          <cell r="H53">
            <v>2.9000000000000137</v>
          </cell>
          <cell r="I53">
            <v>10.299999999999997</v>
          </cell>
          <cell r="J53">
            <v>2.4999999999999911</v>
          </cell>
          <cell r="K53">
            <v>3.2999999999999918</v>
          </cell>
          <cell r="L53">
            <v>10.000000000000009</v>
          </cell>
          <cell r="M53">
            <v>2.9000000000000137</v>
          </cell>
        </row>
        <row r="54">
          <cell r="A54">
            <v>38687</v>
          </cell>
          <cell r="B54">
            <v>102.8</v>
          </cell>
          <cell r="C54">
            <v>110.2</v>
          </cell>
          <cell r="D54">
            <v>102.4</v>
          </cell>
          <cell r="E54">
            <v>102.8</v>
          </cell>
          <cell r="F54">
            <v>110.2</v>
          </cell>
          <cell r="G54">
            <v>102.4</v>
          </cell>
          <cell r="H54">
            <v>2.8000000000000025</v>
          </cell>
          <cell r="I54">
            <v>10.20000000000001</v>
          </cell>
          <cell r="J54">
            <v>2.4000000000000021</v>
          </cell>
          <cell r="K54">
            <v>2.8000000000000025</v>
          </cell>
          <cell r="L54">
            <v>10.20000000000001</v>
          </cell>
          <cell r="M54">
            <v>2.4000000000000021</v>
          </cell>
        </row>
        <row r="55">
          <cell r="A55">
            <v>38718</v>
          </cell>
          <cell r="B55">
            <v>103.2</v>
          </cell>
          <cell r="C55">
            <v>113.9</v>
          </cell>
          <cell r="D55">
            <v>102.6</v>
          </cell>
          <cell r="E55">
            <v>102.6</v>
          </cell>
          <cell r="F55">
            <v>110.8</v>
          </cell>
          <cell r="G55">
            <v>102.2</v>
          </cell>
          <cell r="H55">
            <v>3.2000000000000028</v>
          </cell>
          <cell r="I55">
            <v>13.900000000000002</v>
          </cell>
          <cell r="J55">
            <v>2.6000000000000023</v>
          </cell>
          <cell r="K55">
            <v>2.6000000000000023</v>
          </cell>
          <cell r="L55">
            <v>10.799999999999986</v>
          </cell>
          <cell r="M55">
            <v>2.200000000000002</v>
          </cell>
        </row>
        <row r="56">
          <cell r="A56">
            <v>38749</v>
          </cell>
          <cell r="B56">
            <v>104.1</v>
          </cell>
          <cell r="C56">
            <v>113.4</v>
          </cell>
          <cell r="D56">
            <v>103.6</v>
          </cell>
          <cell r="E56">
            <v>102.8</v>
          </cell>
          <cell r="F56">
            <v>111.6</v>
          </cell>
          <cell r="G56">
            <v>102.3</v>
          </cell>
          <cell r="H56">
            <v>4.0999999999999925</v>
          </cell>
          <cell r="I56">
            <v>13.400000000000013</v>
          </cell>
          <cell r="J56">
            <v>3.6000000000000032</v>
          </cell>
          <cell r="K56">
            <v>2.8000000000000025</v>
          </cell>
          <cell r="L56">
            <v>11.599999999999987</v>
          </cell>
          <cell r="M56">
            <v>2.2999999999999909</v>
          </cell>
        </row>
        <row r="57">
          <cell r="A57">
            <v>38777</v>
          </cell>
          <cell r="B57">
            <v>104.4</v>
          </cell>
          <cell r="C57">
            <v>113.3</v>
          </cell>
          <cell r="D57">
            <v>103.9</v>
          </cell>
          <cell r="E57">
            <v>103.1</v>
          </cell>
          <cell r="F57">
            <v>112.2</v>
          </cell>
          <cell r="G57">
            <v>102.6</v>
          </cell>
          <cell r="H57">
            <v>4.4000000000000039</v>
          </cell>
          <cell r="I57">
            <v>13.3</v>
          </cell>
          <cell r="J57">
            <v>3.9000000000000146</v>
          </cell>
          <cell r="K57">
            <v>3.0999999999999917</v>
          </cell>
          <cell r="L57">
            <v>12.20000000000001</v>
          </cell>
          <cell r="M57">
            <v>2.6000000000000023</v>
          </cell>
        </row>
        <row r="58">
          <cell r="A58">
            <v>38808</v>
          </cell>
          <cell r="B58">
            <v>102.8</v>
          </cell>
          <cell r="C58">
            <v>111</v>
          </cell>
          <cell r="D58">
            <v>102.4</v>
          </cell>
          <cell r="E58">
            <v>102.5</v>
          </cell>
          <cell r="F58">
            <v>111.4</v>
          </cell>
          <cell r="G58">
            <v>102</v>
          </cell>
          <cell r="H58">
            <v>2.8000000000000025</v>
          </cell>
          <cell r="I58">
            <v>11.000000000000011</v>
          </cell>
          <cell r="J58">
            <v>2.4000000000000021</v>
          </cell>
          <cell r="K58">
            <v>2.4999999999999911</v>
          </cell>
          <cell r="L58">
            <v>11.400000000000009</v>
          </cell>
          <cell r="M58">
            <v>2.0000000000000018</v>
          </cell>
        </row>
        <row r="59">
          <cell r="A59">
            <v>38838</v>
          </cell>
          <cell r="B59">
            <v>103.2</v>
          </cell>
          <cell r="C59">
            <v>110.1</v>
          </cell>
          <cell r="D59">
            <v>102.9</v>
          </cell>
          <cell r="E59">
            <v>102.4</v>
          </cell>
          <cell r="F59">
            <v>110.5</v>
          </cell>
          <cell r="G59">
            <v>102</v>
          </cell>
          <cell r="H59">
            <v>3.2000000000000028</v>
          </cell>
          <cell r="I59">
            <v>10.099999999999998</v>
          </cell>
          <cell r="J59">
            <v>2.9000000000000137</v>
          </cell>
          <cell r="K59">
            <v>2.4000000000000021</v>
          </cell>
          <cell r="L59">
            <v>10.499999999999998</v>
          </cell>
          <cell r="M59">
            <v>2.0000000000000018</v>
          </cell>
        </row>
        <row r="60">
          <cell r="A60">
            <v>38869</v>
          </cell>
          <cell r="B60">
            <v>102.6</v>
          </cell>
          <cell r="C60">
            <v>108.4</v>
          </cell>
          <cell r="D60">
            <v>102.3</v>
          </cell>
          <cell r="E60">
            <v>101.9</v>
          </cell>
          <cell r="F60">
            <v>109.2</v>
          </cell>
          <cell r="G60">
            <v>101.5</v>
          </cell>
          <cell r="H60">
            <v>2.6000000000000023</v>
          </cell>
          <cell r="I60">
            <v>8.4000000000000075</v>
          </cell>
          <cell r="J60">
            <v>2.2999999999999909</v>
          </cell>
          <cell r="K60">
            <v>1.9000000000000128</v>
          </cell>
          <cell r="L60">
            <v>9.2000000000000082</v>
          </cell>
          <cell r="M60">
            <v>1.4999999999999902</v>
          </cell>
        </row>
        <row r="61">
          <cell r="A61">
            <v>38899</v>
          </cell>
          <cell r="B61">
            <v>102.8</v>
          </cell>
          <cell r="C61">
            <v>108.2</v>
          </cell>
          <cell r="D61">
            <v>102.4</v>
          </cell>
          <cell r="E61">
            <v>102.1</v>
          </cell>
          <cell r="F61">
            <v>108.9</v>
          </cell>
          <cell r="G61">
            <v>101.8</v>
          </cell>
          <cell r="H61">
            <v>2.8000000000000025</v>
          </cell>
          <cell r="I61">
            <v>8.2000000000000064</v>
          </cell>
          <cell r="J61">
            <v>2.4000000000000021</v>
          </cell>
          <cell r="K61">
            <v>2.0999999999999908</v>
          </cell>
          <cell r="L61">
            <v>8.8999999999999968</v>
          </cell>
          <cell r="M61">
            <v>1.8000000000000016</v>
          </cell>
        </row>
        <row r="62">
          <cell r="A62">
            <v>38930</v>
          </cell>
          <cell r="B62">
            <v>102.8</v>
          </cell>
          <cell r="C62">
            <v>107.8</v>
          </cell>
          <cell r="D62">
            <v>102.5</v>
          </cell>
          <cell r="E62">
            <v>102.1</v>
          </cell>
          <cell r="F62">
            <v>108.7</v>
          </cell>
          <cell r="G62">
            <v>101.7</v>
          </cell>
          <cell r="H62">
            <v>2.8000000000000025</v>
          </cell>
          <cell r="I62">
            <v>7.8000000000000069</v>
          </cell>
          <cell r="J62">
            <v>2.4999999999999911</v>
          </cell>
          <cell r="K62">
            <v>2.0999999999999908</v>
          </cell>
          <cell r="L62">
            <v>8.6999999999999957</v>
          </cell>
          <cell r="M62">
            <v>1.7000000000000126</v>
          </cell>
        </row>
        <row r="63">
          <cell r="A63">
            <v>38961</v>
          </cell>
          <cell r="B63">
            <v>102.6</v>
          </cell>
          <cell r="C63">
            <v>107.5</v>
          </cell>
          <cell r="D63">
            <v>102.4</v>
          </cell>
          <cell r="E63">
            <v>102.2</v>
          </cell>
          <cell r="F63">
            <v>108.2</v>
          </cell>
          <cell r="G63">
            <v>101.9</v>
          </cell>
          <cell r="H63">
            <v>2.6000000000000023</v>
          </cell>
          <cell r="I63">
            <v>7.4999999999999956</v>
          </cell>
          <cell r="J63">
            <v>2.4000000000000021</v>
          </cell>
          <cell r="K63">
            <v>2.200000000000002</v>
          </cell>
          <cell r="L63">
            <v>8.2000000000000064</v>
          </cell>
          <cell r="M63">
            <v>1.9000000000000128</v>
          </cell>
        </row>
        <row r="64">
          <cell r="A64">
            <v>38991</v>
          </cell>
          <cell r="B64">
            <v>102.8</v>
          </cell>
          <cell r="C64">
            <v>107.2</v>
          </cell>
          <cell r="D64">
            <v>102.5</v>
          </cell>
          <cell r="E64">
            <v>102.6</v>
          </cell>
          <cell r="F64">
            <v>107.7</v>
          </cell>
          <cell r="G64">
            <v>102.3</v>
          </cell>
          <cell r="H64">
            <v>2.8000000000000025</v>
          </cell>
          <cell r="I64">
            <v>7.2000000000000064</v>
          </cell>
          <cell r="J64">
            <v>2.4999999999999911</v>
          </cell>
          <cell r="K64">
            <v>2.6000000000000023</v>
          </cell>
          <cell r="L64">
            <v>7.6999999999999957</v>
          </cell>
          <cell r="M64">
            <v>2.2999999999999909</v>
          </cell>
        </row>
        <row r="65">
          <cell r="A65">
            <v>39022</v>
          </cell>
          <cell r="B65">
            <v>102.9</v>
          </cell>
          <cell r="C65">
            <v>107.4</v>
          </cell>
          <cell r="D65">
            <v>102.6</v>
          </cell>
          <cell r="E65">
            <v>102.8</v>
          </cell>
          <cell r="F65">
            <v>107.5</v>
          </cell>
          <cell r="G65">
            <v>102.6</v>
          </cell>
          <cell r="H65">
            <v>2.9000000000000137</v>
          </cell>
          <cell r="I65">
            <v>7.4000000000000066</v>
          </cell>
          <cell r="J65">
            <v>2.6000000000000023</v>
          </cell>
          <cell r="K65">
            <v>2.8000000000000025</v>
          </cell>
          <cell r="L65">
            <v>7.4999999999999956</v>
          </cell>
          <cell r="M65">
            <v>2.6000000000000023</v>
          </cell>
        </row>
        <row r="66">
          <cell r="A66">
            <v>39052</v>
          </cell>
          <cell r="B66">
            <v>102.7</v>
          </cell>
          <cell r="C66">
            <v>107.4</v>
          </cell>
          <cell r="D66">
            <v>102.4</v>
          </cell>
          <cell r="E66">
            <v>102.7</v>
          </cell>
          <cell r="F66">
            <v>107.4</v>
          </cell>
          <cell r="G66">
            <v>102.4</v>
          </cell>
          <cell r="H66">
            <v>2.7000000000000135</v>
          </cell>
          <cell r="I66">
            <v>7.4000000000000066</v>
          </cell>
          <cell r="J66">
            <v>2.4000000000000021</v>
          </cell>
          <cell r="K66">
            <v>2.7000000000000135</v>
          </cell>
          <cell r="L66">
            <v>7.4000000000000066</v>
          </cell>
          <cell r="M66">
            <v>2.4000000000000021</v>
          </cell>
        </row>
        <row r="67">
          <cell r="A67">
            <v>39083</v>
          </cell>
          <cell r="B67">
            <v>104</v>
          </cell>
          <cell r="C67">
            <v>105.2</v>
          </cell>
          <cell r="D67">
            <v>103.9</v>
          </cell>
          <cell r="E67">
            <v>102.7</v>
          </cell>
          <cell r="F67">
            <v>106.7</v>
          </cell>
          <cell r="G67">
            <v>102.5</v>
          </cell>
          <cell r="H67">
            <v>4.0000000000000036</v>
          </cell>
          <cell r="I67">
            <v>5.2000000000000046</v>
          </cell>
          <cell r="J67">
            <v>3.9000000000000146</v>
          </cell>
          <cell r="K67">
            <v>2.7000000000000135</v>
          </cell>
          <cell r="L67">
            <v>6.6999999999999948</v>
          </cell>
          <cell r="M67">
            <v>2.4999999999999911</v>
          </cell>
        </row>
        <row r="68">
          <cell r="A68">
            <v>39114</v>
          </cell>
          <cell r="B68">
            <v>103.5</v>
          </cell>
          <cell r="C68">
            <v>105.7</v>
          </cell>
          <cell r="D68">
            <v>103.4</v>
          </cell>
          <cell r="E68">
            <v>102.6</v>
          </cell>
          <cell r="F68">
            <v>106.3</v>
          </cell>
          <cell r="G68">
            <v>102.4</v>
          </cell>
          <cell r="H68">
            <v>3.499999999999992</v>
          </cell>
          <cell r="I68">
            <v>5.699999999999994</v>
          </cell>
          <cell r="J68">
            <v>3.400000000000003</v>
          </cell>
          <cell r="K68">
            <v>2.6000000000000023</v>
          </cell>
          <cell r="L68">
            <v>6.2999999999999945</v>
          </cell>
          <cell r="M68">
            <v>2.4000000000000021</v>
          </cell>
        </row>
        <row r="69">
          <cell r="A69">
            <v>39142</v>
          </cell>
          <cell r="B69">
            <v>103.8</v>
          </cell>
          <cell r="C69">
            <v>105.7</v>
          </cell>
          <cell r="D69">
            <v>103.7</v>
          </cell>
          <cell r="E69">
            <v>102.5</v>
          </cell>
          <cell r="F69">
            <v>105.7</v>
          </cell>
          <cell r="G69">
            <v>102.4</v>
          </cell>
          <cell r="H69">
            <v>3.8000000000000034</v>
          </cell>
          <cell r="I69">
            <v>5.699999999999994</v>
          </cell>
          <cell r="J69">
            <v>3.6999999999999922</v>
          </cell>
          <cell r="K69">
            <v>2.4999999999999911</v>
          </cell>
          <cell r="L69">
            <v>5.699999999999994</v>
          </cell>
          <cell r="M69">
            <v>2.4000000000000021</v>
          </cell>
        </row>
        <row r="70">
          <cell r="A70">
            <v>39173</v>
          </cell>
          <cell r="B70">
            <v>104.3</v>
          </cell>
          <cell r="C70">
            <v>105.6</v>
          </cell>
          <cell r="D70">
            <v>104.2</v>
          </cell>
          <cell r="E70">
            <v>103.1</v>
          </cell>
          <cell r="F70">
            <v>105.8</v>
          </cell>
          <cell r="G70">
            <v>103</v>
          </cell>
          <cell r="H70">
            <v>4.2999999999999927</v>
          </cell>
          <cell r="I70">
            <v>5.600000000000005</v>
          </cell>
          <cell r="J70">
            <v>4.2000000000000037</v>
          </cell>
          <cell r="K70">
            <v>3.0999999999999917</v>
          </cell>
          <cell r="L70">
            <v>5.8000000000000052</v>
          </cell>
          <cell r="M70">
            <v>3.0000000000000027</v>
          </cell>
        </row>
        <row r="71">
          <cell r="A71">
            <v>39203</v>
          </cell>
          <cell r="B71">
            <v>104.4</v>
          </cell>
          <cell r="C71">
            <v>105.1</v>
          </cell>
          <cell r="D71">
            <v>104.4</v>
          </cell>
          <cell r="E71">
            <v>103.1</v>
          </cell>
          <cell r="F71">
            <v>105.5</v>
          </cell>
          <cell r="G71">
            <v>103</v>
          </cell>
          <cell r="H71">
            <v>4.4000000000000039</v>
          </cell>
          <cell r="I71">
            <v>5.0999999999999934</v>
          </cell>
          <cell r="J71">
            <v>4.4000000000000039</v>
          </cell>
          <cell r="K71">
            <v>3.0999999999999917</v>
          </cell>
          <cell r="L71">
            <v>5.4999999999999938</v>
          </cell>
          <cell r="M71">
            <v>3.0000000000000027</v>
          </cell>
        </row>
        <row r="72">
          <cell r="A72">
            <v>39234</v>
          </cell>
          <cell r="B72">
            <v>104.7</v>
          </cell>
          <cell r="C72">
            <v>105.7</v>
          </cell>
          <cell r="D72">
            <v>104.7</v>
          </cell>
          <cell r="E72">
            <v>103.7</v>
          </cell>
          <cell r="F72">
            <v>106.1</v>
          </cell>
          <cell r="G72">
            <v>103.6</v>
          </cell>
          <cell r="H72">
            <v>4.6999999999999931</v>
          </cell>
          <cell r="I72">
            <v>5.699999999999994</v>
          </cell>
          <cell r="J72">
            <v>4.6999999999999931</v>
          </cell>
          <cell r="K72">
            <v>3.6999999999999922</v>
          </cell>
          <cell r="L72">
            <v>6.0999999999999943</v>
          </cell>
          <cell r="M72">
            <v>3.6000000000000032</v>
          </cell>
        </row>
        <row r="73">
          <cell r="A73">
            <v>39264</v>
          </cell>
          <cell r="B73">
            <v>105</v>
          </cell>
          <cell r="C73">
            <v>105.9</v>
          </cell>
          <cell r="D73">
            <v>104.9</v>
          </cell>
          <cell r="E73">
            <v>104</v>
          </cell>
          <cell r="F73">
            <v>106.1</v>
          </cell>
          <cell r="G73">
            <v>103.8</v>
          </cell>
          <cell r="H73">
            <v>5.0000000000000044</v>
          </cell>
          <cell r="I73">
            <v>5.9000000000000163</v>
          </cell>
          <cell r="J73">
            <v>4.9000000000000155</v>
          </cell>
          <cell r="K73">
            <v>4.0000000000000036</v>
          </cell>
          <cell r="L73">
            <v>6.0999999999999943</v>
          </cell>
          <cell r="M73">
            <v>3.8000000000000034</v>
          </cell>
        </row>
        <row r="74">
          <cell r="A74">
            <v>39295</v>
          </cell>
          <cell r="B74">
            <v>105.2</v>
          </cell>
          <cell r="C74">
            <v>106</v>
          </cell>
          <cell r="D74">
            <v>105.1</v>
          </cell>
          <cell r="E74">
            <v>104.3</v>
          </cell>
          <cell r="F74">
            <v>106.2</v>
          </cell>
          <cell r="G74">
            <v>104.1</v>
          </cell>
          <cell r="H74">
            <v>5.2000000000000046</v>
          </cell>
          <cell r="I74">
            <v>6.0000000000000053</v>
          </cell>
          <cell r="J74">
            <v>5.0999999999999934</v>
          </cell>
          <cell r="K74">
            <v>4.2999999999999927</v>
          </cell>
          <cell r="L74">
            <v>6.2000000000000055</v>
          </cell>
          <cell r="M74">
            <v>4.0999999999999925</v>
          </cell>
        </row>
        <row r="75">
          <cell r="A75">
            <v>39326</v>
          </cell>
          <cell r="B75">
            <v>105.2</v>
          </cell>
          <cell r="C75">
            <v>105.8</v>
          </cell>
          <cell r="D75">
            <v>105.2</v>
          </cell>
          <cell r="E75">
            <v>104.6</v>
          </cell>
          <cell r="F75">
            <v>106.2</v>
          </cell>
          <cell r="G75">
            <v>104.5</v>
          </cell>
          <cell r="H75">
            <v>5.2000000000000046</v>
          </cell>
          <cell r="I75">
            <v>5.8000000000000052</v>
          </cell>
          <cell r="J75">
            <v>5.2000000000000046</v>
          </cell>
          <cell r="K75">
            <v>4.6000000000000041</v>
          </cell>
          <cell r="L75">
            <v>6.2000000000000055</v>
          </cell>
          <cell r="M75">
            <v>4.4999999999999929</v>
          </cell>
        </row>
        <row r="76">
          <cell r="A76">
            <v>39356</v>
          </cell>
          <cell r="B76">
            <v>105.8</v>
          </cell>
          <cell r="C76">
            <v>105.6</v>
          </cell>
          <cell r="D76">
            <v>105.8</v>
          </cell>
          <cell r="E76">
            <v>105.2</v>
          </cell>
          <cell r="F76">
            <v>106.1</v>
          </cell>
          <cell r="G76">
            <v>105.1</v>
          </cell>
          <cell r="H76">
            <v>5.8000000000000052</v>
          </cell>
          <cell r="I76">
            <v>5.600000000000005</v>
          </cell>
          <cell r="J76">
            <v>5.8000000000000052</v>
          </cell>
          <cell r="K76">
            <v>5.2000000000000046</v>
          </cell>
          <cell r="L76">
            <v>6.0999999999999943</v>
          </cell>
          <cell r="M76">
            <v>5.0999999999999934</v>
          </cell>
        </row>
        <row r="77">
          <cell r="A77">
            <v>39387</v>
          </cell>
          <cell r="B77">
            <v>105.9</v>
          </cell>
          <cell r="C77">
            <v>105.4</v>
          </cell>
          <cell r="D77">
            <v>105.9</v>
          </cell>
          <cell r="E77">
            <v>105.5</v>
          </cell>
          <cell r="F77">
            <v>105.6</v>
          </cell>
          <cell r="G77">
            <v>105.5</v>
          </cell>
          <cell r="H77">
            <v>5.9000000000000163</v>
          </cell>
          <cell r="I77">
            <v>5.4000000000000048</v>
          </cell>
          <cell r="J77">
            <v>5.9000000000000163</v>
          </cell>
          <cell r="K77">
            <v>5.4999999999999938</v>
          </cell>
          <cell r="L77">
            <v>5.600000000000005</v>
          </cell>
          <cell r="M77">
            <v>5.4999999999999938</v>
          </cell>
        </row>
        <row r="78">
          <cell r="A78">
            <v>39417</v>
          </cell>
          <cell r="B78">
            <v>106</v>
          </cell>
          <cell r="C78">
            <v>105.9</v>
          </cell>
          <cell r="D78">
            <v>106</v>
          </cell>
          <cell r="E78">
            <v>106</v>
          </cell>
          <cell r="F78">
            <v>105.9</v>
          </cell>
          <cell r="G78">
            <v>106</v>
          </cell>
          <cell r="H78">
            <v>6.0000000000000053</v>
          </cell>
          <cell r="I78">
            <v>5.9000000000000163</v>
          </cell>
          <cell r="J78">
            <v>6.0000000000000053</v>
          </cell>
          <cell r="K78">
            <v>6.0000000000000053</v>
          </cell>
          <cell r="L78">
            <v>5.9000000000000163</v>
          </cell>
          <cell r="M78">
            <v>6.0000000000000053</v>
          </cell>
        </row>
        <row r="79">
          <cell r="A79">
            <v>39448</v>
          </cell>
          <cell r="B79">
            <v>108.9</v>
          </cell>
          <cell r="C79">
            <v>107.9</v>
          </cell>
          <cell r="D79">
            <v>109</v>
          </cell>
          <cell r="E79">
            <v>106.3</v>
          </cell>
          <cell r="F79">
            <v>106.1</v>
          </cell>
          <cell r="G79">
            <v>106.4</v>
          </cell>
          <cell r="H79">
            <v>8.8999999999999968</v>
          </cell>
          <cell r="I79">
            <v>7.8999999999999959</v>
          </cell>
          <cell r="J79">
            <v>9.0000000000000071</v>
          </cell>
          <cell r="K79">
            <v>6.2999999999999945</v>
          </cell>
          <cell r="L79">
            <v>6.0999999999999943</v>
          </cell>
          <cell r="M79">
            <v>6.4000000000000057</v>
          </cell>
        </row>
        <row r="80">
          <cell r="A80">
            <v>39479</v>
          </cell>
          <cell r="B80">
            <v>109.6</v>
          </cell>
          <cell r="C80">
            <v>108.7</v>
          </cell>
          <cell r="D80">
            <v>109.7</v>
          </cell>
          <cell r="E80">
            <v>106.9</v>
          </cell>
          <cell r="F80">
            <v>106.4</v>
          </cell>
          <cell r="G80">
            <v>106.9</v>
          </cell>
          <cell r="H80">
            <v>9.5999999999999872</v>
          </cell>
          <cell r="I80">
            <v>8.6999999999999957</v>
          </cell>
          <cell r="J80">
            <v>9.6999999999999975</v>
          </cell>
          <cell r="K80">
            <v>6.899999999999995</v>
          </cell>
          <cell r="L80">
            <v>6.4000000000000057</v>
          </cell>
          <cell r="M80">
            <v>6.899999999999995</v>
          </cell>
        </row>
        <row r="81">
          <cell r="A81">
            <v>39508</v>
          </cell>
          <cell r="B81">
            <v>106.6</v>
          </cell>
          <cell r="C81">
            <v>106.8</v>
          </cell>
          <cell r="D81">
            <v>106.6</v>
          </cell>
          <cell r="E81">
            <v>106.6</v>
          </cell>
          <cell r="F81">
            <v>106.2</v>
          </cell>
          <cell r="G81">
            <v>106.6</v>
          </cell>
          <cell r="H81">
            <v>6.5999999999999837</v>
          </cell>
          <cell r="I81">
            <v>6.800000000000006</v>
          </cell>
          <cell r="J81">
            <v>6.5999999999999837</v>
          </cell>
          <cell r="K81">
            <v>6.5999999999999837</v>
          </cell>
          <cell r="L81">
            <v>6.2000000000000055</v>
          </cell>
          <cell r="M81">
            <v>6.5999999999999837</v>
          </cell>
        </row>
        <row r="82">
          <cell r="A82">
            <v>39539</v>
          </cell>
          <cell r="B82">
            <v>107.3</v>
          </cell>
          <cell r="C82">
            <v>106.2</v>
          </cell>
          <cell r="D82">
            <v>107.4</v>
          </cell>
          <cell r="E82">
            <v>106.9</v>
          </cell>
          <cell r="F82">
            <v>106.1</v>
          </cell>
          <cell r="G82">
            <v>107</v>
          </cell>
          <cell r="H82">
            <v>7.2999999999999954</v>
          </cell>
          <cell r="I82">
            <v>6.2000000000000055</v>
          </cell>
          <cell r="J82">
            <v>7.4000000000000066</v>
          </cell>
          <cell r="K82">
            <v>6.899999999999995</v>
          </cell>
          <cell r="L82">
            <v>6.0999999999999943</v>
          </cell>
          <cell r="M82">
            <v>7.0000000000000062</v>
          </cell>
        </row>
        <row r="83">
          <cell r="A83">
            <v>39569</v>
          </cell>
          <cell r="B83">
            <v>106.3</v>
          </cell>
          <cell r="C83">
            <v>106.4</v>
          </cell>
          <cell r="D83">
            <v>106.3</v>
          </cell>
          <cell r="E83">
            <v>106.7</v>
          </cell>
          <cell r="F83">
            <v>106.4</v>
          </cell>
          <cell r="G83">
            <v>106.7</v>
          </cell>
          <cell r="H83">
            <v>6.2999999999999945</v>
          </cell>
          <cell r="I83">
            <v>6.4000000000000057</v>
          </cell>
          <cell r="J83">
            <v>6.2999999999999945</v>
          </cell>
          <cell r="K83">
            <v>6.6999999999999948</v>
          </cell>
          <cell r="L83">
            <v>6.4000000000000057</v>
          </cell>
          <cell r="M83">
            <v>6.6999999999999948</v>
          </cell>
        </row>
        <row r="84">
          <cell r="A84">
            <v>39600</v>
          </cell>
          <cell r="B84">
            <v>106.4</v>
          </cell>
          <cell r="C84">
            <v>106.6</v>
          </cell>
          <cell r="D84">
            <v>106.3</v>
          </cell>
          <cell r="E84">
            <v>106.7</v>
          </cell>
          <cell r="F84">
            <v>106.3</v>
          </cell>
          <cell r="G84">
            <v>106.8</v>
          </cell>
          <cell r="H84">
            <v>6.4000000000000057</v>
          </cell>
          <cell r="I84">
            <v>6.5999999999999837</v>
          </cell>
          <cell r="J84">
            <v>6.2999999999999945</v>
          </cell>
          <cell r="K84">
            <v>6.6999999999999948</v>
          </cell>
          <cell r="L84">
            <v>6.2999999999999945</v>
          </cell>
          <cell r="M84">
            <v>6.800000000000006</v>
          </cell>
        </row>
        <row r="85">
          <cell r="A85">
            <v>39630</v>
          </cell>
          <cell r="B85">
            <v>106.7</v>
          </cell>
          <cell r="C85">
            <v>106.9</v>
          </cell>
          <cell r="D85">
            <v>106.7</v>
          </cell>
          <cell r="E85">
            <v>106.9</v>
          </cell>
          <cell r="F85">
            <v>106.5</v>
          </cell>
          <cell r="G85">
            <v>106.9</v>
          </cell>
          <cell r="H85">
            <v>6.6999999999999948</v>
          </cell>
          <cell r="I85">
            <v>6.899999999999995</v>
          </cell>
          <cell r="J85">
            <v>6.6999999999999948</v>
          </cell>
          <cell r="K85">
            <v>6.899999999999995</v>
          </cell>
          <cell r="L85">
            <v>6.4999999999999947</v>
          </cell>
          <cell r="M85">
            <v>6.899999999999995</v>
          </cell>
        </row>
        <row r="86">
          <cell r="A86">
            <v>39661</v>
          </cell>
          <cell r="B86">
            <v>106</v>
          </cell>
          <cell r="C86">
            <v>107.1</v>
          </cell>
          <cell r="D86">
            <v>106</v>
          </cell>
          <cell r="E86">
            <v>106.5</v>
          </cell>
          <cell r="F86">
            <v>106.6</v>
          </cell>
          <cell r="G86">
            <v>106.5</v>
          </cell>
          <cell r="H86">
            <v>6.0000000000000053</v>
          </cell>
          <cell r="I86">
            <v>7.0999999999999952</v>
          </cell>
          <cell r="J86">
            <v>6.0000000000000053</v>
          </cell>
          <cell r="K86">
            <v>6.4999999999999947</v>
          </cell>
          <cell r="L86">
            <v>6.5999999999999837</v>
          </cell>
          <cell r="M86">
            <v>6.4999999999999947</v>
          </cell>
        </row>
        <row r="87">
          <cell r="A87">
            <v>39692</v>
          </cell>
          <cell r="B87">
            <v>106.4</v>
          </cell>
          <cell r="C87">
            <v>107.4</v>
          </cell>
          <cell r="D87">
            <v>106.3</v>
          </cell>
          <cell r="E87">
            <v>106.8</v>
          </cell>
          <cell r="F87">
            <v>107.1</v>
          </cell>
          <cell r="G87">
            <v>106.8</v>
          </cell>
          <cell r="H87">
            <v>6.4000000000000057</v>
          </cell>
          <cell r="I87">
            <v>7.4000000000000066</v>
          </cell>
          <cell r="J87">
            <v>6.2999999999999945</v>
          </cell>
          <cell r="K87">
            <v>6.800000000000006</v>
          </cell>
          <cell r="L87">
            <v>7.0999999999999952</v>
          </cell>
          <cell r="M87">
            <v>6.800000000000006</v>
          </cell>
        </row>
        <row r="88">
          <cell r="A88">
            <v>39722</v>
          </cell>
          <cell r="B88">
            <v>105.7</v>
          </cell>
          <cell r="C88">
            <v>107.4</v>
          </cell>
          <cell r="D88">
            <v>105.6</v>
          </cell>
          <cell r="E88">
            <v>105.9</v>
          </cell>
          <cell r="F88">
            <v>107.4</v>
          </cell>
          <cell r="G88">
            <v>105.8</v>
          </cell>
          <cell r="H88">
            <v>5.699999999999994</v>
          </cell>
          <cell r="I88">
            <v>7.4000000000000066</v>
          </cell>
          <cell r="J88">
            <v>5.600000000000005</v>
          </cell>
          <cell r="K88">
            <v>5.9000000000000163</v>
          </cell>
          <cell r="L88">
            <v>7.4000000000000066</v>
          </cell>
          <cell r="M88">
            <v>5.8000000000000052</v>
          </cell>
        </row>
        <row r="89">
          <cell r="A89">
            <v>39753</v>
          </cell>
          <cell r="B89">
            <v>104.6</v>
          </cell>
          <cell r="C89">
            <v>106.3</v>
          </cell>
          <cell r="D89">
            <v>104.5</v>
          </cell>
          <cell r="E89">
            <v>104.8</v>
          </cell>
          <cell r="F89">
            <v>106.7</v>
          </cell>
          <cell r="G89">
            <v>104.6</v>
          </cell>
          <cell r="H89">
            <v>4.6000000000000041</v>
          </cell>
          <cell r="I89">
            <v>6.2999999999999945</v>
          </cell>
          <cell r="J89">
            <v>4.4999999999999929</v>
          </cell>
          <cell r="K89">
            <v>4.8000000000000043</v>
          </cell>
          <cell r="L89">
            <v>6.6999999999999948</v>
          </cell>
          <cell r="M89">
            <v>4.6000000000000041</v>
          </cell>
        </row>
        <row r="90">
          <cell r="A90">
            <v>39783</v>
          </cell>
          <cell r="B90">
            <v>103.1</v>
          </cell>
          <cell r="C90">
            <v>103.8</v>
          </cell>
          <cell r="D90">
            <v>103</v>
          </cell>
          <cell r="E90">
            <v>103.1</v>
          </cell>
          <cell r="F90">
            <v>103.8</v>
          </cell>
          <cell r="G90">
            <v>103</v>
          </cell>
          <cell r="H90">
            <v>3.0999999999999917</v>
          </cell>
          <cell r="I90">
            <v>3.8000000000000034</v>
          </cell>
          <cell r="J90">
            <v>3.0000000000000027</v>
          </cell>
          <cell r="K90">
            <v>3.0999999999999917</v>
          </cell>
          <cell r="L90">
            <v>3.8000000000000034</v>
          </cell>
          <cell r="M90">
            <v>3.0000000000000027</v>
          </cell>
        </row>
        <row r="91">
          <cell r="A91">
            <v>39814</v>
          </cell>
          <cell r="B91">
            <v>83</v>
          </cell>
          <cell r="C91">
            <v>81.599999999999994</v>
          </cell>
          <cell r="D91">
            <v>83.1</v>
          </cell>
          <cell r="E91">
            <v>101</v>
          </cell>
          <cell r="F91">
            <v>101.6</v>
          </cell>
          <cell r="G91">
            <v>101</v>
          </cell>
          <cell r="H91">
            <v>-17.000000000000004</v>
          </cell>
          <cell r="I91">
            <v>-18.400000000000006</v>
          </cell>
          <cell r="J91">
            <v>-16.900000000000006</v>
          </cell>
          <cell r="K91">
            <v>1.0000000000000009</v>
          </cell>
          <cell r="L91">
            <v>1.6000000000000014</v>
          </cell>
          <cell r="M91">
            <v>1.0000000000000009</v>
          </cell>
        </row>
        <row r="92">
          <cell r="A92">
            <v>39845</v>
          </cell>
          <cell r="B92">
            <v>83.2</v>
          </cell>
          <cell r="C92">
            <v>81.400000000000006</v>
          </cell>
          <cell r="D92">
            <v>83.4</v>
          </cell>
          <cell r="E92">
            <v>99</v>
          </cell>
          <cell r="F92">
            <v>99.4</v>
          </cell>
          <cell r="G92">
            <v>99</v>
          </cell>
          <cell r="H92">
            <v>-16.799999999999994</v>
          </cell>
          <cell r="I92">
            <v>-18.599999999999994</v>
          </cell>
          <cell r="J92">
            <v>-16.599999999999994</v>
          </cell>
          <cell r="K92">
            <v>-1.0000000000000009</v>
          </cell>
          <cell r="L92">
            <v>-0.59999999999998943</v>
          </cell>
          <cell r="M92">
            <v>-1.0000000000000009</v>
          </cell>
        </row>
        <row r="93">
          <cell r="A93">
            <v>39873</v>
          </cell>
          <cell r="B93">
            <v>85.8</v>
          </cell>
          <cell r="C93">
            <v>84.1</v>
          </cell>
          <cell r="D93">
            <v>85.9</v>
          </cell>
          <cell r="E93">
            <v>98.1</v>
          </cell>
          <cell r="F93">
            <v>98.2</v>
          </cell>
          <cell r="G93">
            <v>98.1</v>
          </cell>
          <cell r="H93">
            <v>-14.200000000000001</v>
          </cell>
          <cell r="I93">
            <v>-15.900000000000002</v>
          </cell>
          <cell r="J93">
            <v>-14.099999999999991</v>
          </cell>
          <cell r="K93">
            <v>-1.9000000000000017</v>
          </cell>
          <cell r="L93">
            <v>-1.8000000000000016</v>
          </cell>
          <cell r="M93">
            <v>-1.9000000000000017</v>
          </cell>
        </row>
        <row r="94">
          <cell r="A94">
            <v>39904</v>
          </cell>
          <cell r="B94">
            <v>85.8</v>
          </cell>
          <cell r="C94">
            <v>85.2</v>
          </cell>
          <cell r="D94">
            <v>85.8</v>
          </cell>
          <cell r="E94">
            <v>96.2</v>
          </cell>
          <cell r="F94">
            <v>97</v>
          </cell>
          <cell r="G94">
            <v>96.2</v>
          </cell>
          <cell r="H94">
            <v>-14.200000000000001</v>
          </cell>
          <cell r="I94">
            <v>-14.800000000000002</v>
          </cell>
          <cell r="J94">
            <v>-14.200000000000001</v>
          </cell>
          <cell r="K94">
            <v>-3.7999999999999923</v>
          </cell>
          <cell r="L94">
            <v>-3.0000000000000027</v>
          </cell>
          <cell r="M94">
            <v>-3.7999999999999923</v>
          </cell>
        </row>
        <row r="95">
          <cell r="A95">
            <v>39934</v>
          </cell>
          <cell r="B95">
            <v>86.5</v>
          </cell>
          <cell r="C95">
            <v>85.3</v>
          </cell>
          <cell r="D95">
            <v>86.6</v>
          </cell>
          <cell r="E95">
            <v>95.1</v>
          </cell>
          <cell r="F95">
            <v>95.1</v>
          </cell>
          <cell r="G95">
            <v>95.1</v>
          </cell>
          <cell r="H95">
            <v>-13.5</v>
          </cell>
          <cell r="I95">
            <v>-14.700000000000003</v>
          </cell>
          <cell r="J95">
            <v>-13.4</v>
          </cell>
          <cell r="K95">
            <v>-4.9000000000000039</v>
          </cell>
          <cell r="L95">
            <v>-4.9000000000000039</v>
          </cell>
          <cell r="M95">
            <v>-4.9000000000000039</v>
          </cell>
        </row>
        <row r="96">
          <cell r="A96">
            <v>39965</v>
          </cell>
          <cell r="B96">
            <v>87</v>
          </cell>
          <cell r="C96">
            <v>86.2</v>
          </cell>
          <cell r="D96">
            <v>87</v>
          </cell>
          <cell r="E96">
            <v>93.6</v>
          </cell>
          <cell r="F96">
            <v>93.7</v>
          </cell>
          <cell r="G96">
            <v>93.6</v>
          </cell>
          <cell r="H96">
            <v>-13</v>
          </cell>
          <cell r="I96">
            <v>-13.8</v>
          </cell>
          <cell r="J96">
            <v>-13</v>
          </cell>
          <cell r="K96">
            <v>-6.4000000000000057</v>
          </cell>
          <cell r="L96">
            <v>-6.2999999999999945</v>
          </cell>
          <cell r="M96">
            <v>-6.4000000000000057</v>
          </cell>
        </row>
        <row r="97">
          <cell r="A97">
            <v>39995</v>
          </cell>
          <cell r="B97">
            <v>87.5</v>
          </cell>
          <cell r="C97">
            <v>86.8</v>
          </cell>
          <cell r="D97">
            <v>87.5</v>
          </cell>
          <cell r="E97">
            <v>92.1</v>
          </cell>
          <cell r="F97">
            <v>92.1</v>
          </cell>
          <cell r="G97">
            <v>92.1</v>
          </cell>
          <cell r="H97">
            <v>-12.5</v>
          </cell>
          <cell r="I97">
            <v>-13.200000000000001</v>
          </cell>
          <cell r="J97">
            <v>-12.5</v>
          </cell>
          <cell r="K97">
            <v>-7.9000000000000075</v>
          </cell>
          <cell r="L97">
            <v>-7.9000000000000075</v>
          </cell>
          <cell r="M97">
            <v>-7.9000000000000075</v>
          </cell>
        </row>
        <row r="98">
          <cell r="A98">
            <v>40026</v>
          </cell>
          <cell r="B98">
            <v>88.2</v>
          </cell>
          <cell r="C98">
            <v>87.2</v>
          </cell>
          <cell r="D98">
            <v>88.3</v>
          </cell>
          <cell r="E98">
            <v>91.3</v>
          </cell>
          <cell r="F98">
            <v>90.5</v>
          </cell>
          <cell r="G98">
            <v>91.3</v>
          </cell>
          <cell r="H98">
            <v>-11.799999999999999</v>
          </cell>
          <cell r="I98">
            <v>-12.8</v>
          </cell>
          <cell r="J98">
            <v>-11.7</v>
          </cell>
          <cell r="K98">
            <v>-8.7000000000000082</v>
          </cell>
          <cell r="L98">
            <v>-9.4999999999999964</v>
          </cell>
          <cell r="M98">
            <v>-8.7000000000000082</v>
          </cell>
        </row>
        <row r="99">
          <cell r="A99">
            <v>40057</v>
          </cell>
          <cell r="B99">
            <v>88.7</v>
          </cell>
          <cell r="C99">
            <v>87.5</v>
          </cell>
          <cell r="D99">
            <v>88.8</v>
          </cell>
          <cell r="E99">
            <v>90</v>
          </cell>
          <cell r="F99">
            <v>89</v>
          </cell>
          <cell r="G99">
            <v>90</v>
          </cell>
          <cell r="H99">
            <v>-11.299999999999999</v>
          </cell>
          <cell r="I99">
            <v>-12.5</v>
          </cell>
          <cell r="J99">
            <v>-11.2</v>
          </cell>
          <cell r="K99">
            <v>-9.9999999999999982</v>
          </cell>
          <cell r="L99">
            <v>-10.999999999999998</v>
          </cell>
          <cell r="M99">
            <v>-9.9999999999999982</v>
          </cell>
        </row>
        <row r="100">
          <cell r="A100">
            <v>40087</v>
          </cell>
          <cell r="B100">
            <v>89.7</v>
          </cell>
          <cell r="C100">
            <v>88</v>
          </cell>
          <cell r="D100">
            <v>89.8</v>
          </cell>
          <cell r="E100">
            <v>89.7</v>
          </cell>
          <cell r="F100">
            <v>87.8</v>
          </cell>
          <cell r="G100">
            <v>89.8</v>
          </cell>
          <cell r="H100">
            <v>-10.299999999999997</v>
          </cell>
          <cell r="I100">
            <v>-12</v>
          </cell>
          <cell r="J100">
            <v>-10.199999999999998</v>
          </cell>
          <cell r="K100">
            <v>-10.299999999999997</v>
          </cell>
          <cell r="L100">
            <v>-12.2</v>
          </cell>
          <cell r="M100">
            <v>-10.199999999999998</v>
          </cell>
        </row>
        <row r="101">
          <cell r="A101">
            <v>40118</v>
          </cell>
          <cell r="B101">
            <v>91</v>
          </cell>
          <cell r="C101">
            <v>89.1</v>
          </cell>
          <cell r="D101">
            <v>91.1</v>
          </cell>
          <cell r="E101">
            <v>90.6</v>
          </cell>
          <cell r="F101">
            <v>88.2</v>
          </cell>
          <cell r="G101">
            <v>90.7</v>
          </cell>
          <cell r="H101">
            <v>-8.9999999999999964</v>
          </cell>
          <cell r="I101">
            <v>-10.900000000000009</v>
          </cell>
          <cell r="J101">
            <v>-8.9000000000000075</v>
          </cell>
          <cell r="K101">
            <v>-9.4000000000000092</v>
          </cell>
          <cell r="L101">
            <v>-11.799999999999999</v>
          </cell>
          <cell r="M101">
            <v>-9.2999999999999972</v>
          </cell>
        </row>
        <row r="102">
          <cell r="A102">
            <v>40148</v>
          </cell>
          <cell r="B102">
            <v>92.9</v>
          </cell>
          <cell r="C102">
            <v>91.1</v>
          </cell>
          <cell r="D102">
            <v>93</v>
          </cell>
          <cell r="E102">
            <v>92.9</v>
          </cell>
          <cell r="F102">
            <v>91.1</v>
          </cell>
          <cell r="G102">
            <v>93</v>
          </cell>
          <cell r="H102">
            <v>-7.0999999999999952</v>
          </cell>
          <cell r="I102">
            <v>-8.9000000000000075</v>
          </cell>
          <cell r="J102">
            <v>-6.9999999999999947</v>
          </cell>
          <cell r="K102">
            <v>-7.0999999999999952</v>
          </cell>
          <cell r="L102">
            <v>-8.9000000000000075</v>
          </cell>
          <cell r="M102">
            <v>-6.9999999999999947</v>
          </cell>
        </row>
        <row r="103">
          <cell r="A103">
            <v>40179</v>
          </cell>
          <cell r="B103">
            <v>115.9</v>
          </cell>
          <cell r="C103">
            <v>121.3</v>
          </cell>
          <cell r="D103">
            <v>115.6</v>
          </cell>
          <cell r="E103">
            <v>95.2</v>
          </cell>
          <cell r="F103">
            <v>94</v>
          </cell>
          <cell r="G103">
            <v>95.3</v>
          </cell>
          <cell r="H103">
            <v>15.900000000000002</v>
          </cell>
          <cell r="I103">
            <v>21.300000000000008</v>
          </cell>
          <cell r="J103">
            <v>15.599999999999991</v>
          </cell>
          <cell r="K103">
            <v>-4.7999999999999936</v>
          </cell>
          <cell r="L103">
            <v>-6.0000000000000053</v>
          </cell>
          <cell r="M103">
            <v>-4.7000000000000046</v>
          </cell>
        </row>
        <row r="104">
          <cell r="A104">
            <v>40210</v>
          </cell>
          <cell r="B104">
            <v>116.4</v>
          </cell>
          <cell r="C104">
            <v>121</v>
          </cell>
          <cell r="D104">
            <v>116.2</v>
          </cell>
          <cell r="E104">
            <v>97.5</v>
          </cell>
          <cell r="F104">
            <v>96.8</v>
          </cell>
          <cell r="G104">
            <v>97.6</v>
          </cell>
          <cell r="H104">
            <v>16.400000000000013</v>
          </cell>
          <cell r="I104">
            <v>20.999999999999996</v>
          </cell>
          <cell r="J104">
            <v>16.199999999999992</v>
          </cell>
          <cell r="K104">
            <v>-2.5000000000000022</v>
          </cell>
          <cell r="L104">
            <v>-3.2000000000000028</v>
          </cell>
          <cell r="M104">
            <v>-2.4000000000000021</v>
          </cell>
        </row>
        <row r="105">
          <cell r="A105">
            <v>40238</v>
          </cell>
          <cell r="B105">
            <v>117.2</v>
          </cell>
          <cell r="C105">
            <v>118.9</v>
          </cell>
          <cell r="D105">
            <v>117.1</v>
          </cell>
          <cell r="E105">
            <v>99.7</v>
          </cell>
          <cell r="F105">
            <v>98.8</v>
          </cell>
          <cell r="G105">
            <v>99.8</v>
          </cell>
          <cell r="H105">
            <v>17.199999999999992</v>
          </cell>
          <cell r="I105">
            <v>18.900000000000006</v>
          </cell>
          <cell r="J105">
            <v>17.100000000000005</v>
          </cell>
          <cell r="K105">
            <v>-0.30000000000000027</v>
          </cell>
          <cell r="L105">
            <v>-1.2000000000000011</v>
          </cell>
          <cell r="M105">
            <v>-0.20000000000000018</v>
          </cell>
        </row>
        <row r="106">
          <cell r="A106">
            <v>40269</v>
          </cell>
          <cell r="B106">
            <v>117.1</v>
          </cell>
          <cell r="C106">
            <v>118.6</v>
          </cell>
          <cell r="D106">
            <v>117</v>
          </cell>
          <cell r="E106">
            <v>102.2</v>
          </cell>
          <cell r="F106">
            <v>101.1</v>
          </cell>
          <cell r="G106">
            <v>102.3</v>
          </cell>
          <cell r="H106">
            <v>17.100000000000005</v>
          </cell>
          <cell r="I106">
            <v>18.599999999999994</v>
          </cell>
          <cell r="J106">
            <v>16.999999999999993</v>
          </cell>
          <cell r="K106">
            <v>2.200000000000002</v>
          </cell>
          <cell r="L106">
            <v>1.0999999999999899</v>
          </cell>
          <cell r="M106">
            <v>2.2999999999999909</v>
          </cell>
        </row>
        <row r="107">
          <cell r="A107">
            <v>40299</v>
          </cell>
          <cell r="B107">
            <v>116.5</v>
          </cell>
          <cell r="C107">
            <v>118</v>
          </cell>
          <cell r="D107">
            <v>116.4</v>
          </cell>
          <cell r="E107">
            <v>104.4</v>
          </cell>
          <cell r="F107">
            <v>103.7</v>
          </cell>
          <cell r="G107">
            <v>104.4</v>
          </cell>
          <cell r="H107">
            <v>16.500000000000004</v>
          </cell>
          <cell r="I107">
            <v>17.999999999999993</v>
          </cell>
          <cell r="J107">
            <v>16.400000000000013</v>
          </cell>
          <cell r="K107">
            <v>4.4000000000000039</v>
          </cell>
          <cell r="L107">
            <v>3.6999999999999922</v>
          </cell>
          <cell r="M107">
            <v>4.4000000000000039</v>
          </cell>
        </row>
        <row r="108">
          <cell r="A108">
            <v>40330</v>
          </cell>
          <cell r="B108">
            <v>115.5</v>
          </cell>
          <cell r="C108">
            <v>116.4</v>
          </cell>
          <cell r="D108">
            <v>115.4</v>
          </cell>
          <cell r="E108">
            <v>106.3</v>
          </cell>
          <cell r="F108">
            <v>105.4</v>
          </cell>
          <cell r="G108">
            <v>106.4</v>
          </cell>
          <cell r="H108">
            <v>15.500000000000004</v>
          </cell>
          <cell r="I108">
            <v>16.400000000000013</v>
          </cell>
          <cell r="J108">
            <v>15.400000000000013</v>
          </cell>
          <cell r="K108">
            <v>6.2999999999999945</v>
          </cell>
          <cell r="L108">
            <v>5.4000000000000048</v>
          </cell>
          <cell r="M108">
            <v>6.4000000000000057</v>
          </cell>
        </row>
        <row r="109">
          <cell r="A109">
            <v>40360</v>
          </cell>
          <cell r="B109">
            <v>114.5</v>
          </cell>
          <cell r="C109">
            <v>115.4</v>
          </cell>
          <cell r="D109">
            <v>114.5</v>
          </cell>
          <cell r="E109">
            <v>108.2</v>
          </cell>
          <cell r="F109">
            <v>107.4</v>
          </cell>
          <cell r="G109">
            <v>108.2</v>
          </cell>
          <cell r="H109">
            <v>14.500000000000002</v>
          </cell>
          <cell r="I109">
            <v>15.400000000000013</v>
          </cell>
          <cell r="J109">
            <v>14.500000000000002</v>
          </cell>
          <cell r="K109">
            <v>8.2000000000000064</v>
          </cell>
          <cell r="L109">
            <v>7.4000000000000066</v>
          </cell>
          <cell r="M109">
            <v>8.2000000000000064</v>
          </cell>
        </row>
        <row r="110">
          <cell r="A110">
            <v>40391</v>
          </cell>
          <cell r="B110">
            <v>113.7</v>
          </cell>
          <cell r="C110">
            <v>114.8</v>
          </cell>
          <cell r="D110">
            <v>113.6</v>
          </cell>
          <cell r="E110">
            <v>109.7</v>
          </cell>
          <cell r="F110">
            <v>109.4</v>
          </cell>
          <cell r="G110">
            <v>109.7</v>
          </cell>
          <cell r="H110">
            <v>13.700000000000001</v>
          </cell>
          <cell r="I110">
            <v>14.79999999999999</v>
          </cell>
          <cell r="J110">
            <v>13.599999999999991</v>
          </cell>
          <cell r="K110">
            <v>9.6999999999999975</v>
          </cell>
          <cell r="L110">
            <v>9.4000000000000092</v>
          </cell>
          <cell r="M110">
            <v>9.6999999999999975</v>
          </cell>
        </row>
        <row r="111">
          <cell r="A111">
            <v>40422</v>
          </cell>
          <cell r="B111">
            <v>112.8</v>
          </cell>
          <cell r="C111">
            <v>114.6</v>
          </cell>
          <cell r="D111">
            <v>112.7</v>
          </cell>
          <cell r="E111">
            <v>111.1</v>
          </cell>
          <cell r="F111">
            <v>111.6</v>
          </cell>
          <cell r="G111">
            <v>111</v>
          </cell>
          <cell r="H111">
            <v>12.79999999999999</v>
          </cell>
          <cell r="I111">
            <v>14.599999999999991</v>
          </cell>
          <cell r="J111">
            <v>12.7</v>
          </cell>
          <cell r="K111">
            <v>11.099999999999998</v>
          </cell>
          <cell r="L111">
            <v>11.599999999999987</v>
          </cell>
          <cell r="M111">
            <v>11.000000000000011</v>
          </cell>
        </row>
        <row r="112">
          <cell r="A112">
            <v>40452</v>
          </cell>
          <cell r="B112">
            <v>111.5</v>
          </cell>
          <cell r="C112">
            <v>114</v>
          </cell>
          <cell r="D112">
            <v>111.4</v>
          </cell>
          <cell r="E112">
            <v>111.5</v>
          </cell>
          <cell r="F112">
            <v>113.3</v>
          </cell>
          <cell r="G112">
            <v>111.4</v>
          </cell>
          <cell r="H112">
            <v>11.5</v>
          </cell>
          <cell r="I112">
            <v>13.999999999999989</v>
          </cell>
          <cell r="J112">
            <v>11.400000000000009</v>
          </cell>
          <cell r="K112">
            <v>11.5</v>
          </cell>
          <cell r="L112">
            <v>13.3</v>
          </cell>
          <cell r="M112">
            <v>11.400000000000009</v>
          </cell>
        </row>
        <row r="113">
          <cell r="A113">
            <v>40483</v>
          </cell>
          <cell r="B113">
            <v>110.9</v>
          </cell>
          <cell r="C113">
            <v>113.7</v>
          </cell>
          <cell r="D113">
            <v>110.8</v>
          </cell>
          <cell r="E113">
            <v>111.5</v>
          </cell>
          <cell r="F113">
            <v>114.2</v>
          </cell>
          <cell r="G113">
            <v>111.3</v>
          </cell>
          <cell r="H113">
            <v>10.899999999999999</v>
          </cell>
          <cell r="I113">
            <v>13.700000000000001</v>
          </cell>
          <cell r="J113">
            <v>10.799999999999986</v>
          </cell>
          <cell r="K113">
            <v>11.5</v>
          </cell>
          <cell r="L113">
            <v>14.200000000000014</v>
          </cell>
          <cell r="M113">
            <v>11.299999999999999</v>
          </cell>
        </row>
        <row r="114">
          <cell r="A114">
            <v>40513</v>
          </cell>
          <cell r="B114">
            <v>110.2</v>
          </cell>
          <cell r="C114">
            <v>113.5</v>
          </cell>
          <cell r="D114">
            <v>110</v>
          </cell>
          <cell r="E114">
            <v>110.2</v>
          </cell>
          <cell r="F114">
            <v>113.5</v>
          </cell>
          <cell r="G114">
            <v>110</v>
          </cell>
          <cell r="H114">
            <v>10.20000000000001</v>
          </cell>
          <cell r="I114">
            <v>13.5</v>
          </cell>
          <cell r="J114">
            <v>10.000000000000009</v>
          </cell>
          <cell r="K114">
            <v>10.20000000000001</v>
          </cell>
          <cell r="L114">
            <v>13.5</v>
          </cell>
          <cell r="M114">
            <v>10.000000000000009</v>
          </cell>
        </row>
        <row r="115">
          <cell r="A115">
            <v>40544</v>
          </cell>
          <cell r="B115">
            <v>102.2</v>
          </cell>
          <cell r="C115">
            <v>105.6</v>
          </cell>
          <cell r="D115">
            <v>102</v>
          </cell>
          <cell r="E115">
            <v>109.2</v>
          </cell>
          <cell r="F115">
            <v>112.2</v>
          </cell>
          <cell r="G115">
            <v>109</v>
          </cell>
          <cell r="H115">
            <v>2.200000000000002</v>
          </cell>
          <cell r="I115">
            <v>5.600000000000005</v>
          </cell>
          <cell r="J115">
            <v>2.0000000000000018</v>
          </cell>
          <cell r="K115">
            <v>9.2000000000000082</v>
          </cell>
          <cell r="L115">
            <v>12.20000000000001</v>
          </cell>
          <cell r="M115">
            <v>9.0000000000000071</v>
          </cell>
        </row>
        <row r="116">
          <cell r="A116">
            <v>40575</v>
          </cell>
          <cell r="B116">
            <v>104.7</v>
          </cell>
          <cell r="C116">
            <v>105.1</v>
          </cell>
          <cell r="D116">
            <v>104.7</v>
          </cell>
          <cell r="E116">
            <v>108.5</v>
          </cell>
          <cell r="F116">
            <v>111</v>
          </cell>
          <cell r="G116">
            <v>108.4</v>
          </cell>
          <cell r="H116">
            <v>4.6999999999999931</v>
          </cell>
          <cell r="I116">
            <v>5.0999999999999934</v>
          </cell>
          <cell r="J116">
            <v>4.6999999999999931</v>
          </cell>
          <cell r="K116">
            <v>8.4999999999999964</v>
          </cell>
          <cell r="L116">
            <v>11.000000000000011</v>
          </cell>
          <cell r="M116">
            <v>8.4000000000000075</v>
          </cell>
        </row>
        <row r="117">
          <cell r="A117">
            <v>40603</v>
          </cell>
          <cell r="B117">
            <v>102.7</v>
          </cell>
          <cell r="C117">
            <v>103.3</v>
          </cell>
          <cell r="D117">
            <v>102.7</v>
          </cell>
          <cell r="E117">
            <v>106.9</v>
          </cell>
          <cell r="F117">
            <v>109.7</v>
          </cell>
          <cell r="G117">
            <v>106.7</v>
          </cell>
          <cell r="H117">
            <v>2.7000000000000135</v>
          </cell>
          <cell r="I117">
            <v>3.2999999999999918</v>
          </cell>
          <cell r="J117">
            <v>2.7000000000000135</v>
          </cell>
          <cell r="K117">
            <v>6.899999999999995</v>
          </cell>
          <cell r="L117">
            <v>9.6999999999999975</v>
          </cell>
          <cell r="M117">
            <v>6.6999999999999948</v>
          </cell>
        </row>
        <row r="118">
          <cell r="A118">
            <v>40634</v>
          </cell>
          <cell r="B118">
            <v>101.6</v>
          </cell>
          <cell r="C118">
            <v>102.9</v>
          </cell>
          <cell r="D118">
            <v>101.5</v>
          </cell>
          <cell r="E118">
            <v>105.4</v>
          </cell>
          <cell r="F118">
            <v>108.4</v>
          </cell>
          <cell r="G118">
            <v>105.3</v>
          </cell>
          <cell r="H118">
            <v>1.6000000000000014</v>
          </cell>
          <cell r="I118">
            <v>2.9000000000000137</v>
          </cell>
          <cell r="J118">
            <v>1.4999999999999902</v>
          </cell>
          <cell r="K118">
            <v>5.4000000000000048</v>
          </cell>
          <cell r="L118">
            <v>8.4000000000000075</v>
          </cell>
          <cell r="M118">
            <v>5.2999999999999936</v>
          </cell>
        </row>
        <row r="119">
          <cell r="A119">
            <v>40664</v>
          </cell>
          <cell r="B119">
            <v>101.8</v>
          </cell>
          <cell r="C119">
            <v>102.9</v>
          </cell>
          <cell r="D119">
            <v>101.7</v>
          </cell>
          <cell r="E119">
            <v>104.5</v>
          </cell>
          <cell r="F119">
            <v>107.3</v>
          </cell>
          <cell r="G119">
            <v>104.3</v>
          </cell>
          <cell r="H119">
            <v>1.8000000000000016</v>
          </cell>
          <cell r="I119">
            <v>2.9000000000000137</v>
          </cell>
          <cell r="J119">
            <v>1.7000000000000126</v>
          </cell>
          <cell r="K119">
            <v>4.4999999999999929</v>
          </cell>
          <cell r="L119">
            <v>7.2999999999999954</v>
          </cell>
          <cell r="M119">
            <v>4.2999999999999927</v>
          </cell>
        </row>
        <row r="120">
          <cell r="A120">
            <v>40695</v>
          </cell>
          <cell r="B120">
            <v>101.5</v>
          </cell>
          <cell r="C120">
            <v>103.1</v>
          </cell>
          <cell r="D120">
            <v>101.4</v>
          </cell>
          <cell r="E120">
            <v>103.6</v>
          </cell>
          <cell r="F120">
            <v>106.9</v>
          </cell>
          <cell r="G120">
            <v>103.4</v>
          </cell>
          <cell r="H120">
            <v>1.4999999999999902</v>
          </cell>
          <cell r="I120">
            <v>3.0999999999999917</v>
          </cell>
          <cell r="J120">
            <v>1.4000000000000012</v>
          </cell>
          <cell r="K120">
            <v>3.6000000000000032</v>
          </cell>
          <cell r="L120">
            <v>6.899999999999995</v>
          </cell>
          <cell r="M120">
            <v>3.400000000000003</v>
          </cell>
        </row>
        <row r="121">
          <cell r="A121">
            <v>40725</v>
          </cell>
          <cell r="B121">
            <v>101.2</v>
          </cell>
          <cell r="C121">
            <v>102.8</v>
          </cell>
          <cell r="D121">
            <v>101.1</v>
          </cell>
          <cell r="E121">
            <v>102.8</v>
          </cell>
          <cell r="F121">
            <v>106.1</v>
          </cell>
          <cell r="G121">
            <v>102.6</v>
          </cell>
          <cell r="H121">
            <v>1.2000000000000011</v>
          </cell>
          <cell r="I121">
            <v>2.8000000000000025</v>
          </cell>
          <cell r="J121">
            <v>1.0999999999999899</v>
          </cell>
          <cell r="K121">
            <v>2.8000000000000025</v>
          </cell>
          <cell r="L121">
            <v>6.0999999999999943</v>
          </cell>
          <cell r="M121">
            <v>2.6000000000000023</v>
          </cell>
        </row>
        <row r="122">
          <cell r="A122">
            <v>40756</v>
          </cell>
          <cell r="B122">
            <v>101.4</v>
          </cell>
          <cell r="C122">
            <v>102.5</v>
          </cell>
          <cell r="D122">
            <v>101.3</v>
          </cell>
          <cell r="E122">
            <v>102.3</v>
          </cell>
          <cell r="F122">
            <v>105.2</v>
          </cell>
          <cell r="G122">
            <v>102.1</v>
          </cell>
          <cell r="H122">
            <v>1.4000000000000012</v>
          </cell>
          <cell r="I122">
            <v>2.4999999999999911</v>
          </cell>
          <cell r="J122">
            <v>1.2999999999999901</v>
          </cell>
          <cell r="K122">
            <v>2.2999999999999909</v>
          </cell>
          <cell r="L122">
            <v>5.2000000000000046</v>
          </cell>
          <cell r="M122">
            <v>2.0999999999999908</v>
          </cell>
        </row>
        <row r="123">
          <cell r="A123">
            <v>40787</v>
          </cell>
          <cell r="B123">
            <v>101.1</v>
          </cell>
          <cell r="C123">
            <v>102</v>
          </cell>
          <cell r="D123">
            <v>101</v>
          </cell>
          <cell r="E123">
            <v>101.6</v>
          </cell>
          <cell r="F123">
            <v>104</v>
          </cell>
          <cell r="G123">
            <v>101.5</v>
          </cell>
          <cell r="H123">
            <v>1.0999999999999899</v>
          </cell>
          <cell r="I123">
            <v>2.0000000000000018</v>
          </cell>
          <cell r="J123">
            <v>1.0000000000000009</v>
          </cell>
          <cell r="K123">
            <v>1.6000000000000014</v>
          </cell>
          <cell r="L123">
            <v>4.0000000000000036</v>
          </cell>
          <cell r="M123">
            <v>1.4999999999999902</v>
          </cell>
        </row>
        <row r="124">
          <cell r="A124">
            <v>40817</v>
          </cell>
          <cell r="B124">
            <v>100.8</v>
          </cell>
          <cell r="C124">
            <v>102</v>
          </cell>
          <cell r="D124">
            <v>100.8</v>
          </cell>
          <cell r="E124">
            <v>101.3</v>
          </cell>
          <cell r="F124">
            <v>103.4</v>
          </cell>
          <cell r="G124">
            <v>101.2</v>
          </cell>
          <cell r="H124">
            <v>0.80000000000000071</v>
          </cell>
          <cell r="I124">
            <v>2.0000000000000018</v>
          </cell>
          <cell r="J124">
            <v>0.80000000000000071</v>
          </cell>
          <cell r="K124">
            <v>1.2999999999999901</v>
          </cell>
          <cell r="L124">
            <v>3.400000000000003</v>
          </cell>
          <cell r="M124">
            <v>1.2000000000000011</v>
          </cell>
        </row>
        <row r="125">
          <cell r="A125">
            <v>40848</v>
          </cell>
          <cell r="B125">
            <v>100.5</v>
          </cell>
          <cell r="C125">
            <v>102.2</v>
          </cell>
          <cell r="D125">
            <v>100.4</v>
          </cell>
          <cell r="E125">
            <v>100.7</v>
          </cell>
          <cell r="F125">
            <v>102.8</v>
          </cell>
          <cell r="G125">
            <v>100.6</v>
          </cell>
          <cell r="H125">
            <v>0.49999999999998934</v>
          </cell>
          <cell r="I125">
            <v>2.200000000000002</v>
          </cell>
          <cell r="J125">
            <v>0.40000000000000036</v>
          </cell>
          <cell r="K125">
            <v>0.70000000000001172</v>
          </cell>
          <cell r="L125">
            <v>2.8000000000000025</v>
          </cell>
          <cell r="M125">
            <v>0.60000000000000053</v>
          </cell>
        </row>
        <row r="126">
          <cell r="A126">
            <v>40878</v>
          </cell>
          <cell r="B126">
            <v>100.4</v>
          </cell>
          <cell r="C126">
            <v>102.2</v>
          </cell>
          <cell r="D126">
            <v>100.3</v>
          </cell>
          <cell r="E126">
            <v>100.4</v>
          </cell>
          <cell r="F126">
            <v>102.2</v>
          </cell>
          <cell r="G126">
            <v>100.3</v>
          </cell>
          <cell r="H126">
            <v>0.40000000000000036</v>
          </cell>
          <cell r="I126">
            <v>2.200000000000002</v>
          </cell>
          <cell r="J126">
            <v>0.29999999999998916</v>
          </cell>
          <cell r="K126">
            <v>0.40000000000000036</v>
          </cell>
          <cell r="L126">
            <v>2.200000000000002</v>
          </cell>
          <cell r="M126">
            <v>0.29999999999998916</v>
          </cell>
        </row>
        <row r="127">
          <cell r="A127">
            <v>40909</v>
          </cell>
          <cell r="B127">
            <v>95.1</v>
          </cell>
          <cell r="C127">
            <v>93</v>
          </cell>
          <cell r="D127">
            <v>95</v>
          </cell>
          <cell r="E127">
            <v>99.9</v>
          </cell>
          <cell r="F127">
            <v>101.1</v>
          </cell>
          <cell r="G127">
            <v>99.8</v>
          </cell>
          <cell r="H127">
            <v>-4.9000000000000039</v>
          </cell>
          <cell r="I127">
            <v>-6.9999999999999947</v>
          </cell>
          <cell r="J127">
            <v>-5.0000000000000044</v>
          </cell>
          <cell r="K127">
            <v>-9.9999999999988987E-2</v>
          </cell>
          <cell r="L127">
            <v>1.0999999999999899</v>
          </cell>
          <cell r="M127">
            <v>-0.20000000000000018</v>
          </cell>
        </row>
        <row r="128">
          <cell r="A128">
            <v>40940</v>
          </cell>
          <cell r="B128">
            <v>94.6</v>
          </cell>
          <cell r="C128">
            <v>97.9</v>
          </cell>
          <cell r="D128">
            <v>94.2</v>
          </cell>
          <cell r="E128">
            <v>98.9</v>
          </cell>
          <cell r="F128">
            <v>101</v>
          </cell>
          <cell r="G128">
            <v>98.7</v>
          </cell>
          <cell r="H128">
            <v>-5.4000000000000048</v>
          </cell>
          <cell r="I128">
            <v>-2.0999999999999908</v>
          </cell>
          <cell r="J128">
            <v>-5.7999999999999936</v>
          </cell>
          <cell r="K128">
            <v>-1.0999999999999899</v>
          </cell>
          <cell r="L128">
            <v>1.0000000000000009</v>
          </cell>
          <cell r="M128">
            <v>-1.3000000000000012</v>
          </cell>
        </row>
        <row r="129">
          <cell r="A129">
            <v>40969</v>
          </cell>
          <cell r="B129">
            <v>95</v>
          </cell>
          <cell r="C129">
            <v>99.1</v>
          </cell>
          <cell r="D129">
            <v>94.6</v>
          </cell>
          <cell r="E129">
            <v>98.6</v>
          </cell>
          <cell r="F129">
            <v>101.2</v>
          </cell>
          <cell r="G129">
            <v>98.4</v>
          </cell>
          <cell r="H129">
            <v>-5.0000000000000044</v>
          </cell>
          <cell r="I129">
            <v>-0.9000000000000008</v>
          </cell>
          <cell r="J129">
            <v>-5.4000000000000048</v>
          </cell>
          <cell r="K129">
            <v>-1.4000000000000012</v>
          </cell>
          <cell r="L129">
            <v>1.2000000000000011</v>
          </cell>
          <cell r="M129">
            <v>-1.5999999999999903</v>
          </cell>
        </row>
        <row r="130">
          <cell r="A130">
            <v>41000</v>
          </cell>
          <cell r="B130">
            <v>95</v>
          </cell>
          <cell r="C130">
            <v>99.3</v>
          </cell>
          <cell r="D130">
            <v>94.6</v>
          </cell>
          <cell r="E130">
            <v>98.3</v>
          </cell>
          <cell r="F130">
            <v>101</v>
          </cell>
          <cell r="G130">
            <v>98.1</v>
          </cell>
          <cell r="H130">
            <v>-5.0000000000000044</v>
          </cell>
          <cell r="I130">
            <v>-0.70000000000000062</v>
          </cell>
          <cell r="J130">
            <v>-5.4000000000000048</v>
          </cell>
          <cell r="K130">
            <v>-1.7000000000000015</v>
          </cell>
          <cell r="L130">
            <v>1.0000000000000009</v>
          </cell>
          <cell r="M130">
            <v>-1.9000000000000017</v>
          </cell>
        </row>
        <row r="131">
          <cell r="A131">
            <v>41030</v>
          </cell>
          <cell r="B131">
            <v>95.1</v>
          </cell>
          <cell r="C131">
            <v>99.9</v>
          </cell>
          <cell r="D131">
            <v>94.7</v>
          </cell>
          <cell r="E131">
            <v>97.7</v>
          </cell>
          <cell r="F131">
            <v>101</v>
          </cell>
          <cell r="G131">
            <v>97.5</v>
          </cell>
          <cell r="H131">
            <v>-4.9000000000000039</v>
          </cell>
          <cell r="I131">
            <v>-9.9999999999988987E-2</v>
          </cell>
          <cell r="J131">
            <v>-5.2999999999999936</v>
          </cell>
          <cell r="K131">
            <v>-2.300000000000002</v>
          </cell>
          <cell r="L131">
            <v>1.0000000000000009</v>
          </cell>
          <cell r="M131">
            <v>-2.5000000000000022</v>
          </cell>
        </row>
        <row r="132">
          <cell r="A132">
            <v>41061</v>
          </cell>
          <cell r="B132">
            <v>95.2</v>
          </cell>
          <cell r="C132">
            <v>99.8</v>
          </cell>
          <cell r="D132">
            <v>94.8</v>
          </cell>
          <cell r="E132">
            <v>97.3</v>
          </cell>
          <cell r="F132">
            <v>100.6</v>
          </cell>
          <cell r="G132">
            <v>97.1</v>
          </cell>
          <cell r="H132">
            <v>-4.7999999999999936</v>
          </cell>
          <cell r="I132">
            <v>-0.20000000000000018</v>
          </cell>
          <cell r="J132">
            <v>-5.2000000000000046</v>
          </cell>
          <cell r="K132">
            <v>-2.7000000000000024</v>
          </cell>
          <cell r="L132">
            <v>0.60000000000000053</v>
          </cell>
          <cell r="M132">
            <v>-2.9000000000000026</v>
          </cell>
        </row>
        <row r="133">
          <cell r="A133">
            <v>41091</v>
          </cell>
          <cell r="B133">
            <v>95.7</v>
          </cell>
          <cell r="C133">
            <v>99.8</v>
          </cell>
          <cell r="D133">
            <v>95.3</v>
          </cell>
          <cell r="E133">
            <v>97.3</v>
          </cell>
          <cell r="F133">
            <v>100.5</v>
          </cell>
          <cell r="G133">
            <v>97</v>
          </cell>
          <cell r="H133">
            <v>-4.2999999999999927</v>
          </cell>
          <cell r="I133">
            <v>-0.20000000000000018</v>
          </cell>
          <cell r="J133">
            <v>-4.7000000000000046</v>
          </cell>
          <cell r="K133">
            <v>-2.7000000000000024</v>
          </cell>
          <cell r="L133">
            <v>0.49999999999998934</v>
          </cell>
          <cell r="M133">
            <v>-3.0000000000000027</v>
          </cell>
        </row>
        <row r="134">
          <cell r="A134">
            <v>41122</v>
          </cell>
          <cell r="B134">
            <v>96.4</v>
          </cell>
          <cell r="C134">
            <v>99.8</v>
          </cell>
          <cell r="D134">
            <v>96.1</v>
          </cell>
          <cell r="E134">
            <v>97.1</v>
          </cell>
          <cell r="F134">
            <v>100.4</v>
          </cell>
          <cell r="G134">
            <v>96.9</v>
          </cell>
          <cell r="H134">
            <v>-3.5999999999999921</v>
          </cell>
          <cell r="I134">
            <v>-0.20000000000000018</v>
          </cell>
          <cell r="J134">
            <v>-3.9000000000000035</v>
          </cell>
          <cell r="K134">
            <v>-2.9000000000000026</v>
          </cell>
          <cell r="L134">
            <v>0.40000000000000036</v>
          </cell>
          <cell r="M134">
            <v>-3.0999999999999917</v>
          </cell>
        </row>
        <row r="135">
          <cell r="A135">
            <v>41153</v>
          </cell>
          <cell r="B135">
            <v>96.6</v>
          </cell>
          <cell r="C135">
            <v>99.4</v>
          </cell>
          <cell r="D135">
            <v>96.5</v>
          </cell>
          <cell r="E135">
            <v>97.1</v>
          </cell>
          <cell r="F135">
            <v>100.2</v>
          </cell>
          <cell r="G135">
            <v>96.9</v>
          </cell>
          <cell r="H135">
            <v>-3.400000000000003</v>
          </cell>
          <cell r="I135">
            <v>-0.59999999999998943</v>
          </cell>
          <cell r="J135">
            <v>-3.5000000000000031</v>
          </cell>
          <cell r="K135">
            <v>-2.9000000000000026</v>
          </cell>
          <cell r="L135">
            <v>0.20000000000000018</v>
          </cell>
          <cell r="M135">
            <v>-3.0999999999999917</v>
          </cell>
        </row>
        <row r="136">
          <cell r="A136">
            <v>41183</v>
          </cell>
          <cell r="B136">
            <v>97.5</v>
          </cell>
          <cell r="C136">
            <v>100</v>
          </cell>
          <cell r="D136">
            <v>97.4</v>
          </cell>
          <cell r="E136">
            <v>97.7</v>
          </cell>
          <cell r="F136">
            <v>100.5</v>
          </cell>
          <cell r="G136">
            <v>97.5</v>
          </cell>
          <cell r="H136">
            <v>-2.5000000000000022</v>
          </cell>
          <cell r="I136">
            <v>0</v>
          </cell>
          <cell r="J136">
            <v>-2.5999999999999912</v>
          </cell>
          <cell r="K136">
            <v>-2.300000000000002</v>
          </cell>
          <cell r="L136">
            <v>0.49999999999998934</v>
          </cell>
          <cell r="M136">
            <v>-2.5000000000000022</v>
          </cell>
        </row>
        <row r="137">
          <cell r="A137">
            <v>41214</v>
          </cell>
          <cell r="B137">
            <v>97.8</v>
          </cell>
          <cell r="C137">
            <v>99.5</v>
          </cell>
          <cell r="D137">
            <v>97.8</v>
          </cell>
          <cell r="E137">
            <v>97.9</v>
          </cell>
          <cell r="F137">
            <v>99.7</v>
          </cell>
          <cell r="G137">
            <v>97.9</v>
          </cell>
          <cell r="H137">
            <v>-2.200000000000002</v>
          </cell>
          <cell r="I137">
            <v>-0.50000000000000044</v>
          </cell>
          <cell r="J137">
            <v>-2.200000000000002</v>
          </cell>
          <cell r="K137">
            <v>-2.0999999999999908</v>
          </cell>
          <cell r="L137">
            <v>-0.30000000000000027</v>
          </cell>
          <cell r="M137">
            <v>-2.0999999999999908</v>
          </cell>
        </row>
        <row r="138">
          <cell r="A138">
            <v>41244</v>
          </cell>
          <cell r="B138">
            <v>97.7</v>
          </cell>
          <cell r="C138">
            <v>99.5</v>
          </cell>
          <cell r="D138">
            <v>97.6</v>
          </cell>
          <cell r="E138">
            <v>97.7</v>
          </cell>
          <cell r="F138">
            <v>99.5</v>
          </cell>
          <cell r="G138">
            <v>97.6</v>
          </cell>
          <cell r="H138">
            <v>-2.300000000000002</v>
          </cell>
          <cell r="I138">
            <v>-0.50000000000000044</v>
          </cell>
          <cell r="J138">
            <v>-2.4000000000000021</v>
          </cell>
          <cell r="K138">
            <v>-2.300000000000002</v>
          </cell>
          <cell r="L138">
            <v>-0.50000000000000044</v>
          </cell>
          <cell r="M138">
            <v>-2.4000000000000021</v>
          </cell>
        </row>
        <row r="139">
          <cell r="A139">
            <v>41275</v>
          </cell>
          <cell r="B139">
            <v>106.7</v>
          </cell>
          <cell r="C139">
            <v>102</v>
          </cell>
          <cell r="D139">
            <v>107.4</v>
          </cell>
          <cell r="E139">
            <v>98.6</v>
          </cell>
          <cell r="F139">
            <v>100.2</v>
          </cell>
          <cell r="G139">
            <v>98.5</v>
          </cell>
          <cell r="H139">
            <v>6.6999999999999948</v>
          </cell>
          <cell r="I139">
            <v>2.0000000000000018</v>
          </cell>
          <cell r="J139">
            <v>7.4000000000000066</v>
          </cell>
          <cell r="K139">
            <v>-1.4000000000000012</v>
          </cell>
          <cell r="L139">
            <v>0.20000000000000018</v>
          </cell>
          <cell r="M139">
            <v>-1.5000000000000013</v>
          </cell>
        </row>
        <row r="140">
          <cell r="A140">
            <v>41306</v>
          </cell>
          <cell r="B140">
            <v>102.4</v>
          </cell>
          <cell r="C140">
            <v>96.6</v>
          </cell>
          <cell r="D140">
            <v>103.2</v>
          </cell>
          <cell r="E140">
            <v>98.9</v>
          </cell>
          <cell r="F140">
            <v>99.3</v>
          </cell>
          <cell r="G140">
            <v>98.9</v>
          </cell>
          <cell r="H140">
            <v>2.4000000000000021</v>
          </cell>
          <cell r="I140">
            <v>-3.400000000000003</v>
          </cell>
          <cell r="J140">
            <v>3.2000000000000028</v>
          </cell>
          <cell r="K140">
            <v>-1.0999999999999899</v>
          </cell>
          <cell r="L140">
            <v>-0.70000000000000062</v>
          </cell>
          <cell r="M140">
            <v>-1.0999999999999899</v>
          </cell>
        </row>
        <row r="141">
          <cell r="A141">
            <v>41334</v>
          </cell>
          <cell r="B141">
            <v>100.9</v>
          </cell>
          <cell r="C141">
            <v>94.6</v>
          </cell>
          <cell r="D141">
            <v>101.8</v>
          </cell>
          <cell r="E141">
            <v>99.1</v>
          </cell>
          <cell r="F141">
            <v>98.4</v>
          </cell>
          <cell r="G141">
            <v>99.3</v>
          </cell>
          <cell r="H141">
            <v>0.9000000000000119</v>
          </cell>
          <cell r="I141">
            <v>-5.4000000000000048</v>
          </cell>
          <cell r="J141">
            <v>1.8000000000000016</v>
          </cell>
          <cell r="K141">
            <v>-0.9000000000000008</v>
          </cell>
          <cell r="L141">
            <v>-1.5999999999999903</v>
          </cell>
          <cell r="M141">
            <v>-0.70000000000000062</v>
          </cell>
        </row>
        <row r="142">
          <cell r="A142">
            <v>41365</v>
          </cell>
          <cell r="B142">
            <v>103.2</v>
          </cell>
          <cell r="C142">
            <v>94.5</v>
          </cell>
          <cell r="D142">
            <v>104.3</v>
          </cell>
          <cell r="E142">
            <v>100.3</v>
          </cell>
          <cell r="F142">
            <v>98</v>
          </cell>
          <cell r="G142">
            <v>100.6</v>
          </cell>
          <cell r="H142">
            <v>3.2000000000000028</v>
          </cell>
          <cell r="I142">
            <v>-5.5000000000000053</v>
          </cell>
          <cell r="J142">
            <v>4.2999999999999927</v>
          </cell>
          <cell r="K142">
            <v>0.29999999999998916</v>
          </cell>
          <cell r="L142">
            <v>-2.0000000000000018</v>
          </cell>
          <cell r="M142">
            <v>0.60000000000000053</v>
          </cell>
        </row>
        <row r="143">
          <cell r="A143">
            <v>41395</v>
          </cell>
          <cell r="B143">
            <v>103.1</v>
          </cell>
          <cell r="C143">
            <v>93.9</v>
          </cell>
          <cell r="D143">
            <v>104.3</v>
          </cell>
          <cell r="E143">
            <v>100.9</v>
          </cell>
          <cell r="F143">
            <v>97.1</v>
          </cell>
          <cell r="G143">
            <v>101.4</v>
          </cell>
          <cell r="H143">
            <v>3.0999999999999917</v>
          </cell>
          <cell r="I143">
            <v>-6.0999999999999943</v>
          </cell>
          <cell r="J143">
            <v>4.2999999999999927</v>
          </cell>
          <cell r="K143">
            <v>0.9000000000000119</v>
          </cell>
          <cell r="L143">
            <v>-2.9000000000000026</v>
          </cell>
          <cell r="M143">
            <v>1.4000000000000012</v>
          </cell>
        </row>
        <row r="144">
          <cell r="A144">
            <v>41426</v>
          </cell>
          <cell r="B144">
            <v>103.2</v>
          </cell>
          <cell r="C144">
            <v>94.4</v>
          </cell>
          <cell r="D144">
            <v>104.3</v>
          </cell>
          <cell r="E144">
            <v>101.6</v>
          </cell>
          <cell r="F144">
            <v>96.9</v>
          </cell>
          <cell r="G144">
            <v>102.2</v>
          </cell>
          <cell r="H144">
            <v>3.2000000000000028</v>
          </cell>
          <cell r="I144">
            <v>-5.5999999999999943</v>
          </cell>
          <cell r="J144">
            <v>4.2999999999999927</v>
          </cell>
          <cell r="K144">
            <v>1.6000000000000014</v>
          </cell>
          <cell r="L144">
            <v>-3.0999999999999917</v>
          </cell>
          <cell r="M144">
            <v>2.200000000000002</v>
          </cell>
        </row>
        <row r="145">
          <cell r="A145">
            <v>41456</v>
          </cell>
          <cell r="B145">
            <v>103.2</v>
          </cell>
          <cell r="C145">
            <v>94.7</v>
          </cell>
          <cell r="D145">
            <v>104.3</v>
          </cell>
          <cell r="E145">
            <v>102</v>
          </cell>
          <cell r="F145">
            <v>96.6</v>
          </cell>
          <cell r="G145">
            <v>102.7</v>
          </cell>
          <cell r="H145">
            <v>3.2000000000000028</v>
          </cell>
          <cell r="I145">
            <v>-5.2999999999999936</v>
          </cell>
          <cell r="J145">
            <v>4.2999999999999927</v>
          </cell>
          <cell r="K145">
            <v>2.0000000000000018</v>
          </cell>
          <cell r="L145">
            <v>-3.400000000000003</v>
          </cell>
          <cell r="M145">
            <v>2.7000000000000135</v>
          </cell>
        </row>
        <row r="146">
          <cell r="A146">
            <v>41487</v>
          </cell>
          <cell r="B146">
            <v>102.9</v>
          </cell>
          <cell r="C146">
            <v>95.1</v>
          </cell>
          <cell r="D146">
            <v>103.8</v>
          </cell>
          <cell r="E146">
            <v>102</v>
          </cell>
          <cell r="F146">
            <v>96.4</v>
          </cell>
          <cell r="G146">
            <v>102.7</v>
          </cell>
          <cell r="H146">
            <v>2.9000000000000137</v>
          </cell>
          <cell r="I146">
            <v>-4.9000000000000039</v>
          </cell>
          <cell r="J146">
            <v>3.8000000000000034</v>
          </cell>
          <cell r="K146">
            <v>2.0000000000000018</v>
          </cell>
          <cell r="L146">
            <v>-3.5999999999999921</v>
          </cell>
          <cell r="M146">
            <v>2.7000000000000135</v>
          </cell>
        </row>
        <row r="147">
          <cell r="A147">
            <v>41518</v>
          </cell>
          <cell r="B147">
            <v>103</v>
          </cell>
          <cell r="C147">
            <v>95.6</v>
          </cell>
          <cell r="D147">
            <v>103.9</v>
          </cell>
          <cell r="E147">
            <v>102.4</v>
          </cell>
          <cell r="F147">
            <v>96.7</v>
          </cell>
          <cell r="G147">
            <v>103.1</v>
          </cell>
          <cell r="H147">
            <v>3.0000000000000027</v>
          </cell>
          <cell r="I147">
            <v>-4.4000000000000039</v>
          </cell>
          <cell r="J147">
            <v>3.9000000000000146</v>
          </cell>
          <cell r="K147">
            <v>2.4000000000000021</v>
          </cell>
          <cell r="L147">
            <v>-3.2999999999999918</v>
          </cell>
          <cell r="M147">
            <v>3.0999999999999917</v>
          </cell>
        </row>
        <row r="148">
          <cell r="A148">
            <v>41548</v>
          </cell>
          <cell r="B148">
            <v>102.7</v>
          </cell>
          <cell r="C148">
            <v>95.7</v>
          </cell>
          <cell r="D148">
            <v>103.6</v>
          </cell>
          <cell r="E148">
            <v>102.1</v>
          </cell>
          <cell r="F148">
            <v>96</v>
          </cell>
          <cell r="G148">
            <v>102.8</v>
          </cell>
          <cell r="H148">
            <v>2.7000000000000135</v>
          </cell>
          <cell r="I148">
            <v>-4.2999999999999927</v>
          </cell>
          <cell r="J148">
            <v>3.6000000000000032</v>
          </cell>
          <cell r="K148">
            <v>2.0999999999999908</v>
          </cell>
          <cell r="L148">
            <v>-4.0000000000000036</v>
          </cell>
          <cell r="M148">
            <v>2.8000000000000025</v>
          </cell>
        </row>
        <row r="149">
          <cell r="A149">
            <v>41579</v>
          </cell>
          <cell r="B149">
            <v>102.6</v>
          </cell>
          <cell r="C149">
            <v>96.3</v>
          </cell>
          <cell r="D149">
            <v>103.4</v>
          </cell>
          <cell r="E149">
            <v>102.1</v>
          </cell>
          <cell r="F149">
            <v>96.6</v>
          </cell>
          <cell r="G149">
            <v>102.8</v>
          </cell>
          <cell r="H149">
            <v>2.6000000000000023</v>
          </cell>
          <cell r="I149">
            <v>-3.7000000000000033</v>
          </cell>
          <cell r="J149">
            <v>3.400000000000003</v>
          </cell>
          <cell r="K149">
            <v>2.0999999999999908</v>
          </cell>
          <cell r="L149">
            <v>-3.400000000000003</v>
          </cell>
          <cell r="M149">
            <v>2.8000000000000025</v>
          </cell>
        </row>
        <row r="150">
          <cell r="A150">
            <v>41609</v>
          </cell>
          <cell r="B150">
            <v>102.3</v>
          </cell>
          <cell r="C150">
            <v>96.4</v>
          </cell>
          <cell r="D150">
            <v>103</v>
          </cell>
          <cell r="E150">
            <v>102.2</v>
          </cell>
          <cell r="F150">
            <v>96.3</v>
          </cell>
          <cell r="G150">
            <v>103</v>
          </cell>
          <cell r="H150">
            <v>2.2999999999999909</v>
          </cell>
          <cell r="I150">
            <v>-3.5999999999999921</v>
          </cell>
          <cell r="J150">
            <v>3.0000000000000027</v>
          </cell>
          <cell r="K150">
            <v>2.200000000000002</v>
          </cell>
          <cell r="L150">
            <v>-3.7000000000000033</v>
          </cell>
          <cell r="M150">
            <v>3.0000000000000027</v>
          </cell>
        </row>
        <row r="151">
          <cell r="A151">
            <v>41640</v>
          </cell>
          <cell r="B151">
            <v>98.2</v>
          </cell>
          <cell r="C151">
            <v>102.1</v>
          </cell>
          <cell r="D151">
            <v>97.7</v>
          </cell>
          <cell r="E151">
            <v>101.6</v>
          </cell>
          <cell r="F151">
            <v>96.4</v>
          </cell>
          <cell r="G151">
            <v>102.3</v>
          </cell>
          <cell r="H151">
            <v>-1.8000000000000016</v>
          </cell>
          <cell r="I151">
            <v>2.0999999999999908</v>
          </cell>
          <cell r="J151">
            <v>-2.300000000000002</v>
          </cell>
          <cell r="K151">
            <v>1.6000000000000014</v>
          </cell>
          <cell r="L151">
            <v>-3.5999999999999921</v>
          </cell>
          <cell r="M151">
            <v>2.2999999999999909</v>
          </cell>
        </row>
        <row r="152">
          <cell r="A152">
            <v>41671</v>
          </cell>
          <cell r="B152">
            <v>101.2</v>
          </cell>
          <cell r="C152">
            <v>101.5</v>
          </cell>
          <cell r="D152">
            <v>101.1</v>
          </cell>
          <cell r="E152">
            <v>102.1</v>
          </cell>
          <cell r="F152">
            <v>97.1</v>
          </cell>
          <cell r="G152">
            <v>102.7</v>
          </cell>
          <cell r="H152">
            <v>1.2000000000000011</v>
          </cell>
          <cell r="I152">
            <v>1.4999999999999902</v>
          </cell>
          <cell r="J152">
            <v>1.0999999999999899</v>
          </cell>
          <cell r="K152">
            <v>2.0999999999999908</v>
          </cell>
          <cell r="L152">
            <v>-2.9000000000000026</v>
          </cell>
          <cell r="M152">
            <v>2.7000000000000135</v>
          </cell>
        </row>
        <row r="153">
          <cell r="A153">
            <v>41699</v>
          </cell>
          <cell r="B153">
            <v>100.4</v>
          </cell>
          <cell r="C153">
            <v>103.7</v>
          </cell>
          <cell r="D153">
            <v>100.1</v>
          </cell>
          <cell r="E153">
            <v>102.1</v>
          </cell>
          <cell r="F153">
            <v>98.4</v>
          </cell>
          <cell r="G153">
            <v>102.6</v>
          </cell>
          <cell r="H153">
            <v>0.40000000000000036</v>
          </cell>
          <cell r="I153">
            <v>3.6999999999999922</v>
          </cell>
          <cell r="J153">
            <v>9.9999999999988987E-2</v>
          </cell>
          <cell r="K153">
            <v>2.0999999999999908</v>
          </cell>
          <cell r="L153">
            <v>-1.5999999999999903</v>
          </cell>
          <cell r="M153">
            <v>2.6000000000000023</v>
          </cell>
        </row>
        <row r="154">
          <cell r="A154">
            <v>41730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</sheetData>
      <sheetData sheetId="31" refreshError="1"/>
      <sheetData sheetId="32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</row>
        <row r="5">
          <cell r="A5">
            <v>0</v>
          </cell>
          <cell r="B5" t="str">
            <v>Índice de base fixa mensal sem ajuste sazonal (Base: média de 2002 = 100)</v>
          </cell>
          <cell r="C5">
            <v>0</v>
          </cell>
          <cell r="D5">
            <v>0</v>
          </cell>
          <cell r="E5" t="str">
            <v>Índice de base fixa mensal sem ajuste sazonal (Base: média de 2002 = 100)</v>
          </cell>
          <cell r="F5">
            <v>0</v>
          </cell>
          <cell r="G5">
            <v>0</v>
          </cell>
          <cell r="H5" t="str">
            <v>Variação percentual (Mês/Mesmo Mês do ano anterior)</v>
          </cell>
          <cell r="I5">
            <v>0</v>
          </cell>
          <cell r="J5">
            <v>0</v>
          </cell>
          <cell r="K5" t="str">
            <v>Variação percentual (Mês/Mesmo Mês do ano anterior)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>
            <v>72.400000000000006</v>
          </cell>
          <cell r="C7">
            <v>62.4</v>
          </cell>
          <cell r="D7">
            <v>73</v>
          </cell>
          <cell r="E7">
            <v>67.099999999999994</v>
          </cell>
          <cell r="F7">
            <v>35.9</v>
          </cell>
          <cell r="G7">
            <v>92.9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>
            <v>69.7</v>
          </cell>
          <cell r="C8">
            <v>58.9</v>
          </cell>
          <cell r="D8">
            <v>70.400000000000006</v>
          </cell>
          <cell r="E8">
            <v>61.5</v>
          </cell>
          <cell r="F8">
            <v>34.299999999999997</v>
          </cell>
          <cell r="G8">
            <v>83.8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>
            <v>77.400000000000006</v>
          </cell>
          <cell r="C9">
            <v>67.8</v>
          </cell>
          <cell r="D9">
            <v>78</v>
          </cell>
          <cell r="E9">
            <v>62.9</v>
          </cell>
          <cell r="F9">
            <v>38.799999999999997</v>
          </cell>
          <cell r="G9">
            <v>82.8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>
            <v>79.599999999999994</v>
          </cell>
          <cell r="C10">
            <v>66.5</v>
          </cell>
          <cell r="D10">
            <v>80.400000000000006</v>
          </cell>
          <cell r="E10">
            <v>66.8</v>
          </cell>
          <cell r="F10">
            <v>44.2</v>
          </cell>
          <cell r="G10">
            <v>85.5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>
            <v>80.400000000000006</v>
          </cell>
          <cell r="C11">
            <v>68.2</v>
          </cell>
          <cell r="D11">
            <v>81.2</v>
          </cell>
          <cell r="E11">
            <v>67.8</v>
          </cell>
          <cell r="F11">
            <v>44.5</v>
          </cell>
          <cell r="G11">
            <v>87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>
            <v>77.5</v>
          </cell>
          <cell r="C12">
            <v>67.900000000000006</v>
          </cell>
          <cell r="D12">
            <v>78.099999999999994</v>
          </cell>
          <cell r="E12">
            <v>71.599999999999994</v>
          </cell>
          <cell r="F12">
            <v>44.7</v>
          </cell>
          <cell r="G12">
            <v>93.8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>
            <v>83.3</v>
          </cell>
          <cell r="C13">
            <v>70.400000000000006</v>
          </cell>
          <cell r="D13">
            <v>84.1</v>
          </cell>
          <cell r="E13">
            <v>74.599999999999994</v>
          </cell>
          <cell r="F13">
            <v>46.6</v>
          </cell>
          <cell r="G13">
            <v>97.7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>
            <v>83.6</v>
          </cell>
          <cell r="C14">
            <v>70.8</v>
          </cell>
          <cell r="D14">
            <v>84.4</v>
          </cell>
          <cell r="E14">
            <v>75.099999999999994</v>
          </cell>
          <cell r="F14">
            <v>42.7</v>
          </cell>
          <cell r="G14">
            <v>101.8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>
            <v>82.1</v>
          </cell>
          <cell r="C15">
            <v>67</v>
          </cell>
          <cell r="D15">
            <v>83.1</v>
          </cell>
          <cell r="E15">
            <v>72.400000000000006</v>
          </cell>
          <cell r="F15">
            <v>44.5</v>
          </cell>
          <cell r="G15">
            <v>95.5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>
            <v>89.2</v>
          </cell>
          <cell r="C16">
            <v>70.599999999999994</v>
          </cell>
          <cell r="D16">
            <v>90.3</v>
          </cell>
          <cell r="E16">
            <v>76.8</v>
          </cell>
          <cell r="F16">
            <v>46.6</v>
          </cell>
          <cell r="G16">
            <v>101.6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>
            <v>83.9</v>
          </cell>
          <cell r="C17">
            <v>67</v>
          </cell>
          <cell r="D17">
            <v>84.9</v>
          </cell>
          <cell r="E17">
            <v>80.3</v>
          </cell>
          <cell r="F17">
            <v>48.9</v>
          </cell>
          <cell r="G17">
            <v>106.2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>
            <v>74.599999999999994</v>
          </cell>
          <cell r="C18">
            <v>63.9</v>
          </cell>
          <cell r="D18">
            <v>75.3</v>
          </cell>
          <cell r="E18">
            <v>78.900000000000006</v>
          </cell>
          <cell r="F18">
            <v>50.5</v>
          </cell>
          <cell r="G18">
            <v>102.4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74</v>
          </cell>
          <cell r="C19">
            <v>68.599999999999994</v>
          </cell>
          <cell r="D19">
            <v>74.3</v>
          </cell>
          <cell r="E19">
            <v>76.5</v>
          </cell>
          <cell r="F19">
            <v>48.9</v>
          </cell>
          <cell r="G19">
            <v>99.4</v>
          </cell>
          <cell r="H19">
            <v>2.2099447513812076</v>
          </cell>
          <cell r="I19">
            <v>9.935897435897429</v>
          </cell>
          <cell r="J19">
            <v>1.7808219178082154</v>
          </cell>
          <cell r="K19">
            <v>14.008941877794346</v>
          </cell>
          <cell r="L19">
            <v>36.211699164345404</v>
          </cell>
          <cell r="M19">
            <v>6.9967707212055972</v>
          </cell>
        </row>
        <row r="20">
          <cell r="A20">
            <v>37653</v>
          </cell>
          <cell r="B20">
            <v>71.8</v>
          </cell>
          <cell r="C20">
            <v>63.5</v>
          </cell>
          <cell r="D20">
            <v>72.3</v>
          </cell>
          <cell r="E20">
            <v>74.3</v>
          </cell>
          <cell r="F20">
            <v>46.4</v>
          </cell>
          <cell r="G20">
            <v>97.3</v>
          </cell>
          <cell r="H20">
            <v>3.0129124820659889</v>
          </cell>
          <cell r="I20">
            <v>7.8098471986417684</v>
          </cell>
          <cell r="J20">
            <v>2.6988636363636238</v>
          </cell>
          <cell r="K20">
            <v>20.813008130081297</v>
          </cell>
          <cell r="L20">
            <v>35.276967930029166</v>
          </cell>
          <cell r="M20">
            <v>16.109785202863964</v>
          </cell>
        </row>
        <row r="21">
          <cell r="A21">
            <v>37681</v>
          </cell>
          <cell r="B21">
            <v>77.400000000000006</v>
          </cell>
          <cell r="C21">
            <v>71.900000000000006</v>
          </cell>
          <cell r="D21">
            <v>77.8</v>
          </cell>
          <cell r="E21">
            <v>76.400000000000006</v>
          </cell>
          <cell r="F21">
            <v>50.3</v>
          </cell>
          <cell r="G21">
            <v>98</v>
          </cell>
          <cell r="H21">
            <v>0</v>
          </cell>
          <cell r="I21">
            <v>6.0471976401180072</v>
          </cell>
          <cell r="J21">
            <v>-0.25641025641026005</v>
          </cell>
          <cell r="K21">
            <v>21.462639109697946</v>
          </cell>
          <cell r="L21">
            <v>29.63917525773196</v>
          </cell>
          <cell r="M21">
            <v>18.357487922705317</v>
          </cell>
        </row>
        <row r="22">
          <cell r="A22">
            <v>37712</v>
          </cell>
          <cell r="B22">
            <v>76.5</v>
          </cell>
          <cell r="C22">
            <v>69.099999999999994</v>
          </cell>
          <cell r="D22">
            <v>77</v>
          </cell>
          <cell r="E22">
            <v>72.599999999999994</v>
          </cell>
          <cell r="F22">
            <v>45</v>
          </cell>
          <cell r="G22">
            <v>95.3</v>
          </cell>
          <cell r="H22">
            <v>-3.8944723618090387</v>
          </cell>
          <cell r="I22">
            <v>3.9097744360902174</v>
          </cell>
          <cell r="J22">
            <v>-4.2288557213930416</v>
          </cell>
          <cell r="K22">
            <v>8.6826347305389184</v>
          </cell>
          <cell r="L22">
            <v>1.8099547511312153</v>
          </cell>
          <cell r="M22">
            <v>11.461988304093564</v>
          </cell>
        </row>
        <row r="23">
          <cell r="A23">
            <v>37742</v>
          </cell>
          <cell r="B23">
            <v>79.7</v>
          </cell>
          <cell r="C23">
            <v>73.099999999999994</v>
          </cell>
          <cell r="D23">
            <v>80.099999999999994</v>
          </cell>
          <cell r="E23">
            <v>80.7</v>
          </cell>
          <cell r="F23">
            <v>52.2</v>
          </cell>
          <cell r="G23">
            <v>104.2</v>
          </cell>
          <cell r="H23">
            <v>-0.8706467661691577</v>
          </cell>
          <cell r="I23">
            <v>7.1847507331378164</v>
          </cell>
          <cell r="J23">
            <v>-1.3546798029556755</v>
          </cell>
          <cell r="K23">
            <v>19.026548672566381</v>
          </cell>
          <cell r="L23">
            <v>17.303370786516862</v>
          </cell>
          <cell r="M23">
            <v>19.770114942528739</v>
          </cell>
        </row>
        <row r="24">
          <cell r="A24">
            <v>37773</v>
          </cell>
          <cell r="B24">
            <v>76.3</v>
          </cell>
          <cell r="C24">
            <v>66.3</v>
          </cell>
          <cell r="D24">
            <v>76.900000000000006</v>
          </cell>
          <cell r="E24">
            <v>73.599999999999994</v>
          </cell>
          <cell r="F24">
            <v>47.8</v>
          </cell>
          <cell r="G24">
            <v>94.8</v>
          </cell>
          <cell r="H24">
            <v>-1.5483870967741973</v>
          </cell>
          <cell r="I24">
            <v>-2.3564064801178328</v>
          </cell>
          <cell r="J24">
            <v>-1.5364916773367332</v>
          </cell>
          <cell r="K24">
            <v>2.7932960893854752</v>
          </cell>
          <cell r="L24">
            <v>6.9351230425055794</v>
          </cell>
          <cell r="M24">
            <v>1.0660980810234542</v>
          </cell>
        </row>
        <row r="25">
          <cell r="A25">
            <v>37803</v>
          </cell>
          <cell r="B25">
            <v>81.3</v>
          </cell>
          <cell r="C25">
            <v>70.5</v>
          </cell>
          <cell r="D25">
            <v>82</v>
          </cell>
          <cell r="E25">
            <v>81.2</v>
          </cell>
          <cell r="F25">
            <v>52.4</v>
          </cell>
          <cell r="G25">
            <v>105</v>
          </cell>
          <cell r="H25">
            <v>-2.4009603841536618</v>
          </cell>
          <cell r="I25">
            <v>0.14204545454544645</v>
          </cell>
          <cell r="J25">
            <v>-2.4970273483947616</v>
          </cell>
          <cell r="K25">
            <v>8.8471849865951864</v>
          </cell>
          <cell r="L25">
            <v>12.446351931330465</v>
          </cell>
          <cell r="M25">
            <v>7.4718526100307034</v>
          </cell>
        </row>
        <row r="26">
          <cell r="A26">
            <v>37834</v>
          </cell>
          <cell r="B26">
            <v>81.599999999999994</v>
          </cell>
          <cell r="C26">
            <v>73.3</v>
          </cell>
          <cell r="D26">
            <v>82.2</v>
          </cell>
          <cell r="E26">
            <v>79.2</v>
          </cell>
          <cell r="F26">
            <v>50.5</v>
          </cell>
          <cell r="G26">
            <v>102.9</v>
          </cell>
          <cell r="H26">
            <v>-2.3923444976076556</v>
          </cell>
          <cell r="I26">
            <v>3.5310734463276838</v>
          </cell>
          <cell r="J26">
            <v>-2.6066350710900505</v>
          </cell>
          <cell r="K26">
            <v>5.4593874833555383</v>
          </cell>
          <cell r="L26">
            <v>18.266978922716621</v>
          </cell>
          <cell r="M26">
            <v>1.0805500982318357</v>
          </cell>
        </row>
        <row r="27">
          <cell r="A27">
            <v>37865</v>
          </cell>
          <cell r="B27">
            <v>85.7</v>
          </cell>
          <cell r="C27">
            <v>70.900000000000006</v>
          </cell>
          <cell r="D27">
            <v>86.6</v>
          </cell>
          <cell r="E27">
            <v>79.3</v>
          </cell>
          <cell r="F27">
            <v>49</v>
          </cell>
          <cell r="G27">
            <v>104.2</v>
          </cell>
          <cell r="H27">
            <v>4.3848964677223004</v>
          </cell>
          <cell r="I27">
            <v>5.8208955223880681</v>
          </cell>
          <cell r="J27">
            <v>4.2117930204572804</v>
          </cell>
          <cell r="K27">
            <v>9.5303867403314797</v>
          </cell>
          <cell r="L27">
            <v>10.112359550561797</v>
          </cell>
          <cell r="M27">
            <v>9.1099476439790603</v>
          </cell>
        </row>
        <row r="28">
          <cell r="A28">
            <v>37895</v>
          </cell>
          <cell r="B28">
            <v>90</v>
          </cell>
          <cell r="C28">
            <v>73</v>
          </cell>
          <cell r="D28">
            <v>91.1</v>
          </cell>
          <cell r="E28">
            <v>74.2</v>
          </cell>
          <cell r="F28">
            <v>51.7</v>
          </cell>
          <cell r="G28">
            <v>92.7</v>
          </cell>
          <cell r="H28">
            <v>0.89686098654708202</v>
          </cell>
          <cell r="I28">
            <v>3.3994334277620482</v>
          </cell>
          <cell r="J28">
            <v>0.88593576965669674</v>
          </cell>
          <cell r="K28">
            <v>-3.3854166666666594</v>
          </cell>
          <cell r="L28">
            <v>10.944206008583695</v>
          </cell>
          <cell r="M28">
            <v>-8.7598425196850318</v>
          </cell>
        </row>
        <row r="29">
          <cell r="A29">
            <v>37926</v>
          </cell>
          <cell r="B29">
            <v>84.6</v>
          </cell>
          <cell r="C29">
            <v>69.7</v>
          </cell>
          <cell r="D29">
            <v>85.5</v>
          </cell>
          <cell r="E29">
            <v>72.900000000000006</v>
          </cell>
          <cell r="F29">
            <v>51.4</v>
          </cell>
          <cell r="G29">
            <v>90.7</v>
          </cell>
          <cell r="H29">
            <v>0.83432657926101139</v>
          </cell>
          <cell r="I29">
            <v>4.0298507462686608</v>
          </cell>
          <cell r="J29">
            <v>0.70671378091872117</v>
          </cell>
          <cell r="K29">
            <v>-9.2154420921544098</v>
          </cell>
          <cell r="L29">
            <v>5.112474437627812</v>
          </cell>
          <cell r="M29">
            <v>-14.595103578154426</v>
          </cell>
        </row>
        <row r="30">
          <cell r="A30">
            <v>37956</v>
          </cell>
          <cell r="B30">
            <v>77.900000000000006</v>
          </cell>
          <cell r="C30">
            <v>70.5</v>
          </cell>
          <cell r="D30">
            <v>78.3</v>
          </cell>
          <cell r="E30">
            <v>79.2</v>
          </cell>
          <cell r="F30">
            <v>50.1</v>
          </cell>
          <cell r="G30">
            <v>103.2</v>
          </cell>
          <cell r="H30">
            <v>4.423592493297603</v>
          </cell>
          <cell r="I30">
            <v>10.328638497652584</v>
          </cell>
          <cell r="J30">
            <v>3.9840637450199203</v>
          </cell>
          <cell r="K30">
            <v>0.38022813688212564</v>
          </cell>
          <cell r="L30">
            <v>-0.79207920792078934</v>
          </cell>
          <cell r="M30">
            <v>0.78124999999999722</v>
          </cell>
        </row>
        <row r="31">
          <cell r="A31">
            <v>37987</v>
          </cell>
          <cell r="B31">
            <v>76.8</v>
          </cell>
          <cell r="C31">
            <v>68.5</v>
          </cell>
          <cell r="D31">
            <v>77.3</v>
          </cell>
          <cell r="E31">
            <v>78.599999999999994</v>
          </cell>
          <cell r="F31">
            <v>48.8</v>
          </cell>
          <cell r="G31">
            <v>103.3</v>
          </cell>
          <cell r="H31">
            <v>3.7837837837837798</v>
          </cell>
          <cell r="I31">
            <v>-0.14577259475217832</v>
          </cell>
          <cell r="J31">
            <v>4.0376850605652761</v>
          </cell>
          <cell r="K31">
            <v>2.7450980392156787</v>
          </cell>
          <cell r="L31">
            <v>-0.20449897750511539</v>
          </cell>
          <cell r="M31">
            <v>3.9235412474849003</v>
          </cell>
        </row>
        <row r="32">
          <cell r="A32">
            <v>38018</v>
          </cell>
          <cell r="B32">
            <v>74</v>
          </cell>
          <cell r="C32">
            <v>66.3</v>
          </cell>
          <cell r="D32">
            <v>74.5</v>
          </cell>
          <cell r="E32">
            <v>74.8</v>
          </cell>
          <cell r="F32">
            <v>47.8</v>
          </cell>
          <cell r="G32">
            <v>97.1</v>
          </cell>
          <cell r="H32">
            <v>3.0640668523676919</v>
          </cell>
          <cell r="I32">
            <v>4.4094488188976335</v>
          </cell>
          <cell r="J32">
            <v>3.0428769017980679</v>
          </cell>
          <cell r="K32">
            <v>0.67294751009421261</v>
          </cell>
          <cell r="L32">
            <v>3.0172413793103416</v>
          </cell>
          <cell r="M32">
            <v>-0.20554984583761854</v>
          </cell>
        </row>
        <row r="33">
          <cell r="A33">
            <v>38047</v>
          </cell>
          <cell r="B33">
            <v>86.9</v>
          </cell>
          <cell r="C33">
            <v>71.5</v>
          </cell>
          <cell r="D33">
            <v>87.9</v>
          </cell>
          <cell r="E33">
            <v>79.2</v>
          </cell>
          <cell r="F33">
            <v>48</v>
          </cell>
          <cell r="G33">
            <v>104.9</v>
          </cell>
          <cell r="H33">
            <v>12.273901808785528</v>
          </cell>
          <cell r="I33">
            <v>-0.55632823365786599</v>
          </cell>
          <cell r="J33">
            <v>12.982005141388186</v>
          </cell>
          <cell r="K33">
            <v>3.6649214659685825</v>
          </cell>
          <cell r="L33">
            <v>-4.5725646123260386</v>
          </cell>
          <cell r="M33">
            <v>7.0408163265306172</v>
          </cell>
        </row>
        <row r="34">
          <cell r="A34">
            <v>38078</v>
          </cell>
          <cell r="B34">
            <v>82.2</v>
          </cell>
          <cell r="C34">
            <v>69.7</v>
          </cell>
          <cell r="D34">
            <v>83</v>
          </cell>
          <cell r="E34">
            <v>77.099999999999994</v>
          </cell>
          <cell r="F34">
            <v>49.7</v>
          </cell>
          <cell r="G34">
            <v>99.7</v>
          </cell>
          <cell r="H34">
            <v>7.4509803921568665</v>
          </cell>
          <cell r="I34">
            <v>0.868306801736626</v>
          </cell>
          <cell r="J34">
            <v>7.7922077922077921</v>
          </cell>
          <cell r="K34">
            <v>6.1983471074380168</v>
          </cell>
          <cell r="L34">
            <v>10.44444444444445</v>
          </cell>
          <cell r="M34">
            <v>4.6169989506820626</v>
          </cell>
        </row>
        <row r="35">
          <cell r="A35">
            <v>38108</v>
          </cell>
          <cell r="B35">
            <v>86.3</v>
          </cell>
          <cell r="C35">
            <v>71.599999999999994</v>
          </cell>
          <cell r="D35">
            <v>87.3</v>
          </cell>
          <cell r="E35">
            <v>81.5</v>
          </cell>
          <cell r="F35">
            <v>53.3</v>
          </cell>
          <cell r="G35">
            <v>104.8</v>
          </cell>
          <cell r="H35">
            <v>8.2810539523211979</v>
          </cell>
          <cell r="I35">
            <v>-2.0519835841313272</v>
          </cell>
          <cell r="J35">
            <v>8.9887640449438244</v>
          </cell>
          <cell r="K35">
            <v>0.9913258983890918</v>
          </cell>
          <cell r="L35">
            <v>2.107279693486579</v>
          </cell>
          <cell r="M35">
            <v>0.57581573896352622</v>
          </cell>
        </row>
        <row r="36">
          <cell r="A36">
            <v>38139</v>
          </cell>
          <cell r="B36">
            <v>86.1</v>
          </cell>
          <cell r="C36">
            <v>72.5</v>
          </cell>
          <cell r="D36">
            <v>87</v>
          </cell>
          <cell r="E36">
            <v>79.8</v>
          </cell>
          <cell r="F36">
            <v>50.8</v>
          </cell>
          <cell r="G36">
            <v>103.7</v>
          </cell>
          <cell r="H36">
            <v>12.844036697247704</v>
          </cell>
          <cell r="I36">
            <v>9.3514328808446496</v>
          </cell>
          <cell r="J36">
            <v>13.133940182054607</v>
          </cell>
          <cell r="K36">
            <v>8.4239130434782652</v>
          </cell>
          <cell r="L36">
            <v>6.2761506276150625</v>
          </cell>
          <cell r="M36">
            <v>9.3881856540084456</v>
          </cell>
        </row>
        <row r="37">
          <cell r="A37">
            <v>38169</v>
          </cell>
          <cell r="B37">
            <v>90.1</v>
          </cell>
          <cell r="C37">
            <v>75.8</v>
          </cell>
          <cell r="D37">
            <v>91</v>
          </cell>
          <cell r="E37">
            <v>82.2</v>
          </cell>
          <cell r="F37">
            <v>51.9</v>
          </cell>
          <cell r="G37">
            <v>107.2</v>
          </cell>
          <cell r="H37">
            <v>10.824108241082406</v>
          </cell>
          <cell r="I37">
            <v>7.517730496453896</v>
          </cell>
          <cell r="J37">
            <v>10.975609756097562</v>
          </cell>
          <cell r="K37">
            <v>1.2315270935960589</v>
          </cell>
          <cell r="L37">
            <v>-0.95419847328244278</v>
          </cell>
          <cell r="M37">
            <v>2.095238095238098</v>
          </cell>
        </row>
        <row r="38">
          <cell r="A38">
            <v>38200</v>
          </cell>
          <cell r="B38">
            <v>92.1</v>
          </cell>
          <cell r="C38">
            <v>78.8</v>
          </cell>
          <cell r="D38">
            <v>93</v>
          </cell>
          <cell r="E38">
            <v>82.7</v>
          </cell>
          <cell r="F38">
            <v>54.2</v>
          </cell>
          <cell r="G38">
            <v>106.2</v>
          </cell>
          <cell r="H38">
            <v>12.867647058823531</v>
          </cell>
          <cell r="I38">
            <v>7.5034106412005457</v>
          </cell>
          <cell r="J38">
            <v>13.138686131386857</v>
          </cell>
          <cell r="K38">
            <v>4.4191919191919196</v>
          </cell>
          <cell r="L38">
            <v>7.3267326732673315</v>
          </cell>
          <cell r="M38">
            <v>3.2069970845481022</v>
          </cell>
        </row>
        <row r="39">
          <cell r="A39">
            <v>38231</v>
          </cell>
          <cell r="B39">
            <v>92.1</v>
          </cell>
          <cell r="C39">
            <v>75.5</v>
          </cell>
          <cell r="D39">
            <v>93.2</v>
          </cell>
          <cell r="E39">
            <v>79.3</v>
          </cell>
          <cell r="F39">
            <v>51</v>
          </cell>
          <cell r="G39">
            <v>102.7</v>
          </cell>
          <cell r="H39">
            <v>7.4679113185530817</v>
          </cell>
          <cell r="I39">
            <v>6.488011283497876</v>
          </cell>
          <cell r="J39">
            <v>7.6212471131639825</v>
          </cell>
          <cell r="K39">
            <v>0</v>
          </cell>
          <cell r="L39">
            <v>4.0816326530612246</v>
          </cell>
          <cell r="M39">
            <v>-1.4395393474088292</v>
          </cell>
        </row>
        <row r="40">
          <cell r="A40">
            <v>38261</v>
          </cell>
          <cell r="B40">
            <v>93.5</v>
          </cell>
          <cell r="C40">
            <v>77.599999999999994</v>
          </cell>
          <cell r="D40">
            <v>94.5</v>
          </cell>
          <cell r="E40">
            <v>81.400000000000006</v>
          </cell>
          <cell r="F40">
            <v>53.2</v>
          </cell>
          <cell r="G40">
            <v>104.6</v>
          </cell>
          <cell r="H40">
            <v>3.8888888888888888</v>
          </cell>
          <cell r="I40">
            <v>6.301369863013691</v>
          </cell>
          <cell r="J40">
            <v>3.7321624588364499</v>
          </cell>
          <cell r="K40">
            <v>9.7035040431266886</v>
          </cell>
          <cell r="L40">
            <v>2.9013539651837523</v>
          </cell>
          <cell r="M40">
            <v>12.837108953613798</v>
          </cell>
        </row>
        <row r="41">
          <cell r="A41">
            <v>38292</v>
          </cell>
          <cell r="B41">
            <v>91.8</v>
          </cell>
          <cell r="C41">
            <v>73.900000000000006</v>
          </cell>
          <cell r="D41">
            <v>92.9</v>
          </cell>
          <cell r="E41">
            <v>81</v>
          </cell>
          <cell r="F41">
            <v>49.3</v>
          </cell>
          <cell r="G41">
            <v>107.1</v>
          </cell>
          <cell r="H41">
            <v>8.5106382978723438</v>
          </cell>
          <cell r="I41">
            <v>6.0258249641319983</v>
          </cell>
          <cell r="J41">
            <v>8.6549707602339243</v>
          </cell>
          <cell r="K41">
            <v>11.111111111111102</v>
          </cell>
          <cell r="L41">
            <v>-4.0856031128404702</v>
          </cell>
          <cell r="M41">
            <v>18.081587651598667</v>
          </cell>
        </row>
        <row r="42">
          <cell r="A42">
            <v>38322</v>
          </cell>
          <cell r="B42">
            <v>84.7</v>
          </cell>
          <cell r="C42">
            <v>75.2</v>
          </cell>
          <cell r="D42">
            <v>85.3</v>
          </cell>
          <cell r="E42">
            <v>86.9</v>
          </cell>
          <cell r="F42">
            <v>53.4</v>
          </cell>
          <cell r="G42">
            <v>114.5</v>
          </cell>
          <cell r="H42">
            <v>8.7291399229781721</v>
          </cell>
          <cell r="I42">
            <v>6.6666666666666705</v>
          </cell>
          <cell r="J42">
            <v>8.9399744572158362</v>
          </cell>
          <cell r="K42">
            <v>9.722222222222225</v>
          </cell>
          <cell r="L42">
            <v>6.586826347305383</v>
          </cell>
          <cell r="M42">
            <v>10.949612403100772</v>
          </cell>
        </row>
        <row r="43">
          <cell r="A43">
            <v>38353</v>
          </cell>
          <cell r="B43">
            <v>81</v>
          </cell>
          <cell r="C43">
            <v>73.599999999999994</v>
          </cell>
          <cell r="D43">
            <v>81.5</v>
          </cell>
          <cell r="E43">
            <v>83.7</v>
          </cell>
          <cell r="F43">
            <v>52.5</v>
          </cell>
          <cell r="G43">
            <v>109.5</v>
          </cell>
          <cell r="H43">
            <v>5.4687500000000044</v>
          </cell>
          <cell r="I43">
            <v>7.4452554744525461</v>
          </cell>
          <cell r="J43">
            <v>5.4333764553686974</v>
          </cell>
          <cell r="K43">
            <v>6.4885496183206213</v>
          </cell>
          <cell r="L43">
            <v>7.5819672131147602</v>
          </cell>
          <cell r="M43">
            <v>6.0019361084220746</v>
          </cell>
        </row>
        <row r="44">
          <cell r="A44">
            <v>38384</v>
          </cell>
          <cell r="B44">
            <v>76.400000000000006</v>
          </cell>
          <cell r="C44">
            <v>67.3</v>
          </cell>
          <cell r="D44">
            <v>77</v>
          </cell>
          <cell r="E44">
            <v>73.900000000000006</v>
          </cell>
          <cell r="F44">
            <v>48.3</v>
          </cell>
          <cell r="G44">
            <v>94.9</v>
          </cell>
          <cell r="H44">
            <v>3.243243243243251</v>
          </cell>
          <cell r="I44">
            <v>1.5082956259426847</v>
          </cell>
          <cell r="J44">
            <v>3.3557046979865772</v>
          </cell>
          <cell r="K44">
            <v>-1.2032085561497212</v>
          </cell>
          <cell r="L44">
            <v>1.0460251046025106</v>
          </cell>
          <cell r="M44">
            <v>-2.2657054582904106</v>
          </cell>
        </row>
        <row r="45">
          <cell r="A45">
            <v>38412</v>
          </cell>
          <cell r="B45">
            <v>88</v>
          </cell>
          <cell r="C45">
            <v>76.2</v>
          </cell>
          <cell r="D45">
            <v>88.8</v>
          </cell>
          <cell r="E45">
            <v>84.9</v>
          </cell>
          <cell r="F45">
            <v>52.4</v>
          </cell>
          <cell r="G45">
            <v>111.7</v>
          </cell>
          <cell r="H45">
            <v>1.26582278481012</v>
          </cell>
          <cell r="I45">
            <v>6.5734265734265769</v>
          </cell>
          <cell r="J45">
            <v>1.0238907849829255</v>
          </cell>
          <cell r="K45">
            <v>7.1969696969696999</v>
          </cell>
          <cell r="L45">
            <v>9.1666666666666625</v>
          </cell>
          <cell r="M45">
            <v>6.4823641563393677</v>
          </cell>
        </row>
        <row r="46">
          <cell r="A46">
            <v>38443</v>
          </cell>
          <cell r="B46">
            <v>87</v>
          </cell>
          <cell r="C46">
            <v>79.3</v>
          </cell>
          <cell r="D46">
            <v>87.5</v>
          </cell>
          <cell r="E46">
            <v>81.3</v>
          </cell>
          <cell r="F46">
            <v>48.9</v>
          </cell>
          <cell r="G46">
            <v>108</v>
          </cell>
          <cell r="H46">
            <v>5.839416058394157</v>
          </cell>
          <cell r="I46">
            <v>13.773314203730264</v>
          </cell>
          <cell r="J46">
            <v>5.4216867469879517</v>
          </cell>
          <cell r="K46">
            <v>5.4474708171206272</v>
          </cell>
          <cell r="L46">
            <v>-1.6096579476861252</v>
          </cell>
          <cell r="M46">
            <v>8.3249749247743203</v>
          </cell>
        </row>
        <row r="47">
          <cell r="A47">
            <v>38473</v>
          </cell>
          <cell r="B47">
            <v>91.1</v>
          </cell>
          <cell r="C47">
            <v>84.1</v>
          </cell>
          <cell r="D47">
            <v>91.5</v>
          </cell>
          <cell r="E47">
            <v>84.8</v>
          </cell>
          <cell r="F47">
            <v>52.3</v>
          </cell>
          <cell r="G47">
            <v>111.6</v>
          </cell>
          <cell r="H47">
            <v>5.5619930475086878</v>
          </cell>
          <cell r="I47">
            <v>17.458100558659222</v>
          </cell>
          <cell r="J47">
            <v>4.8109965635738865</v>
          </cell>
          <cell r="K47">
            <v>4.049079754601224</v>
          </cell>
          <cell r="L47">
            <v>-1.876172607879925</v>
          </cell>
          <cell r="M47">
            <v>6.4885496183206079</v>
          </cell>
        </row>
        <row r="48">
          <cell r="A48">
            <v>38504</v>
          </cell>
          <cell r="B48">
            <v>91.4</v>
          </cell>
          <cell r="C48">
            <v>83.7</v>
          </cell>
          <cell r="D48">
            <v>91.9</v>
          </cell>
          <cell r="E48">
            <v>76.5</v>
          </cell>
          <cell r="F48">
            <v>52</v>
          </cell>
          <cell r="G48">
            <v>96.7</v>
          </cell>
          <cell r="H48">
            <v>6.155632984901291</v>
          </cell>
          <cell r="I48">
            <v>15.44827586206897</v>
          </cell>
          <cell r="J48">
            <v>5.6321839080459837</v>
          </cell>
          <cell r="K48">
            <v>-4.1353383458646578</v>
          </cell>
          <cell r="L48">
            <v>2.3622047244094548</v>
          </cell>
          <cell r="M48">
            <v>-6.750241080038573</v>
          </cell>
        </row>
        <row r="49">
          <cell r="A49">
            <v>38534</v>
          </cell>
          <cell r="B49">
            <v>90.5</v>
          </cell>
          <cell r="C49">
            <v>84.1</v>
          </cell>
          <cell r="D49">
            <v>90.9</v>
          </cell>
          <cell r="E49">
            <v>75.5</v>
          </cell>
          <cell r="F49">
            <v>50.6</v>
          </cell>
          <cell r="G49">
            <v>96</v>
          </cell>
          <cell r="H49">
            <v>0.44395116537181545</v>
          </cell>
          <cell r="I49">
            <v>10.949868073878624</v>
          </cell>
          <cell r="J49">
            <v>-0.10989010989010364</v>
          </cell>
          <cell r="K49">
            <v>-8.150851581508519</v>
          </cell>
          <cell r="L49">
            <v>-2.5048169556840025</v>
          </cell>
          <cell r="M49">
            <v>-10.447761194029853</v>
          </cell>
        </row>
        <row r="50">
          <cell r="A50">
            <v>38565</v>
          </cell>
          <cell r="B50">
            <v>95.6</v>
          </cell>
          <cell r="C50">
            <v>85</v>
          </cell>
          <cell r="D50">
            <v>96.3</v>
          </cell>
          <cell r="E50">
            <v>83.2</v>
          </cell>
          <cell r="F50">
            <v>56.2</v>
          </cell>
          <cell r="G50">
            <v>105.4</v>
          </cell>
          <cell r="H50">
            <v>3.8002171552660156</v>
          </cell>
          <cell r="I50">
            <v>7.8680203045685317</v>
          </cell>
          <cell r="J50">
            <v>3.5483870967741908</v>
          </cell>
          <cell r="K50">
            <v>0.60459492140266025</v>
          </cell>
          <cell r="L50">
            <v>3.6900369003690034</v>
          </cell>
          <cell r="M50">
            <v>-0.75329566854990315</v>
          </cell>
        </row>
        <row r="51">
          <cell r="A51">
            <v>38596</v>
          </cell>
          <cell r="B51">
            <v>92</v>
          </cell>
          <cell r="C51">
            <v>83.5</v>
          </cell>
          <cell r="D51">
            <v>92.6</v>
          </cell>
          <cell r="E51">
            <v>81.599999999999994</v>
          </cell>
          <cell r="F51">
            <v>53.4</v>
          </cell>
          <cell r="G51">
            <v>104.9</v>
          </cell>
          <cell r="H51">
            <v>-0.10857763300759427</v>
          </cell>
          <cell r="I51">
            <v>10.596026490066226</v>
          </cell>
          <cell r="J51">
            <v>-0.64377682403434389</v>
          </cell>
          <cell r="K51">
            <v>2.9003783102143723</v>
          </cell>
          <cell r="L51">
            <v>4.705882352941174</v>
          </cell>
          <cell r="M51">
            <v>2.1421616358325246</v>
          </cell>
        </row>
        <row r="52">
          <cell r="A52">
            <v>38626</v>
          </cell>
          <cell r="B52">
            <v>93.7</v>
          </cell>
          <cell r="C52">
            <v>86</v>
          </cell>
          <cell r="D52">
            <v>94.2</v>
          </cell>
          <cell r="E52">
            <v>84.9</v>
          </cell>
          <cell r="F52">
            <v>52.9</v>
          </cell>
          <cell r="G52">
            <v>111.2</v>
          </cell>
          <cell r="H52">
            <v>0.21390374331551107</v>
          </cell>
          <cell r="I52">
            <v>10.824742268041247</v>
          </cell>
          <cell r="J52">
            <v>-0.31746031746031445</v>
          </cell>
          <cell r="K52">
            <v>4.2997542997542997</v>
          </cell>
          <cell r="L52">
            <v>-0.56390977443609813</v>
          </cell>
          <cell r="M52">
            <v>6.3097514340344256</v>
          </cell>
        </row>
        <row r="53">
          <cell r="A53">
            <v>38657</v>
          </cell>
          <cell r="B53">
            <v>92.4</v>
          </cell>
          <cell r="C53">
            <v>81.7</v>
          </cell>
          <cell r="D53">
            <v>93.1</v>
          </cell>
          <cell r="E53">
            <v>82.1</v>
          </cell>
          <cell r="F53">
            <v>48</v>
          </cell>
          <cell r="G53">
            <v>110.3</v>
          </cell>
          <cell r="H53">
            <v>0.6535947712418394</v>
          </cell>
          <cell r="I53">
            <v>10.55480378890392</v>
          </cell>
          <cell r="J53">
            <v>0.21528525296015999</v>
          </cell>
          <cell r="K53">
            <v>1.3580246913580178</v>
          </cell>
          <cell r="L53">
            <v>-2.6369168356997914</v>
          </cell>
          <cell r="M53">
            <v>2.9878618113912259</v>
          </cell>
        </row>
        <row r="54">
          <cell r="A54">
            <v>38687</v>
          </cell>
          <cell r="B54">
            <v>86.6</v>
          </cell>
          <cell r="C54">
            <v>82.4</v>
          </cell>
          <cell r="D54">
            <v>86.9</v>
          </cell>
          <cell r="E54">
            <v>84</v>
          </cell>
          <cell r="F54">
            <v>50.3</v>
          </cell>
          <cell r="G54">
            <v>111.9</v>
          </cell>
          <cell r="H54">
            <v>2.243211334120415</v>
          </cell>
          <cell r="I54">
            <v>9.5744680851063872</v>
          </cell>
          <cell r="J54">
            <v>1.8757327080891073</v>
          </cell>
          <cell r="K54">
            <v>-3.3371691599539766</v>
          </cell>
          <cell r="L54">
            <v>-5.805243445692887</v>
          </cell>
          <cell r="M54">
            <v>-2.2707423580785977</v>
          </cell>
        </row>
        <row r="55">
          <cell r="A55">
            <v>38718</v>
          </cell>
          <cell r="B55">
            <v>83.7</v>
          </cell>
          <cell r="C55">
            <v>83.8</v>
          </cell>
          <cell r="D55">
            <v>83.6</v>
          </cell>
          <cell r="E55">
            <v>86.1</v>
          </cell>
          <cell r="F55">
            <v>49.4</v>
          </cell>
          <cell r="G55">
            <v>116.4</v>
          </cell>
          <cell r="H55">
            <v>3.3333333333333366</v>
          </cell>
          <cell r="I55">
            <v>13.858695652173919</v>
          </cell>
          <cell r="J55">
            <v>2.5766871165644103</v>
          </cell>
          <cell r="K55">
            <v>2.8673835125447926</v>
          </cell>
          <cell r="L55">
            <v>-5.9047619047619078</v>
          </cell>
          <cell r="M55">
            <v>6.3013698630137034</v>
          </cell>
        </row>
        <row r="56">
          <cell r="A56">
            <v>38749</v>
          </cell>
          <cell r="B56">
            <v>80.2</v>
          </cell>
          <cell r="C56">
            <v>76</v>
          </cell>
          <cell r="D56">
            <v>80.5</v>
          </cell>
          <cell r="E56">
            <v>74.5</v>
          </cell>
          <cell r="F56">
            <v>45</v>
          </cell>
          <cell r="G56">
            <v>98.8</v>
          </cell>
          <cell r="H56">
            <v>4.9738219895287923</v>
          </cell>
          <cell r="I56">
            <v>12.927191679049038</v>
          </cell>
          <cell r="J56">
            <v>4.5454545454545459</v>
          </cell>
          <cell r="K56">
            <v>0.81190798376183249</v>
          </cell>
          <cell r="L56">
            <v>-6.8322981366459574</v>
          </cell>
          <cell r="M56">
            <v>4.1095890410958811</v>
          </cell>
        </row>
        <row r="57">
          <cell r="A57">
            <v>38777</v>
          </cell>
          <cell r="B57">
            <v>92.4</v>
          </cell>
          <cell r="C57">
            <v>86.2</v>
          </cell>
          <cell r="D57">
            <v>92.8</v>
          </cell>
          <cell r="E57">
            <v>87</v>
          </cell>
          <cell r="F57">
            <v>48.6</v>
          </cell>
          <cell r="G57">
            <v>118.6</v>
          </cell>
          <cell r="H57">
            <v>5.0000000000000062</v>
          </cell>
          <cell r="I57">
            <v>13.123359580052494</v>
          </cell>
          <cell r="J57">
            <v>4.5045045045045047</v>
          </cell>
          <cell r="K57">
            <v>2.4734982332155409</v>
          </cell>
          <cell r="L57">
            <v>-7.2519083969465603</v>
          </cell>
          <cell r="M57">
            <v>6.1772605192479775</v>
          </cell>
        </row>
        <row r="58">
          <cell r="A58">
            <v>38808</v>
          </cell>
          <cell r="B58">
            <v>85.7</v>
          </cell>
          <cell r="C58">
            <v>83.1</v>
          </cell>
          <cell r="D58">
            <v>85.8</v>
          </cell>
          <cell r="E58">
            <v>82.5</v>
          </cell>
          <cell r="F58">
            <v>52</v>
          </cell>
          <cell r="G58">
            <v>107.6</v>
          </cell>
          <cell r="H58">
            <v>-1.494252873563215</v>
          </cell>
          <cell r="I58">
            <v>4.7919293820933131</v>
          </cell>
          <cell r="J58">
            <v>-1.9428571428571462</v>
          </cell>
          <cell r="K58">
            <v>1.476014760147605</v>
          </cell>
          <cell r="L58">
            <v>6.3394683026584895</v>
          </cell>
          <cell r="M58">
            <v>-0.37037037037037562</v>
          </cell>
        </row>
        <row r="59">
          <cell r="A59">
            <v>38838</v>
          </cell>
          <cell r="B59">
            <v>95.4</v>
          </cell>
          <cell r="C59">
            <v>89.7</v>
          </cell>
          <cell r="D59">
            <v>95.7</v>
          </cell>
          <cell r="E59">
            <v>88.2</v>
          </cell>
          <cell r="F59">
            <v>58.1</v>
          </cell>
          <cell r="G59">
            <v>113</v>
          </cell>
          <cell r="H59">
            <v>4.7200878155872799</v>
          </cell>
          <cell r="I59">
            <v>6.6587395957193927</v>
          </cell>
          <cell r="J59">
            <v>4.5901639344262328</v>
          </cell>
          <cell r="K59">
            <v>4.0094339622641577</v>
          </cell>
          <cell r="L59">
            <v>11.089866156787771</v>
          </cell>
          <cell r="M59">
            <v>1.2544802867383564</v>
          </cell>
        </row>
        <row r="60">
          <cell r="A60">
            <v>38869</v>
          </cell>
          <cell r="B60">
            <v>91.1</v>
          </cell>
          <cell r="C60">
            <v>84.5</v>
          </cell>
          <cell r="D60">
            <v>91.5</v>
          </cell>
          <cell r="E60">
            <v>89.3</v>
          </cell>
          <cell r="F60">
            <v>62</v>
          </cell>
          <cell r="G60">
            <v>111.8</v>
          </cell>
          <cell r="H60">
            <v>-0.32822757111598616</v>
          </cell>
          <cell r="I60">
            <v>0.95579450418159762</v>
          </cell>
          <cell r="J60">
            <v>-0.43525571273123576</v>
          </cell>
          <cell r="K60">
            <v>16.732026143790847</v>
          </cell>
          <cell r="L60">
            <v>19.230769230769234</v>
          </cell>
          <cell r="M60">
            <v>15.615305067218193</v>
          </cell>
        </row>
        <row r="61">
          <cell r="A61">
            <v>38899</v>
          </cell>
          <cell r="B61">
            <v>93.8</v>
          </cell>
          <cell r="C61">
            <v>89.6</v>
          </cell>
          <cell r="D61">
            <v>94</v>
          </cell>
          <cell r="E61">
            <v>90.5</v>
          </cell>
          <cell r="F61">
            <v>63.5</v>
          </cell>
          <cell r="G61">
            <v>112.7</v>
          </cell>
          <cell r="H61">
            <v>3.646408839779002</v>
          </cell>
          <cell r="I61">
            <v>6.5398335315101068</v>
          </cell>
          <cell r="J61">
            <v>3.4103410341034044</v>
          </cell>
          <cell r="K61">
            <v>19.867549668874172</v>
          </cell>
          <cell r="L61">
            <v>25.494071146245055</v>
          </cell>
          <cell r="M61">
            <v>17.395833333333336</v>
          </cell>
        </row>
        <row r="62">
          <cell r="A62">
            <v>38930</v>
          </cell>
          <cell r="B62">
            <v>98.6</v>
          </cell>
          <cell r="C62">
            <v>89.8</v>
          </cell>
          <cell r="D62">
            <v>99.1</v>
          </cell>
          <cell r="E62">
            <v>84</v>
          </cell>
          <cell r="F62">
            <v>61.6</v>
          </cell>
          <cell r="G62">
            <v>102.4</v>
          </cell>
          <cell r="H62">
            <v>3.1380753138075312</v>
          </cell>
          <cell r="I62">
            <v>5.6470588235294086</v>
          </cell>
          <cell r="J62">
            <v>2.9075804776739327</v>
          </cell>
          <cell r="K62">
            <v>0.96153846153845812</v>
          </cell>
          <cell r="L62">
            <v>9.608540925266901</v>
          </cell>
          <cell r="M62">
            <v>-2.8462998102466792</v>
          </cell>
        </row>
        <row r="63">
          <cell r="A63">
            <v>38961</v>
          </cell>
          <cell r="B63">
            <v>93.2</v>
          </cell>
          <cell r="C63">
            <v>87.6</v>
          </cell>
          <cell r="D63">
            <v>93.6</v>
          </cell>
          <cell r="E63">
            <v>91.5</v>
          </cell>
          <cell r="F63">
            <v>60</v>
          </cell>
          <cell r="G63">
            <v>117.4</v>
          </cell>
          <cell r="H63">
            <v>1.3043478260869596</v>
          </cell>
          <cell r="I63">
            <v>4.9101796407185558</v>
          </cell>
          <cell r="J63">
            <v>1.0799136069114472</v>
          </cell>
          <cell r="K63">
            <v>12.132352941176478</v>
          </cell>
          <cell r="L63">
            <v>12.359550561797755</v>
          </cell>
          <cell r="M63">
            <v>11.916110581506196</v>
          </cell>
        </row>
        <row r="64">
          <cell r="A64">
            <v>38991</v>
          </cell>
          <cell r="B64">
            <v>97.5</v>
          </cell>
          <cell r="C64">
            <v>90.1</v>
          </cell>
          <cell r="D64">
            <v>97.9</v>
          </cell>
          <cell r="E64">
            <v>91.8</v>
          </cell>
          <cell r="F64">
            <v>60.6</v>
          </cell>
          <cell r="G64">
            <v>117.4</v>
          </cell>
          <cell r="H64">
            <v>4.0554962646744901</v>
          </cell>
          <cell r="I64">
            <v>4.7674418604651096</v>
          </cell>
          <cell r="J64">
            <v>3.927813163481956</v>
          </cell>
          <cell r="K64">
            <v>8.1272084805653613</v>
          </cell>
          <cell r="L64">
            <v>14.555765595463143</v>
          </cell>
          <cell r="M64">
            <v>5.5755395683453255</v>
          </cell>
        </row>
        <row r="65">
          <cell r="A65">
            <v>39022</v>
          </cell>
          <cell r="B65">
            <v>95.9</v>
          </cell>
          <cell r="C65">
            <v>88.9</v>
          </cell>
          <cell r="D65">
            <v>96.3</v>
          </cell>
          <cell r="E65">
            <v>90.4</v>
          </cell>
          <cell r="F65">
            <v>60.2</v>
          </cell>
          <cell r="G65">
            <v>115.4</v>
          </cell>
          <cell r="H65">
            <v>3.7878787878787881</v>
          </cell>
          <cell r="I65">
            <v>8.8127294981640176</v>
          </cell>
          <cell r="J65">
            <v>3.437164339419982</v>
          </cell>
          <cell r="K65">
            <v>10.109622411693071</v>
          </cell>
          <cell r="L65">
            <v>25.416666666666671</v>
          </cell>
          <cell r="M65">
            <v>4.6237533998186846</v>
          </cell>
        </row>
        <row r="66">
          <cell r="A66">
            <v>39052</v>
          </cell>
          <cell r="B66">
            <v>87</v>
          </cell>
          <cell r="C66">
            <v>89</v>
          </cell>
          <cell r="D66">
            <v>86.8</v>
          </cell>
          <cell r="E66">
            <v>92.3</v>
          </cell>
          <cell r="F66">
            <v>64.2</v>
          </cell>
          <cell r="G66">
            <v>115.5</v>
          </cell>
          <cell r="H66">
            <v>0.46189376443418673</v>
          </cell>
          <cell r="I66">
            <v>8.0097087378640701</v>
          </cell>
          <cell r="J66">
            <v>-0.11507479861911221</v>
          </cell>
          <cell r="K66">
            <v>9.8809523809523778</v>
          </cell>
          <cell r="L66">
            <v>27.634194831013932</v>
          </cell>
          <cell r="M66">
            <v>3.2171581769436943</v>
          </cell>
        </row>
        <row r="67">
          <cell r="A67">
            <v>39083</v>
          </cell>
          <cell r="B67">
            <v>87</v>
          </cell>
          <cell r="C67">
            <v>88.1</v>
          </cell>
          <cell r="D67">
            <v>86.9</v>
          </cell>
          <cell r="E67">
            <v>89.3</v>
          </cell>
          <cell r="F67">
            <v>59.5</v>
          </cell>
          <cell r="G67">
            <v>113.8</v>
          </cell>
          <cell r="H67">
            <v>3.9426523297491003</v>
          </cell>
          <cell r="I67">
            <v>5.131264916467777</v>
          </cell>
          <cell r="J67">
            <v>3.9473684210526452</v>
          </cell>
          <cell r="K67">
            <v>3.7166085946573788</v>
          </cell>
          <cell r="L67">
            <v>20.445344129554659</v>
          </cell>
          <cell r="M67">
            <v>-2.2336769759450243</v>
          </cell>
        </row>
        <row r="68">
          <cell r="A68">
            <v>39114</v>
          </cell>
          <cell r="B68">
            <v>82.6</v>
          </cell>
          <cell r="C68">
            <v>80.8</v>
          </cell>
          <cell r="D68">
            <v>82.7</v>
          </cell>
          <cell r="E68">
            <v>80.3</v>
          </cell>
          <cell r="F68">
            <v>53.4</v>
          </cell>
          <cell r="G68">
            <v>102.4</v>
          </cell>
          <cell r="H68">
            <v>2.9925187032418843</v>
          </cell>
          <cell r="I68">
            <v>6.3157894736842062</v>
          </cell>
          <cell r="J68">
            <v>2.7329192546583889</v>
          </cell>
          <cell r="K68">
            <v>7.7852348993288549</v>
          </cell>
          <cell r="L68">
            <v>18.666666666666664</v>
          </cell>
          <cell r="M68">
            <v>3.6437246963562839</v>
          </cell>
        </row>
        <row r="69">
          <cell r="A69">
            <v>39142</v>
          </cell>
          <cell r="B69">
            <v>96.4</v>
          </cell>
          <cell r="C69">
            <v>91</v>
          </cell>
          <cell r="D69">
            <v>96.8</v>
          </cell>
          <cell r="E69">
            <v>91.1</v>
          </cell>
          <cell r="F69">
            <v>64.599999999999994</v>
          </cell>
          <cell r="G69">
            <v>113</v>
          </cell>
          <cell r="H69">
            <v>4.329004329004329</v>
          </cell>
          <cell r="I69">
            <v>5.5684454756380477</v>
          </cell>
          <cell r="J69">
            <v>4.3103448275862073</v>
          </cell>
          <cell r="K69">
            <v>4.7126436781609131</v>
          </cell>
          <cell r="L69">
            <v>32.921810699588463</v>
          </cell>
          <cell r="M69">
            <v>-4.7217537942664372</v>
          </cell>
        </row>
        <row r="70">
          <cell r="A70">
            <v>39173</v>
          </cell>
          <cell r="B70">
            <v>90.6</v>
          </cell>
          <cell r="C70">
            <v>87.7</v>
          </cell>
          <cell r="D70">
            <v>90.8</v>
          </cell>
          <cell r="E70">
            <v>83.7</v>
          </cell>
          <cell r="F70">
            <v>56.7</v>
          </cell>
          <cell r="G70">
            <v>105.8</v>
          </cell>
          <cell r="H70">
            <v>5.7176196032672006</v>
          </cell>
          <cell r="I70">
            <v>5.5354993983152934</v>
          </cell>
          <cell r="J70">
            <v>5.8275058275058278</v>
          </cell>
          <cell r="K70">
            <v>1.4545454545454579</v>
          </cell>
          <cell r="L70">
            <v>9.0384615384615437</v>
          </cell>
          <cell r="M70">
            <v>-1.6728624535315959</v>
          </cell>
        </row>
        <row r="71">
          <cell r="A71">
            <v>39203</v>
          </cell>
          <cell r="B71">
            <v>99.9</v>
          </cell>
          <cell r="C71">
            <v>92.6</v>
          </cell>
          <cell r="D71">
            <v>100.3</v>
          </cell>
          <cell r="E71">
            <v>89.4</v>
          </cell>
          <cell r="F71">
            <v>63.7</v>
          </cell>
          <cell r="G71">
            <v>110.7</v>
          </cell>
          <cell r="H71">
            <v>4.7169811320754711</v>
          </cell>
          <cell r="I71">
            <v>3.2329988851727887</v>
          </cell>
          <cell r="J71">
            <v>4.8066875653082484</v>
          </cell>
          <cell r="K71">
            <v>1.3605442176870781</v>
          </cell>
          <cell r="L71">
            <v>9.6385542168674725</v>
          </cell>
          <cell r="M71">
            <v>-2.035398230088493</v>
          </cell>
        </row>
        <row r="72">
          <cell r="A72">
            <v>39234</v>
          </cell>
          <cell r="B72">
            <v>96.9</v>
          </cell>
          <cell r="C72">
            <v>91.8</v>
          </cell>
          <cell r="D72">
            <v>97.2</v>
          </cell>
          <cell r="E72">
            <v>91</v>
          </cell>
          <cell r="F72">
            <v>70.2</v>
          </cell>
          <cell r="G72">
            <v>108.2</v>
          </cell>
          <cell r="H72">
            <v>6.3666300768386517</v>
          </cell>
          <cell r="I72">
            <v>8.6390532544378651</v>
          </cell>
          <cell r="J72">
            <v>6.2295081967213148</v>
          </cell>
          <cell r="K72">
            <v>1.9036954087346056</v>
          </cell>
          <cell r="L72">
            <v>13.225806451612906</v>
          </cell>
          <cell r="M72">
            <v>-3.220035778175308</v>
          </cell>
        </row>
        <row r="73">
          <cell r="A73">
            <v>39264</v>
          </cell>
          <cell r="B73">
            <v>99.8</v>
          </cell>
          <cell r="C73">
            <v>96</v>
          </cell>
          <cell r="D73">
            <v>100.1</v>
          </cell>
          <cell r="E73">
            <v>95.7</v>
          </cell>
          <cell r="F73">
            <v>69.900000000000006</v>
          </cell>
          <cell r="G73">
            <v>117</v>
          </cell>
          <cell r="H73">
            <v>6.3965884861407254</v>
          </cell>
          <cell r="I73">
            <v>7.1428571428571495</v>
          </cell>
          <cell r="J73">
            <v>6.4893617021276535</v>
          </cell>
          <cell r="K73">
            <v>5.7458563535911633</v>
          </cell>
          <cell r="L73">
            <v>10.078740157480324</v>
          </cell>
          <cell r="M73">
            <v>3.8154392191659245</v>
          </cell>
        </row>
        <row r="74">
          <cell r="A74">
            <v>39295</v>
          </cell>
          <cell r="B74">
            <v>104.9</v>
          </cell>
          <cell r="C74">
            <v>95.9</v>
          </cell>
          <cell r="D74">
            <v>105.5</v>
          </cell>
          <cell r="E74">
            <v>104.1</v>
          </cell>
          <cell r="F74">
            <v>71.3</v>
          </cell>
          <cell r="G74">
            <v>131.1</v>
          </cell>
          <cell r="H74">
            <v>6.3894523326572124</v>
          </cell>
          <cell r="I74">
            <v>6.7928730512249542</v>
          </cell>
          <cell r="J74">
            <v>6.4581231079717512</v>
          </cell>
          <cell r="K74">
            <v>23.92857142857142</v>
          </cell>
          <cell r="L74">
            <v>15.74675324675324</v>
          </cell>
          <cell r="M74">
            <v>28.027343749999989</v>
          </cell>
        </row>
        <row r="75">
          <cell r="A75">
            <v>39326</v>
          </cell>
          <cell r="B75">
            <v>98.4</v>
          </cell>
          <cell r="C75">
            <v>91.1</v>
          </cell>
          <cell r="D75">
            <v>98.8</v>
          </cell>
          <cell r="E75">
            <v>89.9</v>
          </cell>
          <cell r="F75">
            <v>67.5</v>
          </cell>
          <cell r="G75">
            <v>108.4</v>
          </cell>
          <cell r="H75">
            <v>5.5793991416309048</v>
          </cell>
          <cell r="I75">
            <v>3.9954337899543382</v>
          </cell>
          <cell r="J75">
            <v>5.5555555555555589</v>
          </cell>
          <cell r="K75">
            <v>-1.7486338797814145</v>
          </cell>
          <cell r="L75">
            <v>12.5</v>
          </cell>
          <cell r="M75">
            <v>-7.6660988074957404</v>
          </cell>
        </row>
        <row r="76">
          <cell r="A76">
            <v>39356</v>
          </cell>
          <cell r="B76">
            <v>107.8</v>
          </cell>
          <cell r="C76">
            <v>93.9</v>
          </cell>
          <cell r="D76">
            <v>108.7</v>
          </cell>
          <cell r="E76">
            <v>101.2</v>
          </cell>
          <cell r="F76">
            <v>69</v>
          </cell>
          <cell r="G76">
            <v>127.7</v>
          </cell>
          <cell r="H76">
            <v>10.56410256410256</v>
          </cell>
          <cell r="I76">
            <v>4.2175360710321987</v>
          </cell>
          <cell r="J76">
            <v>11.031664964249229</v>
          </cell>
          <cell r="K76">
            <v>10.239651416122012</v>
          </cell>
          <cell r="L76">
            <v>13.861386138613859</v>
          </cell>
          <cell r="M76">
            <v>8.7734241908006787</v>
          </cell>
        </row>
        <row r="77">
          <cell r="A77">
            <v>39387</v>
          </cell>
          <cell r="B77">
            <v>102.4</v>
          </cell>
          <cell r="C77">
            <v>92</v>
          </cell>
          <cell r="D77">
            <v>103.1</v>
          </cell>
          <cell r="E77">
            <v>102.4</v>
          </cell>
          <cell r="F77">
            <v>66.5</v>
          </cell>
          <cell r="G77">
            <v>132</v>
          </cell>
          <cell r="H77">
            <v>6.777893639207508</v>
          </cell>
          <cell r="I77">
            <v>3.48706411698537</v>
          </cell>
          <cell r="J77">
            <v>7.0612668743509843</v>
          </cell>
          <cell r="K77">
            <v>13.274336283185839</v>
          </cell>
          <cell r="L77">
            <v>10.465116279069763</v>
          </cell>
          <cell r="M77">
            <v>14.384748700173306</v>
          </cell>
        </row>
        <row r="78">
          <cell r="A78">
            <v>39417</v>
          </cell>
          <cell r="B78">
            <v>92.6</v>
          </cell>
          <cell r="C78">
            <v>98.6</v>
          </cell>
          <cell r="D78">
            <v>92.3</v>
          </cell>
          <cell r="E78">
            <v>107.7</v>
          </cell>
          <cell r="F78">
            <v>76.8</v>
          </cell>
          <cell r="G78">
            <v>133.1</v>
          </cell>
          <cell r="H78">
            <v>6.4367816091953953</v>
          </cell>
          <cell r="I78">
            <v>10.786516853932577</v>
          </cell>
          <cell r="J78">
            <v>6.3364055299539173</v>
          </cell>
          <cell r="K78">
            <v>16.684723726977253</v>
          </cell>
          <cell r="L78">
            <v>19.626168224299057</v>
          </cell>
          <cell r="M78">
            <v>15.238095238095234</v>
          </cell>
        </row>
        <row r="79">
          <cell r="A79">
            <v>39448</v>
          </cell>
          <cell r="B79">
            <v>94.8</v>
          </cell>
          <cell r="C79">
            <v>95.1</v>
          </cell>
          <cell r="D79">
            <v>94.8</v>
          </cell>
          <cell r="E79">
            <v>100.5</v>
          </cell>
          <cell r="F79">
            <v>72.2</v>
          </cell>
          <cell r="G79">
            <v>123.9</v>
          </cell>
          <cell r="H79">
            <v>8.9655172413793078</v>
          </cell>
          <cell r="I79">
            <v>7.9455164585698084</v>
          </cell>
          <cell r="J79">
            <v>9.0909090909090793</v>
          </cell>
          <cell r="K79">
            <v>12.541993281075031</v>
          </cell>
          <cell r="L79">
            <v>21.344537815126056</v>
          </cell>
          <cell r="M79">
            <v>8.8752196836555441</v>
          </cell>
        </row>
        <row r="80">
          <cell r="A80">
            <v>39479</v>
          </cell>
          <cell r="B80">
            <v>91.1</v>
          </cell>
          <cell r="C80">
            <v>88.6</v>
          </cell>
          <cell r="D80">
            <v>91.2</v>
          </cell>
          <cell r="E80">
            <v>94.2</v>
          </cell>
          <cell r="F80">
            <v>65.400000000000006</v>
          </cell>
          <cell r="G80">
            <v>117.9</v>
          </cell>
          <cell r="H80">
            <v>10.290556900726394</v>
          </cell>
          <cell r="I80">
            <v>9.6534653465346505</v>
          </cell>
          <cell r="J80">
            <v>10.278113663845224</v>
          </cell>
          <cell r="K80">
            <v>17.310087173100879</v>
          </cell>
          <cell r="L80">
            <v>22.471910112359563</v>
          </cell>
          <cell r="M80">
            <v>15.13671875</v>
          </cell>
        </row>
        <row r="81">
          <cell r="A81">
            <v>39508</v>
          </cell>
          <cell r="B81">
            <v>97.7</v>
          </cell>
          <cell r="C81">
            <v>94</v>
          </cell>
          <cell r="D81">
            <v>98</v>
          </cell>
          <cell r="E81">
            <v>106.3</v>
          </cell>
          <cell r="F81">
            <v>72</v>
          </cell>
          <cell r="G81">
            <v>134.6</v>
          </cell>
          <cell r="H81">
            <v>1.3485477178423206</v>
          </cell>
          <cell r="I81">
            <v>3.296703296703297</v>
          </cell>
          <cell r="J81">
            <v>1.2396694214876063</v>
          </cell>
          <cell r="K81">
            <v>16.684961580680575</v>
          </cell>
          <cell r="L81">
            <v>11.455108359133137</v>
          </cell>
          <cell r="M81">
            <v>19.115044247787605</v>
          </cell>
        </row>
        <row r="82">
          <cell r="A82">
            <v>39539</v>
          </cell>
          <cell r="B82">
            <v>99.2</v>
          </cell>
          <cell r="C82">
            <v>91.4</v>
          </cell>
          <cell r="D82">
            <v>99.7</v>
          </cell>
          <cell r="E82">
            <v>101.9</v>
          </cell>
          <cell r="F82">
            <v>73.5</v>
          </cell>
          <cell r="G82">
            <v>125.2</v>
          </cell>
          <cell r="H82">
            <v>9.492273730684337</v>
          </cell>
          <cell r="I82">
            <v>4.218928164196126</v>
          </cell>
          <cell r="J82">
            <v>9.8017621145374516</v>
          </cell>
          <cell r="K82">
            <v>21.744324970131423</v>
          </cell>
          <cell r="L82">
            <v>29.629629629629623</v>
          </cell>
          <cell r="M82">
            <v>18.336483931947075</v>
          </cell>
        </row>
        <row r="83">
          <cell r="A83">
            <v>39569</v>
          </cell>
          <cell r="B83">
            <v>102.5</v>
          </cell>
          <cell r="C83">
            <v>99.6</v>
          </cell>
          <cell r="D83">
            <v>102.6</v>
          </cell>
          <cell r="E83">
            <v>109.3</v>
          </cell>
          <cell r="F83">
            <v>82.5</v>
          </cell>
          <cell r="G83">
            <v>131.4</v>
          </cell>
          <cell r="H83">
            <v>2.6026026026025968</v>
          </cell>
          <cell r="I83">
            <v>7.5593952483801292</v>
          </cell>
          <cell r="J83">
            <v>2.2931206380857398</v>
          </cell>
          <cell r="K83">
            <v>22.259507829977618</v>
          </cell>
          <cell r="L83">
            <v>29.513343799058077</v>
          </cell>
          <cell r="M83">
            <v>18.699186991869922</v>
          </cell>
        </row>
        <row r="84">
          <cell r="A84">
            <v>39600</v>
          </cell>
          <cell r="B84">
            <v>103.3</v>
          </cell>
          <cell r="C84">
            <v>98.5</v>
          </cell>
          <cell r="D84">
            <v>103.6</v>
          </cell>
          <cell r="E84">
            <v>101.7</v>
          </cell>
          <cell r="F84">
            <v>77.900000000000006</v>
          </cell>
          <cell r="G84">
            <v>121.3</v>
          </cell>
          <cell r="H84">
            <v>6.6047471620226954</v>
          </cell>
          <cell r="I84">
            <v>7.2984749455337727</v>
          </cell>
          <cell r="J84">
            <v>6.5843621399176859</v>
          </cell>
          <cell r="K84">
            <v>11.758241758241761</v>
          </cell>
          <cell r="L84">
            <v>10.968660968660972</v>
          </cell>
          <cell r="M84">
            <v>12.107208872458406</v>
          </cell>
        </row>
        <row r="85">
          <cell r="A85">
            <v>39630</v>
          </cell>
          <cell r="B85">
            <v>108.5</v>
          </cell>
          <cell r="C85">
            <v>104.3</v>
          </cell>
          <cell r="D85">
            <v>108.8</v>
          </cell>
          <cell r="E85">
            <v>111.2</v>
          </cell>
          <cell r="F85">
            <v>82.6</v>
          </cell>
          <cell r="G85">
            <v>134.80000000000001</v>
          </cell>
          <cell r="H85">
            <v>8.7174348697394812</v>
          </cell>
          <cell r="I85">
            <v>8.6458333333333304</v>
          </cell>
          <cell r="J85">
            <v>8.6913086913086932</v>
          </cell>
          <cell r="K85">
            <v>16.196447230929991</v>
          </cell>
          <cell r="L85">
            <v>18.168812589413431</v>
          </cell>
          <cell r="M85">
            <v>15.213675213675224</v>
          </cell>
        </row>
        <row r="86">
          <cell r="A86">
            <v>39661</v>
          </cell>
          <cell r="B86">
            <v>106.9</v>
          </cell>
          <cell r="C86">
            <v>104.1</v>
          </cell>
          <cell r="D86">
            <v>107.1</v>
          </cell>
          <cell r="E86">
            <v>112.2</v>
          </cell>
          <cell r="F86">
            <v>82.8</v>
          </cell>
          <cell r="G86">
            <v>136.5</v>
          </cell>
          <cell r="H86">
            <v>1.9065776930409912</v>
          </cell>
          <cell r="I86">
            <v>8.5505735140771524</v>
          </cell>
          <cell r="J86">
            <v>1.516587677725113</v>
          </cell>
          <cell r="K86">
            <v>7.7809798270893458</v>
          </cell>
          <cell r="L86">
            <v>16.129032258064516</v>
          </cell>
          <cell r="M86">
            <v>4.1189931350114461</v>
          </cell>
        </row>
        <row r="87">
          <cell r="A87">
            <v>39692</v>
          </cell>
          <cell r="B87">
            <v>107.3</v>
          </cell>
          <cell r="C87">
            <v>99.9</v>
          </cell>
          <cell r="D87">
            <v>107.8</v>
          </cell>
          <cell r="E87">
            <v>105</v>
          </cell>
          <cell r="F87">
            <v>81</v>
          </cell>
          <cell r="G87">
            <v>124.8</v>
          </cell>
          <cell r="H87">
            <v>9.0447154471544629</v>
          </cell>
          <cell r="I87">
            <v>9.6597145993413953</v>
          </cell>
          <cell r="J87">
            <v>9.1093117408906874</v>
          </cell>
          <cell r="K87">
            <v>16.796440489432698</v>
          </cell>
          <cell r="L87">
            <v>20</v>
          </cell>
          <cell r="M87">
            <v>15.129151291512906</v>
          </cell>
        </row>
        <row r="88">
          <cell r="A88">
            <v>39722</v>
          </cell>
          <cell r="B88">
            <v>108.4</v>
          </cell>
          <cell r="C88">
            <v>100.8</v>
          </cell>
          <cell r="D88">
            <v>108.9</v>
          </cell>
          <cell r="E88">
            <v>97.3</v>
          </cell>
          <cell r="F88">
            <v>82.2</v>
          </cell>
          <cell r="G88">
            <v>109.7</v>
          </cell>
          <cell r="H88">
            <v>0.55658627087199308</v>
          </cell>
          <cell r="I88">
            <v>7.3482428115015876</v>
          </cell>
          <cell r="J88">
            <v>0.18399264029439083</v>
          </cell>
          <cell r="K88">
            <v>-3.8537549407114682</v>
          </cell>
          <cell r="L88">
            <v>19.130434782608699</v>
          </cell>
          <cell r="M88">
            <v>-14.095536413469068</v>
          </cell>
        </row>
        <row r="89">
          <cell r="A89">
            <v>39753</v>
          </cell>
          <cell r="B89">
            <v>96.2</v>
          </cell>
          <cell r="C89">
            <v>87.8</v>
          </cell>
          <cell r="D89">
            <v>96.7</v>
          </cell>
          <cell r="E89">
            <v>77.3</v>
          </cell>
          <cell r="F89">
            <v>63</v>
          </cell>
          <cell r="G89">
            <v>89.1</v>
          </cell>
          <cell r="H89">
            <v>-6.0546875000000027</v>
          </cell>
          <cell r="I89">
            <v>-4.5652173913043503</v>
          </cell>
          <cell r="J89">
            <v>-6.2075654704170624</v>
          </cell>
          <cell r="K89">
            <v>-24.511718750000007</v>
          </cell>
          <cell r="L89">
            <v>-5.2631578947368416</v>
          </cell>
          <cell r="M89">
            <v>-32.500000000000007</v>
          </cell>
        </row>
        <row r="90">
          <cell r="A90">
            <v>39783</v>
          </cell>
          <cell r="B90">
            <v>79.099999999999994</v>
          </cell>
          <cell r="C90">
            <v>77.5</v>
          </cell>
          <cell r="D90">
            <v>79.2</v>
          </cell>
          <cell r="E90">
            <v>73.8</v>
          </cell>
          <cell r="F90">
            <v>44.1</v>
          </cell>
          <cell r="G90">
            <v>98.3</v>
          </cell>
          <cell r="H90">
            <v>-14.578833693304535</v>
          </cell>
          <cell r="I90">
            <v>-21.399594320486813</v>
          </cell>
          <cell r="J90">
            <v>-14.192849404117002</v>
          </cell>
          <cell r="K90">
            <v>-31.47632311977716</v>
          </cell>
          <cell r="L90">
            <v>-42.578124999999993</v>
          </cell>
          <cell r="M90">
            <v>-26.145755071374904</v>
          </cell>
        </row>
        <row r="91">
          <cell r="A91">
            <v>39814</v>
          </cell>
          <cell r="B91">
            <v>78.7</v>
          </cell>
          <cell r="C91">
            <v>77.599999999999994</v>
          </cell>
          <cell r="D91">
            <v>78.7</v>
          </cell>
          <cell r="E91">
            <v>65.900000000000006</v>
          </cell>
          <cell r="F91">
            <v>27.1</v>
          </cell>
          <cell r="G91">
            <v>97.9</v>
          </cell>
          <cell r="H91">
            <v>-16.983122362869192</v>
          </cell>
          <cell r="I91">
            <v>-18.401682439537332</v>
          </cell>
          <cell r="J91">
            <v>-16.983122362869192</v>
          </cell>
          <cell r="K91">
            <v>-34.427860696517406</v>
          </cell>
          <cell r="L91">
            <v>-62.465373961218837</v>
          </cell>
          <cell r="M91">
            <v>-20.984665052461661</v>
          </cell>
        </row>
        <row r="92">
          <cell r="A92">
            <v>39845</v>
          </cell>
          <cell r="B92">
            <v>76.099999999999994</v>
          </cell>
          <cell r="C92">
            <v>71.8</v>
          </cell>
          <cell r="D92">
            <v>76.3</v>
          </cell>
          <cell r="E92">
            <v>65.8</v>
          </cell>
          <cell r="F92">
            <v>25.6</v>
          </cell>
          <cell r="G92">
            <v>98.9</v>
          </cell>
          <cell r="H92">
            <v>-16.465422612513724</v>
          </cell>
          <cell r="I92">
            <v>-18.961625282167041</v>
          </cell>
          <cell r="J92">
            <v>-16.33771929824562</v>
          </cell>
          <cell r="K92">
            <v>-30.148619957537161</v>
          </cell>
          <cell r="L92">
            <v>-60.85626911314985</v>
          </cell>
          <cell r="M92">
            <v>-16.115351993214588</v>
          </cell>
        </row>
        <row r="93">
          <cell r="A93">
            <v>39873</v>
          </cell>
          <cell r="B93">
            <v>88.6</v>
          </cell>
          <cell r="C93">
            <v>84.2</v>
          </cell>
          <cell r="D93">
            <v>88.8</v>
          </cell>
          <cell r="E93">
            <v>69.2</v>
          </cell>
          <cell r="F93">
            <v>42.5</v>
          </cell>
          <cell r="G93">
            <v>91.2</v>
          </cell>
          <cell r="H93">
            <v>-9.3142272262026697</v>
          </cell>
          <cell r="I93">
            <v>-10.425531914893615</v>
          </cell>
          <cell r="J93">
            <v>-9.3877551020408188</v>
          </cell>
          <cell r="K93">
            <v>-34.901222953904046</v>
          </cell>
          <cell r="L93">
            <v>-40.972222222222221</v>
          </cell>
          <cell r="M93">
            <v>-32.243684992570579</v>
          </cell>
        </row>
        <row r="94">
          <cell r="A94">
            <v>39904</v>
          </cell>
          <cell r="B94">
            <v>85.2</v>
          </cell>
          <cell r="C94">
            <v>80.8</v>
          </cell>
          <cell r="D94">
            <v>85.5</v>
          </cell>
          <cell r="E94">
            <v>73.599999999999994</v>
          </cell>
          <cell r="F94">
            <v>41</v>
          </cell>
          <cell r="G94">
            <v>100.5</v>
          </cell>
          <cell r="H94">
            <v>-14.11290322580645</v>
          </cell>
          <cell r="I94">
            <v>-11.59737417943108</v>
          </cell>
          <cell r="J94">
            <v>-14.242728184553663</v>
          </cell>
          <cell r="K94">
            <v>-27.772325809617282</v>
          </cell>
          <cell r="L94">
            <v>-44.217687074829932</v>
          </cell>
          <cell r="M94">
            <v>-19.728434504792332</v>
          </cell>
        </row>
        <row r="95">
          <cell r="A95">
            <v>39934</v>
          </cell>
          <cell r="B95">
            <v>91.3</v>
          </cell>
          <cell r="C95">
            <v>85.4</v>
          </cell>
          <cell r="D95">
            <v>91.6</v>
          </cell>
          <cell r="E95">
            <v>76.599999999999994</v>
          </cell>
          <cell r="F95">
            <v>42</v>
          </cell>
          <cell r="G95">
            <v>105</v>
          </cell>
          <cell r="H95">
            <v>-10.926829268292686</v>
          </cell>
          <cell r="I95">
            <v>-14.257028112449788</v>
          </cell>
          <cell r="J95">
            <v>-10.721247563352827</v>
          </cell>
          <cell r="K95">
            <v>-29.917657822506865</v>
          </cell>
          <cell r="L95">
            <v>-49.090909090909093</v>
          </cell>
          <cell r="M95">
            <v>-20.091324200913245</v>
          </cell>
        </row>
        <row r="96">
          <cell r="A96">
            <v>39965</v>
          </cell>
          <cell r="B96">
            <v>92.2</v>
          </cell>
          <cell r="C96">
            <v>89.1</v>
          </cell>
          <cell r="D96">
            <v>92.4</v>
          </cell>
          <cell r="E96">
            <v>77.8</v>
          </cell>
          <cell r="F96">
            <v>41.3</v>
          </cell>
          <cell r="G96">
            <v>107.9</v>
          </cell>
          <cell r="H96">
            <v>-10.745401742497576</v>
          </cell>
          <cell r="I96">
            <v>-9.543147208121832</v>
          </cell>
          <cell r="J96">
            <v>-10.8108108108108</v>
          </cell>
          <cell r="K96">
            <v>-23.500491642084569</v>
          </cell>
          <cell r="L96">
            <v>-46.983311938382549</v>
          </cell>
          <cell r="M96">
            <v>-11.046990931574602</v>
          </cell>
        </row>
        <row r="97">
          <cell r="A97">
            <v>39995</v>
          </cell>
          <cell r="B97">
            <v>97.7</v>
          </cell>
          <cell r="C97">
            <v>93.6</v>
          </cell>
          <cell r="D97">
            <v>98</v>
          </cell>
          <cell r="E97">
            <v>89.4</v>
          </cell>
          <cell r="F97">
            <v>53.8</v>
          </cell>
          <cell r="G97">
            <v>118.7</v>
          </cell>
          <cell r="H97">
            <v>-9.953917050691242</v>
          </cell>
          <cell r="I97">
            <v>-10.258868648130397</v>
          </cell>
          <cell r="J97">
            <v>-9.9264705882352917</v>
          </cell>
          <cell r="K97">
            <v>-19.604316546762586</v>
          </cell>
          <cell r="L97">
            <v>-34.866828087167065</v>
          </cell>
          <cell r="M97">
            <v>-11.943620178041549</v>
          </cell>
        </row>
        <row r="98">
          <cell r="A98">
            <v>40026</v>
          </cell>
          <cell r="B98">
            <v>99.6</v>
          </cell>
          <cell r="C98">
            <v>93.4</v>
          </cell>
          <cell r="D98">
            <v>100</v>
          </cell>
          <cell r="E98">
            <v>100</v>
          </cell>
          <cell r="F98">
            <v>61</v>
          </cell>
          <cell r="G98">
            <v>132.19999999999999</v>
          </cell>
          <cell r="H98">
            <v>-6.8288119738073068</v>
          </cell>
          <cell r="I98">
            <v>-10.278578290105656</v>
          </cell>
          <cell r="J98">
            <v>-6.6293183940242706</v>
          </cell>
          <cell r="K98">
            <v>-10.873440285204994</v>
          </cell>
          <cell r="L98">
            <v>-26.328502415458932</v>
          </cell>
          <cell r="M98">
            <v>-3.1501831501831585</v>
          </cell>
        </row>
        <row r="99">
          <cell r="A99">
            <v>40057</v>
          </cell>
          <cell r="B99">
            <v>99.4</v>
          </cell>
          <cell r="C99">
            <v>90.5</v>
          </cell>
          <cell r="D99">
            <v>100</v>
          </cell>
          <cell r="E99">
            <v>97.3</v>
          </cell>
          <cell r="F99">
            <v>60.8</v>
          </cell>
          <cell r="G99">
            <v>127.4</v>
          </cell>
          <cell r="H99">
            <v>-7.3625349487418372</v>
          </cell>
          <cell r="I99">
            <v>-9.4094094094094149</v>
          </cell>
          <cell r="J99">
            <v>-7.2356215213358039</v>
          </cell>
          <cell r="K99">
            <v>-7.3333333333333357</v>
          </cell>
          <cell r="L99">
            <v>-24.938271604938276</v>
          </cell>
          <cell r="M99">
            <v>2.0833333333333401</v>
          </cell>
        </row>
        <row r="100">
          <cell r="A100">
            <v>40087</v>
          </cell>
          <cell r="B100">
            <v>105.6</v>
          </cell>
          <cell r="C100">
            <v>92.8</v>
          </cell>
          <cell r="D100">
            <v>106.4</v>
          </cell>
          <cell r="E100">
            <v>99.3</v>
          </cell>
          <cell r="F100">
            <v>65.2</v>
          </cell>
          <cell r="G100">
            <v>127.5</v>
          </cell>
          <cell r="H100">
            <v>-2.5830258302583129</v>
          </cell>
          <cell r="I100">
            <v>-7.9365079365079358</v>
          </cell>
          <cell r="J100">
            <v>-2.2956841138659319</v>
          </cell>
          <cell r="K100">
            <v>2.0554984583761562</v>
          </cell>
          <cell r="L100">
            <v>-20.68126520681265</v>
          </cell>
          <cell r="M100">
            <v>16.226071103008202</v>
          </cell>
        </row>
        <row r="101">
          <cell r="A101">
            <v>40118</v>
          </cell>
          <cell r="B101">
            <v>101.4</v>
          </cell>
          <cell r="C101">
            <v>88.8</v>
          </cell>
          <cell r="D101">
            <v>102.2</v>
          </cell>
          <cell r="E101">
            <v>95.5</v>
          </cell>
          <cell r="F101">
            <v>59.2</v>
          </cell>
          <cell r="G101">
            <v>125.5</v>
          </cell>
          <cell r="H101">
            <v>5.4054054054054088</v>
          </cell>
          <cell r="I101">
            <v>1.1389521640091116</v>
          </cell>
          <cell r="J101">
            <v>5.6876938986556356</v>
          </cell>
          <cell r="K101">
            <v>23.544631306597676</v>
          </cell>
          <cell r="L101">
            <v>-6.0317460317460272</v>
          </cell>
          <cell r="M101">
            <v>40.852974186307527</v>
          </cell>
        </row>
        <row r="102">
          <cell r="A102">
            <v>40148</v>
          </cell>
          <cell r="B102">
            <v>94.1</v>
          </cell>
          <cell r="C102">
            <v>92.4</v>
          </cell>
          <cell r="D102">
            <v>94.2</v>
          </cell>
          <cell r="E102">
            <v>102.8</v>
          </cell>
          <cell r="F102">
            <v>68.599999999999994</v>
          </cell>
          <cell r="G102">
            <v>130.9</v>
          </cell>
          <cell r="H102">
            <v>18.963337547408347</v>
          </cell>
          <cell r="I102">
            <v>19.225806451612911</v>
          </cell>
          <cell r="J102">
            <v>18.939393939393938</v>
          </cell>
          <cell r="K102">
            <v>39.295392953929543</v>
          </cell>
          <cell r="L102">
            <v>55.555555555555536</v>
          </cell>
          <cell r="M102">
            <v>33.163784333672439</v>
          </cell>
        </row>
        <row r="103">
          <cell r="A103">
            <v>40179</v>
          </cell>
          <cell r="B103">
            <v>91.2</v>
          </cell>
          <cell r="C103">
            <v>94.2</v>
          </cell>
          <cell r="D103">
            <v>91</v>
          </cell>
          <cell r="E103">
            <v>99.7</v>
          </cell>
          <cell r="F103">
            <v>69.900000000000006</v>
          </cell>
          <cell r="G103">
            <v>124.3</v>
          </cell>
          <cell r="H103">
            <v>15.88310038119441</v>
          </cell>
          <cell r="I103">
            <v>21.3917525773196</v>
          </cell>
          <cell r="J103">
            <v>15.628970775095294</v>
          </cell>
          <cell r="K103">
            <v>51.28983308042487</v>
          </cell>
          <cell r="L103">
            <v>157.93357933579338</v>
          </cell>
          <cell r="M103">
            <v>26.966292134831448</v>
          </cell>
        </row>
        <row r="104">
          <cell r="A104">
            <v>40210</v>
          </cell>
          <cell r="B104">
            <v>89</v>
          </cell>
          <cell r="C104">
            <v>86.8</v>
          </cell>
          <cell r="D104">
            <v>89.1</v>
          </cell>
          <cell r="E104">
            <v>91</v>
          </cell>
          <cell r="F104">
            <v>65.099999999999994</v>
          </cell>
          <cell r="G104">
            <v>112.4</v>
          </cell>
          <cell r="H104">
            <v>16.951379763469131</v>
          </cell>
          <cell r="I104">
            <v>20.891364902506965</v>
          </cell>
          <cell r="J104">
            <v>16.775884665792919</v>
          </cell>
          <cell r="K104">
            <v>38.297872340425535</v>
          </cell>
          <cell r="L104">
            <v>154.29687499999994</v>
          </cell>
          <cell r="M104">
            <v>13.650151668351871</v>
          </cell>
        </row>
        <row r="105">
          <cell r="A105">
            <v>40238</v>
          </cell>
          <cell r="B105">
            <v>105.1</v>
          </cell>
          <cell r="C105">
            <v>97</v>
          </cell>
          <cell r="D105">
            <v>105.6</v>
          </cell>
          <cell r="E105">
            <v>103.6</v>
          </cell>
          <cell r="F105">
            <v>71</v>
          </cell>
          <cell r="G105">
            <v>130.5</v>
          </cell>
          <cell r="H105">
            <v>18.623024830699777</v>
          </cell>
          <cell r="I105">
            <v>15.201900237529687</v>
          </cell>
          <cell r="J105">
            <v>18.918918918918916</v>
          </cell>
          <cell r="K105">
            <v>49.710982658959523</v>
          </cell>
          <cell r="L105">
            <v>67.058823529411754</v>
          </cell>
          <cell r="M105">
            <v>43.09210526315789</v>
          </cell>
        </row>
        <row r="106">
          <cell r="A106">
            <v>40269</v>
          </cell>
          <cell r="B106">
            <v>99.3</v>
          </cell>
          <cell r="C106">
            <v>95</v>
          </cell>
          <cell r="D106">
            <v>99.6</v>
          </cell>
          <cell r="E106">
            <v>97.1</v>
          </cell>
          <cell r="F106">
            <v>70.900000000000006</v>
          </cell>
          <cell r="G106">
            <v>118.7</v>
          </cell>
          <cell r="H106">
            <v>16.549295774647881</v>
          </cell>
          <cell r="I106">
            <v>17.57425742574258</v>
          </cell>
          <cell r="J106">
            <v>16.491228070175431</v>
          </cell>
          <cell r="K106">
            <v>31.929347826086957</v>
          </cell>
          <cell r="L106">
            <v>72.926829268292693</v>
          </cell>
          <cell r="M106">
            <v>18.10945273631841</v>
          </cell>
        </row>
        <row r="107">
          <cell r="A107">
            <v>40299</v>
          </cell>
          <cell r="B107">
            <v>104.3</v>
          </cell>
          <cell r="C107">
            <v>98.8</v>
          </cell>
          <cell r="D107">
            <v>104.6</v>
          </cell>
          <cell r="E107">
            <v>96.1</v>
          </cell>
          <cell r="F107">
            <v>73.3</v>
          </cell>
          <cell r="G107">
            <v>114.9</v>
          </cell>
          <cell r="H107">
            <v>14.238773274917854</v>
          </cell>
          <cell r="I107">
            <v>15.690866510538632</v>
          </cell>
          <cell r="J107">
            <v>14.192139737991265</v>
          </cell>
          <cell r="K107">
            <v>25.456919060052218</v>
          </cell>
          <cell r="L107">
            <v>74.523809523809518</v>
          </cell>
          <cell r="M107">
            <v>9.4285714285714342</v>
          </cell>
        </row>
        <row r="108">
          <cell r="A108">
            <v>40330</v>
          </cell>
          <cell r="B108">
            <v>102.5</v>
          </cell>
          <cell r="C108">
            <v>97.4</v>
          </cell>
          <cell r="D108">
            <v>102.8</v>
          </cell>
          <cell r="E108">
            <v>102.3</v>
          </cell>
          <cell r="F108">
            <v>78.5</v>
          </cell>
          <cell r="G108">
            <v>121.9</v>
          </cell>
          <cell r="H108">
            <v>11.171366594360084</v>
          </cell>
          <cell r="I108">
            <v>9.3153759820426618</v>
          </cell>
          <cell r="J108">
            <v>11.255411255411245</v>
          </cell>
          <cell r="K108">
            <v>31.491002570694089</v>
          </cell>
          <cell r="L108">
            <v>90.072639225181618</v>
          </cell>
          <cell r="M108">
            <v>12.974976830398516</v>
          </cell>
        </row>
        <row r="109">
          <cell r="A109">
            <v>40360</v>
          </cell>
          <cell r="B109">
            <v>106.9</v>
          </cell>
          <cell r="C109">
            <v>103.2</v>
          </cell>
          <cell r="D109">
            <v>107.1</v>
          </cell>
          <cell r="E109">
            <v>109.4</v>
          </cell>
          <cell r="F109">
            <v>85.7</v>
          </cell>
          <cell r="G109">
            <v>129</v>
          </cell>
          <cell r="H109">
            <v>9.4165813715455506</v>
          </cell>
          <cell r="I109">
            <v>10.256410256410266</v>
          </cell>
          <cell r="J109">
            <v>9.2857142857142811</v>
          </cell>
          <cell r="K109">
            <v>22.371364653243848</v>
          </cell>
          <cell r="L109">
            <v>59.293680297397785</v>
          </cell>
          <cell r="M109">
            <v>8.6773378264532415</v>
          </cell>
        </row>
        <row r="110">
          <cell r="A110">
            <v>40391</v>
          </cell>
          <cell r="B110">
            <v>108.1</v>
          </cell>
          <cell r="C110">
            <v>103.4</v>
          </cell>
          <cell r="D110">
            <v>108.4</v>
          </cell>
          <cell r="E110">
            <v>113.9</v>
          </cell>
          <cell r="F110">
            <v>86.3</v>
          </cell>
          <cell r="G110">
            <v>136.6</v>
          </cell>
          <cell r="H110">
            <v>8.5341365461847403</v>
          </cell>
          <cell r="I110">
            <v>10.706638115631691</v>
          </cell>
          <cell r="J110">
            <v>8.4000000000000057</v>
          </cell>
          <cell r="K110">
            <v>13.900000000000007</v>
          </cell>
          <cell r="L110">
            <v>41.475409836065566</v>
          </cell>
          <cell r="M110">
            <v>3.3282904689863893</v>
          </cell>
        </row>
        <row r="111">
          <cell r="A111">
            <v>40422</v>
          </cell>
          <cell r="B111">
            <v>105.8</v>
          </cell>
          <cell r="C111">
            <v>102.8</v>
          </cell>
          <cell r="D111">
            <v>106</v>
          </cell>
          <cell r="E111">
            <v>107.2</v>
          </cell>
          <cell r="F111">
            <v>80.900000000000006</v>
          </cell>
          <cell r="G111">
            <v>129</v>
          </cell>
          <cell r="H111">
            <v>6.4386317907444575</v>
          </cell>
          <cell r="I111">
            <v>13.591160220994473</v>
          </cell>
          <cell r="J111">
            <v>6</v>
          </cell>
          <cell r="K111">
            <v>10.174717368961979</v>
          </cell>
          <cell r="L111">
            <v>33.059210526315809</v>
          </cell>
          <cell r="M111">
            <v>1.25588697017268</v>
          </cell>
        </row>
        <row r="112">
          <cell r="A112">
            <v>40452</v>
          </cell>
          <cell r="B112">
            <v>107.7</v>
          </cell>
          <cell r="C112">
            <v>100.8</v>
          </cell>
          <cell r="D112">
            <v>108.2</v>
          </cell>
          <cell r="E112">
            <v>110.6</v>
          </cell>
          <cell r="F112">
            <v>88.9</v>
          </cell>
          <cell r="G112">
            <v>128.5</v>
          </cell>
          <cell r="H112">
            <v>1.988636363636372</v>
          </cell>
          <cell r="I112">
            <v>8.6206896551724146</v>
          </cell>
          <cell r="J112">
            <v>1.6917293233082678</v>
          </cell>
          <cell r="K112">
            <v>11.379657603222554</v>
          </cell>
          <cell r="L112">
            <v>36.349693251533743</v>
          </cell>
          <cell r="M112">
            <v>0.78431372549019607</v>
          </cell>
        </row>
        <row r="113">
          <cell r="A113">
            <v>40483</v>
          </cell>
          <cell r="B113">
            <v>106.8</v>
          </cell>
          <cell r="C113">
            <v>99.1</v>
          </cell>
          <cell r="D113">
            <v>107.3</v>
          </cell>
          <cell r="E113">
            <v>104.6</v>
          </cell>
          <cell r="F113">
            <v>86.6</v>
          </cell>
          <cell r="G113">
            <v>119.5</v>
          </cell>
          <cell r="H113">
            <v>5.3254437869822393</v>
          </cell>
          <cell r="I113">
            <v>11.599099099099096</v>
          </cell>
          <cell r="J113">
            <v>4.990215264187861</v>
          </cell>
          <cell r="K113">
            <v>9.528795811518318</v>
          </cell>
          <cell r="L113">
            <v>46.283783783783768</v>
          </cell>
          <cell r="M113">
            <v>-4.7808764940239046</v>
          </cell>
        </row>
        <row r="114">
          <cell r="A114">
            <v>40513</v>
          </cell>
          <cell r="B114">
            <v>96.6</v>
          </cell>
          <cell r="C114">
            <v>102</v>
          </cell>
          <cell r="D114">
            <v>96.2</v>
          </cell>
          <cell r="E114">
            <v>100.8</v>
          </cell>
          <cell r="F114">
            <v>83</v>
          </cell>
          <cell r="G114">
            <v>115.4</v>
          </cell>
          <cell r="H114">
            <v>2.656748140276302</v>
          </cell>
          <cell r="I114">
            <v>10.389610389610384</v>
          </cell>
          <cell r="J114">
            <v>2.1231422505307855</v>
          </cell>
          <cell r="K114">
            <v>-1.9455252918287937</v>
          </cell>
          <cell r="L114">
            <v>20.991253644314877</v>
          </cell>
          <cell r="M114">
            <v>-11.841100076394193</v>
          </cell>
        </row>
        <row r="115">
          <cell r="A115">
            <v>40544</v>
          </cell>
          <cell r="B115">
            <v>93.2</v>
          </cell>
          <cell r="C115">
            <v>99.4</v>
          </cell>
          <cell r="D115">
            <v>92.8</v>
          </cell>
          <cell r="E115">
            <v>108.6</v>
          </cell>
          <cell r="F115">
            <v>96.8</v>
          </cell>
          <cell r="G115">
            <v>118.2</v>
          </cell>
          <cell r="H115">
            <v>2.1929824561403506</v>
          </cell>
          <cell r="I115">
            <v>5.5201698513800457</v>
          </cell>
          <cell r="J115">
            <v>1.9780219780219748</v>
          </cell>
          <cell r="K115">
            <v>8.9267803410230613</v>
          </cell>
          <cell r="L115">
            <v>38.483547925607994</v>
          </cell>
          <cell r="M115">
            <v>-4.9074818986323372</v>
          </cell>
        </row>
        <row r="116">
          <cell r="A116">
            <v>40575</v>
          </cell>
          <cell r="B116">
            <v>95.4</v>
          </cell>
          <cell r="C116">
            <v>90.7</v>
          </cell>
          <cell r="D116">
            <v>95.7</v>
          </cell>
          <cell r="E116">
            <v>102.7</v>
          </cell>
          <cell r="F116">
            <v>90.7</v>
          </cell>
          <cell r="G116">
            <v>112.6</v>
          </cell>
          <cell r="H116">
            <v>7.1910112359550622</v>
          </cell>
          <cell r="I116">
            <v>4.4930875576036939</v>
          </cell>
          <cell r="J116">
            <v>7.4074074074074181</v>
          </cell>
          <cell r="K116">
            <v>12.857142857142861</v>
          </cell>
          <cell r="L116">
            <v>39.324116743471599</v>
          </cell>
          <cell r="M116">
            <v>0.1779359430604881</v>
          </cell>
        </row>
        <row r="117">
          <cell r="A117">
            <v>40603</v>
          </cell>
          <cell r="B117">
            <v>104.4</v>
          </cell>
          <cell r="C117">
            <v>97</v>
          </cell>
          <cell r="D117">
            <v>104.8</v>
          </cell>
          <cell r="E117">
            <v>114.9</v>
          </cell>
          <cell r="F117">
            <v>102.1</v>
          </cell>
          <cell r="G117">
            <v>125.5</v>
          </cell>
          <cell r="H117">
            <v>-0.66603235014271034</v>
          </cell>
          <cell r="I117">
            <v>0</v>
          </cell>
          <cell r="J117">
            <v>-0.7575757575757549</v>
          </cell>
          <cell r="K117">
            <v>10.907335907335918</v>
          </cell>
          <cell r="L117">
            <v>43.802816901408441</v>
          </cell>
          <cell r="M117">
            <v>-3.8314176245210727</v>
          </cell>
        </row>
        <row r="118">
          <cell r="A118">
            <v>40634</v>
          </cell>
          <cell r="B118">
            <v>97.5</v>
          </cell>
          <cell r="C118">
            <v>96.5</v>
          </cell>
          <cell r="D118">
            <v>97.6</v>
          </cell>
          <cell r="E118">
            <v>109.9</v>
          </cell>
          <cell r="F118">
            <v>98.1</v>
          </cell>
          <cell r="G118">
            <v>119.7</v>
          </cell>
          <cell r="H118">
            <v>-1.812688821752263</v>
          </cell>
          <cell r="I118">
            <v>1.5789473684210527</v>
          </cell>
          <cell r="J118">
            <v>-2.0080321285140563</v>
          </cell>
          <cell r="K118">
            <v>13.182286302780652</v>
          </cell>
          <cell r="L118">
            <v>38.363892806770075</v>
          </cell>
          <cell r="M118">
            <v>0.84245998315080028</v>
          </cell>
        </row>
        <row r="119">
          <cell r="A119">
            <v>40664</v>
          </cell>
          <cell r="B119">
            <v>107.1</v>
          </cell>
          <cell r="C119">
            <v>101.7</v>
          </cell>
          <cell r="D119">
            <v>107.4</v>
          </cell>
          <cell r="E119">
            <v>114.3</v>
          </cell>
          <cell r="F119">
            <v>105.5</v>
          </cell>
          <cell r="G119">
            <v>121.5</v>
          </cell>
          <cell r="H119">
            <v>2.6845637583892592</v>
          </cell>
          <cell r="I119">
            <v>2.9352226720647834</v>
          </cell>
          <cell r="J119">
            <v>2.6768642447418847</v>
          </cell>
          <cell r="K119">
            <v>18.938605619146724</v>
          </cell>
          <cell r="L119">
            <v>43.929058663028655</v>
          </cell>
          <cell r="M119">
            <v>5.7441253263707521</v>
          </cell>
        </row>
        <row r="120">
          <cell r="A120">
            <v>40695</v>
          </cell>
          <cell r="B120">
            <v>102.8</v>
          </cell>
          <cell r="C120">
            <v>101.2</v>
          </cell>
          <cell r="D120">
            <v>102.9</v>
          </cell>
          <cell r="E120">
            <v>109.7</v>
          </cell>
          <cell r="F120">
            <v>99.2</v>
          </cell>
          <cell r="G120">
            <v>118.3</v>
          </cell>
          <cell r="H120">
            <v>0.2926829268292655</v>
          </cell>
          <cell r="I120">
            <v>3.9014373716632411</v>
          </cell>
          <cell r="J120">
            <v>9.7276264591447989E-2</v>
          </cell>
          <cell r="K120">
            <v>7.2336265884653042</v>
          </cell>
          <cell r="L120">
            <v>26.369426751592361</v>
          </cell>
          <cell r="M120">
            <v>-2.9532403609516065</v>
          </cell>
        </row>
        <row r="121">
          <cell r="A121">
            <v>40725</v>
          </cell>
          <cell r="B121">
            <v>106.1</v>
          </cell>
          <cell r="C121">
            <v>104.2</v>
          </cell>
          <cell r="D121">
            <v>106.2</v>
          </cell>
          <cell r="E121">
            <v>110.3</v>
          </cell>
          <cell r="F121">
            <v>106.8</v>
          </cell>
          <cell r="G121">
            <v>113.2</v>
          </cell>
          <cell r="H121">
            <v>-0.74836295603368697</v>
          </cell>
          <cell r="I121">
            <v>0.96899224806201545</v>
          </cell>
          <cell r="J121">
            <v>-0.84033613445377364</v>
          </cell>
          <cell r="K121">
            <v>0.82266910420474537</v>
          </cell>
          <cell r="L121">
            <v>24.620770128354717</v>
          </cell>
          <cell r="M121">
            <v>-12.248062015503875</v>
          </cell>
        </row>
        <row r="122">
          <cell r="A122">
            <v>40756</v>
          </cell>
          <cell r="B122">
            <v>110.8</v>
          </cell>
          <cell r="C122">
            <v>104.3</v>
          </cell>
          <cell r="D122">
            <v>111.2</v>
          </cell>
          <cell r="E122">
            <v>109.5</v>
          </cell>
          <cell r="F122">
            <v>107.6</v>
          </cell>
          <cell r="G122">
            <v>111</v>
          </cell>
          <cell r="H122">
            <v>2.4976873265494937</v>
          </cell>
          <cell r="I122">
            <v>0.87040618955511739</v>
          </cell>
          <cell r="J122">
            <v>2.5830258302583</v>
          </cell>
          <cell r="K122">
            <v>-3.8630377524144035</v>
          </cell>
          <cell r="L122">
            <v>24.681344148319813</v>
          </cell>
          <cell r="M122">
            <v>-18.740849194729133</v>
          </cell>
        </row>
        <row r="123">
          <cell r="A123">
            <v>40787</v>
          </cell>
          <cell r="B123">
            <v>104.8</v>
          </cell>
          <cell r="C123">
            <v>101.4</v>
          </cell>
          <cell r="D123">
            <v>105</v>
          </cell>
          <cell r="E123">
            <v>103.7</v>
          </cell>
          <cell r="F123">
            <v>101.8</v>
          </cell>
          <cell r="G123">
            <v>105.3</v>
          </cell>
          <cell r="H123">
            <v>-0.94517958412098302</v>
          </cell>
          <cell r="I123">
            <v>-1.3618677042801473</v>
          </cell>
          <cell r="J123">
            <v>-0.94339622641509435</v>
          </cell>
          <cell r="K123">
            <v>-3.2649253731343282</v>
          </cell>
          <cell r="L123">
            <v>25.834363411619272</v>
          </cell>
          <cell r="M123">
            <v>-18.372093023255818</v>
          </cell>
        </row>
        <row r="124">
          <cell r="A124">
            <v>40817</v>
          </cell>
          <cell r="B124">
            <v>106.3</v>
          </cell>
          <cell r="C124">
            <v>102.7</v>
          </cell>
          <cell r="D124">
            <v>106.5</v>
          </cell>
          <cell r="E124">
            <v>104.3</v>
          </cell>
          <cell r="F124">
            <v>97.7</v>
          </cell>
          <cell r="G124">
            <v>109.7</v>
          </cell>
          <cell r="H124">
            <v>-1.2999071494893275</v>
          </cell>
          <cell r="I124">
            <v>1.8849206349206407</v>
          </cell>
          <cell r="J124">
            <v>-1.5711645101663612</v>
          </cell>
          <cell r="K124">
            <v>-5.6962025316455671</v>
          </cell>
          <cell r="L124">
            <v>9.8987626546681629</v>
          </cell>
          <cell r="M124">
            <v>-14.630350194552527</v>
          </cell>
        </row>
        <row r="125">
          <cell r="A125">
            <v>40848</v>
          </cell>
          <cell r="B125">
            <v>104.2</v>
          </cell>
          <cell r="C125">
            <v>102.6</v>
          </cell>
          <cell r="D125">
            <v>104.3</v>
          </cell>
          <cell r="E125">
            <v>104.6</v>
          </cell>
          <cell r="F125">
            <v>102.9</v>
          </cell>
          <cell r="G125">
            <v>106.1</v>
          </cell>
          <cell r="H125">
            <v>-2.4344569288389462</v>
          </cell>
          <cell r="I125">
            <v>3.5317860746720484</v>
          </cell>
          <cell r="J125">
            <v>-2.7958993476234855</v>
          </cell>
          <cell r="K125">
            <v>0</v>
          </cell>
          <cell r="L125">
            <v>18.822170900692857</v>
          </cell>
          <cell r="M125">
            <v>-11.213389121338917</v>
          </cell>
        </row>
        <row r="126">
          <cell r="A126">
            <v>40878</v>
          </cell>
          <cell r="B126">
            <v>95.7</v>
          </cell>
          <cell r="C126">
            <v>104.2</v>
          </cell>
          <cell r="D126">
            <v>95.1</v>
          </cell>
          <cell r="E126">
            <v>105</v>
          </cell>
          <cell r="F126">
            <v>109</v>
          </cell>
          <cell r="G126">
            <v>101.7</v>
          </cell>
          <cell r="H126">
            <v>-0.93167701863353158</v>
          </cell>
          <cell r="I126">
            <v>2.1568627450980418</v>
          </cell>
          <cell r="J126">
            <v>-1.1434511434511523</v>
          </cell>
          <cell r="K126">
            <v>4.1666666666666696</v>
          </cell>
          <cell r="L126">
            <v>31.325301204819279</v>
          </cell>
          <cell r="M126">
            <v>-11.871750433275565</v>
          </cell>
        </row>
        <row r="127">
          <cell r="A127">
            <v>40909</v>
          </cell>
          <cell r="B127">
            <v>88.7</v>
          </cell>
          <cell r="C127">
            <v>92.4</v>
          </cell>
          <cell r="D127">
            <v>88.2</v>
          </cell>
          <cell r="E127">
            <v>99.3</v>
          </cell>
          <cell r="F127">
            <v>95.2</v>
          </cell>
          <cell r="G127">
            <v>104.2</v>
          </cell>
          <cell r="H127">
            <v>-4.8283261802575108</v>
          </cell>
          <cell r="I127">
            <v>-7.0422535211267592</v>
          </cell>
          <cell r="J127">
            <v>-4.9568965517241317</v>
          </cell>
          <cell r="K127">
            <v>-8.563535911602207</v>
          </cell>
          <cell r="L127">
            <v>-1.6528925619834651</v>
          </cell>
          <cell r="M127">
            <v>-11.844331641285956</v>
          </cell>
        </row>
        <row r="128">
          <cell r="A128">
            <v>40940</v>
          </cell>
          <cell r="B128">
            <v>89.8</v>
          </cell>
          <cell r="C128">
            <v>93.6</v>
          </cell>
          <cell r="D128">
            <v>89.4</v>
          </cell>
          <cell r="E128">
            <v>97.1</v>
          </cell>
          <cell r="F128">
            <v>96.6</v>
          </cell>
          <cell r="G128">
            <v>97.6</v>
          </cell>
          <cell r="H128">
            <v>-5.8700209643605961</v>
          </cell>
          <cell r="I128">
            <v>3.1973539140021954</v>
          </cell>
          <cell r="J128">
            <v>-6.5830721003134762</v>
          </cell>
          <cell r="K128">
            <v>-5.4527750730282456</v>
          </cell>
          <cell r="L128">
            <v>6.5049614112458558</v>
          </cell>
          <cell r="M128">
            <v>-13.321492007104796</v>
          </cell>
        </row>
        <row r="129">
          <cell r="A129">
            <v>40969</v>
          </cell>
          <cell r="B129">
            <v>99.7</v>
          </cell>
          <cell r="C129">
            <v>98.6</v>
          </cell>
          <cell r="D129">
            <v>99.8</v>
          </cell>
          <cell r="E129">
            <v>104.8</v>
          </cell>
          <cell r="F129">
            <v>105.4</v>
          </cell>
          <cell r="G129">
            <v>104.1</v>
          </cell>
          <cell r="H129">
            <v>-4.5019157088122634</v>
          </cell>
          <cell r="I129">
            <v>1.6494845360824684</v>
          </cell>
          <cell r="J129">
            <v>-4.770992366412214</v>
          </cell>
          <cell r="K129">
            <v>-8.7902523933855594</v>
          </cell>
          <cell r="L129">
            <v>3.2321253672869852</v>
          </cell>
          <cell r="M129">
            <v>-17.051792828685265</v>
          </cell>
        </row>
        <row r="130">
          <cell r="A130">
            <v>41000</v>
          </cell>
          <cell r="B130">
            <v>92.8</v>
          </cell>
          <cell r="C130">
            <v>96.2</v>
          </cell>
          <cell r="D130">
            <v>92.3</v>
          </cell>
          <cell r="E130">
            <v>94</v>
          </cell>
          <cell r="F130">
            <v>93.2</v>
          </cell>
          <cell r="G130">
            <v>94.9</v>
          </cell>
          <cell r="H130">
            <v>-4.8205128205128229</v>
          </cell>
          <cell r="I130">
            <v>-0.31088082901554109</v>
          </cell>
          <cell r="J130">
            <v>-5.4303278688524568</v>
          </cell>
          <cell r="K130">
            <v>-14.467697907188356</v>
          </cell>
          <cell r="L130">
            <v>-4.9949031600407663</v>
          </cell>
          <cell r="M130">
            <v>-20.718462823725979</v>
          </cell>
        </row>
        <row r="131">
          <cell r="A131">
            <v>41030</v>
          </cell>
          <cell r="B131">
            <v>102.5</v>
          </cell>
          <cell r="C131">
            <v>104.3</v>
          </cell>
          <cell r="D131">
            <v>102.2</v>
          </cell>
          <cell r="E131">
            <v>98.3</v>
          </cell>
          <cell r="F131">
            <v>103.7</v>
          </cell>
          <cell r="G131">
            <v>91.9</v>
          </cell>
          <cell r="H131">
            <v>-4.2950513538748787</v>
          </cell>
          <cell r="I131">
            <v>2.5565388397246749</v>
          </cell>
          <cell r="J131">
            <v>-4.8417132216014922</v>
          </cell>
          <cell r="K131">
            <v>-13.99825021872266</v>
          </cell>
          <cell r="L131">
            <v>-1.7061611374407555</v>
          </cell>
          <cell r="M131">
            <v>-24.362139917695469</v>
          </cell>
        </row>
        <row r="132">
          <cell r="A132">
            <v>41061</v>
          </cell>
          <cell r="B132">
            <v>98.3</v>
          </cell>
          <cell r="C132">
            <v>100.5</v>
          </cell>
          <cell r="D132">
            <v>98</v>
          </cell>
          <cell r="E132">
            <v>100.6</v>
          </cell>
          <cell r="F132">
            <v>101.1</v>
          </cell>
          <cell r="G132">
            <v>100.1</v>
          </cell>
          <cell r="H132">
            <v>-4.3774319066147864</v>
          </cell>
          <cell r="I132">
            <v>-0.69169960474308578</v>
          </cell>
          <cell r="J132">
            <v>-4.7619047619047672</v>
          </cell>
          <cell r="K132">
            <v>-8.2953509571558879</v>
          </cell>
          <cell r="L132">
            <v>1.9153225806451526</v>
          </cell>
          <cell r="M132">
            <v>-15.384615384615389</v>
          </cell>
        </row>
        <row r="133">
          <cell r="A133">
            <v>41091</v>
          </cell>
          <cell r="B133">
            <v>104.5</v>
          </cell>
          <cell r="C133">
            <v>103.9</v>
          </cell>
          <cell r="D133">
            <v>104.6</v>
          </cell>
          <cell r="E133">
            <v>105.2</v>
          </cell>
          <cell r="F133">
            <v>104.2</v>
          </cell>
          <cell r="G133">
            <v>106.4</v>
          </cell>
          <cell r="H133">
            <v>-1.5080113100848205</v>
          </cell>
          <cell r="I133">
            <v>-0.28790786948176311</v>
          </cell>
          <cell r="J133">
            <v>-1.5065913370998196</v>
          </cell>
          <cell r="K133">
            <v>-4.6237533998186713</v>
          </cell>
          <cell r="L133">
            <v>-2.4344569288389462</v>
          </cell>
          <cell r="M133">
            <v>-6.0070671378091847</v>
          </cell>
        </row>
        <row r="134">
          <cell r="A134">
            <v>41122</v>
          </cell>
          <cell r="B134">
            <v>111.5</v>
          </cell>
          <cell r="C134">
            <v>104</v>
          </cell>
          <cell r="D134">
            <v>112.5</v>
          </cell>
          <cell r="E134">
            <v>105.2</v>
          </cell>
          <cell r="F134">
            <v>105</v>
          </cell>
          <cell r="G134">
            <v>105.5</v>
          </cell>
          <cell r="H134">
            <v>0.6317689530685946</v>
          </cell>
          <cell r="I134">
            <v>-0.28763183125598962</v>
          </cell>
          <cell r="J134">
            <v>1.1690647482014362</v>
          </cell>
          <cell r="K134">
            <v>-3.9269406392694037</v>
          </cell>
          <cell r="L134">
            <v>-2.4163568773234152</v>
          </cell>
          <cell r="M134">
            <v>-4.954954954954955</v>
          </cell>
        </row>
        <row r="135">
          <cell r="A135">
            <v>41153</v>
          </cell>
          <cell r="B135">
            <v>103.4</v>
          </cell>
          <cell r="C135">
            <v>97.5</v>
          </cell>
          <cell r="D135">
            <v>104.2</v>
          </cell>
          <cell r="E135">
            <v>95.5</v>
          </cell>
          <cell r="F135">
            <v>93.3</v>
          </cell>
          <cell r="G135">
            <v>98.1</v>
          </cell>
          <cell r="H135">
            <v>-1.3358778625954117</v>
          </cell>
          <cell r="I135">
            <v>-3.8461538461538511</v>
          </cell>
          <cell r="J135">
            <v>-0.7619047619047592</v>
          </cell>
          <cell r="K135">
            <v>-7.9074252651880448</v>
          </cell>
          <cell r="L135">
            <v>-8.3497053045186647</v>
          </cell>
          <cell r="M135">
            <v>-6.8376068376068408</v>
          </cell>
        </row>
        <row r="136">
          <cell r="A136">
            <v>41183</v>
          </cell>
          <cell r="B136">
            <v>111.8</v>
          </cell>
          <cell r="C136">
            <v>108.1</v>
          </cell>
          <cell r="D136">
            <v>112.3</v>
          </cell>
          <cell r="E136">
            <v>110.2</v>
          </cell>
          <cell r="F136">
            <v>114.2</v>
          </cell>
          <cell r="G136">
            <v>105.4</v>
          </cell>
          <cell r="H136">
            <v>5.1740357478833499</v>
          </cell>
          <cell r="I136">
            <v>5.2580331061343628</v>
          </cell>
          <cell r="J136">
            <v>5.4460093896713584</v>
          </cell>
          <cell r="K136">
            <v>5.6567593480345213</v>
          </cell>
          <cell r="L136">
            <v>16.888433981576252</v>
          </cell>
          <cell r="M136">
            <v>-3.9197812215132153</v>
          </cell>
        </row>
        <row r="137">
          <cell r="A137">
            <v>41214</v>
          </cell>
          <cell r="B137">
            <v>104.8</v>
          </cell>
          <cell r="C137">
            <v>97.3</v>
          </cell>
          <cell r="D137">
            <v>105.8</v>
          </cell>
          <cell r="E137">
            <v>93.4</v>
          </cell>
          <cell r="F137">
            <v>91.3</v>
          </cell>
          <cell r="G137">
            <v>96</v>
          </cell>
          <cell r="H137">
            <v>0.57581573896352622</v>
          </cell>
          <cell r="I137">
            <v>-5.1656920077972686</v>
          </cell>
          <cell r="J137">
            <v>1.4381591562799616</v>
          </cell>
          <cell r="K137">
            <v>-10.707456978967485</v>
          </cell>
          <cell r="L137">
            <v>-11.27308066083577</v>
          </cell>
          <cell r="M137">
            <v>-9.5193213949104578</v>
          </cell>
        </row>
        <row r="138">
          <cell r="A138">
            <v>41244</v>
          </cell>
          <cell r="B138">
            <v>92.2</v>
          </cell>
          <cell r="C138">
            <v>103.5</v>
          </cell>
          <cell r="D138">
            <v>90.8</v>
          </cell>
          <cell r="E138">
            <v>96.5</v>
          </cell>
          <cell r="F138">
            <v>97</v>
          </cell>
          <cell r="G138">
            <v>95.8</v>
          </cell>
          <cell r="H138">
            <v>-3.6572622779519328</v>
          </cell>
          <cell r="I138">
            <v>-0.67178502879078961</v>
          </cell>
          <cell r="J138">
            <v>-4.5215562565720271</v>
          </cell>
          <cell r="K138">
            <v>-8.0952380952380949</v>
          </cell>
          <cell r="L138">
            <v>-11.009174311926607</v>
          </cell>
          <cell r="M138">
            <v>-5.8013765978367804</v>
          </cell>
        </row>
        <row r="139">
          <cell r="A139">
            <v>41275</v>
          </cell>
          <cell r="B139">
            <v>94.7</v>
          </cell>
          <cell r="C139">
            <v>94.3</v>
          </cell>
          <cell r="D139">
            <v>94.7</v>
          </cell>
          <cell r="E139">
            <v>94</v>
          </cell>
          <cell r="F139">
            <v>92.6</v>
          </cell>
          <cell r="G139">
            <v>95.7</v>
          </cell>
          <cell r="H139">
            <v>6.7643742953776771</v>
          </cell>
          <cell r="I139">
            <v>2.0562770562770472</v>
          </cell>
          <cell r="J139">
            <v>7.3696145124716548</v>
          </cell>
          <cell r="K139">
            <v>-5.3373615307150022</v>
          </cell>
          <cell r="L139">
            <v>-2.7310924369747989</v>
          </cell>
          <cell r="M139">
            <v>-8.157389635316699</v>
          </cell>
        </row>
        <row r="140">
          <cell r="A140">
            <v>41306</v>
          </cell>
          <cell r="B140">
            <v>88.1</v>
          </cell>
          <cell r="C140">
            <v>85.4</v>
          </cell>
          <cell r="D140">
            <v>88.5</v>
          </cell>
          <cell r="E140">
            <v>91.6</v>
          </cell>
          <cell r="F140">
            <v>91.1</v>
          </cell>
          <cell r="G140">
            <v>92.1</v>
          </cell>
          <cell r="H140">
            <v>-1.893095768374168</v>
          </cell>
          <cell r="I140">
            <v>-8.7606837606837491</v>
          </cell>
          <cell r="J140">
            <v>-1.0067114093959795</v>
          </cell>
          <cell r="K140">
            <v>-5.6642636457260558</v>
          </cell>
          <cell r="L140">
            <v>-5.6935817805383024</v>
          </cell>
          <cell r="M140">
            <v>-5.6352459016393439</v>
          </cell>
        </row>
        <row r="141">
          <cell r="A141">
            <v>41334</v>
          </cell>
          <cell r="B141">
            <v>98.1</v>
          </cell>
          <cell r="C141">
            <v>89.6</v>
          </cell>
          <cell r="D141">
            <v>99.1</v>
          </cell>
          <cell r="E141">
            <v>94.6</v>
          </cell>
          <cell r="F141">
            <v>91.8</v>
          </cell>
          <cell r="G141">
            <v>98</v>
          </cell>
          <cell r="H141">
            <v>-1.6048144433299987</v>
          </cell>
          <cell r="I141">
            <v>-9.1277890466531435</v>
          </cell>
          <cell r="J141">
            <v>-0.70140280561122537</v>
          </cell>
          <cell r="K141">
            <v>-9.732824427480919</v>
          </cell>
          <cell r="L141">
            <v>-12.903225806451621</v>
          </cell>
          <cell r="M141">
            <v>-5.8597502401536934</v>
          </cell>
        </row>
        <row r="142">
          <cell r="A142">
            <v>41365</v>
          </cell>
          <cell r="B142">
            <v>102</v>
          </cell>
          <cell r="C142">
            <v>90.6</v>
          </cell>
          <cell r="D142">
            <v>103.5</v>
          </cell>
          <cell r="E142">
            <v>96</v>
          </cell>
          <cell r="F142">
            <v>96.5</v>
          </cell>
          <cell r="G142">
            <v>95.3</v>
          </cell>
          <cell r="H142">
            <v>9.9137931034482794</v>
          </cell>
          <cell r="I142">
            <v>-5.8212058212058295</v>
          </cell>
          <cell r="J142">
            <v>12.134344528710729</v>
          </cell>
          <cell r="K142">
            <v>2.1276595744680851</v>
          </cell>
          <cell r="L142">
            <v>3.5407725321888379</v>
          </cell>
          <cell r="M142">
            <v>0.42149631190726178</v>
          </cell>
        </row>
        <row r="143">
          <cell r="A143">
            <v>41395</v>
          </cell>
          <cell r="B143">
            <v>105.2</v>
          </cell>
          <cell r="C143">
            <v>95.5</v>
          </cell>
          <cell r="D143">
            <v>106.4</v>
          </cell>
          <cell r="E143">
            <v>96.1</v>
          </cell>
          <cell r="F143">
            <v>98.3</v>
          </cell>
          <cell r="G143">
            <v>93.5</v>
          </cell>
          <cell r="H143">
            <v>2.6341463414634174</v>
          </cell>
          <cell r="I143">
            <v>-8.4372003835091061</v>
          </cell>
          <cell r="J143">
            <v>4.1095890410958926</v>
          </cell>
          <cell r="K143">
            <v>-2.2380467955239092</v>
          </cell>
          <cell r="L143">
            <v>-5.2073288331726184</v>
          </cell>
          <cell r="M143">
            <v>1.7410228509249122</v>
          </cell>
        </row>
        <row r="144">
          <cell r="A144">
            <v>41426</v>
          </cell>
          <cell r="B144">
            <v>101.9</v>
          </cell>
          <cell r="C144">
            <v>97.1</v>
          </cell>
          <cell r="D144">
            <v>102.5</v>
          </cell>
          <cell r="E144">
            <v>93.9</v>
          </cell>
          <cell r="F144">
            <v>94.5</v>
          </cell>
          <cell r="G144">
            <v>93.3</v>
          </cell>
          <cell r="H144">
            <v>3.6622583926754921</v>
          </cell>
          <cell r="I144">
            <v>-3.3830845771144333</v>
          </cell>
          <cell r="J144">
            <v>4.591836734693878</v>
          </cell>
          <cell r="K144">
            <v>-6.6600397614314009</v>
          </cell>
          <cell r="L144">
            <v>-6.5281899109792239</v>
          </cell>
          <cell r="M144">
            <v>-6.7932067932067906</v>
          </cell>
        </row>
        <row r="145">
          <cell r="A145">
            <v>41456</v>
          </cell>
          <cell r="B145">
            <v>108.1</v>
          </cell>
          <cell r="C145">
            <v>100.6</v>
          </cell>
          <cell r="D145">
            <v>109.1</v>
          </cell>
          <cell r="E145">
            <v>97</v>
          </cell>
          <cell r="F145">
            <v>94.9</v>
          </cell>
          <cell r="G145">
            <v>99.4</v>
          </cell>
          <cell r="H145">
            <v>3.4449760765550184</v>
          </cell>
          <cell r="I145">
            <v>-3.1761308950914446</v>
          </cell>
          <cell r="J145">
            <v>4.3021032504780115</v>
          </cell>
          <cell r="K145">
            <v>-7.7946768060836531</v>
          </cell>
          <cell r="L145">
            <v>-8.9251439539347377</v>
          </cell>
          <cell r="M145">
            <v>-6.5789473684210522</v>
          </cell>
        </row>
        <row r="146">
          <cell r="A146">
            <v>41487</v>
          </cell>
          <cell r="B146">
            <v>112.1</v>
          </cell>
          <cell r="C146">
            <v>101.9</v>
          </cell>
          <cell r="D146">
            <v>113.3</v>
          </cell>
          <cell r="E146">
            <v>98.7</v>
          </cell>
          <cell r="F146">
            <v>94.9</v>
          </cell>
          <cell r="G146">
            <v>103.2</v>
          </cell>
          <cell r="H146">
            <v>0.53811659192824601</v>
          </cell>
          <cell r="I146">
            <v>-2.0192307692307638</v>
          </cell>
          <cell r="J146">
            <v>0.71111111111110858</v>
          </cell>
          <cell r="K146">
            <v>-6.1787072243346008</v>
          </cell>
          <cell r="L146">
            <v>-9.6190476190476133</v>
          </cell>
          <cell r="M146">
            <v>-2.180094786729855</v>
          </cell>
        </row>
        <row r="147">
          <cell r="A147">
            <v>41518</v>
          </cell>
          <cell r="B147">
            <v>107.5</v>
          </cell>
          <cell r="C147">
            <v>97.3</v>
          </cell>
          <cell r="D147">
            <v>108.8</v>
          </cell>
          <cell r="E147">
            <v>93.4</v>
          </cell>
          <cell r="F147">
            <v>85.4</v>
          </cell>
          <cell r="G147">
            <v>102.9</v>
          </cell>
          <cell r="H147">
            <v>3.9651837524177891</v>
          </cell>
          <cell r="I147">
            <v>-0.20512820512820804</v>
          </cell>
          <cell r="J147">
            <v>4.4145873320537365</v>
          </cell>
          <cell r="K147">
            <v>-2.1989528795811459</v>
          </cell>
          <cell r="L147">
            <v>-8.4673097534833772</v>
          </cell>
          <cell r="M147">
            <v>4.8929663608562812</v>
          </cell>
        </row>
        <row r="148">
          <cell r="A148">
            <v>41548</v>
          </cell>
          <cell r="B148">
            <v>112.7</v>
          </cell>
          <cell r="C148">
            <v>104</v>
          </cell>
          <cell r="D148">
            <v>113.8</v>
          </cell>
          <cell r="E148">
            <v>101.8</v>
          </cell>
          <cell r="F148">
            <v>97.3</v>
          </cell>
          <cell r="G148">
            <v>107.1</v>
          </cell>
          <cell r="H148">
            <v>0.80500894454383332</v>
          </cell>
          <cell r="I148">
            <v>-3.7927844588344075</v>
          </cell>
          <cell r="J148">
            <v>1.3357079252003563</v>
          </cell>
          <cell r="K148">
            <v>-7.6225045372050868</v>
          </cell>
          <cell r="L148">
            <v>-14.798598949211913</v>
          </cell>
          <cell r="M148">
            <v>1.6129032258064409</v>
          </cell>
        </row>
        <row r="149">
          <cell r="A149">
            <v>41579</v>
          </cell>
          <cell r="B149">
            <v>106.3</v>
          </cell>
          <cell r="C149">
            <v>100.2</v>
          </cell>
          <cell r="D149">
            <v>107.1</v>
          </cell>
          <cell r="E149">
            <v>98.9</v>
          </cell>
          <cell r="F149">
            <v>100</v>
          </cell>
          <cell r="G149">
            <v>97.6</v>
          </cell>
          <cell r="H149">
            <v>1.4312977099236641</v>
          </cell>
          <cell r="I149">
            <v>2.9804727646454325</v>
          </cell>
          <cell r="J149">
            <v>1.2287334593572752</v>
          </cell>
          <cell r="K149">
            <v>5.8886509635974296</v>
          </cell>
          <cell r="L149">
            <v>9.5290251916757978</v>
          </cell>
          <cell r="M149">
            <v>1.6666666666666607</v>
          </cell>
        </row>
        <row r="150">
          <cell r="A150">
            <v>41609</v>
          </cell>
          <cell r="B150">
            <v>90.4</v>
          </cell>
          <cell r="C150">
            <v>99.9</v>
          </cell>
          <cell r="D150">
            <v>89.2</v>
          </cell>
          <cell r="E150">
            <v>93.2</v>
          </cell>
          <cell r="F150">
            <v>93.1</v>
          </cell>
          <cell r="G150">
            <v>93.3</v>
          </cell>
          <cell r="H150">
            <v>-1.9522776572668081</v>
          </cell>
          <cell r="I150">
            <v>-3.478260869565212</v>
          </cell>
          <cell r="J150">
            <v>-1.7621145374449279</v>
          </cell>
          <cell r="K150">
            <v>-3.4196891191709815</v>
          </cell>
          <cell r="L150">
            <v>-4.0206185567010371</v>
          </cell>
          <cell r="M150">
            <v>-2.6096033402922756</v>
          </cell>
        </row>
        <row r="151">
          <cell r="A151">
            <v>41640</v>
          </cell>
          <cell r="B151">
            <v>92.9</v>
          </cell>
          <cell r="C151">
            <v>96.3</v>
          </cell>
          <cell r="D151">
            <v>92.5</v>
          </cell>
          <cell r="E151">
            <v>92.9</v>
          </cell>
          <cell r="F151">
            <v>93.7</v>
          </cell>
          <cell r="G151">
            <v>92</v>
          </cell>
          <cell r="H151">
            <v>-1.9007391763463537</v>
          </cell>
          <cell r="I151">
            <v>2.1208907741251326</v>
          </cell>
          <cell r="J151">
            <v>-2.3231256599788837</v>
          </cell>
          <cell r="K151">
            <v>-1.1702127659574406</v>
          </cell>
          <cell r="L151">
            <v>1.187904967602601</v>
          </cell>
          <cell r="M151">
            <v>-3.8662486938349034</v>
          </cell>
        </row>
        <row r="152">
          <cell r="A152">
            <v>41671</v>
          </cell>
          <cell r="B152">
            <v>92</v>
          </cell>
          <cell r="C152">
            <v>86.1</v>
          </cell>
          <cell r="D152">
            <v>92.7</v>
          </cell>
          <cell r="E152">
            <v>83.5</v>
          </cell>
          <cell r="F152">
            <v>82.8</v>
          </cell>
          <cell r="G152">
            <v>84.3</v>
          </cell>
          <cell r="H152">
            <v>4.4267877412031851</v>
          </cell>
          <cell r="I152">
            <v>0.81967213114752768</v>
          </cell>
          <cell r="J152">
            <v>4.7457627118644101</v>
          </cell>
          <cell r="K152">
            <v>-8.8427947598253223</v>
          </cell>
          <cell r="L152">
            <v>-9.1108671789242557</v>
          </cell>
          <cell r="M152">
            <v>-8.4690553745928305</v>
          </cell>
        </row>
        <row r="153">
          <cell r="A153">
            <v>41699</v>
          </cell>
          <cell r="B153">
            <v>97.1</v>
          </cell>
          <cell r="C153">
            <v>96.8</v>
          </cell>
          <cell r="D153">
            <v>97.2</v>
          </cell>
          <cell r="E153">
            <v>92.7</v>
          </cell>
          <cell r="F153">
            <v>92.7</v>
          </cell>
          <cell r="G153">
            <v>92.6</v>
          </cell>
          <cell r="H153">
            <v>-1.019367991845056</v>
          </cell>
          <cell r="I153">
            <v>8.0357142857142883</v>
          </cell>
          <cell r="J153">
            <v>-1.9172552976791035</v>
          </cell>
          <cell r="K153">
            <v>-2.0084566596194415</v>
          </cell>
          <cell r="L153">
            <v>0.98039215686275138</v>
          </cell>
          <cell r="M153">
            <v>-5.5102040816326587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>
            <v>0</v>
          </cell>
        </row>
      </sheetData>
      <sheetData sheetId="33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 t="str">
            <v>Tabela 2295 - Produção física industrial, por tipo de índice e seções e atividades industriais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Produção física industrial, por tipo de índice e seções e atividades industriais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Unidade da Federação: Espírito Santo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 t="str">
            <v>Unidade da Federação = Espírito Santo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Variável: Produção física Industrial (Número índice)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Variável = Produção física industrial (Número índice)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 t="str">
            <v>Tipo de índice = Índice de base fixa mensal sem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imediatamenet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Variação acumulada (Ultimos 12 meses)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Variação acumulada (Igual período do ano anterior)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>Seções e atividades industriais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Seções e atividades industriais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  <cell r="P6" t="str">
            <v>1.Indústria geral</v>
          </cell>
          <cell r="Q6" t="str">
            <v>2.Indústria extrativa</v>
          </cell>
          <cell r="R6" t="str">
            <v>3.Indústria de transformação</v>
          </cell>
          <cell r="S6" t="str">
            <v>3.1Alimentos e bebidas</v>
          </cell>
          <cell r="T6" t="str">
            <v>3.9Celulose, papel e produtos de papel</v>
          </cell>
          <cell r="U6" t="str">
            <v>3.17Minerais não metálicos</v>
          </cell>
          <cell r="V6" t="str">
            <v>3.18Metalurgia básica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 t="str">
            <v>3.1Alimentos e bebidas</v>
          </cell>
          <cell r="AA6" t="str">
            <v>3.9Celulose, papel e produtos de papel</v>
          </cell>
          <cell r="AB6" t="str">
            <v>3.17Minerais não metálicos</v>
          </cell>
          <cell r="AC6" t="str">
            <v>3.18Metalurgia básica</v>
          </cell>
        </row>
        <row r="7">
          <cell r="A7">
            <v>37257</v>
          </cell>
          <cell r="B7">
            <v>67.099999999999994</v>
          </cell>
          <cell r="C7">
            <v>35.9</v>
          </cell>
          <cell r="D7">
            <v>92.9</v>
          </cell>
          <cell r="E7">
            <v>74.5</v>
          </cell>
          <cell r="F7">
            <v>59.2</v>
          </cell>
          <cell r="G7">
            <v>70.3</v>
          </cell>
          <cell r="H7" t="str">
            <v>-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#VALUE!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</row>
        <row r="8">
          <cell r="A8">
            <v>37288</v>
          </cell>
          <cell r="B8">
            <v>61.5</v>
          </cell>
          <cell r="C8">
            <v>34.299999999999997</v>
          </cell>
          <cell r="D8">
            <v>83.8</v>
          </cell>
          <cell r="E8">
            <v>59.2</v>
          </cell>
          <cell r="F8">
            <v>55.1</v>
          </cell>
          <cell r="G8">
            <v>65.8</v>
          </cell>
          <cell r="H8" t="str">
            <v>-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#VALUE!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</row>
        <row r="9">
          <cell r="A9">
            <v>37316</v>
          </cell>
          <cell r="B9">
            <v>62.9</v>
          </cell>
          <cell r="C9">
            <v>38.799999999999997</v>
          </cell>
          <cell r="D9">
            <v>82.8</v>
          </cell>
          <cell r="E9">
            <v>58.8</v>
          </cell>
          <cell r="F9">
            <v>46.2</v>
          </cell>
          <cell r="G9">
            <v>72.099999999999994</v>
          </cell>
          <cell r="H9" t="str">
            <v>-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#VALUE!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</row>
        <row r="10">
          <cell r="A10">
            <v>37347</v>
          </cell>
          <cell r="B10">
            <v>66.8</v>
          </cell>
          <cell r="C10">
            <v>44.2</v>
          </cell>
          <cell r="D10">
            <v>85.5</v>
          </cell>
          <cell r="E10">
            <v>51.8</v>
          </cell>
          <cell r="F10">
            <v>57.8</v>
          </cell>
          <cell r="G10">
            <v>74.400000000000006</v>
          </cell>
          <cell r="H10" t="str">
            <v>-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#VALUE!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</row>
        <row r="11">
          <cell r="A11">
            <v>37377</v>
          </cell>
          <cell r="B11">
            <v>67.8</v>
          </cell>
          <cell r="C11">
            <v>44.5</v>
          </cell>
          <cell r="D11">
            <v>87</v>
          </cell>
          <cell r="E11">
            <v>43.6</v>
          </cell>
          <cell r="F11">
            <v>57.1</v>
          </cell>
          <cell r="G11">
            <v>76.400000000000006</v>
          </cell>
          <cell r="H11" t="str">
            <v>-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#VALUE!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</row>
        <row r="12">
          <cell r="A12">
            <v>37408</v>
          </cell>
          <cell r="B12">
            <v>71.599999999999994</v>
          </cell>
          <cell r="C12">
            <v>44.7</v>
          </cell>
          <cell r="D12">
            <v>93.8</v>
          </cell>
          <cell r="E12">
            <v>37</v>
          </cell>
          <cell r="F12">
            <v>78.400000000000006</v>
          </cell>
          <cell r="G12">
            <v>73.599999999999994</v>
          </cell>
          <cell r="H12" t="str">
            <v>-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#VALUE!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</row>
        <row r="13">
          <cell r="A13">
            <v>37438</v>
          </cell>
          <cell r="B13">
            <v>74.599999999999994</v>
          </cell>
          <cell r="C13">
            <v>46.6</v>
          </cell>
          <cell r="D13">
            <v>97.7</v>
          </cell>
          <cell r="E13">
            <v>52.4</v>
          </cell>
          <cell r="F13">
            <v>80</v>
          </cell>
          <cell r="G13">
            <v>76.400000000000006</v>
          </cell>
          <cell r="H13" t="str">
            <v>-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#VALUE!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</row>
        <row r="14">
          <cell r="A14">
            <v>37469</v>
          </cell>
          <cell r="B14">
            <v>75.099999999999994</v>
          </cell>
          <cell r="C14">
            <v>42.7</v>
          </cell>
          <cell r="D14">
            <v>101.8</v>
          </cell>
          <cell r="E14">
            <v>66.3</v>
          </cell>
          <cell r="F14">
            <v>82</v>
          </cell>
          <cell r="G14">
            <v>80.7</v>
          </cell>
          <cell r="H14" t="str">
            <v>-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#VALUE!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</row>
        <row r="15">
          <cell r="A15">
            <v>37500</v>
          </cell>
          <cell r="B15">
            <v>72.400000000000006</v>
          </cell>
          <cell r="C15">
            <v>44.5</v>
          </cell>
          <cell r="D15">
            <v>95.5</v>
          </cell>
          <cell r="E15">
            <v>64.3</v>
          </cell>
          <cell r="F15">
            <v>72.900000000000006</v>
          </cell>
          <cell r="G15">
            <v>74.599999999999994</v>
          </cell>
          <cell r="H15" t="str">
            <v>-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#VALUE!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</row>
        <row r="16">
          <cell r="A16">
            <v>37530</v>
          </cell>
          <cell r="B16">
            <v>76.8</v>
          </cell>
          <cell r="C16">
            <v>46.6</v>
          </cell>
          <cell r="D16">
            <v>101.6</v>
          </cell>
          <cell r="E16">
            <v>73.7</v>
          </cell>
          <cell r="F16">
            <v>73.900000000000006</v>
          </cell>
          <cell r="G16">
            <v>85.5</v>
          </cell>
          <cell r="H16" t="str">
            <v>-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#VALUE!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</row>
        <row r="17">
          <cell r="A17">
            <v>37561</v>
          </cell>
          <cell r="B17">
            <v>80.3</v>
          </cell>
          <cell r="C17">
            <v>48.9</v>
          </cell>
          <cell r="D17">
            <v>106.2</v>
          </cell>
          <cell r="E17">
            <v>70.400000000000006</v>
          </cell>
          <cell r="F17">
            <v>87.5</v>
          </cell>
          <cell r="G17">
            <v>80.7</v>
          </cell>
          <cell r="H17" t="str">
            <v>-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#VALUE!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</row>
        <row r="18">
          <cell r="A18">
            <v>37591</v>
          </cell>
          <cell r="B18">
            <v>78.900000000000006</v>
          </cell>
          <cell r="C18">
            <v>50.5</v>
          </cell>
          <cell r="D18">
            <v>102.4</v>
          </cell>
          <cell r="E18">
            <v>63</v>
          </cell>
          <cell r="F18">
            <v>82.4</v>
          </cell>
          <cell r="G18">
            <v>71.900000000000006</v>
          </cell>
          <cell r="H18" t="str">
            <v>-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#VALUE!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</row>
        <row r="19">
          <cell r="A19">
            <v>37622</v>
          </cell>
          <cell r="B19">
            <v>76.5</v>
          </cell>
          <cell r="C19">
            <v>48.9</v>
          </cell>
          <cell r="D19">
            <v>99.4</v>
          </cell>
          <cell r="E19">
            <v>61.2</v>
          </cell>
          <cell r="F19">
            <v>86.8</v>
          </cell>
          <cell r="G19">
            <v>71.2</v>
          </cell>
          <cell r="H19" t="str">
            <v>-</v>
          </cell>
          <cell r="I19">
            <v>14.008941877794346</v>
          </cell>
          <cell r="J19">
            <v>36.211699164345404</v>
          </cell>
          <cell r="K19">
            <v>6.9967707212055972</v>
          </cell>
          <cell r="L19">
            <v>-17.852348993288587</v>
          </cell>
          <cell r="M19">
            <v>46.621621621621614</v>
          </cell>
          <cell r="N19">
            <v>1.2802275960170779</v>
          </cell>
          <cell r="O19" t="e">
            <v>#VALUE!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>
            <v>13.999999999999989</v>
          </cell>
          <cell r="X19">
            <v>36.300000000000018</v>
          </cell>
          <cell r="Y19">
            <v>6.899999999999995</v>
          </cell>
          <cell r="Z19">
            <v>-17.799999999999994</v>
          </cell>
          <cell r="AA19">
            <v>46.800000000000018</v>
          </cell>
          <cell r="AB19">
            <v>1.2999999999999901</v>
          </cell>
          <cell r="AC19" t="str">
            <v>-</v>
          </cell>
        </row>
        <row r="20">
          <cell r="A20">
            <v>37653</v>
          </cell>
          <cell r="B20">
            <v>74.3</v>
          </cell>
          <cell r="C20">
            <v>46.4</v>
          </cell>
          <cell r="D20">
            <v>97.3</v>
          </cell>
          <cell r="E20">
            <v>52.9</v>
          </cell>
          <cell r="F20">
            <v>82.2</v>
          </cell>
          <cell r="G20">
            <v>77.900000000000006</v>
          </cell>
          <cell r="H20" t="str">
            <v>-</v>
          </cell>
          <cell r="I20">
            <v>20.813008130081297</v>
          </cell>
          <cell r="J20">
            <v>35.276967930029166</v>
          </cell>
          <cell r="K20">
            <v>16.109785202863964</v>
          </cell>
          <cell r="L20">
            <v>-10.641891891891898</v>
          </cell>
          <cell r="M20">
            <v>49.183303085299457</v>
          </cell>
          <cell r="N20">
            <v>18.389057750759893</v>
          </cell>
          <cell r="O20" t="e">
            <v>#VALUE!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17.300000000000004</v>
          </cell>
          <cell r="X20">
            <v>35.699999999999996</v>
          </cell>
          <cell r="Y20">
            <v>11.299999999999999</v>
          </cell>
          <cell r="Z20">
            <v>-14.599999999999991</v>
          </cell>
          <cell r="AA20">
            <v>48</v>
          </cell>
          <cell r="AB20">
            <v>9.5999999999999872</v>
          </cell>
          <cell r="AC20" t="str">
            <v>-</v>
          </cell>
        </row>
        <row r="21">
          <cell r="A21">
            <v>37681</v>
          </cell>
          <cell r="B21">
            <v>76.400000000000006</v>
          </cell>
          <cell r="C21">
            <v>50.3</v>
          </cell>
          <cell r="D21">
            <v>98</v>
          </cell>
          <cell r="E21">
            <v>39.799999999999997</v>
          </cell>
          <cell r="F21">
            <v>80.7</v>
          </cell>
          <cell r="G21">
            <v>71.8</v>
          </cell>
          <cell r="H21" t="str">
            <v>-</v>
          </cell>
          <cell r="I21">
            <v>21.462639109697946</v>
          </cell>
          <cell r="J21">
            <v>29.63917525773196</v>
          </cell>
          <cell r="K21">
            <v>18.357487922705317</v>
          </cell>
          <cell r="L21">
            <v>-32.312925170068027</v>
          </cell>
          <cell r="M21">
            <v>74.675324675324674</v>
          </cell>
          <cell r="N21">
            <v>-0.41608876560332481</v>
          </cell>
          <cell r="O21" t="e">
            <v>#VALUE!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>
            <v>18.700000000000006</v>
          </cell>
          <cell r="X21">
            <v>33.5</v>
          </cell>
          <cell r="Y21">
            <v>13.5</v>
          </cell>
          <cell r="Z21">
            <v>-19.999999999999996</v>
          </cell>
          <cell r="AA21">
            <v>55.699999999999996</v>
          </cell>
          <cell r="AB21">
            <v>6.0999999999999943</v>
          </cell>
          <cell r="AC21" t="str">
            <v>-</v>
          </cell>
        </row>
        <row r="22">
          <cell r="A22">
            <v>37712</v>
          </cell>
          <cell r="B22">
            <v>72.599999999999994</v>
          </cell>
          <cell r="C22">
            <v>45</v>
          </cell>
          <cell r="D22">
            <v>95.3</v>
          </cell>
          <cell r="E22">
            <v>55.6</v>
          </cell>
          <cell r="F22">
            <v>85.9</v>
          </cell>
          <cell r="G22">
            <v>72.099999999999994</v>
          </cell>
          <cell r="H22" t="str">
            <v>-</v>
          </cell>
          <cell r="I22">
            <v>8.6826347305389184</v>
          </cell>
          <cell r="J22">
            <v>1.8099547511312153</v>
          </cell>
          <cell r="K22">
            <v>11.461988304093564</v>
          </cell>
          <cell r="L22">
            <v>7.3359073359073452</v>
          </cell>
          <cell r="M22">
            <v>48.615916955017319</v>
          </cell>
          <cell r="N22">
            <v>-3.0913978494623806</v>
          </cell>
          <cell r="O22" t="e">
            <v>#VALUE!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>
            <v>16.100000000000001</v>
          </cell>
          <cell r="X22">
            <v>24.4</v>
          </cell>
          <cell r="Y22">
            <v>12.999999999999989</v>
          </cell>
          <cell r="Z22">
            <v>-14.200000000000001</v>
          </cell>
          <cell r="AA22">
            <v>53.800000000000004</v>
          </cell>
          <cell r="AB22">
            <v>3.6999999999999922</v>
          </cell>
          <cell r="AC22" t="str">
            <v>-</v>
          </cell>
        </row>
        <row r="23">
          <cell r="A23">
            <v>37742</v>
          </cell>
          <cell r="B23">
            <v>80.7</v>
          </cell>
          <cell r="C23">
            <v>52.2</v>
          </cell>
          <cell r="D23">
            <v>104.2</v>
          </cell>
          <cell r="E23">
            <v>57.2</v>
          </cell>
          <cell r="F23">
            <v>93.9</v>
          </cell>
          <cell r="G23">
            <v>75.8</v>
          </cell>
          <cell r="H23" t="str">
            <v>-</v>
          </cell>
          <cell r="I23">
            <v>19.026548672566381</v>
          </cell>
          <cell r="J23">
            <v>17.303370786516862</v>
          </cell>
          <cell r="K23">
            <v>19.770114942528739</v>
          </cell>
          <cell r="L23">
            <v>31.192660550458719</v>
          </cell>
          <cell r="M23">
            <v>64.448336252189137</v>
          </cell>
          <cell r="N23">
            <v>-0.7853403141361367</v>
          </cell>
          <cell r="O23" t="e">
            <v>#VALUE!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>
            <v>16.700000000000003</v>
          </cell>
          <cell r="X23">
            <v>22.799999999999997</v>
          </cell>
          <cell r="Y23">
            <v>14.3</v>
          </cell>
          <cell r="Z23">
            <v>-7.4000000000000066</v>
          </cell>
          <cell r="AA23">
            <v>56.000000000000007</v>
          </cell>
          <cell r="AB23">
            <v>2.7000000000000135</v>
          </cell>
          <cell r="AC23" t="str">
            <v>-</v>
          </cell>
        </row>
        <row r="24">
          <cell r="A24">
            <v>37773</v>
          </cell>
          <cell r="B24">
            <v>73.599999999999994</v>
          </cell>
          <cell r="C24">
            <v>47.8</v>
          </cell>
          <cell r="D24">
            <v>94.8</v>
          </cell>
          <cell r="E24">
            <v>42.4</v>
          </cell>
          <cell r="F24">
            <v>84.9</v>
          </cell>
          <cell r="G24">
            <v>70.7</v>
          </cell>
          <cell r="H24" t="str">
            <v>-</v>
          </cell>
          <cell r="I24">
            <v>2.7932960893854752</v>
          </cell>
          <cell r="J24">
            <v>6.9351230425055794</v>
          </cell>
          <cell r="K24">
            <v>1.0660980810234542</v>
          </cell>
          <cell r="L24">
            <v>14.594594594594589</v>
          </cell>
          <cell r="M24">
            <v>8.2908163265306118</v>
          </cell>
          <cell r="N24">
            <v>-3.940217391304337</v>
          </cell>
          <cell r="O24" t="e">
            <v>#VALUE!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>
            <v>14.200000000000014</v>
          </cell>
          <cell r="X24">
            <v>19.900000000000006</v>
          </cell>
          <cell r="Y24">
            <v>12.000000000000011</v>
          </cell>
          <cell r="Z24">
            <v>-4.9000000000000039</v>
          </cell>
          <cell r="AA24">
            <v>45.4</v>
          </cell>
          <cell r="AB24">
            <v>1.6000000000000014</v>
          </cell>
          <cell r="AC24" t="str">
            <v>-</v>
          </cell>
        </row>
        <row r="25">
          <cell r="A25">
            <v>37803</v>
          </cell>
          <cell r="B25">
            <v>81.2</v>
          </cell>
          <cell r="C25">
            <v>52.4</v>
          </cell>
          <cell r="D25">
            <v>105</v>
          </cell>
          <cell r="E25">
            <v>52.7</v>
          </cell>
          <cell r="F25">
            <v>94.1</v>
          </cell>
          <cell r="G25">
            <v>76.599999999999994</v>
          </cell>
          <cell r="H25" t="str">
            <v>-</v>
          </cell>
          <cell r="I25">
            <v>8.8471849865951864</v>
          </cell>
          <cell r="J25">
            <v>12.446351931330465</v>
          </cell>
          <cell r="K25">
            <v>7.4718526100307034</v>
          </cell>
          <cell r="L25">
            <v>0.57251908396947382</v>
          </cell>
          <cell r="M25">
            <v>17.624999999999993</v>
          </cell>
          <cell r="N25">
            <v>0.26178010471202701</v>
          </cell>
          <cell r="O25" t="e">
            <v>#VALUE!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>
            <v>13.3</v>
          </cell>
          <cell r="X25">
            <v>18.700000000000006</v>
          </cell>
          <cell r="Y25">
            <v>11.299999999999999</v>
          </cell>
          <cell r="Z25">
            <v>-4.0999999999999925</v>
          </cell>
          <cell r="AA25">
            <v>40.300000000000004</v>
          </cell>
          <cell r="AB25">
            <v>1.4000000000000012</v>
          </cell>
          <cell r="AC25" t="str">
            <v>-</v>
          </cell>
        </row>
        <row r="26">
          <cell r="A26">
            <v>37834</v>
          </cell>
          <cell r="B26">
            <v>79.2</v>
          </cell>
          <cell r="C26">
            <v>50.5</v>
          </cell>
          <cell r="D26">
            <v>102.9</v>
          </cell>
          <cell r="E26">
            <v>56.4</v>
          </cell>
          <cell r="F26">
            <v>79</v>
          </cell>
          <cell r="G26">
            <v>76.2</v>
          </cell>
          <cell r="H26" t="str">
            <v>-</v>
          </cell>
          <cell r="I26">
            <v>5.4593874833555383</v>
          </cell>
          <cell r="J26">
            <v>18.266978922716621</v>
          </cell>
          <cell r="K26">
            <v>1.0805500982318357</v>
          </cell>
          <cell r="L26">
            <v>-14.932126696832579</v>
          </cell>
          <cell r="M26">
            <v>-3.6585365853658534</v>
          </cell>
          <cell r="N26">
            <v>-5.5762081784386615</v>
          </cell>
          <cell r="O26" t="e">
            <v>#VALUE!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>
            <v>12.3</v>
          </cell>
          <cell r="X26">
            <v>18.599999999999994</v>
          </cell>
          <cell r="Y26">
            <v>9.7999999999999865</v>
          </cell>
          <cell r="Z26">
            <v>-5.7000000000000046</v>
          </cell>
          <cell r="AA26">
            <v>33.300000000000018</v>
          </cell>
          <cell r="AB26">
            <v>0.40000000000000036</v>
          </cell>
          <cell r="AC26" t="str">
            <v>-</v>
          </cell>
        </row>
        <row r="27">
          <cell r="A27">
            <v>37865</v>
          </cell>
          <cell r="B27">
            <v>79.3</v>
          </cell>
          <cell r="C27">
            <v>49</v>
          </cell>
          <cell r="D27">
            <v>104.2</v>
          </cell>
          <cell r="E27">
            <v>57.6</v>
          </cell>
          <cell r="F27">
            <v>92.9</v>
          </cell>
          <cell r="G27">
            <v>74.2</v>
          </cell>
          <cell r="H27" t="str">
            <v>-</v>
          </cell>
          <cell r="I27">
            <v>9.5303867403314797</v>
          </cell>
          <cell r="J27">
            <v>10.112359550561797</v>
          </cell>
          <cell r="K27">
            <v>9.1099476439790603</v>
          </cell>
          <cell r="L27">
            <v>-10.419906687402793</v>
          </cell>
          <cell r="M27">
            <v>27.434842249657059</v>
          </cell>
          <cell r="N27">
            <v>-0.53619302949060532</v>
          </cell>
          <cell r="O27" t="e">
            <v>#VALUE!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>
            <v>11.899999999999999</v>
          </cell>
          <cell r="X27">
            <v>17.599999999999994</v>
          </cell>
          <cell r="Y27">
            <v>9.7999999999999865</v>
          </cell>
          <cell r="Z27">
            <v>-6.2999999999999945</v>
          </cell>
          <cell r="AA27">
            <v>32.499999999999993</v>
          </cell>
          <cell r="AB27">
            <v>0.29999999999998916</v>
          </cell>
          <cell r="AC27" t="str">
            <v>-</v>
          </cell>
        </row>
        <row r="28">
          <cell r="A28">
            <v>37895</v>
          </cell>
          <cell r="B28">
            <v>74.2</v>
          </cell>
          <cell r="C28">
            <v>51.7</v>
          </cell>
          <cell r="D28">
            <v>92.7</v>
          </cell>
          <cell r="E28">
            <v>63</v>
          </cell>
          <cell r="F28">
            <v>92.5</v>
          </cell>
          <cell r="G28">
            <v>77</v>
          </cell>
          <cell r="H28" t="str">
            <v>-</v>
          </cell>
          <cell r="I28">
            <v>-3.3854166666666594</v>
          </cell>
          <cell r="J28">
            <v>10.944206008583695</v>
          </cell>
          <cell r="K28">
            <v>-8.7598425196850318</v>
          </cell>
          <cell r="L28">
            <v>-14.518317503392133</v>
          </cell>
          <cell r="M28">
            <v>25.16914749661704</v>
          </cell>
          <cell r="N28">
            <v>-9.9415204678362574</v>
          </cell>
          <cell r="O28" t="e">
            <v>#VALUE!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>
            <v>10.20000000000001</v>
          </cell>
          <cell r="X28">
            <v>16.900000000000006</v>
          </cell>
          <cell r="Y28">
            <v>7.6999999999999957</v>
          </cell>
          <cell r="Z28">
            <v>-7.4000000000000066</v>
          </cell>
          <cell r="AA28">
            <v>31.699999999999996</v>
          </cell>
          <cell r="AB28">
            <v>-0.80000000000000071</v>
          </cell>
          <cell r="AC28" t="str">
            <v>-</v>
          </cell>
        </row>
        <row r="29">
          <cell r="A29">
            <v>37926</v>
          </cell>
          <cell r="B29">
            <v>72.900000000000006</v>
          </cell>
          <cell r="C29">
            <v>51.4</v>
          </cell>
          <cell r="D29">
            <v>90.7</v>
          </cell>
          <cell r="E29">
            <v>60.6</v>
          </cell>
          <cell r="F29">
            <v>65.599999999999994</v>
          </cell>
          <cell r="G29">
            <v>75.900000000000006</v>
          </cell>
          <cell r="H29" t="str">
            <v>-</v>
          </cell>
          <cell r="I29">
            <v>-9.2154420921544098</v>
          </cell>
          <cell r="J29">
            <v>5.112474437627812</v>
          </cell>
          <cell r="K29">
            <v>-14.595103578154426</v>
          </cell>
          <cell r="L29">
            <v>-13.92045454545455</v>
          </cell>
          <cell r="M29">
            <v>-25.028571428571432</v>
          </cell>
          <cell r="N29">
            <v>-5.9479553903345685</v>
          </cell>
          <cell r="O29" t="e">
            <v>#VALUE!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>
            <v>8.2000000000000064</v>
          </cell>
          <cell r="X29">
            <v>15.599999999999991</v>
          </cell>
          <cell r="Y29">
            <v>5.4000000000000048</v>
          </cell>
          <cell r="Z29">
            <v>-8.0999999999999961</v>
          </cell>
          <cell r="AA29">
            <v>25.099999999999987</v>
          </cell>
          <cell r="AB29">
            <v>-1.3000000000000012</v>
          </cell>
          <cell r="AC29" t="str">
            <v>-</v>
          </cell>
        </row>
        <row r="30">
          <cell r="A30">
            <v>37956</v>
          </cell>
          <cell r="B30">
            <v>79.2</v>
          </cell>
          <cell r="C30">
            <v>50.1</v>
          </cell>
          <cell r="D30">
            <v>103.2</v>
          </cell>
          <cell r="E30">
            <v>64.7</v>
          </cell>
          <cell r="F30">
            <v>82.7</v>
          </cell>
          <cell r="G30">
            <v>67.599999999999994</v>
          </cell>
          <cell r="H30" t="str">
            <v>-</v>
          </cell>
          <cell r="I30">
            <v>0.38022813688212564</v>
          </cell>
          <cell r="J30">
            <v>-0.79207920792078934</v>
          </cell>
          <cell r="K30">
            <v>0.78124999999999722</v>
          </cell>
          <cell r="L30">
            <v>2.698412698412703</v>
          </cell>
          <cell r="M30">
            <v>0.36407766990290918</v>
          </cell>
          <cell r="N30">
            <v>-5.9805285118219906</v>
          </cell>
          <cell r="O30" t="e">
            <v>#VALUE!</v>
          </cell>
          <cell r="P30">
            <v>7.4999999999999956</v>
          </cell>
          <cell r="Q30">
            <v>14.100000000000001</v>
          </cell>
          <cell r="R30">
            <v>5.0000000000000044</v>
          </cell>
          <cell r="S30">
            <v>-7.0999999999999952</v>
          </cell>
          <cell r="T30">
            <v>22.70000000000001</v>
          </cell>
          <cell r="U30">
            <v>-1.7000000000000015</v>
          </cell>
          <cell r="V30" t="str">
            <v>-</v>
          </cell>
          <cell r="W30">
            <v>7.4999999999999956</v>
          </cell>
          <cell r="X30">
            <v>14.100000000000001</v>
          </cell>
          <cell r="Y30">
            <v>5.0000000000000044</v>
          </cell>
          <cell r="Z30">
            <v>-7.0999999999999952</v>
          </cell>
          <cell r="AA30">
            <v>22.70000000000001</v>
          </cell>
          <cell r="AB30">
            <v>-1.7000000000000015</v>
          </cell>
          <cell r="AC30" t="str">
            <v>-</v>
          </cell>
        </row>
        <row r="31">
          <cell r="A31">
            <v>37987</v>
          </cell>
          <cell r="B31">
            <v>78.599999999999994</v>
          </cell>
          <cell r="C31">
            <v>48.8</v>
          </cell>
          <cell r="D31">
            <v>103.3</v>
          </cell>
          <cell r="E31">
            <v>58.5</v>
          </cell>
          <cell r="F31">
            <v>90.6</v>
          </cell>
          <cell r="G31">
            <v>73.099999999999994</v>
          </cell>
          <cell r="H31" t="str">
            <v>-</v>
          </cell>
          <cell r="I31">
            <v>2.7450980392156787</v>
          </cell>
          <cell r="J31">
            <v>-0.20449897750511539</v>
          </cell>
          <cell r="K31">
            <v>3.9235412474849003</v>
          </cell>
          <cell r="L31">
            <v>-4.4117647058823577</v>
          </cell>
          <cell r="M31">
            <v>4.3778801843317945</v>
          </cell>
          <cell r="N31">
            <v>2.6685393258426844</v>
          </cell>
          <cell r="O31" t="e">
            <v>#VALUE!</v>
          </cell>
          <cell r="P31">
            <v>6.5999999999999837</v>
          </cell>
          <cell r="Q31">
            <v>11.299999999999999</v>
          </cell>
          <cell r="R31">
            <v>4.6999999999999931</v>
          </cell>
          <cell r="S31">
            <v>-5.7999999999999936</v>
          </cell>
          <cell r="T31">
            <v>19.199999999999996</v>
          </cell>
          <cell r="U31">
            <v>-1.5999999999999903</v>
          </cell>
          <cell r="V31" t="str">
            <v>-</v>
          </cell>
          <cell r="W31">
            <v>2.7000000000000135</v>
          </cell>
          <cell r="X31">
            <v>-0.20000000000000018</v>
          </cell>
          <cell r="Y31">
            <v>3.9000000000000146</v>
          </cell>
          <cell r="Z31">
            <v>-4.5000000000000036</v>
          </cell>
          <cell r="AA31">
            <v>4.4000000000000039</v>
          </cell>
          <cell r="AB31">
            <v>2.7000000000000135</v>
          </cell>
          <cell r="AC31" t="str">
            <v>-</v>
          </cell>
        </row>
        <row r="32">
          <cell r="A32">
            <v>38018</v>
          </cell>
          <cell r="B32">
            <v>74.8</v>
          </cell>
          <cell r="C32">
            <v>47.8</v>
          </cell>
          <cell r="D32">
            <v>97.1</v>
          </cell>
          <cell r="E32">
            <v>43.3</v>
          </cell>
          <cell r="F32">
            <v>86.3</v>
          </cell>
          <cell r="G32">
            <v>67.8</v>
          </cell>
          <cell r="H32" t="str">
            <v>-</v>
          </cell>
          <cell r="I32">
            <v>0.67294751009421261</v>
          </cell>
          <cell r="J32">
            <v>3.0172413793103416</v>
          </cell>
          <cell r="K32">
            <v>-0.20554984583761854</v>
          </cell>
          <cell r="L32">
            <v>-18.147448015122876</v>
          </cell>
          <cell r="M32">
            <v>4.9878345498783387</v>
          </cell>
          <cell r="N32">
            <v>-12.965340179717597</v>
          </cell>
          <cell r="O32" t="e">
            <v>#VALUE!</v>
          </cell>
          <cell r="P32">
            <v>5.0999999999999934</v>
          </cell>
          <cell r="Q32">
            <v>9.0999999999999979</v>
          </cell>
          <cell r="R32">
            <v>3.499999999999992</v>
          </cell>
          <cell r="S32">
            <v>-6.2999999999999945</v>
          </cell>
          <cell r="T32">
            <v>15.999999999999993</v>
          </cell>
          <cell r="U32">
            <v>-4.0000000000000036</v>
          </cell>
          <cell r="V32" t="str">
            <v>-</v>
          </cell>
          <cell r="W32">
            <v>1.7000000000000126</v>
          </cell>
          <cell r="X32">
            <v>1.2999999999999901</v>
          </cell>
          <cell r="Y32">
            <v>1.9000000000000128</v>
          </cell>
          <cell r="Z32">
            <v>-10.900000000000009</v>
          </cell>
          <cell r="AA32">
            <v>4.6999999999999931</v>
          </cell>
          <cell r="AB32">
            <v>-5.5000000000000053</v>
          </cell>
          <cell r="AC32" t="str">
            <v>-</v>
          </cell>
        </row>
        <row r="33">
          <cell r="A33">
            <v>38047</v>
          </cell>
          <cell r="B33">
            <v>79.2</v>
          </cell>
          <cell r="C33">
            <v>48</v>
          </cell>
          <cell r="D33">
            <v>104.9</v>
          </cell>
          <cell r="E33">
            <v>66.900000000000006</v>
          </cell>
          <cell r="F33">
            <v>83.5</v>
          </cell>
          <cell r="G33">
            <v>80.8</v>
          </cell>
          <cell r="H33" t="str">
            <v>-</v>
          </cell>
          <cell r="I33">
            <v>3.6649214659685825</v>
          </cell>
          <cell r="J33">
            <v>-4.5725646123260386</v>
          </cell>
          <cell r="K33">
            <v>7.0408163265306172</v>
          </cell>
          <cell r="L33">
            <v>68.090452261306552</v>
          </cell>
          <cell r="M33">
            <v>3.4696406443618302</v>
          </cell>
          <cell r="N33">
            <v>12.534818941504177</v>
          </cell>
          <cell r="O33" t="e">
            <v>#VALUE!</v>
          </cell>
          <cell r="P33">
            <v>3.8000000000000034</v>
          </cell>
          <cell r="Q33">
            <v>6.4000000000000057</v>
          </cell>
          <cell r="R33">
            <v>2.7000000000000135</v>
          </cell>
          <cell r="S33">
            <v>0.29999999999998916</v>
          </cell>
          <cell r="T33">
            <v>11.899999999999999</v>
          </cell>
          <cell r="U33">
            <v>-3.0000000000000027</v>
          </cell>
          <cell r="V33" t="str">
            <v>-</v>
          </cell>
          <cell r="W33">
            <v>2.2999999999999909</v>
          </cell>
          <cell r="X33">
            <v>-0.70000000000000062</v>
          </cell>
          <cell r="Y33">
            <v>3.6000000000000032</v>
          </cell>
          <cell r="Z33">
            <v>9.5999999999999872</v>
          </cell>
          <cell r="AA33">
            <v>4.2999999999999927</v>
          </cell>
          <cell r="AB33">
            <v>0.40000000000000036</v>
          </cell>
          <cell r="AC33" t="str">
            <v>-</v>
          </cell>
        </row>
        <row r="34">
          <cell r="A34">
            <v>38078</v>
          </cell>
          <cell r="B34">
            <v>77.099999999999994</v>
          </cell>
          <cell r="C34">
            <v>49.7</v>
          </cell>
          <cell r="D34">
            <v>99.7</v>
          </cell>
          <cell r="E34">
            <v>57.1</v>
          </cell>
          <cell r="F34">
            <v>87.2</v>
          </cell>
          <cell r="G34">
            <v>73.7</v>
          </cell>
          <cell r="H34" t="str">
            <v>-</v>
          </cell>
          <cell r="I34">
            <v>6.1983471074380168</v>
          </cell>
          <cell r="J34">
            <v>10.44444444444445</v>
          </cell>
          <cell r="K34">
            <v>4.6169989506820626</v>
          </cell>
          <cell r="L34">
            <v>2.6978417266187051</v>
          </cell>
          <cell r="M34">
            <v>1.5133876600698453</v>
          </cell>
          <cell r="N34">
            <v>2.219140083217765</v>
          </cell>
          <cell r="O34" t="e">
            <v>#VALUE!</v>
          </cell>
          <cell r="P34">
            <v>3.6000000000000032</v>
          </cell>
          <cell r="Q34">
            <v>7.0999999999999952</v>
          </cell>
          <cell r="R34">
            <v>2.2999999999999909</v>
          </cell>
          <cell r="S34">
            <v>0</v>
          </cell>
          <cell r="T34">
            <v>8.8000000000000078</v>
          </cell>
          <cell r="U34">
            <v>-2.5999999999999912</v>
          </cell>
          <cell r="V34" t="str">
            <v>-</v>
          </cell>
          <cell r="W34">
            <v>3.2999999999999918</v>
          </cell>
          <cell r="X34">
            <v>1.9000000000000128</v>
          </cell>
          <cell r="Y34">
            <v>3.9000000000000146</v>
          </cell>
          <cell r="Z34">
            <v>7.8000000000000069</v>
          </cell>
          <cell r="AA34">
            <v>3.6000000000000032</v>
          </cell>
          <cell r="AB34">
            <v>0.80000000000000071</v>
          </cell>
          <cell r="AC34" t="str">
            <v>-</v>
          </cell>
        </row>
        <row r="35">
          <cell r="A35">
            <v>38108</v>
          </cell>
          <cell r="B35">
            <v>81.5</v>
          </cell>
          <cell r="C35">
            <v>53.3</v>
          </cell>
          <cell r="D35">
            <v>104.8</v>
          </cell>
          <cell r="E35">
            <v>59.2</v>
          </cell>
          <cell r="F35">
            <v>87.3</v>
          </cell>
          <cell r="G35">
            <v>73.599999999999994</v>
          </cell>
          <cell r="H35" t="str">
            <v>-</v>
          </cell>
          <cell r="I35">
            <v>0.9913258983890918</v>
          </cell>
          <cell r="J35">
            <v>2.107279693486579</v>
          </cell>
          <cell r="K35">
            <v>0.57581573896352622</v>
          </cell>
          <cell r="L35">
            <v>3.4965034965034962</v>
          </cell>
          <cell r="M35">
            <v>-7.0287539936102315</v>
          </cell>
          <cell r="N35">
            <v>-2.9023746701847002</v>
          </cell>
          <cell r="O35" t="e">
            <v>#VALUE!</v>
          </cell>
          <cell r="P35">
            <v>2.2999999999999909</v>
          </cell>
          <cell r="Q35">
            <v>5.8000000000000052</v>
          </cell>
          <cell r="R35">
            <v>0.80000000000000071</v>
          </cell>
          <cell r="S35">
            <v>-1.7000000000000015</v>
          </cell>
          <cell r="T35">
            <v>4.0000000000000036</v>
          </cell>
          <cell r="U35">
            <v>-2.7000000000000024</v>
          </cell>
          <cell r="V35" t="str">
            <v>-</v>
          </cell>
          <cell r="W35">
            <v>2.8000000000000025</v>
          </cell>
          <cell r="X35">
            <v>2.0000000000000018</v>
          </cell>
          <cell r="Y35">
            <v>3.2000000000000028</v>
          </cell>
          <cell r="Z35">
            <v>6.800000000000006</v>
          </cell>
          <cell r="AA35">
            <v>1.2999999999999901</v>
          </cell>
          <cell r="AB35">
            <v>0</v>
          </cell>
          <cell r="AC35" t="str">
            <v>-</v>
          </cell>
        </row>
        <row r="36">
          <cell r="A36">
            <v>38139</v>
          </cell>
          <cell r="B36">
            <v>79.8</v>
          </cell>
          <cell r="C36">
            <v>50.8</v>
          </cell>
          <cell r="D36">
            <v>103.7</v>
          </cell>
          <cell r="E36">
            <v>58.8</v>
          </cell>
          <cell r="F36">
            <v>90.9</v>
          </cell>
          <cell r="G36">
            <v>75.5</v>
          </cell>
          <cell r="H36" t="str">
            <v>-</v>
          </cell>
          <cell r="I36">
            <v>8.4239130434782652</v>
          </cell>
          <cell r="J36">
            <v>6.2761506276150625</v>
          </cell>
          <cell r="K36">
            <v>9.3881856540084456</v>
          </cell>
          <cell r="L36">
            <v>38.679245283018865</v>
          </cell>
          <cell r="M36">
            <v>7.0671378091872779</v>
          </cell>
          <cell r="N36">
            <v>6.7892503536067847</v>
          </cell>
          <cell r="O36" t="e">
            <v>#VALUE!</v>
          </cell>
          <cell r="P36">
            <v>2.7000000000000135</v>
          </cell>
          <cell r="Q36">
            <v>5.8000000000000052</v>
          </cell>
          <cell r="R36">
            <v>1.4999999999999902</v>
          </cell>
          <cell r="S36">
            <v>-9.9999999999988987E-2</v>
          </cell>
          <cell r="T36">
            <v>4.0000000000000036</v>
          </cell>
          <cell r="U36">
            <v>-1.9000000000000017</v>
          </cell>
          <cell r="V36" t="str">
            <v>-</v>
          </cell>
          <cell r="W36">
            <v>3.6999999999999922</v>
          </cell>
          <cell r="X36">
            <v>2.7000000000000135</v>
          </cell>
          <cell r="Y36">
            <v>4.2000000000000037</v>
          </cell>
          <cell r="Z36">
            <v>11.20000000000001</v>
          </cell>
          <cell r="AA36">
            <v>2.200000000000002</v>
          </cell>
          <cell r="AB36">
            <v>1.0999999999999899</v>
          </cell>
          <cell r="AC36" t="str">
            <v>-</v>
          </cell>
        </row>
        <row r="37">
          <cell r="A37">
            <v>38169</v>
          </cell>
          <cell r="B37">
            <v>82.2</v>
          </cell>
          <cell r="C37">
            <v>51.9</v>
          </cell>
          <cell r="D37">
            <v>107.2</v>
          </cell>
          <cell r="E37">
            <v>63.7</v>
          </cell>
          <cell r="F37">
            <v>89.7</v>
          </cell>
          <cell r="G37">
            <v>77.400000000000006</v>
          </cell>
          <cell r="H37" t="str">
            <v>-</v>
          </cell>
          <cell r="I37">
            <v>1.2315270935960589</v>
          </cell>
          <cell r="J37">
            <v>-0.95419847328244278</v>
          </cell>
          <cell r="K37">
            <v>2.095238095238098</v>
          </cell>
          <cell r="L37">
            <v>20.872865275142313</v>
          </cell>
          <cell r="M37">
            <v>-4.6758767268862824</v>
          </cell>
          <cell r="N37">
            <v>1.0443864229765163</v>
          </cell>
          <cell r="O37" t="e">
            <v>#VALUE!</v>
          </cell>
          <cell r="P37">
            <v>2.0999999999999908</v>
          </cell>
          <cell r="Q37">
            <v>4.6000000000000041</v>
          </cell>
          <cell r="R37">
            <v>1.0999999999999899</v>
          </cell>
          <cell r="S37">
            <v>1.4999999999999902</v>
          </cell>
          <cell r="T37">
            <v>2.0999999999999908</v>
          </cell>
          <cell r="U37">
            <v>-1.8000000000000016</v>
          </cell>
          <cell r="V37" t="str">
            <v>-</v>
          </cell>
          <cell r="W37">
            <v>3.400000000000003</v>
          </cell>
          <cell r="X37">
            <v>2.0999999999999908</v>
          </cell>
          <cell r="Y37">
            <v>3.9000000000000146</v>
          </cell>
          <cell r="Z37">
            <v>12.599999999999989</v>
          </cell>
          <cell r="AA37">
            <v>1.2000000000000011</v>
          </cell>
          <cell r="AB37">
            <v>1.0999999999999899</v>
          </cell>
          <cell r="AC37" t="str">
            <v>-</v>
          </cell>
        </row>
        <row r="38">
          <cell r="A38">
            <v>38200</v>
          </cell>
          <cell r="B38">
            <v>82.7</v>
          </cell>
          <cell r="C38">
            <v>54.2</v>
          </cell>
          <cell r="D38">
            <v>106.2</v>
          </cell>
          <cell r="E38">
            <v>66.5</v>
          </cell>
          <cell r="F38">
            <v>83.4</v>
          </cell>
          <cell r="G38">
            <v>74.3</v>
          </cell>
          <cell r="H38" t="str">
            <v>-</v>
          </cell>
          <cell r="I38">
            <v>4.4191919191919196</v>
          </cell>
          <cell r="J38">
            <v>7.3267326732673315</v>
          </cell>
          <cell r="K38">
            <v>3.2069970845481022</v>
          </cell>
          <cell r="L38">
            <v>17.907801418439721</v>
          </cell>
          <cell r="M38">
            <v>5.5696202531645644</v>
          </cell>
          <cell r="N38">
            <v>-2.493438320209981</v>
          </cell>
          <cell r="O38" t="e">
            <v>#VALUE!</v>
          </cell>
          <cell r="P38">
            <v>2.0000000000000018</v>
          </cell>
          <cell r="Q38">
            <v>3.9000000000000146</v>
          </cell>
          <cell r="R38">
            <v>1.2999999999999901</v>
          </cell>
          <cell r="S38">
            <v>4.4000000000000039</v>
          </cell>
          <cell r="T38">
            <v>2.8000000000000025</v>
          </cell>
          <cell r="U38">
            <v>-1.5000000000000013</v>
          </cell>
          <cell r="V38" t="str">
            <v>-</v>
          </cell>
          <cell r="W38">
            <v>3.499999999999992</v>
          </cell>
          <cell r="X38">
            <v>2.8000000000000025</v>
          </cell>
          <cell r="Y38">
            <v>3.8000000000000034</v>
          </cell>
          <cell r="Z38">
            <v>13.400000000000013</v>
          </cell>
          <cell r="AA38">
            <v>1.7000000000000126</v>
          </cell>
          <cell r="AB38">
            <v>0.70000000000001172</v>
          </cell>
          <cell r="AC38" t="str">
            <v>-</v>
          </cell>
        </row>
        <row r="39">
          <cell r="A39">
            <v>38231</v>
          </cell>
          <cell r="B39">
            <v>79.3</v>
          </cell>
          <cell r="C39">
            <v>51</v>
          </cell>
          <cell r="D39">
            <v>102.7</v>
          </cell>
          <cell r="E39">
            <v>69.900000000000006</v>
          </cell>
          <cell r="F39">
            <v>77.400000000000006</v>
          </cell>
          <cell r="G39">
            <v>74.3</v>
          </cell>
          <cell r="H39" t="str">
            <v>-</v>
          </cell>
          <cell r="I39">
            <v>0</v>
          </cell>
          <cell r="J39">
            <v>4.0816326530612246</v>
          </cell>
          <cell r="K39">
            <v>-1.4395393474088292</v>
          </cell>
          <cell r="L39">
            <v>21.354166666666675</v>
          </cell>
          <cell r="M39">
            <v>-16.684607104413345</v>
          </cell>
          <cell r="N39">
            <v>0.13477088948786295</v>
          </cell>
          <cell r="O39" t="e">
            <v>#VALUE!</v>
          </cell>
          <cell r="P39">
            <v>1.2999999999999901</v>
          </cell>
          <cell r="Q39">
            <v>3.400000000000003</v>
          </cell>
          <cell r="R39">
            <v>0.40000000000000036</v>
          </cell>
          <cell r="S39">
            <v>7.2000000000000064</v>
          </cell>
          <cell r="T39">
            <v>-0.70000000000000062</v>
          </cell>
          <cell r="U39">
            <v>-1.5000000000000013</v>
          </cell>
          <cell r="V39" t="str">
            <v>-</v>
          </cell>
          <cell r="W39">
            <v>3.0999999999999917</v>
          </cell>
          <cell r="X39">
            <v>2.9000000000000137</v>
          </cell>
          <cell r="Y39">
            <v>3.2000000000000028</v>
          </cell>
          <cell r="Z39">
            <v>14.3</v>
          </cell>
          <cell r="AA39">
            <v>-0.50000000000000044</v>
          </cell>
          <cell r="AB39">
            <v>0.60000000000000053</v>
          </cell>
          <cell r="AC39" t="str">
            <v>-</v>
          </cell>
        </row>
        <row r="40">
          <cell r="A40">
            <v>38261</v>
          </cell>
          <cell r="B40">
            <v>81.400000000000006</v>
          </cell>
          <cell r="C40">
            <v>53.2</v>
          </cell>
          <cell r="D40">
            <v>104.6</v>
          </cell>
          <cell r="E40">
            <v>69.400000000000006</v>
          </cell>
          <cell r="F40">
            <v>84.9</v>
          </cell>
          <cell r="G40">
            <v>75</v>
          </cell>
          <cell r="H40" t="str">
            <v>-</v>
          </cell>
          <cell r="I40">
            <v>9.7035040431266886</v>
          </cell>
          <cell r="J40">
            <v>2.9013539651837523</v>
          </cell>
          <cell r="K40">
            <v>12.837108953613798</v>
          </cell>
          <cell r="L40">
            <v>10.158730158730169</v>
          </cell>
          <cell r="M40">
            <v>-8.2162162162162105</v>
          </cell>
          <cell r="N40">
            <v>-2.5974025974025974</v>
          </cell>
          <cell r="O40" t="e">
            <v>#VALUE!</v>
          </cell>
          <cell r="P40">
            <v>2.2999999999999909</v>
          </cell>
          <cell r="Q40">
            <v>2.8000000000000025</v>
          </cell>
          <cell r="R40">
            <v>2.0999999999999908</v>
          </cell>
          <cell r="S40">
            <v>9.8999999999999986</v>
          </cell>
          <cell r="T40">
            <v>-3.2000000000000028</v>
          </cell>
          <cell r="U40">
            <v>-0.80000000000000071</v>
          </cell>
          <cell r="V40" t="str">
            <v>-</v>
          </cell>
          <cell r="W40">
            <v>3.6999999999999922</v>
          </cell>
          <cell r="X40">
            <v>2.9000000000000137</v>
          </cell>
          <cell r="Y40">
            <v>4.0999999999999925</v>
          </cell>
          <cell r="Z40">
            <v>13.79999999999999</v>
          </cell>
          <cell r="AA40">
            <v>-1.3000000000000012</v>
          </cell>
          <cell r="AB40">
            <v>0.29999999999998916</v>
          </cell>
          <cell r="AC40" t="str">
            <v>-</v>
          </cell>
        </row>
        <row r="41">
          <cell r="A41">
            <v>38292</v>
          </cell>
          <cell r="B41">
            <v>81</v>
          </cell>
          <cell r="C41">
            <v>49.3</v>
          </cell>
          <cell r="D41">
            <v>107.1</v>
          </cell>
          <cell r="E41">
            <v>75.7</v>
          </cell>
          <cell r="F41">
            <v>93.1</v>
          </cell>
          <cell r="G41">
            <v>71.5</v>
          </cell>
          <cell r="H41" t="str">
            <v>-</v>
          </cell>
          <cell r="I41">
            <v>11.111111111111102</v>
          </cell>
          <cell r="J41">
            <v>-4.0856031128404702</v>
          </cell>
          <cell r="K41">
            <v>18.081587651598667</v>
          </cell>
          <cell r="L41">
            <v>24.917491749174918</v>
          </cell>
          <cell r="M41">
            <v>41.920731707317074</v>
          </cell>
          <cell r="N41">
            <v>-5.7971014492753694</v>
          </cell>
          <cell r="O41" t="e">
            <v>#VALUE!</v>
          </cell>
          <cell r="P41">
            <v>4.0000000000000036</v>
          </cell>
          <cell r="Q41">
            <v>2.0000000000000018</v>
          </cell>
          <cell r="R41">
            <v>4.9000000000000155</v>
          </cell>
          <cell r="S41">
            <v>13.79999999999999</v>
          </cell>
          <cell r="T41">
            <v>1.6000000000000014</v>
          </cell>
          <cell r="U41">
            <v>-0.70000000000000062</v>
          </cell>
          <cell r="V41" t="str">
            <v>-</v>
          </cell>
          <cell r="W41">
            <v>4.4000000000000039</v>
          </cell>
          <cell r="X41">
            <v>2.2999999999999909</v>
          </cell>
          <cell r="Y41">
            <v>5.2999999999999936</v>
          </cell>
          <cell r="Z41">
            <v>14.999999999999991</v>
          </cell>
          <cell r="AA41">
            <v>1.7000000000000126</v>
          </cell>
          <cell r="AB41">
            <v>-0.30000000000000027</v>
          </cell>
          <cell r="AC41" t="str">
            <v>-</v>
          </cell>
        </row>
        <row r="42">
          <cell r="A42">
            <v>38322</v>
          </cell>
          <cell r="B42">
            <v>86.9</v>
          </cell>
          <cell r="C42">
            <v>53.4</v>
          </cell>
          <cell r="D42">
            <v>114.5</v>
          </cell>
          <cell r="E42">
            <v>76.5</v>
          </cell>
          <cell r="F42">
            <v>97.8</v>
          </cell>
          <cell r="G42">
            <v>68.8</v>
          </cell>
          <cell r="H42" t="str">
            <v>-</v>
          </cell>
          <cell r="I42">
            <v>9.722222222222225</v>
          </cell>
          <cell r="J42">
            <v>6.586826347305383</v>
          </cell>
          <cell r="K42">
            <v>10.949612403100772</v>
          </cell>
          <cell r="L42">
            <v>18.23802163833075</v>
          </cell>
          <cell r="M42">
            <v>18.25876662636033</v>
          </cell>
          <cell r="N42">
            <v>1.775147928994087</v>
          </cell>
          <cell r="O42" t="e">
            <v>#VALUE!</v>
          </cell>
          <cell r="P42">
            <v>4.8000000000000043</v>
          </cell>
          <cell r="Q42">
            <v>2.6000000000000023</v>
          </cell>
          <cell r="R42">
            <v>5.699999999999994</v>
          </cell>
          <cell r="S42">
            <v>15.300000000000002</v>
          </cell>
          <cell r="T42">
            <v>3.0000000000000027</v>
          </cell>
          <cell r="U42">
            <v>-9.9999999999988987E-2</v>
          </cell>
          <cell r="V42" t="str">
            <v>-</v>
          </cell>
          <cell r="W42">
            <v>4.8000000000000043</v>
          </cell>
          <cell r="X42">
            <v>2.6000000000000023</v>
          </cell>
          <cell r="Y42">
            <v>5.699999999999994</v>
          </cell>
          <cell r="Z42">
            <v>15.300000000000002</v>
          </cell>
          <cell r="AA42">
            <v>3.0000000000000027</v>
          </cell>
          <cell r="AB42">
            <v>-9.9999999999988987E-2</v>
          </cell>
          <cell r="AC42" t="str">
            <v>-</v>
          </cell>
        </row>
        <row r="43">
          <cell r="A43">
            <v>38353</v>
          </cell>
          <cell r="B43">
            <v>83.7</v>
          </cell>
          <cell r="C43">
            <v>52.5</v>
          </cell>
          <cell r="D43">
            <v>109.5</v>
          </cell>
          <cell r="E43">
            <v>70.8</v>
          </cell>
          <cell r="F43">
            <v>97.7</v>
          </cell>
          <cell r="G43">
            <v>71.2</v>
          </cell>
          <cell r="H43" t="str">
            <v>-</v>
          </cell>
          <cell r="I43">
            <v>6.4885496183206213</v>
          </cell>
          <cell r="J43">
            <v>7.5819672131147602</v>
          </cell>
          <cell r="K43">
            <v>6.0019361084220746</v>
          </cell>
          <cell r="L43">
            <v>21.025641025641022</v>
          </cell>
          <cell r="M43">
            <v>7.8366445916114884</v>
          </cell>
          <cell r="N43">
            <v>-2.5991792065663359</v>
          </cell>
          <cell r="O43" t="e">
            <v>#VALUE!</v>
          </cell>
          <cell r="P43">
            <v>5.2000000000000046</v>
          </cell>
          <cell r="Q43">
            <v>3.2999999999999918</v>
          </cell>
          <cell r="R43">
            <v>5.9000000000000163</v>
          </cell>
          <cell r="S43">
            <v>17.599999999999994</v>
          </cell>
          <cell r="T43">
            <v>3.2999999999999918</v>
          </cell>
          <cell r="U43">
            <v>-0.59999999999998943</v>
          </cell>
          <cell r="V43" t="str">
            <v>-</v>
          </cell>
          <cell r="W43">
            <v>6.4999999999999947</v>
          </cell>
          <cell r="X43">
            <v>7.6999999999999957</v>
          </cell>
          <cell r="Y43">
            <v>6.0999999999999943</v>
          </cell>
          <cell r="Z43">
            <v>20.999999999999996</v>
          </cell>
          <cell r="AA43">
            <v>7.8000000000000069</v>
          </cell>
          <cell r="AB43">
            <v>-2.5999999999999912</v>
          </cell>
          <cell r="AC43" t="str">
            <v>-</v>
          </cell>
        </row>
        <row r="44">
          <cell r="A44">
            <v>38384</v>
          </cell>
          <cell r="B44">
            <v>73.900000000000006</v>
          </cell>
          <cell r="C44">
            <v>48.3</v>
          </cell>
          <cell r="D44">
            <v>94.9</v>
          </cell>
          <cell r="E44">
            <v>53.9</v>
          </cell>
          <cell r="F44">
            <v>83.2</v>
          </cell>
          <cell r="G44">
            <v>67.099999999999994</v>
          </cell>
          <cell r="H44" t="str">
            <v>-</v>
          </cell>
          <cell r="I44">
            <v>-1.2032085561497212</v>
          </cell>
          <cell r="J44">
            <v>1.0460251046025106</v>
          </cell>
          <cell r="K44">
            <v>-2.2657054582904106</v>
          </cell>
          <cell r="L44">
            <v>24.480369515011553</v>
          </cell>
          <cell r="M44">
            <v>-3.5921205098493565</v>
          </cell>
          <cell r="N44">
            <v>-1.0324483775811251</v>
          </cell>
          <cell r="O44" t="e">
            <v>#VALUE!</v>
          </cell>
          <cell r="P44">
            <v>5.0000000000000044</v>
          </cell>
          <cell r="Q44">
            <v>3.0999999999999917</v>
          </cell>
          <cell r="R44">
            <v>5.8000000000000052</v>
          </cell>
          <cell r="S44">
            <v>20.999999999999996</v>
          </cell>
          <cell r="T44">
            <v>2.6000000000000023</v>
          </cell>
          <cell r="U44">
            <v>0.49999999999998934</v>
          </cell>
          <cell r="V44" t="str">
            <v>-</v>
          </cell>
          <cell r="W44">
            <v>2.7000000000000135</v>
          </cell>
          <cell r="X44">
            <v>4.4000000000000039</v>
          </cell>
          <cell r="Y44">
            <v>2.0000000000000018</v>
          </cell>
          <cell r="Z44">
            <v>22.599999999999998</v>
          </cell>
          <cell r="AA44">
            <v>2.200000000000002</v>
          </cell>
          <cell r="AB44">
            <v>-1.8000000000000016</v>
          </cell>
          <cell r="AC44" t="str">
            <v>-</v>
          </cell>
        </row>
        <row r="45">
          <cell r="A45">
            <v>38412</v>
          </cell>
          <cell r="B45">
            <v>84.9</v>
          </cell>
          <cell r="C45">
            <v>52.4</v>
          </cell>
          <cell r="D45">
            <v>111.7</v>
          </cell>
          <cell r="E45">
            <v>69.099999999999994</v>
          </cell>
          <cell r="F45">
            <v>98.1</v>
          </cell>
          <cell r="G45">
            <v>78.599999999999994</v>
          </cell>
          <cell r="H45" t="str">
            <v>-</v>
          </cell>
          <cell r="I45">
            <v>7.1969696969696999</v>
          </cell>
          <cell r="J45">
            <v>9.1666666666666625</v>
          </cell>
          <cell r="K45">
            <v>6.4823641563393677</v>
          </cell>
          <cell r="L45">
            <v>3.2884902840059618</v>
          </cell>
          <cell r="M45">
            <v>17.485029940119752</v>
          </cell>
          <cell r="N45">
            <v>-2.7227722772277261</v>
          </cell>
          <cell r="O45" t="e">
            <v>#VALUE!</v>
          </cell>
          <cell r="P45">
            <v>5.2999999999999936</v>
          </cell>
          <cell r="Q45">
            <v>4.2999999999999927</v>
          </cell>
          <cell r="R45">
            <v>5.699999999999994</v>
          </cell>
          <cell r="S45">
            <v>16.500000000000004</v>
          </cell>
          <cell r="T45">
            <v>3.8000000000000034</v>
          </cell>
          <cell r="U45">
            <v>-0.80000000000000071</v>
          </cell>
          <cell r="V45" t="str">
            <v>-</v>
          </cell>
          <cell r="W45">
            <v>4.2999999999999927</v>
          </cell>
          <cell r="X45">
            <v>6.0000000000000053</v>
          </cell>
          <cell r="Y45">
            <v>3.6000000000000032</v>
          </cell>
          <cell r="Z45">
            <v>14.999999999999991</v>
          </cell>
          <cell r="AA45">
            <v>7.0999999999999952</v>
          </cell>
          <cell r="AB45">
            <v>-2.0999999999999908</v>
          </cell>
          <cell r="AC45" t="str">
            <v>-</v>
          </cell>
        </row>
        <row r="46">
          <cell r="A46">
            <v>38443</v>
          </cell>
          <cell r="B46">
            <v>81.3</v>
          </cell>
          <cell r="C46">
            <v>48.9</v>
          </cell>
          <cell r="D46">
            <v>108</v>
          </cell>
          <cell r="E46">
            <v>55.7</v>
          </cell>
          <cell r="F46">
            <v>91.8</v>
          </cell>
          <cell r="G46">
            <v>78.599999999999994</v>
          </cell>
          <cell r="H46" t="str">
            <v>-</v>
          </cell>
          <cell r="I46">
            <v>5.4474708171206272</v>
          </cell>
          <cell r="J46">
            <v>-1.6096579476861252</v>
          </cell>
          <cell r="K46">
            <v>8.3249749247743203</v>
          </cell>
          <cell r="L46">
            <v>-2.451838879159367</v>
          </cell>
          <cell r="M46">
            <v>5.2752293577981586</v>
          </cell>
          <cell r="N46">
            <v>6.6485753052917111</v>
          </cell>
          <cell r="O46" t="e">
            <v>#VALUE!</v>
          </cell>
          <cell r="P46">
            <v>5.2000000000000046</v>
          </cell>
          <cell r="Q46">
            <v>3.2999999999999918</v>
          </cell>
          <cell r="R46">
            <v>6.0000000000000053</v>
          </cell>
          <cell r="S46">
            <v>15.999999999999993</v>
          </cell>
          <cell r="T46">
            <v>4.0999999999999925</v>
          </cell>
          <cell r="U46">
            <v>-0.40000000000000036</v>
          </cell>
          <cell r="V46" t="str">
            <v>-</v>
          </cell>
          <cell r="W46">
            <v>4.4999999999999929</v>
          </cell>
          <cell r="X46">
            <v>4.0000000000000036</v>
          </cell>
          <cell r="Y46">
            <v>4.6999999999999931</v>
          </cell>
          <cell r="Z46">
            <v>10.599999999999987</v>
          </cell>
          <cell r="AA46">
            <v>6.5999999999999837</v>
          </cell>
          <cell r="AB46">
            <v>9.9999999999988987E-2</v>
          </cell>
          <cell r="AC46" t="str">
            <v>-</v>
          </cell>
        </row>
        <row r="47">
          <cell r="A47">
            <v>38473</v>
          </cell>
          <cell r="B47">
            <v>84.8</v>
          </cell>
          <cell r="C47">
            <v>52.3</v>
          </cell>
          <cell r="D47">
            <v>111.6</v>
          </cell>
          <cell r="E47">
            <v>51.4</v>
          </cell>
          <cell r="F47">
            <v>89.9</v>
          </cell>
          <cell r="G47">
            <v>80.099999999999994</v>
          </cell>
          <cell r="H47" t="str">
            <v>-</v>
          </cell>
          <cell r="I47">
            <v>4.049079754601224</v>
          </cell>
          <cell r="J47">
            <v>-1.876172607879925</v>
          </cell>
          <cell r="K47">
            <v>6.4885496183206079</v>
          </cell>
          <cell r="L47">
            <v>-13.175675675675683</v>
          </cell>
          <cell r="M47">
            <v>2.9782359679266994</v>
          </cell>
          <cell r="N47">
            <v>8.8315217391304355</v>
          </cell>
          <cell r="O47" t="e">
            <v>#VALUE!</v>
          </cell>
          <cell r="P47">
            <v>5.4999999999999938</v>
          </cell>
          <cell r="Q47">
            <v>2.9000000000000137</v>
          </cell>
          <cell r="R47">
            <v>6.4999999999999947</v>
          </cell>
          <cell r="S47">
            <v>14.599999999999991</v>
          </cell>
          <cell r="T47">
            <v>5.0000000000000044</v>
          </cell>
          <cell r="U47">
            <v>0.60000000000000053</v>
          </cell>
          <cell r="V47" t="str">
            <v>-</v>
          </cell>
          <cell r="W47">
            <v>4.4000000000000039</v>
          </cell>
          <cell r="X47">
            <v>2.8000000000000025</v>
          </cell>
          <cell r="Y47">
            <v>5.0999999999999934</v>
          </cell>
          <cell r="Z47">
            <v>5.600000000000005</v>
          </cell>
          <cell r="AA47">
            <v>5.9000000000000163</v>
          </cell>
          <cell r="AB47">
            <v>1.8000000000000016</v>
          </cell>
          <cell r="AC47" t="str">
            <v>-</v>
          </cell>
        </row>
        <row r="48">
          <cell r="A48">
            <v>38504</v>
          </cell>
          <cell r="B48">
            <v>76.5</v>
          </cell>
          <cell r="C48">
            <v>52</v>
          </cell>
          <cell r="D48">
            <v>96.7</v>
          </cell>
          <cell r="E48">
            <v>60.2</v>
          </cell>
          <cell r="F48">
            <v>90.1</v>
          </cell>
          <cell r="G48">
            <v>80.099999999999994</v>
          </cell>
          <cell r="H48" t="str">
            <v>-</v>
          </cell>
          <cell r="I48">
            <v>-4.1353383458646578</v>
          </cell>
          <cell r="J48">
            <v>2.3622047244094548</v>
          </cell>
          <cell r="K48">
            <v>-6.750241080038573</v>
          </cell>
          <cell r="L48">
            <v>2.3809523809523907</v>
          </cell>
          <cell r="M48">
            <v>-0.88008800880089255</v>
          </cell>
          <cell r="N48">
            <v>6.0927152317880724</v>
          </cell>
          <cell r="O48" t="e">
            <v>#VALUE!</v>
          </cell>
          <cell r="P48">
            <v>4.4000000000000039</v>
          </cell>
          <cell r="Q48">
            <v>2.6000000000000023</v>
          </cell>
          <cell r="R48">
            <v>5.2000000000000046</v>
          </cell>
          <cell r="S48">
            <v>12.1</v>
          </cell>
          <cell r="T48">
            <v>4.2999999999999927</v>
          </cell>
          <cell r="U48">
            <v>0.60000000000000053</v>
          </cell>
          <cell r="V48" t="str">
            <v>-</v>
          </cell>
          <cell r="W48">
            <v>3.0000000000000027</v>
          </cell>
          <cell r="X48">
            <v>2.7000000000000135</v>
          </cell>
          <cell r="Y48">
            <v>3.0999999999999917</v>
          </cell>
          <cell r="Z48">
            <v>5.0999999999999934</v>
          </cell>
          <cell r="AA48">
            <v>4.6999999999999931</v>
          </cell>
          <cell r="AB48">
            <v>2.4999999999999911</v>
          </cell>
          <cell r="AC48" t="str">
            <v>-</v>
          </cell>
        </row>
        <row r="49">
          <cell r="A49">
            <v>38534</v>
          </cell>
          <cell r="B49">
            <v>75.5</v>
          </cell>
          <cell r="C49">
            <v>50.6</v>
          </cell>
          <cell r="D49">
            <v>96</v>
          </cell>
          <cell r="E49">
            <v>59.5</v>
          </cell>
          <cell r="F49">
            <v>91.6</v>
          </cell>
          <cell r="G49">
            <v>83.1</v>
          </cell>
          <cell r="H49" t="str">
            <v>-</v>
          </cell>
          <cell r="I49">
            <v>-8.150851581508519</v>
          </cell>
          <cell r="J49">
            <v>-2.5048169556840025</v>
          </cell>
          <cell r="K49">
            <v>-10.447761194029853</v>
          </cell>
          <cell r="L49">
            <v>-6.5934065934065975</v>
          </cell>
          <cell r="M49">
            <v>2.1181716833890651</v>
          </cell>
          <cell r="N49">
            <v>7.3643410852713034</v>
          </cell>
          <cell r="O49" t="e">
            <v>#VALUE!</v>
          </cell>
          <cell r="P49">
            <v>3.6000000000000032</v>
          </cell>
          <cell r="Q49">
            <v>2.4999999999999911</v>
          </cell>
          <cell r="R49">
            <v>4.0999999999999925</v>
          </cell>
          <cell r="S49">
            <v>9.6999999999999975</v>
          </cell>
          <cell r="T49">
            <v>4.9000000000000155</v>
          </cell>
          <cell r="U49">
            <v>1.0999999999999899</v>
          </cell>
          <cell r="V49" t="str">
            <v>-</v>
          </cell>
          <cell r="W49">
            <v>1.2999999999999901</v>
          </cell>
          <cell r="X49">
            <v>1.9000000000000128</v>
          </cell>
          <cell r="Y49">
            <v>1.0999999999999899</v>
          </cell>
          <cell r="Z49">
            <v>3.2999999999999918</v>
          </cell>
          <cell r="AA49">
            <v>4.2999999999999927</v>
          </cell>
          <cell r="AB49">
            <v>3.2999999999999918</v>
          </cell>
          <cell r="AC49" t="str">
            <v>-</v>
          </cell>
        </row>
        <row r="50">
          <cell r="A50">
            <v>38565</v>
          </cell>
          <cell r="B50">
            <v>83.2</v>
          </cell>
          <cell r="C50">
            <v>56.2</v>
          </cell>
          <cell r="D50">
            <v>105.4</v>
          </cell>
          <cell r="E50">
            <v>69.099999999999994</v>
          </cell>
          <cell r="F50">
            <v>74.099999999999994</v>
          </cell>
          <cell r="G50">
            <v>84.9</v>
          </cell>
          <cell r="H50" t="str">
            <v>-</v>
          </cell>
          <cell r="I50">
            <v>0.60459492140266025</v>
          </cell>
          <cell r="J50">
            <v>3.6900369003690034</v>
          </cell>
          <cell r="K50">
            <v>-0.75329566854990315</v>
          </cell>
          <cell r="L50">
            <v>3.9097744360902174</v>
          </cell>
          <cell r="M50">
            <v>-11.15107913669066</v>
          </cell>
          <cell r="N50">
            <v>14.266487213997319</v>
          </cell>
          <cell r="O50" t="e">
            <v>#VALUE!</v>
          </cell>
          <cell r="P50">
            <v>3.2999999999999918</v>
          </cell>
          <cell r="Q50">
            <v>2.200000000000002</v>
          </cell>
          <cell r="R50">
            <v>3.6999999999999922</v>
          </cell>
          <cell r="S50">
            <v>8.5999999999999854</v>
          </cell>
          <cell r="T50">
            <v>3.6000000000000032</v>
          </cell>
          <cell r="U50">
            <v>2.4999999999999911</v>
          </cell>
          <cell r="V50" t="str">
            <v>-</v>
          </cell>
          <cell r="W50">
            <v>1.2000000000000011</v>
          </cell>
          <cell r="X50">
            <v>2.0999999999999908</v>
          </cell>
          <cell r="Y50">
            <v>0.80000000000000071</v>
          </cell>
          <cell r="Z50">
            <v>3.2999999999999918</v>
          </cell>
          <cell r="AA50">
            <v>2.4999999999999911</v>
          </cell>
          <cell r="AB50">
            <v>4.6000000000000041</v>
          </cell>
          <cell r="AC50" t="str">
            <v>-</v>
          </cell>
        </row>
        <row r="51">
          <cell r="A51">
            <v>38596</v>
          </cell>
          <cell r="B51">
            <v>81.599999999999994</v>
          </cell>
          <cell r="C51">
            <v>53.4</v>
          </cell>
          <cell r="D51">
            <v>104.9</v>
          </cell>
          <cell r="E51">
            <v>64.099999999999994</v>
          </cell>
          <cell r="F51">
            <v>81.900000000000006</v>
          </cell>
          <cell r="G51">
            <v>80.900000000000006</v>
          </cell>
          <cell r="H51" t="str">
            <v>-</v>
          </cell>
          <cell r="I51">
            <v>2.9003783102143723</v>
          </cell>
          <cell r="J51">
            <v>4.705882352941174</v>
          </cell>
          <cell r="K51">
            <v>2.1421616358325246</v>
          </cell>
          <cell r="L51">
            <v>-8.2975679542203302</v>
          </cell>
          <cell r="M51">
            <v>5.8139534883720927</v>
          </cell>
          <cell r="N51">
            <v>8.8829071332436182</v>
          </cell>
          <cell r="O51" t="e">
            <v>#VALUE!</v>
          </cell>
          <cell r="P51">
            <v>3.499999999999992</v>
          </cell>
          <cell r="Q51">
            <v>2.2999999999999909</v>
          </cell>
          <cell r="R51">
            <v>4.0000000000000036</v>
          </cell>
          <cell r="S51">
            <v>5.9000000000000163</v>
          </cell>
          <cell r="T51">
            <v>5.600000000000005</v>
          </cell>
          <cell r="U51">
            <v>3.2000000000000028</v>
          </cell>
          <cell r="V51" t="str">
            <v>-</v>
          </cell>
          <cell r="W51">
            <v>1.4000000000000012</v>
          </cell>
          <cell r="X51">
            <v>2.4000000000000021</v>
          </cell>
          <cell r="Y51">
            <v>1.0000000000000009</v>
          </cell>
          <cell r="Z51">
            <v>1.9000000000000128</v>
          </cell>
          <cell r="AA51">
            <v>2.8000000000000025</v>
          </cell>
          <cell r="AB51">
            <v>5.0999999999999934</v>
          </cell>
          <cell r="AC51" t="str">
            <v>-</v>
          </cell>
        </row>
        <row r="52">
          <cell r="A52">
            <v>38626</v>
          </cell>
          <cell r="B52">
            <v>84.9</v>
          </cell>
          <cell r="C52">
            <v>52.9</v>
          </cell>
          <cell r="D52">
            <v>111.2</v>
          </cell>
          <cell r="E52">
            <v>68.5</v>
          </cell>
          <cell r="F52">
            <v>96.6</v>
          </cell>
          <cell r="G52">
            <v>80.7</v>
          </cell>
          <cell r="H52" t="str">
            <v>-</v>
          </cell>
          <cell r="I52">
            <v>4.2997542997542997</v>
          </cell>
          <cell r="J52">
            <v>-0.56390977443609813</v>
          </cell>
          <cell r="K52">
            <v>6.3097514340344256</v>
          </cell>
          <cell r="L52">
            <v>-1.2968299711815643</v>
          </cell>
          <cell r="M52">
            <v>13.780918727915182</v>
          </cell>
          <cell r="N52">
            <v>7.6000000000000041</v>
          </cell>
          <cell r="O52" t="e">
            <v>#VALUE!</v>
          </cell>
          <cell r="P52">
            <v>3.0999999999999917</v>
          </cell>
          <cell r="Q52">
            <v>2.0000000000000018</v>
          </cell>
          <cell r="R52">
            <v>3.499999999999992</v>
          </cell>
          <cell r="S52">
            <v>4.9000000000000155</v>
          </cell>
          <cell r="T52">
            <v>7.5999999999999845</v>
          </cell>
          <cell r="U52">
            <v>4.0999999999999925</v>
          </cell>
          <cell r="V52" t="str">
            <v>-</v>
          </cell>
          <cell r="W52">
            <v>1.7000000000000126</v>
          </cell>
          <cell r="X52">
            <v>2.0999999999999908</v>
          </cell>
          <cell r="Y52">
            <v>1.4999999999999902</v>
          </cell>
          <cell r="Z52">
            <v>1.4999999999999902</v>
          </cell>
          <cell r="AA52">
            <v>3.9000000000000146</v>
          </cell>
          <cell r="AB52">
            <v>5.2999999999999936</v>
          </cell>
          <cell r="AC52" t="str">
            <v>-</v>
          </cell>
        </row>
        <row r="53">
          <cell r="A53">
            <v>38657</v>
          </cell>
          <cell r="B53">
            <v>82.1</v>
          </cell>
          <cell r="C53">
            <v>48</v>
          </cell>
          <cell r="D53">
            <v>110.3</v>
          </cell>
          <cell r="E53">
            <v>75.400000000000006</v>
          </cell>
          <cell r="F53">
            <v>89.2</v>
          </cell>
          <cell r="G53">
            <v>78.5</v>
          </cell>
          <cell r="H53" t="str">
            <v>-</v>
          </cell>
          <cell r="I53">
            <v>1.3580246913580178</v>
          </cell>
          <cell r="J53">
            <v>-2.6369168356997914</v>
          </cell>
          <cell r="K53">
            <v>2.9878618113912259</v>
          </cell>
          <cell r="L53">
            <v>-0.39630118890356297</v>
          </cell>
          <cell r="M53">
            <v>-4.1890440386680901</v>
          </cell>
          <cell r="N53">
            <v>9.79020979020979</v>
          </cell>
          <cell r="O53" t="e">
            <v>#VALUE!</v>
          </cell>
          <cell r="P53">
            <v>2.2999999999999909</v>
          </cell>
          <cell r="Q53">
            <v>2.0999999999999908</v>
          </cell>
          <cell r="R53">
            <v>2.4000000000000021</v>
          </cell>
          <cell r="S53">
            <v>2.7000000000000135</v>
          </cell>
          <cell r="T53">
            <v>4.2999999999999927</v>
          </cell>
          <cell r="U53">
            <v>5.4000000000000048</v>
          </cell>
          <cell r="V53" t="str">
            <v>-</v>
          </cell>
          <cell r="W53">
            <v>1.7000000000000126</v>
          </cell>
          <cell r="X53">
            <v>1.7000000000000126</v>
          </cell>
          <cell r="Y53">
            <v>1.7000000000000126</v>
          </cell>
          <cell r="Z53">
            <v>1.2999999999999901</v>
          </cell>
          <cell r="AA53">
            <v>3.0999999999999917</v>
          </cell>
          <cell r="AB53">
            <v>5.699999999999994</v>
          </cell>
          <cell r="AC53" t="str">
            <v>-</v>
          </cell>
        </row>
        <row r="54">
          <cell r="A54">
            <v>38687</v>
          </cell>
          <cell r="B54">
            <v>84</v>
          </cell>
          <cell r="C54">
            <v>50.3</v>
          </cell>
          <cell r="D54">
            <v>111.9</v>
          </cell>
          <cell r="E54">
            <v>70.2</v>
          </cell>
          <cell r="F54">
            <v>89</v>
          </cell>
          <cell r="G54">
            <v>79.099999999999994</v>
          </cell>
          <cell r="H54" t="str">
            <v>-</v>
          </cell>
          <cell r="I54">
            <v>-3.3371691599539766</v>
          </cell>
          <cell r="J54">
            <v>-5.805243445692887</v>
          </cell>
          <cell r="K54">
            <v>-2.2707423580785977</v>
          </cell>
          <cell r="L54">
            <v>-8.2352941176470544</v>
          </cell>
          <cell r="M54">
            <v>-8.9979550102249473</v>
          </cell>
          <cell r="N54">
            <v>14.970930232558135</v>
          </cell>
          <cell r="O54" t="e">
            <v>#VALUE!</v>
          </cell>
          <cell r="P54">
            <v>1.2000000000000011</v>
          </cell>
          <cell r="Q54">
            <v>1.0000000000000009</v>
          </cell>
          <cell r="R54">
            <v>1.2999999999999901</v>
          </cell>
          <cell r="S54">
            <v>0.29999999999998916</v>
          </cell>
          <cell r="T54">
            <v>2.0000000000000018</v>
          </cell>
          <cell r="U54">
            <v>6.4000000000000057</v>
          </cell>
          <cell r="V54" t="str">
            <v>-</v>
          </cell>
          <cell r="W54">
            <v>1.2000000000000011</v>
          </cell>
          <cell r="X54">
            <v>1.0000000000000009</v>
          </cell>
          <cell r="Y54">
            <v>1.2999999999999901</v>
          </cell>
          <cell r="Z54">
            <v>0.29999999999998916</v>
          </cell>
          <cell r="AA54">
            <v>2.0000000000000018</v>
          </cell>
          <cell r="AB54">
            <v>6.4000000000000057</v>
          </cell>
          <cell r="AC54" t="str">
            <v>-</v>
          </cell>
        </row>
        <row r="55">
          <cell r="A55">
            <v>38718</v>
          </cell>
          <cell r="B55">
            <v>86.1</v>
          </cell>
          <cell r="C55">
            <v>49.4</v>
          </cell>
          <cell r="D55">
            <v>116.4</v>
          </cell>
          <cell r="E55">
            <v>80.7</v>
          </cell>
          <cell r="F55">
            <v>94.9</v>
          </cell>
          <cell r="G55">
            <v>78.3</v>
          </cell>
          <cell r="H55" t="str">
            <v>-</v>
          </cell>
          <cell r="I55">
            <v>2.8673835125447926</v>
          </cell>
          <cell r="J55">
            <v>-5.9047619047619078</v>
          </cell>
          <cell r="K55">
            <v>6.3013698630137034</v>
          </cell>
          <cell r="L55">
            <v>13.983050847457637</v>
          </cell>
          <cell r="M55">
            <v>-2.8659160696008157</v>
          </cell>
          <cell r="N55">
            <v>9.9719101123595415</v>
          </cell>
          <cell r="O55" t="e">
            <v>#VALUE!</v>
          </cell>
          <cell r="P55">
            <v>0.9000000000000119</v>
          </cell>
          <cell r="Q55">
            <v>-9.9999999999988987E-2</v>
          </cell>
          <cell r="R55">
            <v>1.2999999999999901</v>
          </cell>
          <cell r="S55">
            <v>0</v>
          </cell>
          <cell r="T55">
            <v>1.0000000000000009</v>
          </cell>
          <cell r="U55">
            <v>7.4999999999999956</v>
          </cell>
          <cell r="V55" t="str">
            <v>-</v>
          </cell>
          <cell r="W55">
            <v>2.8000000000000025</v>
          </cell>
          <cell r="X55">
            <v>-6.0000000000000053</v>
          </cell>
          <cell r="Y55">
            <v>6.2999999999999945</v>
          </cell>
          <cell r="Z55">
            <v>14.100000000000001</v>
          </cell>
          <cell r="AA55">
            <v>-2.9000000000000026</v>
          </cell>
          <cell r="AB55">
            <v>10.000000000000009</v>
          </cell>
          <cell r="AC55" t="str">
            <v>-</v>
          </cell>
        </row>
        <row r="56">
          <cell r="A56">
            <v>38749</v>
          </cell>
          <cell r="B56">
            <v>74.5</v>
          </cell>
          <cell r="C56">
            <v>45</v>
          </cell>
          <cell r="D56">
            <v>98.8</v>
          </cell>
          <cell r="E56">
            <v>58.4</v>
          </cell>
          <cell r="F56">
            <v>85.3</v>
          </cell>
          <cell r="G56">
            <v>71.2</v>
          </cell>
          <cell r="H56" t="str">
            <v>-</v>
          </cell>
          <cell r="I56">
            <v>0.81190798376183249</v>
          </cell>
          <cell r="J56">
            <v>-6.8322981366459574</v>
          </cell>
          <cell r="K56">
            <v>4.1095890410958811</v>
          </cell>
          <cell r="L56">
            <v>8.3487940630797777</v>
          </cell>
          <cell r="M56">
            <v>2.5240384615384546</v>
          </cell>
          <cell r="N56">
            <v>6.1102831594635001</v>
          </cell>
          <cell r="O56" t="e">
            <v>#VALUE!</v>
          </cell>
          <cell r="P56">
            <v>1.0999999999999899</v>
          </cell>
          <cell r="Q56">
            <v>-0.70000000000000062</v>
          </cell>
          <cell r="R56">
            <v>1.8000000000000016</v>
          </cell>
          <cell r="S56">
            <v>-0.80000000000000071</v>
          </cell>
          <cell r="T56">
            <v>1.4999999999999902</v>
          </cell>
          <cell r="U56">
            <v>8.0000000000000071</v>
          </cell>
          <cell r="V56" t="str">
            <v>-</v>
          </cell>
          <cell r="W56">
            <v>1.9000000000000128</v>
          </cell>
          <cell r="X56">
            <v>-6.4000000000000057</v>
          </cell>
          <cell r="Y56">
            <v>5.2000000000000046</v>
          </cell>
          <cell r="Z56">
            <v>11.5</v>
          </cell>
          <cell r="AA56">
            <v>-0.40000000000000036</v>
          </cell>
          <cell r="AB56">
            <v>8.0000000000000071</v>
          </cell>
          <cell r="AC56" t="str">
            <v>-</v>
          </cell>
        </row>
        <row r="57">
          <cell r="A57">
            <v>38777</v>
          </cell>
          <cell r="B57">
            <v>87</v>
          </cell>
          <cell r="C57">
            <v>48.6</v>
          </cell>
          <cell r="D57">
            <v>118.6</v>
          </cell>
          <cell r="E57">
            <v>72.099999999999994</v>
          </cell>
          <cell r="F57">
            <v>92</v>
          </cell>
          <cell r="G57">
            <v>73.2</v>
          </cell>
          <cell r="H57" t="str">
            <v>-</v>
          </cell>
          <cell r="I57">
            <v>2.4734982332155409</v>
          </cell>
          <cell r="J57">
            <v>-7.2519083969465603</v>
          </cell>
          <cell r="K57">
            <v>6.1772605192479775</v>
          </cell>
          <cell r="L57">
            <v>4.3415340086830687</v>
          </cell>
          <cell r="M57">
            <v>-6.2181447502548366</v>
          </cell>
          <cell r="N57">
            <v>-6.8702290076335775</v>
          </cell>
          <cell r="O57" t="e">
            <v>#VALUE!</v>
          </cell>
          <cell r="P57">
            <v>0.70000000000001172</v>
          </cell>
          <cell r="Q57">
            <v>-2.0000000000000018</v>
          </cell>
          <cell r="R57">
            <v>1.8000000000000016</v>
          </cell>
          <cell r="S57">
            <v>-0.70000000000000062</v>
          </cell>
          <cell r="T57">
            <v>-0.40000000000000036</v>
          </cell>
          <cell r="U57">
            <v>7.6999999999999957</v>
          </cell>
          <cell r="V57" t="str">
            <v>-</v>
          </cell>
          <cell r="W57">
            <v>2.0999999999999908</v>
          </cell>
          <cell r="X57">
            <v>-6.5999999999999943</v>
          </cell>
          <cell r="Y57">
            <v>5.600000000000005</v>
          </cell>
          <cell r="Z57">
            <v>9.0000000000000071</v>
          </cell>
          <cell r="AA57">
            <v>-2.4000000000000021</v>
          </cell>
          <cell r="AB57">
            <v>2.7000000000000135</v>
          </cell>
          <cell r="AC57" t="str">
            <v>-</v>
          </cell>
        </row>
        <row r="58">
          <cell r="A58">
            <v>38808</v>
          </cell>
          <cell r="B58">
            <v>82.5</v>
          </cell>
          <cell r="C58">
            <v>52</v>
          </cell>
          <cell r="D58">
            <v>107.6</v>
          </cell>
          <cell r="E58">
            <v>57</v>
          </cell>
          <cell r="F58">
            <v>88.4</v>
          </cell>
          <cell r="G58">
            <v>73.8</v>
          </cell>
          <cell r="H58" t="str">
            <v>-</v>
          </cell>
          <cell r="I58">
            <v>1.476014760147605</v>
          </cell>
          <cell r="J58">
            <v>6.3394683026584895</v>
          </cell>
          <cell r="K58">
            <v>-0.37037037037037562</v>
          </cell>
          <cell r="L58">
            <v>2.33393177737881</v>
          </cell>
          <cell r="M58">
            <v>-3.7037037037036944</v>
          </cell>
          <cell r="N58">
            <v>-6.1068702290076304</v>
          </cell>
          <cell r="O58" t="e">
            <v>#VALUE!</v>
          </cell>
          <cell r="P58">
            <v>0.40000000000000036</v>
          </cell>
          <cell r="Q58">
            <v>-1.4000000000000012</v>
          </cell>
          <cell r="R58">
            <v>1.0999999999999899</v>
          </cell>
          <cell r="S58">
            <v>-0.30000000000000027</v>
          </cell>
          <cell r="T58">
            <v>-1.0999999999999899</v>
          </cell>
          <cell r="U58">
            <v>6.4999999999999947</v>
          </cell>
          <cell r="V58" t="str">
            <v>-</v>
          </cell>
          <cell r="W58">
            <v>1.9000000000000128</v>
          </cell>
          <cell r="X58">
            <v>-3.5000000000000031</v>
          </cell>
          <cell r="Y58">
            <v>4.0999999999999925</v>
          </cell>
          <cell r="Z58">
            <v>7.4999999999999956</v>
          </cell>
          <cell r="AA58">
            <v>-2.7000000000000024</v>
          </cell>
          <cell r="AB58">
            <v>0.29999999999998916</v>
          </cell>
          <cell r="AC58" t="str">
            <v>-</v>
          </cell>
        </row>
        <row r="59">
          <cell r="A59">
            <v>38838</v>
          </cell>
          <cell r="B59">
            <v>88.2</v>
          </cell>
          <cell r="C59">
            <v>58.1</v>
          </cell>
          <cell r="D59">
            <v>113</v>
          </cell>
          <cell r="E59">
            <v>66.099999999999994</v>
          </cell>
          <cell r="F59">
            <v>98.3</v>
          </cell>
          <cell r="G59">
            <v>81.2</v>
          </cell>
          <cell r="H59" t="str">
            <v>-</v>
          </cell>
          <cell r="I59">
            <v>4.0094339622641577</v>
          </cell>
          <cell r="J59">
            <v>11.089866156787771</v>
          </cell>
          <cell r="K59">
            <v>1.2544802867383564</v>
          </cell>
          <cell r="L59">
            <v>28.599221789883263</v>
          </cell>
          <cell r="M59">
            <v>9.343715239154605</v>
          </cell>
          <cell r="N59">
            <v>1.3732833957553168</v>
          </cell>
          <cell r="O59" t="e">
            <v>#VALUE!</v>
          </cell>
          <cell r="P59">
            <v>0.40000000000000036</v>
          </cell>
          <cell r="Q59">
            <v>-0.30000000000000027</v>
          </cell>
          <cell r="R59">
            <v>0.70000000000001172</v>
          </cell>
          <cell r="S59">
            <v>2.4999999999999911</v>
          </cell>
          <cell r="T59">
            <v>-0.59999999999998943</v>
          </cell>
          <cell r="U59">
            <v>5.9000000000000163</v>
          </cell>
          <cell r="V59" t="str">
            <v>-</v>
          </cell>
          <cell r="W59">
            <v>2.4000000000000021</v>
          </cell>
          <cell r="X59">
            <v>-0.50000000000000044</v>
          </cell>
          <cell r="Y59">
            <v>3.499999999999992</v>
          </cell>
          <cell r="Z59">
            <v>11.099999999999998</v>
          </cell>
          <cell r="AA59">
            <v>-0.40000000000000036</v>
          </cell>
          <cell r="AB59">
            <v>0.49999999999998934</v>
          </cell>
          <cell r="AC59" t="str">
            <v>-</v>
          </cell>
        </row>
        <row r="60">
          <cell r="A60">
            <v>38869</v>
          </cell>
          <cell r="B60">
            <v>89.3</v>
          </cell>
          <cell r="C60">
            <v>62</v>
          </cell>
          <cell r="D60">
            <v>111.8</v>
          </cell>
          <cell r="E60">
            <v>73.5</v>
          </cell>
          <cell r="F60">
            <v>94.6</v>
          </cell>
          <cell r="G60">
            <v>79.099999999999994</v>
          </cell>
          <cell r="H60" t="str">
            <v>-</v>
          </cell>
          <cell r="I60">
            <v>16.732026143790847</v>
          </cell>
          <cell r="J60">
            <v>19.230769230769234</v>
          </cell>
          <cell r="K60">
            <v>15.615305067218193</v>
          </cell>
          <cell r="L60">
            <v>22.093023255813947</v>
          </cell>
          <cell r="M60">
            <v>4.9944506104328523</v>
          </cell>
          <cell r="N60">
            <v>-1.2484394506866419</v>
          </cell>
          <cell r="O60" t="e">
            <v>#VALUE!</v>
          </cell>
          <cell r="P60">
            <v>2.0999999999999908</v>
          </cell>
          <cell r="Q60">
            <v>1.2000000000000011</v>
          </cell>
          <cell r="R60">
            <v>2.4000000000000021</v>
          </cell>
          <cell r="S60">
            <v>4.0999999999999925</v>
          </cell>
          <cell r="T60">
            <v>-9.9999999999988987E-2</v>
          </cell>
          <cell r="U60">
            <v>5.2000000000000046</v>
          </cell>
          <cell r="V60" t="str">
            <v>-</v>
          </cell>
          <cell r="W60">
            <v>4.6000000000000041</v>
          </cell>
          <cell r="X60">
            <v>2.8000000000000025</v>
          </cell>
          <cell r="Y60">
            <v>5.2999999999999936</v>
          </cell>
          <cell r="Z60">
            <v>12.9</v>
          </cell>
          <cell r="AA60">
            <v>0.49999999999998934</v>
          </cell>
          <cell r="AB60">
            <v>0.20000000000000018</v>
          </cell>
          <cell r="AC60" t="str">
            <v>-</v>
          </cell>
        </row>
        <row r="61">
          <cell r="A61">
            <v>38899</v>
          </cell>
          <cell r="B61">
            <v>90.5</v>
          </cell>
          <cell r="C61">
            <v>63.5</v>
          </cell>
          <cell r="D61">
            <v>112.7</v>
          </cell>
          <cell r="E61">
            <v>64.5</v>
          </cell>
          <cell r="F61">
            <v>95.1</v>
          </cell>
          <cell r="G61">
            <v>85.8</v>
          </cell>
          <cell r="H61" t="str">
            <v>-</v>
          </cell>
          <cell r="I61">
            <v>19.867549668874172</v>
          </cell>
          <cell r="J61">
            <v>25.494071146245055</v>
          </cell>
          <cell r="K61">
            <v>17.395833333333336</v>
          </cell>
          <cell r="L61">
            <v>8.4033613445378155</v>
          </cell>
          <cell r="M61">
            <v>3.8209606986899569</v>
          </cell>
          <cell r="N61">
            <v>3.2490974729241917</v>
          </cell>
          <cell r="O61" t="e">
            <v>#VALUE!</v>
          </cell>
          <cell r="P61">
            <v>4.2999999999999927</v>
          </cell>
          <cell r="Q61">
            <v>3.499999999999992</v>
          </cell>
          <cell r="R61">
            <v>4.6999999999999931</v>
          </cell>
          <cell r="S61">
            <v>5.2999999999999936</v>
          </cell>
          <cell r="T61">
            <v>0</v>
          </cell>
          <cell r="U61">
            <v>4.9000000000000155</v>
          </cell>
          <cell r="V61" t="str">
            <v>-</v>
          </cell>
          <cell r="W61">
            <v>6.6999999999999948</v>
          </cell>
          <cell r="X61">
            <v>6.0999999999999943</v>
          </cell>
          <cell r="Y61">
            <v>6.899999999999995</v>
          </cell>
          <cell r="Z61">
            <v>12.3</v>
          </cell>
          <cell r="AA61">
            <v>0.9000000000000119</v>
          </cell>
          <cell r="AB61">
            <v>0.70000000000001172</v>
          </cell>
          <cell r="AC61" t="str">
            <v>-</v>
          </cell>
        </row>
        <row r="62">
          <cell r="A62">
            <v>38930</v>
          </cell>
          <cell r="B62">
            <v>84</v>
          </cell>
          <cell r="C62">
            <v>61.6</v>
          </cell>
          <cell r="D62">
            <v>102.4</v>
          </cell>
          <cell r="E62">
            <v>75.099999999999994</v>
          </cell>
          <cell r="F62">
            <v>63.7</v>
          </cell>
          <cell r="G62">
            <v>89</v>
          </cell>
          <cell r="H62" t="str">
            <v>-</v>
          </cell>
          <cell r="I62">
            <v>0.96153846153845812</v>
          </cell>
          <cell r="J62">
            <v>9.608540925266901</v>
          </cell>
          <cell r="K62">
            <v>-2.8462998102466792</v>
          </cell>
          <cell r="L62">
            <v>8.6830680173661374</v>
          </cell>
          <cell r="M62">
            <v>-14.035087719298236</v>
          </cell>
          <cell r="N62">
            <v>4.8292108362779667</v>
          </cell>
          <cell r="O62" t="e">
            <v>#VALUE!</v>
          </cell>
          <cell r="P62">
            <v>4.4000000000000039</v>
          </cell>
          <cell r="Q62">
            <v>4.0000000000000036</v>
          </cell>
          <cell r="R62">
            <v>4.4999999999999929</v>
          </cell>
          <cell r="S62">
            <v>5.699999999999994</v>
          </cell>
          <cell r="T62">
            <v>-9.9999999999988987E-2</v>
          </cell>
          <cell r="U62">
            <v>4.0999999999999925</v>
          </cell>
          <cell r="V62" t="str">
            <v>-</v>
          </cell>
          <cell r="W62">
            <v>5.9000000000000163</v>
          </cell>
          <cell r="X62">
            <v>6.4999999999999947</v>
          </cell>
          <cell r="Y62">
            <v>5.699999999999994</v>
          </cell>
          <cell r="Z62">
            <v>11.799999999999988</v>
          </cell>
          <cell r="AA62">
            <v>-0.59999999999998943</v>
          </cell>
          <cell r="AB62">
            <v>1.2999999999999901</v>
          </cell>
          <cell r="AC62" t="str">
            <v>-</v>
          </cell>
        </row>
        <row r="63">
          <cell r="A63">
            <v>38961</v>
          </cell>
          <cell r="B63">
            <v>91.5</v>
          </cell>
          <cell r="C63">
            <v>60</v>
          </cell>
          <cell r="D63">
            <v>117.4</v>
          </cell>
          <cell r="E63">
            <v>78</v>
          </cell>
          <cell r="F63">
            <v>96.1</v>
          </cell>
          <cell r="G63">
            <v>85.5</v>
          </cell>
          <cell r="H63" t="str">
            <v>-</v>
          </cell>
          <cell r="I63">
            <v>12.132352941176478</v>
          </cell>
          <cell r="J63">
            <v>12.359550561797755</v>
          </cell>
          <cell r="K63">
            <v>11.916110581506196</v>
          </cell>
          <cell r="L63">
            <v>21.684867394695797</v>
          </cell>
          <cell r="M63">
            <v>17.338217338217323</v>
          </cell>
          <cell r="N63">
            <v>5.6860321384425143</v>
          </cell>
          <cell r="O63" t="e">
            <v>#VALUE!</v>
          </cell>
          <cell r="P63">
            <v>5.0999999999999934</v>
          </cell>
          <cell r="Q63">
            <v>4.6000000000000041</v>
          </cell>
          <cell r="R63">
            <v>5.2999999999999936</v>
          </cell>
          <cell r="S63">
            <v>8.2000000000000064</v>
          </cell>
          <cell r="T63">
            <v>0.80000000000000071</v>
          </cell>
          <cell r="U63">
            <v>3.9000000000000146</v>
          </cell>
          <cell r="V63" t="str">
            <v>-</v>
          </cell>
          <cell r="W63">
            <v>6.5999999999999837</v>
          </cell>
          <cell r="X63">
            <v>7.2000000000000064</v>
          </cell>
          <cell r="Y63">
            <v>6.4000000000000057</v>
          </cell>
          <cell r="Z63">
            <v>12.9</v>
          </cell>
          <cell r="AA63">
            <v>1.2000000000000011</v>
          </cell>
          <cell r="AB63">
            <v>1.8000000000000016</v>
          </cell>
          <cell r="AC63" t="str">
            <v>-</v>
          </cell>
        </row>
        <row r="64">
          <cell r="A64">
            <v>38991</v>
          </cell>
          <cell r="B64">
            <v>91.8</v>
          </cell>
          <cell r="C64">
            <v>60.6</v>
          </cell>
          <cell r="D64">
            <v>117.4</v>
          </cell>
          <cell r="E64">
            <v>83.1</v>
          </cell>
          <cell r="F64">
            <v>96.6</v>
          </cell>
          <cell r="G64">
            <v>86.8</v>
          </cell>
          <cell r="H64" t="str">
            <v>-</v>
          </cell>
          <cell r="I64">
            <v>8.1272084805653613</v>
          </cell>
          <cell r="J64">
            <v>14.555765595463143</v>
          </cell>
          <cell r="K64">
            <v>5.5755395683453255</v>
          </cell>
          <cell r="L64">
            <v>21.313868613138677</v>
          </cell>
          <cell r="M64">
            <v>0</v>
          </cell>
          <cell r="N64">
            <v>7.5588599752168459</v>
          </cell>
          <cell r="O64" t="e">
            <v>#VALUE!</v>
          </cell>
          <cell r="P64">
            <v>5.4999999999999938</v>
          </cell>
          <cell r="Q64">
            <v>5.9000000000000163</v>
          </cell>
          <cell r="R64">
            <v>5.2999999999999936</v>
          </cell>
          <cell r="S64">
            <v>10.299999999999997</v>
          </cell>
          <cell r="T64">
            <v>-0.30000000000000027</v>
          </cell>
          <cell r="U64">
            <v>3.9000000000000146</v>
          </cell>
          <cell r="V64" t="str">
            <v>-</v>
          </cell>
          <cell r="W64">
            <v>6.800000000000006</v>
          </cell>
          <cell r="X64">
            <v>7.8999999999999959</v>
          </cell>
          <cell r="Y64">
            <v>6.2999999999999945</v>
          </cell>
          <cell r="Z64">
            <v>13.900000000000002</v>
          </cell>
          <cell r="AA64">
            <v>1.0999999999999899</v>
          </cell>
          <cell r="AB64">
            <v>2.4000000000000021</v>
          </cell>
          <cell r="AC64" t="str">
            <v>-</v>
          </cell>
        </row>
        <row r="65">
          <cell r="A65">
            <v>39022</v>
          </cell>
          <cell r="B65">
            <v>90.4</v>
          </cell>
          <cell r="C65">
            <v>60.2</v>
          </cell>
          <cell r="D65">
            <v>115.4</v>
          </cell>
          <cell r="E65">
            <v>83.3</v>
          </cell>
          <cell r="F65">
            <v>94.5</v>
          </cell>
          <cell r="G65">
            <v>83.7</v>
          </cell>
          <cell r="H65" t="str">
            <v>-</v>
          </cell>
          <cell r="I65">
            <v>10.109622411693071</v>
          </cell>
          <cell r="J65">
            <v>25.416666666666671</v>
          </cell>
          <cell r="K65">
            <v>4.6237533998186846</v>
          </cell>
          <cell r="L65">
            <v>10.477453580901845</v>
          </cell>
          <cell r="M65">
            <v>5.9417040358744355</v>
          </cell>
          <cell r="N65">
            <v>6.6242038216560548</v>
          </cell>
          <cell r="O65" t="e">
            <v>#VALUE!</v>
          </cell>
          <cell r="P65">
            <v>6.2000000000000055</v>
          </cell>
          <cell r="Q65">
            <v>8.0999999999999961</v>
          </cell>
          <cell r="R65">
            <v>5.4000000000000048</v>
          </cell>
          <cell r="S65">
            <v>11.299999999999999</v>
          </cell>
          <cell r="T65">
            <v>0.60000000000000053</v>
          </cell>
          <cell r="U65">
            <v>3.6999999999999922</v>
          </cell>
          <cell r="V65" t="str">
            <v>-</v>
          </cell>
          <cell r="W65">
            <v>7.0999999999999952</v>
          </cell>
          <cell r="X65">
            <v>9.4000000000000092</v>
          </cell>
          <cell r="Y65">
            <v>6.2000000000000055</v>
          </cell>
          <cell r="Z65">
            <v>13.5</v>
          </cell>
          <cell r="AA65">
            <v>1.4999999999999902</v>
          </cell>
          <cell r="AB65">
            <v>2.8000000000000025</v>
          </cell>
          <cell r="AC65" t="str">
            <v>-</v>
          </cell>
        </row>
        <row r="66">
          <cell r="A66">
            <v>39052</v>
          </cell>
          <cell r="B66">
            <v>92.3</v>
          </cell>
          <cell r="C66">
            <v>64.2</v>
          </cell>
          <cell r="D66">
            <v>115.5</v>
          </cell>
          <cell r="E66">
            <v>79.400000000000006</v>
          </cell>
          <cell r="F66">
            <v>96.7</v>
          </cell>
          <cell r="G66">
            <v>75.599999999999994</v>
          </cell>
          <cell r="H66" t="str">
            <v>-</v>
          </cell>
          <cell r="I66">
            <v>9.8809523809523778</v>
          </cell>
          <cell r="J66">
            <v>27.634194831013932</v>
          </cell>
          <cell r="K66">
            <v>3.2171581769436943</v>
          </cell>
          <cell r="L66">
            <v>13.105413105413108</v>
          </cell>
          <cell r="M66">
            <v>8.6516853932584308</v>
          </cell>
          <cell r="N66">
            <v>-4.4247787610619476</v>
          </cell>
          <cell r="O66" t="e">
            <v>#VALUE!</v>
          </cell>
          <cell r="P66">
            <v>7.2999999999999954</v>
          </cell>
          <cell r="Q66">
            <v>10.899999999999999</v>
          </cell>
          <cell r="R66">
            <v>5.9000000000000163</v>
          </cell>
          <cell r="S66">
            <v>13.5</v>
          </cell>
          <cell r="T66">
            <v>2.0999999999999908</v>
          </cell>
          <cell r="U66">
            <v>2.200000000000002</v>
          </cell>
          <cell r="V66" t="str">
            <v>-</v>
          </cell>
          <cell r="W66">
            <v>7.2999999999999954</v>
          </cell>
          <cell r="X66">
            <v>10.899999999999999</v>
          </cell>
          <cell r="Y66">
            <v>5.9000000000000163</v>
          </cell>
          <cell r="Z66">
            <v>13.5</v>
          </cell>
          <cell r="AA66">
            <v>2.0999999999999908</v>
          </cell>
          <cell r="AB66">
            <v>2.200000000000002</v>
          </cell>
          <cell r="AC66" t="str">
            <v>-</v>
          </cell>
        </row>
        <row r="67">
          <cell r="A67">
            <v>39083</v>
          </cell>
          <cell r="B67">
            <v>89.3</v>
          </cell>
          <cell r="C67">
            <v>59.5</v>
          </cell>
          <cell r="D67">
            <v>113.8</v>
          </cell>
          <cell r="E67">
            <v>89</v>
          </cell>
          <cell r="F67">
            <v>92.4</v>
          </cell>
          <cell r="G67">
            <v>67.3</v>
          </cell>
          <cell r="H67" t="str">
            <v>-</v>
          </cell>
          <cell r="I67">
            <v>3.7166085946573788</v>
          </cell>
          <cell r="J67">
            <v>20.445344129554659</v>
          </cell>
          <cell r="K67">
            <v>-2.2336769759450243</v>
          </cell>
          <cell r="L67">
            <v>10.285006195786861</v>
          </cell>
          <cell r="M67">
            <v>-2.6343519494204424</v>
          </cell>
          <cell r="N67">
            <v>-14.048531289910601</v>
          </cell>
          <cell r="O67" t="e">
            <v>#VALUE!</v>
          </cell>
          <cell r="P67">
            <v>7.4000000000000066</v>
          </cell>
          <cell r="Q67">
            <v>13.100000000000001</v>
          </cell>
          <cell r="R67">
            <v>5.0999999999999934</v>
          </cell>
          <cell r="S67">
            <v>13.100000000000001</v>
          </cell>
          <cell r="T67">
            <v>2.200000000000002</v>
          </cell>
          <cell r="U67">
            <v>0.20000000000000018</v>
          </cell>
          <cell r="V67" t="str">
            <v>-</v>
          </cell>
          <cell r="W67">
            <v>3.6999999999999922</v>
          </cell>
          <cell r="X67">
            <v>20.599999999999994</v>
          </cell>
          <cell r="Y67">
            <v>-2.200000000000002</v>
          </cell>
          <cell r="Z67">
            <v>10.20000000000001</v>
          </cell>
          <cell r="AA67">
            <v>-2.5999999999999912</v>
          </cell>
          <cell r="AB67">
            <v>-14.099999999999991</v>
          </cell>
          <cell r="AC67" t="str">
            <v>-</v>
          </cell>
        </row>
        <row r="68">
          <cell r="A68">
            <v>39114</v>
          </cell>
          <cell r="B68">
            <v>80.3</v>
          </cell>
          <cell r="C68">
            <v>53.4</v>
          </cell>
          <cell r="D68">
            <v>102.4</v>
          </cell>
          <cell r="E68">
            <v>68.5</v>
          </cell>
          <cell r="F68">
            <v>86.8</v>
          </cell>
          <cell r="G68">
            <v>72.900000000000006</v>
          </cell>
          <cell r="H68" t="str">
            <v>-</v>
          </cell>
          <cell r="I68">
            <v>7.7852348993288549</v>
          </cell>
          <cell r="J68">
            <v>18.666666666666664</v>
          </cell>
          <cell r="K68">
            <v>3.6437246963562839</v>
          </cell>
          <cell r="L68">
            <v>17.294520547945208</v>
          </cell>
          <cell r="M68">
            <v>1.7584994138335288</v>
          </cell>
          <cell r="N68">
            <v>2.387640449438206</v>
          </cell>
          <cell r="O68" t="e">
            <v>#VALUE!</v>
          </cell>
          <cell r="P68">
            <v>7.8999999999999959</v>
          </cell>
          <cell r="Q68">
            <v>15.100000000000001</v>
          </cell>
          <cell r="R68">
            <v>5.0999999999999934</v>
          </cell>
          <cell r="S68">
            <v>13.700000000000001</v>
          </cell>
          <cell r="T68">
            <v>2.0999999999999908</v>
          </cell>
          <cell r="U68">
            <v>0</v>
          </cell>
          <cell r="V68" t="str">
            <v>-</v>
          </cell>
          <cell r="W68">
            <v>5.600000000000005</v>
          </cell>
          <cell r="X68">
            <v>19.700000000000006</v>
          </cell>
          <cell r="Y68">
            <v>0.49999999999998934</v>
          </cell>
          <cell r="Z68">
            <v>13.200000000000012</v>
          </cell>
          <cell r="AA68">
            <v>-0.50000000000000044</v>
          </cell>
          <cell r="AB68">
            <v>-6.2000000000000055</v>
          </cell>
          <cell r="AC68" t="str">
            <v>-</v>
          </cell>
        </row>
        <row r="69">
          <cell r="A69">
            <v>39142</v>
          </cell>
          <cell r="B69">
            <v>91.1</v>
          </cell>
          <cell r="C69">
            <v>64.599999999999994</v>
          </cell>
          <cell r="D69">
            <v>113</v>
          </cell>
          <cell r="E69">
            <v>75.8</v>
          </cell>
          <cell r="F69">
            <v>91.5</v>
          </cell>
          <cell r="G69">
            <v>86.2</v>
          </cell>
          <cell r="H69" t="str">
            <v>-</v>
          </cell>
          <cell r="I69">
            <v>4.7126436781609131</v>
          </cell>
          <cell r="J69">
            <v>32.921810699588463</v>
          </cell>
          <cell r="K69">
            <v>-4.7217537942664372</v>
          </cell>
          <cell r="L69">
            <v>5.1317614424410589</v>
          </cell>
          <cell r="M69">
            <v>-0.54347826086956519</v>
          </cell>
          <cell r="N69">
            <v>17.759562841530055</v>
          </cell>
          <cell r="O69" t="e">
            <v>#VALUE!</v>
          </cell>
          <cell r="P69">
            <v>8.0999999999999961</v>
          </cell>
          <cell r="Q69">
            <v>18.500000000000007</v>
          </cell>
          <cell r="R69">
            <v>4.0999999999999925</v>
          </cell>
          <cell r="S69">
            <v>13.79999999999999</v>
          </cell>
          <cell r="T69">
            <v>2.7000000000000135</v>
          </cell>
          <cell r="U69">
            <v>1.9000000000000128</v>
          </cell>
          <cell r="V69" t="str">
            <v>-</v>
          </cell>
          <cell r="W69">
            <v>5.2999999999999936</v>
          </cell>
          <cell r="X69">
            <v>24.2</v>
          </cell>
          <cell r="Y69">
            <v>-1.4000000000000012</v>
          </cell>
          <cell r="Z69">
            <v>10.400000000000009</v>
          </cell>
          <cell r="AA69">
            <v>-0.50000000000000044</v>
          </cell>
          <cell r="AB69">
            <v>1.6000000000000014</v>
          </cell>
          <cell r="AC69" t="str">
            <v>-</v>
          </cell>
        </row>
        <row r="70">
          <cell r="A70">
            <v>39173</v>
          </cell>
          <cell r="B70">
            <v>83.7</v>
          </cell>
          <cell r="C70">
            <v>56.7</v>
          </cell>
          <cell r="D70">
            <v>105.8</v>
          </cell>
          <cell r="E70">
            <v>60.3</v>
          </cell>
          <cell r="F70">
            <v>88.8</v>
          </cell>
          <cell r="G70">
            <v>76.2</v>
          </cell>
          <cell r="H70" t="str">
            <v>-</v>
          </cell>
          <cell r="I70">
            <v>1.4545454545454579</v>
          </cell>
          <cell r="J70">
            <v>9.0384615384615437</v>
          </cell>
          <cell r="K70">
            <v>-1.6728624535315959</v>
          </cell>
          <cell r="L70">
            <v>5.7894736842105212</v>
          </cell>
          <cell r="M70">
            <v>0.45248868778279577</v>
          </cell>
          <cell r="N70">
            <v>3.2520325203252112</v>
          </cell>
          <cell r="O70" t="e">
            <v>#VALUE!</v>
          </cell>
          <cell r="P70">
            <v>8.0999999999999961</v>
          </cell>
          <cell r="Q70">
            <v>18.599999999999994</v>
          </cell>
          <cell r="R70">
            <v>4.0000000000000036</v>
          </cell>
          <cell r="S70">
            <v>13.999999999999989</v>
          </cell>
          <cell r="T70">
            <v>3.0000000000000027</v>
          </cell>
          <cell r="U70">
            <v>2.7000000000000135</v>
          </cell>
          <cell r="V70" t="str">
            <v>-</v>
          </cell>
          <cell r="W70">
            <v>4.2999999999999927</v>
          </cell>
          <cell r="X70">
            <v>20.199999999999996</v>
          </cell>
          <cell r="Y70">
            <v>-1.5000000000000013</v>
          </cell>
          <cell r="Z70">
            <v>9.4000000000000092</v>
          </cell>
          <cell r="AA70">
            <v>-0.30000000000000027</v>
          </cell>
          <cell r="AB70">
            <v>2.0000000000000018</v>
          </cell>
          <cell r="AC70" t="str">
            <v>-</v>
          </cell>
        </row>
        <row r="71">
          <cell r="A71">
            <v>39203</v>
          </cell>
          <cell r="B71">
            <v>89.4</v>
          </cell>
          <cell r="C71">
            <v>63.7</v>
          </cell>
          <cell r="D71">
            <v>110.7</v>
          </cell>
          <cell r="E71">
            <v>78.3</v>
          </cell>
          <cell r="F71">
            <v>82.9</v>
          </cell>
          <cell r="G71">
            <v>84.1</v>
          </cell>
          <cell r="H71" t="str">
            <v>-</v>
          </cell>
          <cell r="I71">
            <v>1.3605442176870781</v>
          </cell>
          <cell r="J71">
            <v>9.6385542168674725</v>
          </cell>
          <cell r="K71">
            <v>-2.035398230088493</v>
          </cell>
          <cell r="L71">
            <v>18.456883509833592</v>
          </cell>
          <cell r="M71">
            <v>-15.666327568667338</v>
          </cell>
          <cell r="N71">
            <v>3.571428571428561</v>
          </cell>
          <cell r="O71" t="e">
            <v>#VALUE!</v>
          </cell>
          <cell r="P71">
            <v>7.8999999999999959</v>
          </cell>
          <cell r="Q71">
            <v>18.500000000000007</v>
          </cell>
          <cell r="R71">
            <v>3.6999999999999922</v>
          </cell>
          <cell r="S71">
            <v>13.400000000000013</v>
          </cell>
          <cell r="T71">
            <v>0.80000000000000071</v>
          </cell>
          <cell r="U71">
            <v>2.9000000000000137</v>
          </cell>
          <cell r="V71" t="str">
            <v>-</v>
          </cell>
          <cell r="W71">
            <v>3.6999999999999922</v>
          </cell>
          <cell r="X71">
            <v>17.799999999999994</v>
          </cell>
          <cell r="Y71">
            <v>-1.5999999999999903</v>
          </cell>
          <cell r="Z71">
            <v>11.20000000000001</v>
          </cell>
          <cell r="AA71">
            <v>-3.5999999999999921</v>
          </cell>
          <cell r="AB71">
            <v>2.4000000000000021</v>
          </cell>
          <cell r="AC71" t="str">
            <v>-</v>
          </cell>
        </row>
        <row r="72">
          <cell r="A72">
            <v>39234</v>
          </cell>
          <cell r="B72">
            <v>91</v>
          </cell>
          <cell r="C72">
            <v>70.2</v>
          </cell>
          <cell r="D72">
            <v>108.2</v>
          </cell>
          <cell r="E72">
            <v>71.400000000000006</v>
          </cell>
          <cell r="F72">
            <v>94.1</v>
          </cell>
          <cell r="G72">
            <v>80.400000000000006</v>
          </cell>
          <cell r="H72" t="str">
            <v>-</v>
          </cell>
          <cell r="I72">
            <v>1.9036954087346056</v>
          </cell>
          <cell r="J72">
            <v>13.225806451612906</v>
          </cell>
          <cell r="K72">
            <v>-3.220035778175308</v>
          </cell>
          <cell r="L72">
            <v>-2.8571428571428492</v>
          </cell>
          <cell r="M72">
            <v>-0.52854122621564481</v>
          </cell>
          <cell r="N72">
            <v>1.6434892541087376</v>
          </cell>
          <cell r="O72" t="e">
            <v>#VALUE!</v>
          </cell>
          <cell r="P72">
            <v>6.5999999999999837</v>
          </cell>
          <cell r="Q72">
            <v>17.900000000000006</v>
          </cell>
          <cell r="R72">
            <v>2.200000000000002</v>
          </cell>
          <cell r="S72">
            <v>11.299999999999999</v>
          </cell>
          <cell r="T72">
            <v>0.29999999999998916</v>
          </cell>
          <cell r="U72">
            <v>3.0999999999999917</v>
          </cell>
          <cell r="V72" t="str">
            <v>-</v>
          </cell>
          <cell r="W72">
            <v>3.400000000000003</v>
          </cell>
          <cell r="X72">
            <v>16.900000000000006</v>
          </cell>
          <cell r="Y72">
            <v>-1.9000000000000017</v>
          </cell>
          <cell r="Z72">
            <v>8.6999999999999957</v>
          </cell>
          <cell r="AA72">
            <v>-3.0999999999999917</v>
          </cell>
          <cell r="AB72">
            <v>2.200000000000002</v>
          </cell>
          <cell r="AC72" t="str">
            <v>-</v>
          </cell>
        </row>
        <row r="73">
          <cell r="A73">
            <v>39264</v>
          </cell>
          <cell r="B73">
            <v>95.7</v>
          </cell>
          <cell r="C73">
            <v>69.900000000000006</v>
          </cell>
          <cell r="D73">
            <v>117</v>
          </cell>
          <cell r="E73">
            <v>84.5</v>
          </cell>
          <cell r="F73">
            <v>98.8</v>
          </cell>
          <cell r="G73">
            <v>82.2</v>
          </cell>
          <cell r="H73" t="str">
            <v>-</v>
          </cell>
          <cell r="I73">
            <v>5.7458563535911633</v>
          </cell>
          <cell r="J73">
            <v>10.078740157480324</v>
          </cell>
          <cell r="K73">
            <v>3.8154392191659245</v>
          </cell>
          <cell r="L73">
            <v>31.007751937984494</v>
          </cell>
          <cell r="M73">
            <v>3.8906414300736101</v>
          </cell>
          <cell r="N73">
            <v>-4.1958041958041887</v>
          </cell>
          <cell r="O73" t="e">
            <v>#VALUE!</v>
          </cell>
          <cell r="P73">
            <v>5.600000000000005</v>
          </cell>
          <cell r="Q73">
            <v>16.500000000000004</v>
          </cell>
          <cell r="R73">
            <v>1.2000000000000011</v>
          </cell>
          <cell r="S73">
            <v>13.100000000000001</v>
          </cell>
          <cell r="T73">
            <v>0.29999999999998916</v>
          </cell>
          <cell r="U73">
            <v>2.4999999999999911</v>
          </cell>
          <cell r="V73" t="str">
            <v>-</v>
          </cell>
          <cell r="W73">
            <v>3.8000000000000034</v>
          </cell>
          <cell r="X73">
            <v>15.700000000000003</v>
          </cell>
          <cell r="Y73">
            <v>-1.0000000000000009</v>
          </cell>
          <cell r="Z73">
            <v>11.7</v>
          </cell>
          <cell r="AA73">
            <v>-2.0000000000000018</v>
          </cell>
          <cell r="AB73">
            <v>1.2000000000000011</v>
          </cell>
          <cell r="AC73" t="str">
            <v>-</v>
          </cell>
        </row>
        <row r="74">
          <cell r="A74">
            <v>39295</v>
          </cell>
          <cell r="B74">
            <v>104.1</v>
          </cell>
          <cell r="C74">
            <v>71.3</v>
          </cell>
          <cell r="D74">
            <v>131.1</v>
          </cell>
          <cell r="E74">
            <v>92</v>
          </cell>
          <cell r="F74">
            <v>96.9</v>
          </cell>
          <cell r="G74">
            <v>89.1</v>
          </cell>
          <cell r="H74" t="str">
            <v>-</v>
          </cell>
          <cell r="I74">
            <v>23.92857142857142</v>
          </cell>
          <cell r="J74">
            <v>15.74675324675324</v>
          </cell>
          <cell r="K74">
            <v>28.027343749999989</v>
          </cell>
          <cell r="L74">
            <v>22.503328894806934</v>
          </cell>
          <cell r="M74">
            <v>52.119309262166404</v>
          </cell>
          <cell r="N74">
            <v>0.11235955056179137</v>
          </cell>
          <cell r="O74" t="e">
            <v>#VALUE!</v>
          </cell>
          <cell r="P74">
            <v>7.4999999999999956</v>
          </cell>
          <cell r="Q74">
            <v>16.999999999999993</v>
          </cell>
          <cell r="R74">
            <v>3.6000000000000032</v>
          </cell>
          <cell r="S74">
            <v>14.3</v>
          </cell>
          <cell r="T74">
            <v>4.4000000000000039</v>
          </cell>
          <cell r="U74">
            <v>2.0000000000000018</v>
          </cell>
          <cell r="V74" t="str">
            <v>-</v>
          </cell>
          <cell r="W74">
            <v>6.2000000000000055</v>
          </cell>
          <cell r="X74">
            <v>15.700000000000003</v>
          </cell>
          <cell r="Y74">
            <v>2.2999999999999909</v>
          </cell>
          <cell r="Z74">
            <v>13.200000000000012</v>
          </cell>
          <cell r="AA74">
            <v>2.8000000000000025</v>
          </cell>
          <cell r="AB74">
            <v>1.0999999999999899</v>
          </cell>
          <cell r="AC74" t="str">
            <v>-</v>
          </cell>
        </row>
        <row r="75">
          <cell r="A75">
            <v>39326</v>
          </cell>
          <cell r="B75">
            <v>89.9</v>
          </cell>
          <cell r="C75">
            <v>67.5</v>
          </cell>
          <cell r="D75">
            <v>108.4</v>
          </cell>
          <cell r="E75">
            <v>60.7</v>
          </cell>
          <cell r="F75">
            <v>70.7</v>
          </cell>
          <cell r="G75">
            <v>83.3</v>
          </cell>
          <cell r="H75" t="str">
            <v>-</v>
          </cell>
          <cell r="I75">
            <v>-1.7486338797814145</v>
          </cell>
          <cell r="J75">
            <v>12.5</v>
          </cell>
          <cell r="K75">
            <v>-7.6660988074957404</v>
          </cell>
          <cell r="L75">
            <v>-22.179487179487175</v>
          </cell>
          <cell r="M75">
            <v>-26.430801248699265</v>
          </cell>
          <cell r="N75">
            <v>-2.5730994152046818</v>
          </cell>
          <cell r="O75" t="e">
            <v>#VALUE!</v>
          </cell>
          <cell r="P75">
            <v>6.2999999999999945</v>
          </cell>
          <cell r="Q75">
            <v>16.999999999999993</v>
          </cell>
          <cell r="R75">
            <v>2.0000000000000018</v>
          </cell>
          <cell r="S75">
            <v>10.299999999999997</v>
          </cell>
          <cell r="T75">
            <v>0.70000000000001172</v>
          </cell>
          <cell r="U75">
            <v>1.2999999999999901</v>
          </cell>
          <cell r="V75" t="str">
            <v>-</v>
          </cell>
          <cell r="W75">
            <v>5.2999999999999936</v>
          </cell>
          <cell r="X75">
            <v>15.300000000000002</v>
          </cell>
          <cell r="Y75">
            <v>1.2000000000000011</v>
          </cell>
          <cell r="Z75">
            <v>8.8000000000000078</v>
          </cell>
          <cell r="AA75">
            <v>-0.70000000000000062</v>
          </cell>
          <cell r="AB75">
            <v>0.60000000000000053</v>
          </cell>
          <cell r="AC75" t="str">
            <v>-</v>
          </cell>
        </row>
        <row r="76">
          <cell r="A76">
            <v>39356</v>
          </cell>
          <cell r="B76">
            <v>101.2</v>
          </cell>
          <cell r="C76">
            <v>69</v>
          </cell>
          <cell r="D76">
            <v>127.7</v>
          </cell>
          <cell r="E76">
            <v>78.2</v>
          </cell>
          <cell r="F76">
            <v>87.2</v>
          </cell>
          <cell r="G76">
            <v>87.6</v>
          </cell>
          <cell r="H76" t="str">
            <v>-</v>
          </cell>
          <cell r="I76">
            <v>10.239651416122012</v>
          </cell>
          <cell r="J76">
            <v>13.861386138613859</v>
          </cell>
          <cell r="K76">
            <v>8.7734241908006787</v>
          </cell>
          <cell r="L76">
            <v>-5.8965102286401825</v>
          </cell>
          <cell r="M76">
            <v>-9.7308488612836346</v>
          </cell>
          <cell r="N76">
            <v>0.92165898617511188</v>
          </cell>
          <cell r="O76" t="e">
            <v>#VALUE!</v>
          </cell>
          <cell r="P76">
            <v>6.4999999999999947</v>
          </cell>
          <cell r="Q76">
            <v>16.900000000000006</v>
          </cell>
          <cell r="R76">
            <v>2.2999999999999909</v>
          </cell>
          <cell r="S76">
            <v>7.8999999999999959</v>
          </cell>
          <cell r="T76">
            <v>-0.20000000000000018</v>
          </cell>
          <cell r="U76">
            <v>0.70000000000001172</v>
          </cell>
          <cell r="V76" t="str">
            <v>-</v>
          </cell>
          <cell r="W76">
            <v>5.8000000000000052</v>
          </cell>
          <cell r="X76">
            <v>15.200000000000014</v>
          </cell>
          <cell r="Y76">
            <v>2.0000000000000018</v>
          </cell>
          <cell r="Z76">
            <v>7.0999999999999952</v>
          </cell>
          <cell r="AA76">
            <v>-1.5999999999999903</v>
          </cell>
          <cell r="AB76">
            <v>0.70000000000001172</v>
          </cell>
          <cell r="AC76" t="str">
            <v>-</v>
          </cell>
        </row>
        <row r="77">
          <cell r="A77">
            <v>39387</v>
          </cell>
          <cell r="B77">
            <v>102.4</v>
          </cell>
          <cell r="C77">
            <v>66.5</v>
          </cell>
          <cell r="D77">
            <v>132</v>
          </cell>
          <cell r="E77">
            <v>78.7</v>
          </cell>
          <cell r="F77">
            <v>90.7</v>
          </cell>
          <cell r="G77">
            <v>84.5</v>
          </cell>
          <cell r="H77" t="str">
            <v>-</v>
          </cell>
          <cell r="I77">
            <v>13.274336283185839</v>
          </cell>
          <cell r="J77">
            <v>10.465116279069763</v>
          </cell>
          <cell r="K77">
            <v>14.384748700173306</v>
          </cell>
          <cell r="L77">
            <v>-5.5222088835534144</v>
          </cell>
          <cell r="M77">
            <v>-4.0211640211640187</v>
          </cell>
          <cell r="N77">
            <v>0.95579450418159762</v>
          </cell>
          <cell r="O77" t="e">
            <v>#VALUE!</v>
          </cell>
          <cell r="P77">
            <v>6.800000000000006</v>
          </cell>
          <cell r="Q77">
            <v>15.700000000000003</v>
          </cell>
          <cell r="R77">
            <v>3.0999999999999917</v>
          </cell>
          <cell r="S77">
            <v>6.2999999999999945</v>
          </cell>
          <cell r="T77">
            <v>-1.0000000000000009</v>
          </cell>
          <cell r="U77">
            <v>0.29999999999998916</v>
          </cell>
          <cell r="V77" t="str">
            <v>-</v>
          </cell>
          <cell r="W77">
            <v>6.4999999999999947</v>
          </cell>
          <cell r="X77">
            <v>14.700000000000003</v>
          </cell>
          <cell r="Y77">
            <v>3.0999999999999917</v>
          </cell>
          <cell r="Z77">
            <v>5.699999999999994</v>
          </cell>
          <cell r="AA77">
            <v>-1.9000000000000017</v>
          </cell>
          <cell r="AB77">
            <v>0.70000000000001172</v>
          </cell>
          <cell r="AC77" t="str">
            <v>-</v>
          </cell>
        </row>
        <row r="78">
          <cell r="A78">
            <v>39417</v>
          </cell>
          <cell r="B78">
            <v>107.7</v>
          </cell>
          <cell r="C78">
            <v>76.8</v>
          </cell>
          <cell r="D78">
            <v>133.1</v>
          </cell>
          <cell r="E78">
            <v>82.6</v>
          </cell>
          <cell r="F78">
            <v>91.4</v>
          </cell>
          <cell r="G78">
            <v>79.599999999999994</v>
          </cell>
          <cell r="H78" t="str">
            <v>-</v>
          </cell>
          <cell r="I78">
            <v>16.684723726977253</v>
          </cell>
          <cell r="J78">
            <v>19.626168224299057</v>
          </cell>
          <cell r="K78">
            <v>15.238095238095234</v>
          </cell>
          <cell r="L78">
            <v>4.0302267002518741</v>
          </cell>
          <cell r="M78">
            <v>-5.4808686659772459</v>
          </cell>
          <cell r="N78">
            <v>5.2910052910052912</v>
          </cell>
          <cell r="O78" t="e">
            <v>#VALUE!</v>
          </cell>
          <cell r="P78">
            <v>7.4000000000000066</v>
          </cell>
          <cell r="Q78">
            <v>15.200000000000014</v>
          </cell>
          <cell r="R78">
            <v>4.2000000000000037</v>
          </cell>
          <cell r="S78">
            <v>5.600000000000005</v>
          </cell>
          <cell r="T78">
            <v>-2.200000000000002</v>
          </cell>
          <cell r="U78">
            <v>1.0000000000000009</v>
          </cell>
          <cell r="V78" t="str">
            <v>-</v>
          </cell>
          <cell r="W78">
            <v>7.4000000000000066</v>
          </cell>
          <cell r="X78">
            <v>15.200000000000014</v>
          </cell>
          <cell r="Y78">
            <v>4.2000000000000037</v>
          </cell>
          <cell r="Z78">
            <v>5.600000000000005</v>
          </cell>
          <cell r="AA78">
            <v>-2.200000000000002</v>
          </cell>
          <cell r="AB78">
            <v>1.0000000000000009</v>
          </cell>
          <cell r="AC78" t="str">
            <v>-</v>
          </cell>
        </row>
        <row r="79">
          <cell r="A79">
            <v>39448</v>
          </cell>
          <cell r="B79">
            <v>100.5</v>
          </cell>
          <cell r="C79">
            <v>72.2</v>
          </cell>
          <cell r="D79">
            <v>123.9</v>
          </cell>
          <cell r="E79">
            <v>83.6</v>
          </cell>
          <cell r="F79">
            <v>80.8</v>
          </cell>
          <cell r="G79">
            <v>77.099999999999994</v>
          </cell>
          <cell r="H79" t="str">
            <v>-</v>
          </cell>
          <cell r="I79">
            <v>12.541993281075031</v>
          </cell>
          <cell r="J79">
            <v>21.344537815126056</v>
          </cell>
          <cell r="K79">
            <v>8.8752196836555441</v>
          </cell>
          <cell r="L79">
            <v>-6.0674157303370846</v>
          </cell>
          <cell r="M79">
            <v>-12.554112554112562</v>
          </cell>
          <cell r="N79">
            <v>14.561664190193161</v>
          </cell>
          <cell r="O79" t="e">
            <v>#VALUE!</v>
          </cell>
          <cell r="P79">
            <v>8.2000000000000064</v>
          </cell>
          <cell r="Q79">
            <v>15.300000000000002</v>
          </cell>
          <cell r="R79">
            <v>5.0999999999999934</v>
          </cell>
          <cell r="S79">
            <v>4.0000000000000036</v>
          </cell>
          <cell r="T79">
            <v>-3.0000000000000027</v>
          </cell>
          <cell r="U79">
            <v>3.2000000000000028</v>
          </cell>
          <cell r="V79" t="str">
            <v>-</v>
          </cell>
          <cell r="W79">
            <v>12.599999999999989</v>
          </cell>
          <cell r="X79">
            <v>21.199999999999996</v>
          </cell>
          <cell r="Y79">
            <v>8.8999999999999968</v>
          </cell>
          <cell r="Z79">
            <v>-6.0000000000000053</v>
          </cell>
          <cell r="AA79">
            <v>-12.599999999999989</v>
          </cell>
          <cell r="AB79">
            <v>14.599999999999991</v>
          </cell>
          <cell r="AC79" t="str">
            <v>-</v>
          </cell>
        </row>
        <row r="80">
          <cell r="A80">
            <v>39479</v>
          </cell>
          <cell r="B80">
            <v>94.2</v>
          </cell>
          <cell r="C80">
            <v>65.400000000000006</v>
          </cell>
          <cell r="D80">
            <v>117.9</v>
          </cell>
          <cell r="E80">
            <v>74.599999999999994</v>
          </cell>
          <cell r="F80">
            <v>85.5</v>
          </cell>
          <cell r="G80">
            <v>72.400000000000006</v>
          </cell>
          <cell r="H80" t="str">
            <v>-</v>
          </cell>
          <cell r="I80">
            <v>17.310087173100879</v>
          </cell>
          <cell r="J80">
            <v>22.471910112359563</v>
          </cell>
          <cell r="K80">
            <v>15.13671875</v>
          </cell>
          <cell r="L80">
            <v>8.9051094890510871</v>
          </cell>
          <cell r="M80">
            <v>-1.4976958525345589</v>
          </cell>
          <cell r="N80">
            <v>-0.68587105624142664</v>
          </cell>
          <cell r="O80" t="e">
            <v>#VALUE!</v>
          </cell>
          <cell r="P80">
            <v>8.8999999999999968</v>
          </cell>
          <cell r="Q80">
            <v>15.599999999999991</v>
          </cell>
          <cell r="R80">
            <v>6.0000000000000053</v>
          </cell>
          <cell r="S80">
            <v>3.499999999999992</v>
          </cell>
          <cell r="T80">
            <v>-3.2999999999999918</v>
          </cell>
          <cell r="U80">
            <v>3.0000000000000027</v>
          </cell>
          <cell r="V80" t="str">
            <v>-</v>
          </cell>
          <cell r="W80">
            <v>14.79999999999999</v>
          </cell>
          <cell r="X80">
            <v>21.799999999999997</v>
          </cell>
          <cell r="Y80">
            <v>11.799999999999988</v>
          </cell>
          <cell r="Z80">
            <v>0.49999999999998934</v>
          </cell>
          <cell r="AA80">
            <v>-7.2000000000000064</v>
          </cell>
          <cell r="AB80">
            <v>6.6999999999999948</v>
          </cell>
          <cell r="AC80" t="str">
            <v>-</v>
          </cell>
        </row>
        <row r="81">
          <cell r="A81">
            <v>39508</v>
          </cell>
          <cell r="B81">
            <v>106.3</v>
          </cell>
          <cell r="C81">
            <v>72</v>
          </cell>
          <cell r="D81">
            <v>134.6</v>
          </cell>
          <cell r="E81">
            <v>84</v>
          </cell>
          <cell r="F81">
            <v>100.4</v>
          </cell>
          <cell r="G81">
            <v>82.9</v>
          </cell>
          <cell r="H81" t="str">
            <v>-</v>
          </cell>
          <cell r="I81">
            <v>16.684961580680575</v>
          </cell>
          <cell r="J81">
            <v>11.455108359133137</v>
          </cell>
          <cell r="K81">
            <v>19.115044247787605</v>
          </cell>
          <cell r="L81">
            <v>10.817941952506601</v>
          </cell>
          <cell r="M81">
            <v>9.7267759562841594</v>
          </cell>
          <cell r="N81">
            <v>-3.8283062645011565</v>
          </cell>
          <cell r="O81" t="e">
            <v>#VALUE!</v>
          </cell>
          <cell r="P81">
            <v>9.8999999999999986</v>
          </cell>
          <cell r="Q81">
            <v>14.100000000000001</v>
          </cell>
          <cell r="R81">
            <v>8.0000000000000071</v>
          </cell>
          <cell r="S81">
            <v>4.0000000000000036</v>
          </cell>
          <cell r="T81">
            <v>-2.4000000000000021</v>
          </cell>
          <cell r="U81">
            <v>1.2999999999999901</v>
          </cell>
          <cell r="V81" t="str">
            <v>-</v>
          </cell>
          <cell r="W81">
            <v>15.500000000000004</v>
          </cell>
          <cell r="X81">
            <v>17.999999999999993</v>
          </cell>
          <cell r="Y81">
            <v>14.3</v>
          </cell>
          <cell r="Z81">
            <v>3.8000000000000034</v>
          </cell>
          <cell r="AA81">
            <v>-1.5000000000000013</v>
          </cell>
          <cell r="AB81">
            <v>2.7000000000000135</v>
          </cell>
          <cell r="AC81" t="str">
            <v>-</v>
          </cell>
        </row>
        <row r="82">
          <cell r="A82">
            <v>39539</v>
          </cell>
          <cell r="B82">
            <v>101.9</v>
          </cell>
          <cell r="C82">
            <v>73.5</v>
          </cell>
          <cell r="D82">
            <v>125.2</v>
          </cell>
          <cell r="E82">
            <v>82.3</v>
          </cell>
          <cell r="F82">
            <v>93.7</v>
          </cell>
          <cell r="G82">
            <v>78.8</v>
          </cell>
          <cell r="H82" t="str">
            <v>-</v>
          </cell>
          <cell r="I82">
            <v>21.744324970131423</v>
          </cell>
          <cell r="J82">
            <v>29.629629629629623</v>
          </cell>
          <cell r="K82">
            <v>18.336483931947075</v>
          </cell>
          <cell r="L82">
            <v>36.484245439469319</v>
          </cell>
          <cell r="M82">
            <v>5.5180180180180249</v>
          </cell>
          <cell r="N82">
            <v>3.4120734908136408</v>
          </cell>
          <cell r="O82" t="e">
            <v>#VALUE!</v>
          </cell>
          <cell r="P82">
            <v>11.5</v>
          </cell>
          <cell r="Q82">
            <v>15.700000000000003</v>
          </cell>
          <cell r="R82">
            <v>9.5999999999999872</v>
          </cell>
          <cell r="S82">
            <v>6.0000000000000053</v>
          </cell>
          <cell r="T82">
            <v>-2.0000000000000018</v>
          </cell>
          <cell r="U82">
            <v>1.2999999999999901</v>
          </cell>
          <cell r="V82" t="str">
            <v>-</v>
          </cell>
          <cell r="W82">
            <v>16.999999999999993</v>
          </cell>
          <cell r="X82">
            <v>20.799999999999997</v>
          </cell>
          <cell r="Y82">
            <v>15.300000000000002</v>
          </cell>
          <cell r="Z82">
            <v>10.499999999999998</v>
          </cell>
          <cell r="AA82">
            <v>0.29999999999998916</v>
          </cell>
          <cell r="AB82">
            <v>2.9000000000000137</v>
          </cell>
          <cell r="AC82" t="str">
            <v>-</v>
          </cell>
        </row>
        <row r="83">
          <cell r="A83">
            <v>39569</v>
          </cell>
          <cell r="B83">
            <v>109.3</v>
          </cell>
          <cell r="C83">
            <v>82.5</v>
          </cell>
          <cell r="D83">
            <v>131.4</v>
          </cell>
          <cell r="E83">
            <v>79.8</v>
          </cell>
          <cell r="F83">
            <v>100</v>
          </cell>
          <cell r="G83">
            <v>85.5</v>
          </cell>
          <cell r="H83" t="str">
            <v>-</v>
          </cell>
          <cell r="I83">
            <v>22.259507829977618</v>
          </cell>
          <cell r="J83">
            <v>29.513343799058077</v>
          </cell>
          <cell r="K83">
            <v>18.699186991869922</v>
          </cell>
          <cell r="L83">
            <v>1.9157088122605366</v>
          </cell>
          <cell r="M83">
            <v>20.627261761158014</v>
          </cell>
          <cell r="N83">
            <v>1.6646848989298524</v>
          </cell>
          <cell r="O83" t="e">
            <v>#VALUE!</v>
          </cell>
          <cell r="P83">
            <v>13.200000000000012</v>
          </cell>
          <cell r="Q83">
            <v>17.300000000000004</v>
          </cell>
          <cell r="R83">
            <v>11.400000000000009</v>
          </cell>
          <cell r="S83">
            <v>4.8000000000000043</v>
          </cell>
          <cell r="T83">
            <v>1.0000000000000009</v>
          </cell>
          <cell r="U83">
            <v>1.2000000000000011</v>
          </cell>
          <cell r="V83" t="str">
            <v>-</v>
          </cell>
          <cell r="W83">
            <v>18.100000000000005</v>
          </cell>
          <cell r="X83">
            <v>22.70000000000001</v>
          </cell>
          <cell r="Y83">
            <v>15.999999999999993</v>
          </cell>
          <cell r="Z83">
            <v>8.6999999999999957</v>
          </cell>
          <cell r="AA83">
            <v>4.0999999999999925</v>
          </cell>
          <cell r="AB83">
            <v>2.6000000000000023</v>
          </cell>
          <cell r="AC83" t="str">
            <v>-</v>
          </cell>
        </row>
        <row r="84">
          <cell r="A84">
            <v>39600</v>
          </cell>
          <cell r="B84">
            <v>101.7</v>
          </cell>
          <cell r="C84">
            <v>77.900000000000006</v>
          </cell>
          <cell r="D84">
            <v>121.3</v>
          </cell>
          <cell r="E84">
            <v>77.400000000000006</v>
          </cell>
          <cell r="F84">
            <v>82.2</v>
          </cell>
          <cell r="G84">
            <v>84.4</v>
          </cell>
          <cell r="H84" t="str">
            <v>-</v>
          </cell>
          <cell r="I84">
            <v>11.758241758241761</v>
          </cell>
          <cell r="J84">
            <v>10.968660968660972</v>
          </cell>
          <cell r="K84">
            <v>12.107208872458406</v>
          </cell>
          <cell r="L84">
            <v>8.4033613445378137</v>
          </cell>
          <cell r="M84">
            <v>-12.646121147715188</v>
          </cell>
          <cell r="N84">
            <v>4.9751243781094523</v>
          </cell>
          <cell r="O84" t="e">
            <v>#VALUE!</v>
          </cell>
          <cell r="P84">
            <v>13.999999999999989</v>
          </cell>
          <cell r="Q84">
            <v>17.100000000000005</v>
          </cell>
          <cell r="R84">
            <v>12.7</v>
          </cell>
          <cell r="S84">
            <v>5.699999999999994</v>
          </cell>
          <cell r="T84">
            <v>-9.9999999999988987E-2</v>
          </cell>
          <cell r="U84">
            <v>1.4000000000000012</v>
          </cell>
          <cell r="V84" t="str">
            <v>-</v>
          </cell>
          <cell r="W84">
            <v>16.999999999999993</v>
          </cell>
          <cell r="X84">
            <v>20.500000000000007</v>
          </cell>
          <cell r="Y84">
            <v>15.400000000000013</v>
          </cell>
          <cell r="Z84">
            <v>8.6999999999999957</v>
          </cell>
          <cell r="AA84">
            <v>1.0999999999999899</v>
          </cell>
          <cell r="AB84">
            <v>3.0000000000000027</v>
          </cell>
          <cell r="AC84" t="str">
            <v>-</v>
          </cell>
        </row>
        <row r="85">
          <cell r="A85">
            <v>39630</v>
          </cell>
          <cell r="B85">
            <v>111.2</v>
          </cell>
          <cell r="C85">
            <v>82.6</v>
          </cell>
          <cell r="D85">
            <v>134.80000000000001</v>
          </cell>
          <cell r="E85">
            <v>76.7</v>
          </cell>
          <cell r="F85">
            <v>97.8</v>
          </cell>
          <cell r="G85">
            <v>82.1</v>
          </cell>
          <cell r="H85" t="str">
            <v>-</v>
          </cell>
          <cell r="I85">
            <v>16.196447230929991</v>
          </cell>
          <cell r="J85">
            <v>18.168812589413431</v>
          </cell>
          <cell r="K85">
            <v>15.213675213675224</v>
          </cell>
          <cell r="L85">
            <v>-9.2307692307692264</v>
          </cell>
          <cell r="M85">
            <v>-1.0121457489878543</v>
          </cell>
          <cell r="N85">
            <v>-0.12165450121655538</v>
          </cell>
          <cell r="O85" t="e">
            <v>#VALUE!</v>
          </cell>
          <cell r="P85">
            <v>14.900000000000002</v>
          </cell>
          <cell r="Q85">
            <v>17.799999999999994</v>
          </cell>
          <cell r="R85">
            <v>13.599999999999991</v>
          </cell>
          <cell r="S85">
            <v>2.6000000000000023</v>
          </cell>
          <cell r="T85">
            <v>-0.50000000000000044</v>
          </cell>
          <cell r="U85">
            <v>1.8000000000000016</v>
          </cell>
          <cell r="V85" t="str">
            <v>-</v>
          </cell>
          <cell r="W85">
            <v>16.900000000000006</v>
          </cell>
          <cell r="X85">
            <v>20.099999999999984</v>
          </cell>
          <cell r="Y85">
            <v>15.300000000000002</v>
          </cell>
          <cell r="Z85">
            <v>5.8000000000000052</v>
          </cell>
          <cell r="AA85">
            <v>0.80000000000000071</v>
          </cell>
          <cell r="AB85">
            <v>2.4999999999999911</v>
          </cell>
          <cell r="AC85" t="str">
            <v>-</v>
          </cell>
        </row>
        <row r="86">
          <cell r="A86">
            <v>39661</v>
          </cell>
          <cell r="B86">
            <v>112.2</v>
          </cell>
          <cell r="C86">
            <v>82.8</v>
          </cell>
          <cell r="D86">
            <v>136.5</v>
          </cell>
          <cell r="E86">
            <v>84</v>
          </cell>
          <cell r="F86">
            <v>97.4</v>
          </cell>
          <cell r="G86">
            <v>96.9</v>
          </cell>
          <cell r="H86" t="str">
            <v>-</v>
          </cell>
          <cell r="I86">
            <v>7.7809798270893458</v>
          </cell>
          <cell r="J86">
            <v>16.129032258064516</v>
          </cell>
          <cell r="K86">
            <v>4.1189931350114461</v>
          </cell>
          <cell r="L86">
            <v>-8.695652173913043</v>
          </cell>
          <cell r="M86">
            <v>0.51599587203302377</v>
          </cell>
          <cell r="N86">
            <v>8.7542087542087668</v>
          </cell>
          <cell r="O86" t="e">
            <v>#VALUE!</v>
          </cell>
          <cell r="P86">
            <v>13.599999999999991</v>
          </cell>
          <cell r="Q86">
            <v>17.799999999999994</v>
          </cell>
          <cell r="R86">
            <v>11.599999999999987</v>
          </cell>
          <cell r="S86">
            <v>-9.9999999999988987E-2</v>
          </cell>
          <cell r="T86">
            <v>-3.400000000000003</v>
          </cell>
          <cell r="U86">
            <v>2.6000000000000023</v>
          </cell>
          <cell r="V86" t="str">
            <v>-</v>
          </cell>
          <cell r="W86">
            <v>15.599999999999991</v>
          </cell>
          <cell r="X86">
            <v>19.500000000000007</v>
          </cell>
          <cell r="Y86">
            <v>13.700000000000001</v>
          </cell>
          <cell r="Z86">
            <v>3.6999999999999922</v>
          </cell>
          <cell r="AA86">
            <v>0.80000000000000071</v>
          </cell>
          <cell r="AB86">
            <v>3.400000000000003</v>
          </cell>
          <cell r="AC86" t="str">
            <v>-</v>
          </cell>
        </row>
        <row r="87">
          <cell r="A87">
            <v>39692</v>
          </cell>
          <cell r="B87">
            <v>105</v>
          </cell>
          <cell r="C87">
            <v>81</v>
          </cell>
          <cell r="D87">
            <v>124.8</v>
          </cell>
          <cell r="E87">
            <v>68.099999999999994</v>
          </cell>
          <cell r="F87">
            <v>91.3</v>
          </cell>
          <cell r="G87">
            <v>96.8</v>
          </cell>
          <cell r="H87" t="str">
            <v>-</v>
          </cell>
          <cell r="I87">
            <v>16.796440489432698</v>
          </cell>
          <cell r="J87">
            <v>20</v>
          </cell>
          <cell r="K87">
            <v>15.129151291512906</v>
          </cell>
          <cell r="L87">
            <v>12.191103789126839</v>
          </cell>
          <cell r="M87">
            <v>29.137199434229128</v>
          </cell>
          <cell r="N87">
            <v>16.206482593037215</v>
          </cell>
          <cell r="O87" t="e">
            <v>#VALUE!</v>
          </cell>
          <cell r="P87">
            <v>15.100000000000001</v>
          </cell>
          <cell r="Q87">
            <v>18.400000000000016</v>
          </cell>
          <cell r="R87">
            <v>13.599999999999991</v>
          </cell>
          <cell r="S87">
            <v>2.6000000000000023</v>
          </cell>
          <cell r="T87">
            <v>0.70000000000001172</v>
          </cell>
          <cell r="U87">
            <v>4.2000000000000037</v>
          </cell>
          <cell r="V87" t="str">
            <v>-</v>
          </cell>
          <cell r="W87">
            <v>15.700000000000003</v>
          </cell>
          <cell r="X87">
            <v>19.599999999999994</v>
          </cell>
          <cell r="Y87">
            <v>13.900000000000002</v>
          </cell>
          <cell r="Z87">
            <v>4.4000000000000039</v>
          </cell>
          <cell r="AA87">
            <v>3.2999999999999918</v>
          </cell>
          <cell r="AB87">
            <v>4.9000000000000155</v>
          </cell>
          <cell r="AC87" t="str">
            <v>-</v>
          </cell>
        </row>
        <row r="88">
          <cell r="A88">
            <v>39722</v>
          </cell>
          <cell r="B88">
            <v>97.3</v>
          </cell>
          <cell r="C88">
            <v>82.2</v>
          </cell>
          <cell r="D88">
            <v>109.7</v>
          </cell>
          <cell r="E88">
            <v>62.4</v>
          </cell>
          <cell r="F88">
            <v>81.400000000000006</v>
          </cell>
          <cell r="G88">
            <v>95</v>
          </cell>
          <cell r="H88" t="str">
            <v>-</v>
          </cell>
          <cell r="I88">
            <v>-3.8537549407114682</v>
          </cell>
          <cell r="J88">
            <v>19.130434782608699</v>
          </cell>
          <cell r="K88">
            <v>-14.095536413469068</v>
          </cell>
          <cell r="L88">
            <v>-20.204603580562662</v>
          </cell>
          <cell r="M88">
            <v>-6.6513761467889871</v>
          </cell>
          <cell r="N88">
            <v>8.4474885844748915</v>
          </cell>
          <cell r="O88" t="e">
            <v>#VALUE!</v>
          </cell>
          <cell r="P88">
            <v>13.79999999999999</v>
          </cell>
          <cell r="Q88">
            <v>18.900000000000006</v>
          </cell>
          <cell r="R88">
            <v>11.400000000000009</v>
          </cell>
          <cell r="S88">
            <v>1.4000000000000012</v>
          </cell>
          <cell r="T88">
            <v>1.0999999999999899</v>
          </cell>
          <cell r="U88">
            <v>4.9000000000000155</v>
          </cell>
          <cell r="V88" t="str">
            <v>-</v>
          </cell>
          <cell r="W88">
            <v>13.5</v>
          </cell>
          <cell r="X88">
            <v>19.599999999999994</v>
          </cell>
          <cell r="Y88">
            <v>10.7</v>
          </cell>
          <cell r="Z88">
            <v>1.9000000000000128</v>
          </cell>
          <cell r="AA88">
            <v>2.2999999999999909</v>
          </cell>
          <cell r="AB88">
            <v>5.2999999999999936</v>
          </cell>
          <cell r="AC88" t="str">
            <v>-</v>
          </cell>
        </row>
        <row r="89">
          <cell r="A89">
            <v>39753</v>
          </cell>
          <cell r="B89">
            <v>77.3</v>
          </cell>
          <cell r="C89">
            <v>63</v>
          </cell>
          <cell r="D89">
            <v>89.1</v>
          </cell>
          <cell r="E89">
            <v>66.400000000000006</v>
          </cell>
          <cell r="F89">
            <v>58.2</v>
          </cell>
          <cell r="G89">
            <v>88.9</v>
          </cell>
          <cell r="H89" t="str">
            <v>-</v>
          </cell>
          <cell r="I89">
            <v>-24.511718750000007</v>
          </cell>
          <cell r="J89">
            <v>-5.2631578947368416</v>
          </cell>
          <cell r="K89">
            <v>-32.500000000000007</v>
          </cell>
          <cell r="L89">
            <v>-15.628970775095294</v>
          </cell>
          <cell r="M89">
            <v>-35.832414553472987</v>
          </cell>
          <cell r="N89">
            <v>5.2071005917159834</v>
          </cell>
          <cell r="O89" t="e">
            <v>#VALUE!</v>
          </cell>
          <cell r="P89">
            <v>10.299999999999997</v>
          </cell>
          <cell r="Q89">
            <v>17.400000000000016</v>
          </cell>
          <cell r="R89">
            <v>7.0000000000000062</v>
          </cell>
          <cell r="S89">
            <v>0.60000000000000053</v>
          </cell>
          <cell r="T89">
            <v>-1.5999999999999903</v>
          </cell>
          <cell r="U89">
            <v>5.2999999999999936</v>
          </cell>
          <cell r="V89" t="str">
            <v>-</v>
          </cell>
          <cell r="W89">
            <v>9.6999999999999975</v>
          </cell>
          <cell r="X89">
            <v>17.199999999999992</v>
          </cell>
          <cell r="Y89">
            <v>6.2000000000000055</v>
          </cell>
          <cell r="Z89">
            <v>0.20000000000000018</v>
          </cell>
          <cell r="AA89">
            <v>-1.2000000000000011</v>
          </cell>
          <cell r="AB89">
            <v>5.2999999999999936</v>
          </cell>
          <cell r="AC89" t="str">
            <v>-</v>
          </cell>
        </row>
        <row r="90">
          <cell r="A90">
            <v>39783</v>
          </cell>
          <cell r="B90">
            <v>73.8</v>
          </cell>
          <cell r="C90">
            <v>44.1</v>
          </cell>
          <cell r="D90">
            <v>98.3</v>
          </cell>
          <cell r="E90">
            <v>75.599999999999994</v>
          </cell>
          <cell r="F90">
            <v>88.8</v>
          </cell>
          <cell r="G90">
            <v>76.599999999999994</v>
          </cell>
          <cell r="H90" t="str">
            <v>-</v>
          </cell>
          <cell r="I90">
            <v>-31.47632311977716</v>
          </cell>
          <cell r="J90">
            <v>-42.578124999999993</v>
          </cell>
          <cell r="K90">
            <v>-26.145755071374904</v>
          </cell>
          <cell r="L90">
            <v>-8.4745762711864412</v>
          </cell>
          <cell r="M90">
            <v>-2.8446389496717814</v>
          </cell>
          <cell r="N90">
            <v>-3.7688442211055282</v>
          </cell>
          <cell r="O90" t="e">
            <v>#VALUE!</v>
          </cell>
          <cell r="P90">
            <v>5.8000000000000052</v>
          </cell>
          <cell r="Q90">
            <v>11.400000000000009</v>
          </cell>
          <cell r="R90">
            <v>3.2000000000000028</v>
          </cell>
          <cell r="S90">
            <v>-0.50000000000000044</v>
          </cell>
          <cell r="T90">
            <v>-1.4000000000000012</v>
          </cell>
          <cell r="U90">
            <v>4.4999999999999929</v>
          </cell>
          <cell r="V90" t="str">
            <v>-</v>
          </cell>
          <cell r="W90">
            <v>5.8000000000000052</v>
          </cell>
          <cell r="X90">
            <v>11.400000000000009</v>
          </cell>
          <cell r="Y90">
            <v>3.2000000000000028</v>
          </cell>
          <cell r="Z90">
            <v>-0.50000000000000044</v>
          </cell>
          <cell r="AA90">
            <v>-1.4000000000000012</v>
          </cell>
          <cell r="AB90">
            <v>4.4999999999999929</v>
          </cell>
          <cell r="AC90" t="str">
            <v>-</v>
          </cell>
        </row>
        <row r="91">
          <cell r="A91">
            <v>39814</v>
          </cell>
          <cell r="B91">
            <v>65.900000000000006</v>
          </cell>
          <cell r="C91">
            <v>27.1</v>
          </cell>
          <cell r="D91">
            <v>97.9</v>
          </cell>
          <cell r="E91">
            <v>81.099999999999994</v>
          </cell>
          <cell r="F91">
            <v>85.3</v>
          </cell>
          <cell r="G91">
            <v>72.8</v>
          </cell>
          <cell r="H91" t="str">
            <v>-</v>
          </cell>
          <cell r="I91">
            <v>-34.427860696517406</v>
          </cell>
          <cell r="J91">
            <v>-62.465373961218837</v>
          </cell>
          <cell r="K91">
            <v>-20.984665052461661</v>
          </cell>
          <cell r="L91">
            <v>-2.9904306220095696</v>
          </cell>
          <cell r="M91">
            <v>5.5693069306930694</v>
          </cell>
          <cell r="N91">
            <v>-5.5771725032425392</v>
          </cell>
          <cell r="O91" t="e">
            <v>#VALUE!</v>
          </cell>
          <cell r="P91">
            <v>1.7000000000000126</v>
          </cell>
          <cell r="Q91">
            <v>4.0000000000000036</v>
          </cell>
          <cell r="R91">
            <v>0.60000000000000053</v>
          </cell>
          <cell r="S91">
            <v>-0.20000000000000018</v>
          </cell>
          <cell r="T91">
            <v>9.9999999999988987E-2</v>
          </cell>
          <cell r="U91">
            <v>3.0999999999999917</v>
          </cell>
          <cell r="V91" t="str">
            <v>-</v>
          </cell>
          <cell r="W91">
            <v>-34.5</v>
          </cell>
          <cell r="X91">
            <v>-62.5</v>
          </cell>
          <cell r="Y91">
            <v>-20.999999999999996</v>
          </cell>
          <cell r="Z91">
            <v>-3.0000000000000027</v>
          </cell>
          <cell r="AA91">
            <v>5.4999999999999938</v>
          </cell>
          <cell r="AB91">
            <v>-5.5000000000000053</v>
          </cell>
          <cell r="AC91" t="str">
            <v>-</v>
          </cell>
        </row>
        <row r="92">
          <cell r="A92">
            <v>39845</v>
          </cell>
          <cell r="B92">
            <v>65.8</v>
          </cell>
          <cell r="C92">
            <v>25.6</v>
          </cell>
          <cell r="D92">
            <v>98.9</v>
          </cell>
          <cell r="E92">
            <v>68.8</v>
          </cell>
          <cell r="F92">
            <v>87.8</v>
          </cell>
          <cell r="G92">
            <v>67</v>
          </cell>
          <cell r="H92" t="str">
            <v>-</v>
          </cell>
          <cell r="I92">
            <v>-30.148619957537161</v>
          </cell>
          <cell r="J92">
            <v>-60.85626911314985</v>
          </cell>
          <cell r="K92">
            <v>-16.115351993214588</v>
          </cell>
          <cell r="L92">
            <v>-7.7747989276139382</v>
          </cell>
          <cell r="M92">
            <v>2.6900584795321607</v>
          </cell>
          <cell r="N92">
            <v>-7.4585635359116091</v>
          </cell>
          <cell r="O92" t="e">
            <v>#VALUE!</v>
          </cell>
          <cell r="P92">
            <v>-2.0000000000000018</v>
          </cell>
          <cell r="Q92">
            <v>-2.4000000000000021</v>
          </cell>
          <cell r="R92">
            <v>-1.8000000000000016</v>
          </cell>
          <cell r="S92">
            <v>-1.5000000000000013</v>
          </cell>
          <cell r="T92">
            <v>0.49999999999998934</v>
          </cell>
          <cell r="U92">
            <v>2.6000000000000023</v>
          </cell>
          <cell r="V92" t="str">
            <v>-</v>
          </cell>
          <cell r="W92">
            <v>-32.400000000000006</v>
          </cell>
          <cell r="X92">
            <v>-61.7</v>
          </cell>
          <cell r="Y92">
            <v>-18.599999999999994</v>
          </cell>
          <cell r="Z92">
            <v>-5.2000000000000046</v>
          </cell>
          <cell r="AA92">
            <v>4.0999999999999925</v>
          </cell>
          <cell r="AB92">
            <v>-6.4999999999999947</v>
          </cell>
          <cell r="AC92" t="str">
            <v>-</v>
          </cell>
        </row>
        <row r="93">
          <cell r="A93">
            <v>39873</v>
          </cell>
          <cell r="B93">
            <v>69.2</v>
          </cell>
          <cell r="C93">
            <v>42.5</v>
          </cell>
          <cell r="D93">
            <v>91.2</v>
          </cell>
          <cell r="E93">
            <v>85.6</v>
          </cell>
          <cell r="F93">
            <v>70.5</v>
          </cell>
          <cell r="G93">
            <v>77</v>
          </cell>
          <cell r="H93" t="str">
            <v>-</v>
          </cell>
          <cell r="I93">
            <v>-34.901222953904046</v>
          </cell>
          <cell r="J93">
            <v>-40.972222222222221</v>
          </cell>
          <cell r="K93">
            <v>-32.243684992570579</v>
          </cell>
          <cell r="L93">
            <v>1.904761904761898</v>
          </cell>
          <cell r="M93">
            <v>-29.780876494023907</v>
          </cell>
          <cell r="N93">
            <v>-7.117008443908329</v>
          </cell>
          <cell r="O93" t="e">
            <v>#VALUE!</v>
          </cell>
          <cell r="P93">
            <v>-6.4999999999999947</v>
          </cell>
          <cell r="Q93">
            <v>-6.7999999999999954</v>
          </cell>
          <cell r="R93">
            <v>-6.2999999999999945</v>
          </cell>
          <cell r="S93">
            <v>-2.200000000000002</v>
          </cell>
          <cell r="T93">
            <v>-3.2000000000000028</v>
          </cell>
          <cell r="U93">
            <v>2.2999999999999909</v>
          </cell>
          <cell r="V93" t="str">
            <v>-</v>
          </cell>
          <cell r="W93">
            <v>-33.299999999999997</v>
          </cell>
          <cell r="X93">
            <v>-54.6</v>
          </cell>
          <cell r="Y93">
            <v>-23.5</v>
          </cell>
          <cell r="Z93">
            <v>-2.8000000000000025</v>
          </cell>
          <cell r="AA93">
            <v>-8.7000000000000082</v>
          </cell>
          <cell r="AB93">
            <v>-6.7000000000000064</v>
          </cell>
          <cell r="AC93" t="str">
            <v>-</v>
          </cell>
        </row>
        <row r="94">
          <cell r="A94">
            <v>39904</v>
          </cell>
          <cell r="B94">
            <v>73.599999999999994</v>
          </cell>
          <cell r="C94">
            <v>41</v>
          </cell>
          <cell r="D94">
            <v>100.5</v>
          </cell>
          <cell r="E94">
            <v>76.7</v>
          </cell>
          <cell r="F94">
            <v>91.6</v>
          </cell>
          <cell r="G94">
            <v>72.8</v>
          </cell>
          <cell r="H94" t="str">
            <v>-</v>
          </cell>
          <cell r="I94">
            <v>-27.772325809617282</v>
          </cell>
          <cell r="J94">
            <v>-44.217687074829932</v>
          </cell>
          <cell r="K94">
            <v>-19.728434504792332</v>
          </cell>
          <cell r="L94">
            <v>-6.8043742405832264</v>
          </cell>
          <cell r="M94">
            <v>-2.2411953041622286</v>
          </cell>
          <cell r="N94">
            <v>-7.6142131979695442</v>
          </cell>
          <cell r="O94" t="e">
            <v>#VALUE!</v>
          </cell>
          <cell r="P94">
            <v>-10.299999999999997</v>
          </cell>
          <cell r="Q94">
            <v>-12.599999999999989</v>
          </cell>
          <cell r="R94">
            <v>-9.2000000000000082</v>
          </cell>
          <cell r="S94">
            <v>-5.0999999999999934</v>
          </cell>
          <cell r="T94">
            <v>-3.7999999999999923</v>
          </cell>
          <cell r="U94">
            <v>1.4000000000000012</v>
          </cell>
          <cell r="V94" t="str">
            <v>-</v>
          </cell>
          <cell r="W94">
            <v>-31.900000000000006</v>
          </cell>
          <cell r="X94">
            <v>-51.899999999999991</v>
          </cell>
          <cell r="Y94">
            <v>-22.499999999999996</v>
          </cell>
          <cell r="Z94">
            <v>-3.7999999999999923</v>
          </cell>
          <cell r="AA94">
            <v>-6.9999999999999947</v>
          </cell>
          <cell r="AB94">
            <v>-6.9000000000000057</v>
          </cell>
          <cell r="AC94" t="str">
            <v>-</v>
          </cell>
        </row>
        <row r="95">
          <cell r="A95">
            <v>39934</v>
          </cell>
          <cell r="B95">
            <v>76.599999999999994</v>
          </cell>
          <cell r="C95">
            <v>42</v>
          </cell>
          <cell r="D95">
            <v>105</v>
          </cell>
          <cell r="E95">
            <v>73.8</v>
          </cell>
          <cell r="F95">
            <v>91.9</v>
          </cell>
          <cell r="G95">
            <v>78.3</v>
          </cell>
          <cell r="H95" t="str">
            <v>-</v>
          </cell>
          <cell r="I95">
            <v>-29.917657822506865</v>
          </cell>
          <cell r="J95">
            <v>-49.090909090909093</v>
          </cell>
          <cell r="K95">
            <v>-20.091324200913245</v>
          </cell>
          <cell r="L95">
            <v>-7.518796992481203</v>
          </cell>
          <cell r="M95">
            <v>-8.0999999999999943</v>
          </cell>
          <cell r="N95">
            <v>-8.4210526315789522</v>
          </cell>
          <cell r="O95" t="e">
            <v>#VALUE!</v>
          </cell>
          <cell r="P95">
            <v>-14.500000000000002</v>
          </cell>
          <cell r="Q95">
            <v>-19.200000000000006</v>
          </cell>
          <cell r="R95">
            <v>-12.2</v>
          </cell>
          <cell r="S95">
            <v>-5.7999999999999936</v>
          </cell>
          <cell r="T95">
            <v>-6.0999999999999943</v>
          </cell>
          <cell r="U95">
            <v>0.49999999999998934</v>
          </cell>
          <cell r="V95" t="str">
            <v>-</v>
          </cell>
          <cell r="W95">
            <v>-31.499999999999993</v>
          </cell>
          <cell r="X95">
            <v>-51.2</v>
          </cell>
          <cell r="Y95">
            <v>-21.999999999999996</v>
          </cell>
          <cell r="Z95">
            <v>-4.5000000000000036</v>
          </cell>
          <cell r="AA95">
            <v>-7.2999999999999954</v>
          </cell>
          <cell r="AB95">
            <v>-7.2000000000000064</v>
          </cell>
          <cell r="AC95" t="str">
            <v>-</v>
          </cell>
        </row>
        <row r="96">
          <cell r="A96">
            <v>39965</v>
          </cell>
          <cell r="B96">
            <v>77.8</v>
          </cell>
          <cell r="C96">
            <v>41.3</v>
          </cell>
          <cell r="D96">
            <v>107.9</v>
          </cell>
          <cell r="E96">
            <v>43.1</v>
          </cell>
          <cell r="F96">
            <v>92.2</v>
          </cell>
          <cell r="G96">
            <v>76.3</v>
          </cell>
          <cell r="H96" t="str">
            <v>-</v>
          </cell>
          <cell r="I96">
            <v>-23.500491642084569</v>
          </cell>
          <cell r="J96">
            <v>-46.983311938382549</v>
          </cell>
          <cell r="K96">
            <v>-11.046990931574602</v>
          </cell>
          <cell r="L96">
            <v>-44.315245478036182</v>
          </cell>
          <cell r="M96">
            <v>12.1654501216545</v>
          </cell>
          <cell r="N96">
            <v>-9.5971563981042749</v>
          </cell>
          <cell r="O96" t="e">
            <v>#VALUE!</v>
          </cell>
          <cell r="P96">
            <v>-17.200000000000003</v>
          </cell>
          <cell r="Q96">
            <v>-24.2</v>
          </cell>
          <cell r="R96">
            <v>-13.900000000000002</v>
          </cell>
          <cell r="S96">
            <v>-9.9999999999999982</v>
          </cell>
          <cell r="T96">
            <v>-4.0999999999999925</v>
          </cell>
          <cell r="U96">
            <v>-0.70000000000000062</v>
          </cell>
          <cell r="V96" t="str">
            <v>-</v>
          </cell>
          <cell r="W96">
            <v>-30.099999999999994</v>
          </cell>
          <cell r="X96">
            <v>-50.5</v>
          </cell>
          <cell r="Y96">
            <v>-20.299999999999997</v>
          </cell>
          <cell r="Z96">
            <v>-10.900000000000009</v>
          </cell>
          <cell r="AA96">
            <v>-4.2999999999999927</v>
          </cell>
          <cell r="AB96">
            <v>-7.7000000000000064</v>
          </cell>
          <cell r="AC96" t="str">
            <v>-</v>
          </cell>
        </row>
        <row r="97">
          <cell r="A97">
            <v>39995</v>
          </cell>
          <cell r="B97">
            <v>89.4</v>
          </cell>
          <cell r="C97">
            <v>53.8</v>
          </cell>
          <cell r="D97">
            <v>118.7</v>
          </cell>
          <cell r="E97">
            <v>61.2</v>
          </cell>
          <cell r="F97">
            <v>104.7</v>
          </cell>
          <cell r="G97">
            <v>83.7</v>
          </cell>
          <cell r="H97" t="str">
            <v>-</v>
          </cell>
          <cell r="I97">
            <v>-19.604316546762586</v>
          </cell>
          <cell r="J97">
            <v>-34.866828087167065</v>
          </cell>
          <cell r="K97">
            <v>-11.943620178041549</v>
          </cell>
          <cell r="L97">
            <v>-20.208604954367665</v>
          </cell>
          <cell r="M97">
            <v>7.0552147239263867</v>
          </cell>
          <cell r="N97">
            <v>1.9488428745432507</v>
          </cell>
          <cell r="O97" t="e">
            <v>#VALUE!</v>
          </cell>
          <cell r="P97">
            <v>-19.999999999999996</v>
          </cell>
          <cell r="Q97">
            <v>-28.599999999999991</v>
          </cell>
          <cell r="R97">
            <v>-16.000000000000004</v>
          </cell>
          <cell r="S97">
            <v>-10.900000000000009</v>
          </cell>
          <cell r="T97">
            <v>-3.400000000000003</v>
          </cell>
          <cell r="U97">
            <v>-0.50000000000000044</v>
          </cell>
          <cell r="V97" t="str">
            <v>-</v>
          </cell>
          <cell r="W97">
            <v>-28.500000000000004</v>
          </cell>
          <cell r="X97">
            <v>-48</v>
          </cell>
          <cell r="Y97">
            <v>-18.999999999999993</v>
          </cell>
          <cell r="Z97">
            <v>-12.2</v>
          </cell>
          <cell r="AA97">
            <v>-2.5999999999999912</v>
          </cell>
          <cell r="AB97">
            <v>-6.2999999999999945</v>
          </cell>
          <cell r="AC97" t="str">
            <v>-</v>
          </cell>
        </row>
        <row r="98">
          <cell r="A98">
            <v>40026</v>
          </cell>
          <cell r="B98">
            <v>100</v>
          </cell>
          <cell r="C98">
            <v>61</v>
          </cell>
          <cell r="D98">
            <v>132.19999999999999</v>
          </cell>
          <cell r="E98">
            <v>89.4</v>
          </cell>
          <cell r="F98">
            <v>100.9</v>
          </cell>
          <cell r="G98">
            <v>80.900000000000006</v>
          </cell>
          <cell r="H98" t="str">
            <v>-</v>
          </cell>
          <cell r="I98">
            <v>-10.873440285204994</v>
          </cell>
          <cell r="J98">
            <v>-26.328502415458932</v>
          </cell>
          <cell r="K98">
            <v>-3.1501831501831585</v>
          </cell>
          <cell r="L98">
            <v>6.428571428571435</v>
          </cell>
          <cell r="M98">
            <v>3.5934291581108826</v>
          </cell>
          <cell r="N98">
            <v>-16.511867905056761</v>
          </cell>
          <cell r="O98" t="e">
            <v>#VALUE!</v>
          </cell>
          <cell r="P98">
            <v>-21.499999999999996</v>
          </cell>
          <cell r="Q98">
            <v>-31.999999999999996</v>
          </cell>
          <cell r="R98">
            <v>-16.500000000000004</v>
          </cell>
          <cell r="S98">
            <v>-9.5999999999999979</v>
          </cell>
          <cell r="T98">
            <v>-3.0999999999999917</v>
          </cell>
          <cell r="U98">
            <v>-2.9000000000000026</v>
          </cell>
          <cell r="V98" t="str">
            <v>-</v>
          </cell>
          <cell r="W98">
            <v>-26.200000000000003</v>
          </cell>
          <cell r="X98">
            <v>-45.100000000000009</v>
          </cell>
          <cell r="Y98">
            <v>-16.900000000000006</v>
          </cell>
          <cell r="Z98">
            <v>-9.7999999999999972</v>
          </cell>
          <cell r="AA98">
            <v>-1.8000000000000016</v>
          </cell>
          <cell r="AB98">
            <v>-7.7999999999999954</v>
          </cell>
          <cell r="AC98" t="str">
            <v>-</v>
          </cell>
        </row>
        <row r="99">
          <cell r="A99">
            <v>40057</v>
          </cell>
          <cell r="B99">
            <v>97.3</v>
          </cell>
          <cell r="C99">
            <v>60.8</v>
          </cell>
          <cell r="D99">
            <v>127.4</v>
          </cell>
          <cell r="E99">
            <v>91.4</v>
          </cell>
          <cell r="F99">
            <v>97.5</v>
          </cell>
          <cell r="G99">
            <v>81.099999999999994</v>
          </cell>
          <cell r="H99" t="str">
            <v>-</v>
          </cell>
          <cell r="I99">
            <v>-7.3333333333333357</v>
          </cell>
          <cell r="J99">
            <v>-24.938271604938276</v>
          </cell>
          <cell r="K99">
            <v>2.0833333333333401</v>
          </cell>
          <cell r="L99">
            <v>34.214390602055822</v>
          </cell>
          <cell r="M99">
            <v>6.7907995618839019</v>
          </cell>
          <cell r="N99">
            <v>-16.219008264462815</v>
          </cell>
          <cell r="O99" t="e">
            <v>#VALUE!</v>
          </cell>
          <cell r="P99">
            <v>-23.099999999999998</v>
          </cell>
          <cell r="Q99">
            <v>-35.199999999999996</v>
          </cell>
          <cell r="R99">
            <v>-17.299999999999994</v>
          </cell>
          <cell r="S99">
            <v>-7.9000000000000075</v>
          </cell>
          <cell r="T99">
            <v>-4.2999999999999927</v>
          </cell>
          <cell r="U99">
            <v>-5.7999999999999936</v>
          </cell>
          <cell r="V99" t="str">
            <v>-</v>
          </cell>
          <cell r="W99">
            <v>-24.099999999999998</v>
          </cell>
          <cell r="X99">
            <v>-42.7</v>
          </cell>
          <cell r="Y99">
            <v>-14.800000000000002</v>
          </cell>
          <cell r="Z99">
            <v>-5.5999999999999943</v>
          </cell>
          <cell r="AA99">
            <v>-0.80000000000000071</v>
          </cell>
          <cell r="AB99">
            <v>-8.7999999999999972</v>
          </cell>
          <cell r="AC99" t="str">
            <v>-</v>
          </cell>
        </row>
        <row r="100">
          <cell r="A100">
            <v>40087</v>
          </cell>
          <cell r="B100">
            <v>99.3</v>
          </cell>
          <cell r="C100">
            <v>65.2</v>
          </cell>
          <cell r="D100">
            <v>127.5</v>
          </cell>
          <cell r="E100">
            <v>96.6</v>
          </cell>
          <cell r="F100">
            <v>95.5</v>
          </cell>
          <cell r="G100">
            <v>81.400000000000006</v>
          </cell>
          <cell r="H100" t="str">
            <v>-</v>
          </cell>
          <cell r="I100">
            <v>2.0554984583761562</v>
          </cell>
          <cell r="J100">
            <v>-20.68126520681265</v>
          </cell>
          <cell r="K100">
            <v>16.226071103008202</v>
          </cell>
          <cell r="L100">
            <v>54.807692307692299</v>
          </cell>
          <cell r="M100">
            <v>17.321867321867312</v>
          </cell>
          <cell r="N100">
            <v>-14.315789473684204</v>
          </cell>
          <cell r="O100" t="e">
            <v>#VALUE!</v>
          </cell>
          <cell r="P100">
            <v>-22.7</v>
          </cell>
          <cell r="Q100">
            <v>-38</v>
          </cell>
          <cell r="R100">
            <v>-15.099999999999991</v>
          </cell>
          <cell r="S100">
            <v>-2.5999999999999912</v>
          </cell>
          <cell r="T100">
            <v>-2.5999999999999912</v>
          </cell>
          <cell r="U100">
            <v>-7.7999999999999954</v>
          </cell>
          <cell r="V100" t="str">
            <v>-</v>
          </cell>
          <cell r="W100">
            <v>-21.599999999999998</v>
          </cell>
          <cell r="X100">
            <v>-40.400000000000006</v>
          </cell>
          <cell r="Y100">
            <v>-12.1</v>
          </cell>
          <cell r="Z100">
            <v>-0.70000000000000062</v>
          </cell>
          <cell r="AA100">
            <v>0.80000000000000071</v>
          </cell>
          <cell r="AB100">
            <v>-9.4999999999999964</v>
          </cell>
          <cell r="AC100" t="str">
            <v>-</v>
          </cell>
        </row>
        <row r="101">
          <cell r="A101">
            <v>40118</v>
          </cell>
          <cell r="B101">
            <v>95.5</v>
          </cell>
          <cell r="C101">
            <v>59.2</v>
          </cell>
          <cell r="D101">
            <v>125.5</v>
          </cell>
          <cell r="E101">
            <v>93.4</v>
          </cell>
          <cell r="F101">
            <v>95.2</v>
          </cell>
          <cell r="G101">
            <v>79.3</v>
          </cell>
          <cell r="H101" t="str">
            <v>-</v>
          </cell>
          <cell r="I101">
            <v>23.544631306597676</v>
          </cell>
          <cell r="J101">
            <v>-6.0317460317460272</v>
          </cell>
          <cell r="K101">
            <v>40.852974186307527</v>
          </cell>
          <cell r="L101">
            <v>40.662650602409634</v>
          </cell>
          <cell r="M101">
            <v>63.573883161512022</v>
          </cell>
          <cell r="N101">
            <v>-10.798650168728919</v>
          </cell>
          <cell r="O101" t="e">
            <v>#VALUE!</v>
          </cell>
          <cell r="P101">
            <v>-19.599999999999994</v>
          </cell>
          <cell r="Q101">
            <v>-38.200000000000003</v>
          </cell>
          <cell r="R101">
            <v>-10.199999999999998</v>
          </cell>
          <cell r="S101">
            <v>1.6000000000000014</v>
          </cell>
          <cell r="T101">
            <v>3.9000000000000146</v>
          </cell>
          <cell r="U101">
            <v>-9.0999999999999979</v>
          </cell>
          <cell r="V101" t="str">
            <v>-</v>
          </cell>
          <cell r="W101">
            <v>-18.500000000000007</v>
          </cell>
          <cell r="X101">
            <v>-37.799999999999997</v>
          </cell>
          <cell r="Y101">
            <v>-8.5999999999999961</v>
          </cell>
          <cell r="Z101">
            <v>2.6000000000000023</v>
          </cell>
          <cell r="AA101">
            <v>4.6000000000000041</v>
          </cell>
          <cell r="AB101">
            <v>-9.5999999999999979</v>
          </cell>
          <cell r="AC101" t="str">
            <v>-</v>
          </cell>
        </row>
        <row r="102">
          <cell r="A102">
            <v>40148</v>
          </cell>
          <cell r="B102">
            <v>102.8</v>
          </cell>
          <cell r="C102">
            <v>68.599999999999994</v>
          </cell>
          <cell r="D102">
            <v>130.9</v>
          </cell>
          <cell r="E102">
            <v>98.1</v>
          </cell>
          <cell r="F102">
            <v>94.7</v>
          </cell>
          <cell r="G102">
            <v>75.7</v>
          </cell>
          <cell r="H102" t="str">
            <v>-</v>
          </cell>
          <cell r="I102">
            <v>39.295392953929543</v>
          </cell>
          <cell r="J102">
            <v>55.555555555555536</v>
          </cell>
          <cell r="K102">
            <v>33.163784333672439</v>
          </cell>
          <cell r="L102">
            <v>29.761904761904763</v>
          </cell>
          <cell r="M102">
            <v>6.6441441441441516</v>
          </cell>
          <cell r="N102">
            <v>-1.1749347258485527</v>
          </cell>
          <cell r="O102" t="e">
            <v>#VALUE!</v>
          </cell>
          <cell r="P102">
            <v>-14.900000000000002</v>
          </cell>
          <cell r="Q102">
            <v>-33.099999999999994</v>
          </cell>
          <cell r="R102">
            <v>-5.7999999999999936</v>
          </cell>
          <cell r="S102">
            <v>4.8000000000000043</v>
          </cell>
          <cell r="T102">
            <v>4.6999999999999931</v>
          </cell>
          <cell r="U102">
            <v>-8.9999999999999964</v>
          </cell>
          <cell r="V102" t="str">
            <v>-</v>
          </cell>
          <cell r="W102">
            <v>-14.900000000000002</v>
          </cell>
          <cell r="X102">
            <v>-33.099999999999994</v>
          </cell>
          <cell r="Y102">
            <v>-5.7999999999999936</v>
          </cell>
          <cell r="Z102">
            <v>4.8000000000000043</v>
          </cell>
          <cell r="AA102">
            <v>4.6999999999999931</v>
          </cell>
          <cell r="AB102">
            <v>-8.9999999999999964</v>
          </cell>
          <cell r="AC102" t="str">
            <v>-</v>
          </cell>
        </row>
        <row r="103">
          <cell r="A103">
            <v>40179</v>
          </cell>
          <cell r="B103">
            <v>99.7</v>
          </cell>
          <cell r="C103">
            <v>69.900000000000006</v>
          </cell>
          <cell r="D103">
            <v>124.3</v>
          </cell>
          <cell r="E103">
            <v>91.8</v>
          </cell>
          <cell r="F103">
            <v>96.2</v>
          </cell>
          <cell r="G103">
            <v>78.599999999999994</v>
          </cell>
          <cell r="H103" t="str">
            <v>-</v>
          </cell>
          <cell r="I103">
            <v>51.28983308042487</v>
          </cell>
          <cell r="J103">
            <v>157.93357933579338</v>
          </cell>
          <cell r="K103">
            <v>26.966292134831448</v>
          </cell>
          <cell r="L103">
            <v>13.193588162762026</v>
          </cell>
          <cell r="M103">
            <v>12.778429073856982</v>
          </cell>
          <cell r="N103">
            <v>7.9670329670329636</v>
          </cell>
          <cell r="O103" t="e">
            <v>#VALUE!</v>
          </cell>
          <cell r="P103">
            <v>-9.4000000000000092</v>
          </cell>
          <cell r="Q103">
            <v>-24.400000000000009</v>
          </cell>
          <cell r="R103">
            <v>-2.200000000000002</v>
          </cell>
          <cell r="S103">
            <v>6.2999999999999945</v>
          </cell>
          <cell r="T103">
            <v>5.2999999999999936</v>
          </cell>
          <cell r="U103">
            <v>-7.9999999999999964</v>
          </cell>
          <cell r="V103" t="str">
            <v>-</v>
          </cell>
          <cell r="W103">
            <v>51.4</v>
          </cell>
          <cell r="X103">
            <v>158.39999999999998</v>
          </cell>
          <cell r="Y103">
            <v>27</v>
          </cell>
          <cell r="Z103">
            <v>13.200000000000012</v>
          </cell>
          <cell r="AA103">
            <v>12.9</v>
          </cell>
          <cell r="AB103">
            <v>7.8000000000000069</v>
          </cell>
          <cell r="AC103" t="str">
            <v>-</v>
          </cell>
        </row>
        <row r="104">
          <cell r="A104">
            <v>40210</v>
          </cell>
          <cell r="B104">
            <v>91</v>
          </cell>
          <cell r="C104">
            <v>65.099999999999994</v>
          </cell>
          <cell r="D104">
            <v>112.4</v>
          </cell>
          <cell r="E104">
            <v>75.3</v>
          </cell>
          <cell r="F104">
            <v>84.7</v>
          </cell>
          <cell r="G104">
            <v>73.3</v>
          </cell>
          <cell r="H104" t="str">
            <v>-</v>
          </cell>
          <cell r="I104">
            <v>38.297872340425535</v>
          </cell>
          <cell r="J104">
            <v>154.29687499999994</v>
          </cell>
          <cell r="K104">
            <v>13.650151668351871</v>
          </cell>
          <cell r="L104">
            <v>9.4476744186046506</v>
          </cell>
          <cell r="M104">
            <v>-3.5307517084282396</v>
          </cell>
          <cell r="N104">
            <v>9.4029850746268622</v>
          </cell>
          <cell r="O104" t="e">
            <v>#VALUE!</v>
          </cell>
          <cell r="P104">
            <v>-4.9000000000000039</v>
          </cell>
          <cell r="Q104">
            <v>-15.599999999999991</v>
          </cell>
          <cell r="R104">
            <v>9.9999999999988987E-2</v>
          </cell>
          <cell r="S104">
            <v>7.6999999999999957</v>
          </cell>
          <cell r="T104">
            <v>4.8000000000000043</v>
          </cell>
          <cell r="U104">
            <v>-6.9000000000000057</v>
          </cell>
          <cell r="V104" t="str">
            <v>-</v>
          </cell>
          <cell r="W104">
            <v>44.800000000000018</v>
          </cell>
          <cell r="X104">
            <v>156.10000000000005</v>
          </cell>
          <cell r="Y104">
            <v>20.300000000000008</v>
          </cell>
          <cell r="Z104">
            <v>11.5</v>
          </cell>
          <cell r="AA104">
            <v>4.4999999999999929</v>
          </cell>
          <cell r="AB104">
            <v>8.5999999999999854</v>
          </cell>
          <cell r="AC104" t="str">
            <v>-</v>
          </cell>
        </row>
        <row r="105">
          <cell r="A105">
            <v>40238</v>
          </cell>
          <cell r="B105">
            <v>103.6</v>
          </cell>
          <cell r="C105">
            <v>71</v>
          </cell>
          <cell r="D105">
            <v>130.5</v>
          </cell>
          <cell r="E105">
            <v>96.5</v>
          </cell>
          <cell r="F105">
            <v>105</v>
          </cell>
          <cell r="G105">
            <v>84.2</v>
          </cell>
          <cell r="H105" t="str">
            <v>-</v>
          </cell>
          <cell r="I105">
            <v>49.710982658959523</v>
          </cell>
          <cell r="J105">
            <v>67.058823529411754</v>
          </cell>
          <cell r="K105">
            <v>43.09210526315789</v>
          </cell>
          <cell r="L105">
            <v>12.733644859813092</v>
          </cell>
          <cell r="M105">
            <v>48.936170212765958</v>
          </cell>
          <cell r="N105">
            <v>9.3506493506493538</v>
          </cell>
          <cell r="O105" t="e">
            <v>#VALUE!</v>
          </cell>
          <cell r="P105">
            <v>1.4999999999999902</v>
          </cell>
          <cell r="Q105">
            <v>-8.5999999999999961</v>
          </cell>
          <cell r="R105">
            <v>6.0999999999999943</v>
          </cell>
          <cell r="S105">
            <v>8.6999999999999957</v>
          </cell>
          <cell r="T105">
            <v>11.20000000000001</v>
          </cell>
          <cell r="U105">
            <v>-5.5999999999999943</v>
          </cell>
          <cell r="V105" t="str">
            <v>-</v>
          </cell>
          <cell r="W105">
            <v>46.500000000000007</v>
          </cell>
          <cell r="X105">
            <v>116.40000000000002</v>
          </cell>
          <cell r="Y105">
            <v>27.499999999999993</v>
          </cell>
          <cell r="Z105">
            <v>12.000000000000011</v>
          </cell>
          <cell r="AA105">
            <v>17.400000000000016</v>
          </cell>
          <cell r="AB105">
            <v>8.8000000000000078</v>
          </cell>
          <cell r="AC105" t="str">
            <v>-</v>
          </cell>
        </row>
        <row r="106">
          <cell r="A106">
            <v>40269</v>
          </cell>
          <cell r="B106">
            <v>97.1</v>
          </cell>
          <cell r="C106">
            <v>70.900000000000006</v>
          </cell>
          <cell r="D106">
            <v>118.7</v>
          </cell>
          <cell r="E106">
            <v>75.900000000000006</v>
          </cell>
          <cell r="F106">
            <v>90.6</v>
          </cell>
          <cell r="G106">
            <v>76.7</v>
          </cell>
          <cell r="H106" t="str">
            <v>-</v>
          </cell>
          <cell r="I106">
            <v>31.929347826086957</v>
          </cell>
          <cell r="J106">
            <v>72.926829268292693</v>
          </cell>
          <cell r="K106">
            <v>18.10945273631841</v>
          </cell>
          <cell r="L106">
            <v>-1.0430247718383274</v>
          </cell>
          <cell r="M106">
            <v>-1.0917030567685591</v>
          </cell>
          <cell r="N106">
            <v>5.3571428571428648</v>
          </cell>
          <cell r="O106" t="e">
            <v>#VALUE!</v>
          </cell>
          <cell r="P106">
            <v>6.4000000000000057</v>
          </cell>
          <cell r="Q106">
            <v>-0.50000000000000044</v>
          </cell>
          <cell r="R106">
            <v>9.4999999999999964</v>
          </cell>
          <cell r="S106">
            <v>9.2999999999999972</v>
          </cell>
          <cell r="T106">
            <v>11.299999999999999</v>
          </cell>
          <cell r="U106">
            <v>-4.7000000000000046</v>
          </cell>
          <cell r="V106" t="str">
            <v>-</v>
          </cell>
          <cell r="W106">
            <v>42.599999999999994</v>
          </cell>
          <cell r="X106">
            <v>103.2</v>
          </cell>
          <cell r="Y106">
            <v>25.099999999999987</v>
          </cell>
          <cell r="Z106">
            <v>8.8000000000000078</v>
          </cell>
          <cell r="AA106">
            <v>12.3</v>
          </cell>
          <cell r="AB106">
            <v>8.0000000000000071</v>
          </cell>
          <cell r="AC106" t="str">
            <v>-</v>
          </cell>
        </row>
        <row r="107">
          <cell r="A107">
            <v>40299</v>
          </cell>
          <cell r="B107">
            <v>96.1</v>
          </cell>
          <cell r="C107">
            <v>73.3</v>
          </cell>
          <cell r="D107">
            <v>114.9</v>
          </cell>
          <cell r="E107">
            <v>90.2</v>
          </cell>
          <cell r="F107">
            <v>72.8</v>
          </cell>
          <cell r="G107">
            <v>85.4</v>
          </cell>
          <cell r="H107" t="str">
            <v>-</v>
          </cell>
          <cell r="I107">
            <v>25.456919060052218</v>
          </cell>
          <cell r="J107">
            <v>74.523809523809518</v>
          </cell>
          <cell r="K107">
            <v>9.4285714285714342</v>
          </cell>
          <cell r="L107">
            <v>22.222222222222232</v>
          </cell>
          <cell r="M107">
            <v>-20.783460282916224</v>
          </cell>
          <cell r="N107">
            <v>9.0676883780332176</v>
          </cell>
          <cell r="O107" t="e">
            <v>#VALUE!</v>
          </cell>
          <cell r="P107">
            <v>11.599999999999987</v>
          </cell>
          <cell r="Q107">
            <v>9.7999999999999865</v>
          </cell>
          <cell r="R107">
            <v>12.400000000000011</v>
          </cell>
          <cell r="S107">
            <v>11.799999999999988</v>
          </cell>
          <cell r="T107">
            <v>10.299999999999997</v>
          </cell>
          <cell r="U107">
            <v>-3.2000000000000028</v>
          </cell>
          <cell r="V107" t="str">
            <v>-</v>
          </cell>
          <cell r="W107">
            <v>38.9</v>
          </cell>
          <cell r="X107">
            <v>96.399999999999991</v>
          </cell>
          <cell r="Y107">
            <v>21.70000000000001</v>
          </cell>
          <cell r="Z107">
            <v>11.299999999999999</v>
          </cell>
          <cell r="AA107">
            <v>5.2000000000000046</v>
          </cell>
          <cell r="AB107">
            <v>8.2000000000000064</v>
          </cell>
          <cell r="AC107" t="str">
            <v>-</v>
          </cell>
        </row>
        <row r="108">
          <cell r="A108">
            <v>40330</v>
          </cell>
          <cell r="B108">
            <v>102.3</v>
          </cell>
          <cell r="C108">
            <v>78.5</v>
          </cell>
          <cell r="D108">
            <v>121.9</v>
          </cell>
          <cell r="E108">
            <v>88.9</v>
          </cell>
          <cell r="F108">
            <v>87.7</v>
          </cell>
          <cell r="G108">
            <v>78.599999999999994</v>
          </cell>
          <cell r="H108" t="str">
            <v>-</v>
          </cell>
          <cell r="I108">
            <v>31.491002570694089</v>
          </cell>
          <cell r="J108">
            <v>90.072639225181618</v>
          </cell>
          <cell r="K108">
            <v>12.974976830398516</v>
          </cell>
          <cell r="L108">
            <v>106.26450116009281</v>
          </cell>
          <cell r="M108">
            <v>-4.8806941431670285</v>
          </cell>
          <cell r="N108">
            <v>3.0144167758846621</v>
          </cell>
          <cell r="O108" t="e">
            <v>#VALUE!</v>
          </cell>
          <cell r="P108">
            <v>16.700000000000003</v>
          </cell>
          <cell r="Q108">
            <v>21.70000000000001</v>
          </cell>
          <cell r="R108">
            <v>14.700000000000003</v>
          </cell>
          <cell r="S108">
            <v>21.599999999999998</v>
          </cell>
          <cell r="T108">
            <v>8.8000000000000078</v>
          </cell>
          <cell r="U108">
            <v>-2.200000000000002</v>
          </cell>
          <cell r="V108" t="str">
            <v>-</v>
          </cell>
          <cell r="W108">
            <v>37.5</v>
          </cell>
          <cell r="X108">
            <v>95.199999999999989</v>
          </cell>
          <cell r="Y108">
            <v>20.199999999999996</v>
          </cell>
          <cell r="Z108">
            <v>20.900000000000006</v>
          </cell>
          <cell r="AA108">
            <v>3.400000000000003</v>
          </cell>
          <cell r="AB108">
            <v>7.2999999999999954</v>
          </cell>
          <cell r="AC108" t="str">
            <v>-</v>
          </cell>
        </row>
        <row r="109">
          <cell r="A109">
            <v>40360</v>
          </cell>
          <cell r="B109">
            <v>109.4</v>
          </cell>
          <cell r="C109">
            <v>85.7</v>
          </cell>
          <cell r="D109">
            <v>129</v>
          </cell>
          <cell r="E109">
            <v>91.9</v>
          </cell>
          <cell r="F109">
            <v>102</v>
          </cell>
          <cell r="G109">
            <v>86.6</v>
          </cell>
          <cell r="H109" t="str">
            <v>-</v>
          </cell>
          <cell r="I109">
            <v>22.371364653243848</v>
          </cell>
          <cell r="J109">
            <v>59.293680297397785</v>
          </cell>
          <cell r="K109">
            <v>8.6773378264532415</v>
          </cell>
          <cell r="L109">
            <v>50.16339869281046</v>
          </cell>
          <cell r="M109">
            <v>-2.5787965616045869</v>
          </cell>
          <cell r="N109">
            <v>3.4647550776582929</v>
          </cell>
          <cell r="O109" t="e">
            <v>#VALUE!</v>
          </cell>
          <cell r="P109">
            <v>21.4</v>
          </cell>
          <cell r="Q109">
            <v>32.300000000000018</v>
          </cell>
          <cell r="R109">
            <v>16.900000000000006</v>
          </cell>
          <cell r="S109">
            <v>27.499999999999993</v>
          </cell>
          <cell r="T109">
            <v>7.8000000000000069</v>
          </cell>
          <cell r="U109">
            <v>-2.0999999999999908</v>
          </cell>
          <cell r="V109" t="str">
            <v>-</v>
          </cell>
          <cell r="W109">
            <v>34.9</v>
          </cell>
          <cell r="X109">
            <v>88.199999999999989</v>
          </cell>
          <cell r="Y109">
            <v>18.300000000000004</v>
          </cell>
          <cell r="Z109">
            <v>24.500000000000011</v>
          </cell>
          <cell r="AA109">
            <v>2.4000000000000021</v>
          </cell>
          <cell r="AB109">
            <v>6.6999999999999948</v>
          </cell>
          <cell r="AC109" t="str">
            <v>-</v>
          </cell>
        </row>
        <row r="110">
          <cell r="A110">
            <v>40391</v>
          </cell>
          <cell r="B110">
            <v>113.9</v>
          </cell>
          <cell r="C110">
            <v>86.3</v>
          </cell>
          <cell r="D110">
            <v>136.6</v>
          </cell>
          <cell r="E110">
            <v>100.1</v>
          </cell>
          <cell r="F110">
            <v>103.7</v>
          </cell>
          <cell r="G110">
            <v>93</v>
          </cell>
          <cell r="H110" t="str">
            <v>-</v>
          </cell>
          <cell r="I110">
            <v>13.900000000000007</v>
          </cell>
          <cell r="J110">
            <v>41.475409836065566</v>
          </cell>
          <cell r="K110">
            <v>3.3282904689863893</v>
          </cell>
          <cell r="L110">
            <v>11.968680089485446</v>
          </cell>
          <cell r="M110">
            <v>2.7750247770069345</v>
          </cell>
          <cell r="N110">
            <v>14.956736711990104</v>
          </cell>
          <cell r="O110" t="e">
            <v>#VALUE!</v>
          </cell>
          <cell r="P110">
            <v>24.29999999999999</v>
          </cell>
          <cell r="Q110">
            <v>41.300000000000004</v>
          </cell>
          <cell r="R110">
            <v>17.700000000000003</v>
          </cell>
          <cell r="S110">
            <v>27.900000000000013</v>
          </cell>
          <cell r="T110">
            <v>7.8000000000000069</v>
          </cell>
          <cell r="U110">
            <v>0.80000000000000071</v>
          </cell>
          <cell r="V110" t="str">
            <v>-</v>
          </cell>
          <cell r="W110">
            <v>31.499999999999993</v>
          </cell>
          <cell r="X110">
            <v>79.699999999999989</v>
          </cell>
          <cell r="Y110">
            <v>15.999999999999993</v>
          </cell>
          <cell r="Z110">
            <v>22.599999999999998</v>
          </cell>
          <cell r="AA110">
            <v>2.4999999999999911</v>
          </cell>
          <cell r="AB110">
            <v>7.8000000000000069</v>
          </cell>
          <cell r="AC110" t="str">
            <v>-</v>
          </cell>
        </row>
        <row r="111">
          <cell r="A111">
            <v>40422</v>
          </cell>
          <cell r="B111">
            <v>107.2</v>
          </cell>
          <cell r="C111">
            <v>80.900000000000006</v>
          </cell>
          <cell r="D111">
            <v>129</v>
          </cell>
          <cell r="E111">
            <v>93.3</v>
          </cell>
          <cell r="F111">
            <v>98.6</v>
          </cell>
          <cell r="G111">
            <v>93.5</v>
          </cell>
          <cell r="H111" t="str">
            <v>-</v>
          </cell>
          <cell r="I111">
            <v>10.174717368961979</v>
          </cell>
          <cell r="J111">
            <v>33.059210526315809</v>
          </cell>
          <cell r="K111">
            <v>1.25588697017268</v>
          </cell>
          <cell r="L111">
            <v>2.0787746170678241</v>
          </cell>
          <cell r="M111">
            <v>1.1282051282051224</v>
          </cell>
          <cell r="N111">
            <v>15.289765721331698</v>
          </cell>
          <cell r="O111" t="e">
            <v>#VALUE!</v>
          </cell>
          <cell r="P111">
            <v>26.400000000000002</v>
          </cell>
          <cell r="Q111">
            <v>49.6</v>
          </cell>
          <cell r="R111">
            <v>17.599999999999994</v>
          </cell>
          <cell r="S111">
            <v>24.70000000000001</v>
          </cell>
          <cell r="T111">
            <v>7.2000000000000064</v>
          </cell>
          <cell r="U111">
            <v>3.8000000000000034</v>
          </cell>
          <cell r="V111" t="str">
            <v>-</v>
          </cell>
          <cell r="W111">
            <v>28.6</v>
          </cell>
          <cell r="X111">
            <v>72.500000000000014</v>
          </cell>
          <cell r="Y111">
            <v>13.999999999999989</v>
          </cell>
          <cell r="Z111">
            <v>19.799999999999997</v>
          </cell>
          <cell r="AA111">
            <v>2.2999999999999909</v>
          </cell>
          <cell r="AB111">
            <v>8.6999999999999957</v>
          </cell>
          <cell r="AC111" t="str">
            <v>-</v>
          </cell>
        </row>
        <row r="112">
          <cell r="A112">
            <v>40452</v>
          </cell>
          <cell r="B112">
            <v>110.6</v>
          </cell>
          <cell r="C112">
            <v>88.9</v>
          </cell>
          <cell r="D112">
            <v>128.5</v>
          </cell>
          <cell r="E112">
            <v>89.9</v>
          </cell>
          <cell r="F112">
            <v>101.7</v>
          </cell>
          <cell r="G112">
            <v>92.8</v>
          </cell>
          <cell r="H112" t="str">
            <v>-</v>
          </cell>
          <cell r="I112">
            <v>11.379657603222554</v>
          </cell>
          <cell r="J112">
            <v>36.349693251533743</v>
          </cell>
          <cell r="K112">
            <v>0.78431372549019607</v>
          </cell>
          <cell r="L112">
            <v>-6.9358178053830111</v>
          </cell>
          <cell r="M112">
            <v>6.4921465968586416</v>
          </cell>
          <cell r="N112">
            <v>14.004914004913992</v>
          </cell>
          <cell r="O112" t="e">
            <v>#VALUE!</v>
          </cell>
          <cell r="P112">
            <v>27.29999999999999</v>
          </cell>
          <cell r="Q112">
            <v>58.300000000000018</v>
          </cell>
          <cell r="R112">
            <v>15.999999999999993</v>
          </cell>
          <cell r="S112">
            <v>19.300000000000004</v>
          </cell>
          <cell r="T112">
            <v>6.4000000000000057</v>
          </cell>
          <cell r="U112">
            <v>6.4999999999999947</v>
          </cell>
          <cell r="V112" t="str">
            <v>-</v>
          </cell>
          <cell r="W112">
            <v>26.499999999999989</v>
          </cell>
          <cell r="X112">
            <v>67.40000000000002</v>
          </cell>
          <cell r="Y112">
            <v>12.5</v>
          </cell>
          <cell r="Z112">
            <v>16.400000000000013</v>
          </cell>
          <cell r="AA112">
            <v>2.7000000000000135</v>
          </cell>
          <cell r="AB112">
            <v>9.2999999999999972</v>
          </cell>
          <cell r="AC112" t="str">
            <v>-</v>
          </cell>
        </row>
        <row r="113">
          <cell r="A113">
            <v>40483</v>
          </cell>
          <cell r="B113">
            <v>104.6</v>
          </cell>
          <cell r="C113">
            <v>86.6</v>
          </cell>
          <cell r="D113">
            <v>119.5</v>
          </cell>
          <cell r="E113">
            <v>84.3</v>
          </cell>
          <cell r="F113">
            <v>95.1</v>
          </cell>
          <cell r="G113">
            <v>86.3</v>
          </cell>
          <cell r="H113" t="str">
            <v>-</v>
          </cell>
          <cell r="I113">
            <v>9.528795811518318</v>
          </cell>
          <cell r="J113">
            <v>46.283783783783768</v>
          </cell>
          <cell r="K113">
            <v>-4.7808764940239046</v>
          </cell>
          <cell r="L113">
            <v>-9.7430406852248481</v>
          </cell>
          <cell r="M113">
            <v>-0.10504201680673164</v>
          </cell>
          <cell r="N113">
            <v>8.827238335435057</v>
          </cell>
          <cell r="O113" t="e">
            <v>#VALUE!</v>
          </cell>
          <cell r="P113">
            <v>25.8</v>
          </cell>
          <cell r="Q113">
            <v>64.3</v>
          </cell>
          <cell r="R113">
            <v>12.400000000000011</v>
          </cell>
          <cell r="S113">
            <v>14.900000000000002</v>
          </cell>
          <cell r="T113">
            <v>2.8000000000000025</v>
          </cell>
          <cell r="U113">
            <v>8.4000000000000075</v>
          </cell>
          <cell r="V113" t="str">
            <v>-</v>
          </cell>
          <cell r="W113">
            <v>24.70000000000001</v>
          </cell>
          <cell r="X113">
            <v>64.999999999999986</v>
          </cell>
          <cell r="Y113">
            <v>10.799999999999986</v>
          </cell>
          <cell r="Z113">
            <v>13.599999999999991</v>
          </cell>
          <cell r="AA113">
            <v>2.4999999999999911</v>
          </cell>
          <cell r="AB113">
            <v>9.2000000000000082</v>
          </cell>
          <cell r="AC113" t="str">
            <v>-</v>
          </cell>
        </row>
        <row r="114">
          <cell r="A114">
            <v>40513</v>
          </cell>
          <cell r="B114">
            <v>100.8</v>
          </cell>
          <cell r="C114">
            <v>83</v>
          </cell>
          <cell r="D114">
            <v>115.4</v>
          </cell>
          <cell r="E114">
            <v>88.3</v>
          </cell>
          <cell r="F114">
            <v>94.5</v>
          </cell>
          <cell r="G114">
            <v>88.1</v>
          </cell>
          <cell r="H114" t="str">
            <v>-</v>
          </cell>
          <cell r="I114">
            <v>-1.9455252918287937</v>
          </cell>
          <cell r="J114">
            <v>20.991253644314877</v>
          </cell>
          <cell r="K114">
            <v>-11.841100076394193</v>
          </cell>
          <cell r="L114">
            <v>-9.9898063200815468</v>
          </cell>
          <cell r="M114">
            <v>-0.21119324181626487</v>
          </cell>
          <cell r="N114">
            <v>16.380449141347412</v>
          </cell>
          <cell r="O114" t="e">
            <v>#VALUE!</v>
          </cell>
          <cell r="P114">
            <v>21.999999999999996</v>
          </cell>
          <cell r="Q114">
            <v>59.9</v>
          </cell>
          <cell r="R114">
            <v>8.5999999999999854</v>
          </cell>
          <cell r="S114">
            <v>11.20000000000001</v>
          </cell>
          <cell r="T114">
            <v>2.2999999999999909</v>
          </cell>
          <cell r="U114">
            <v>9.7999999999999865</v>
          </cell>
          <cell r="V114" t="str">
            <v>-</v>
          </cell>
          <cell r="W114">
            <v>21.999999999999996</v>
          </cell>
          <cell r="X114">
            <v>59.9</v>
          </cell>
          <cell r="Y114">
            <v>8.5999999999999854</v>
          </cell>
          <cell r="Z114">
            <v>11.20000000000001</v>
          </cell>
          <cell r="AA114">
            <v>2.2999999999999909</v>
          </cell>
          <cell r="AB114">
            <v>9.7999999999999865</v>
          </cell>
          <cell r="AC114" t="str">
            <v>-</v>
          </cell>
        </row>
        <row r="115">
          <cell r="A115">
            <v>40544</v>
          </cell>
          <cell r="B115">
            <v>108.6</v>
          </cell>
          <cell r="C115">
            <v>96.8</v>
          </cell>
          <cell r="D115">
            <v>118.2</v>
          </cell>
          <cell r="E115">
            <v>84.6</v>
          </cell>
          <cell r="F115">
            <v>96.4</v>
          </cell>
          <cell r="G115">
            <v>90.7</v>
          </cell>
          <cell r="H115" t="str">
            <v>-</v>
          </cell>
          <cell r="I115">
            <v>8.9267803410230613</v>
          </cell>
          <cell r="J115">
            <v>38.483547925607994</v>
          </cell>
          <cell r="K115">
            <v>-4.9074818986323372</v>
          </cell>
          <cell r="L115">
            <v>-7.8431372549019631</v>
          </cell>
          <cell r="M115">
            <v>0.20790020790021085</v>
          </cell>
          <cell r="N115">
            <v>15.394402035623422</v>
          </cell>
          <cell r="O115" t="e">
            <v>#VALUE!</v>
          </cell>
          <cell r="P115">
            <v>18.900000000000006</v>
          </cell>
          <cell r="Q115">
            <v>53.300000000000011</v>
          </cell>
          <cell r="R115">
            <v>6.0999999999999943</v>
          </cell>
          <cell r="S115">
            <v>9.2000000000000082</v>
          </cell>
          <cell r="T115">
            <v>1.2999999999999901</v>
          </cell>
          <cell r="U115">
            <v>10.499999999999998</v>
          </cell>
          <cell r="V115" t="str">
            <v>-</v>
          </cell>
          <cell r="W115">
            <v>8.8000000000000078</v>
          </cell>
          <cell r="X115">
            <v>38.5</v>
          </cell>
          <cell r="Y115">
            <v>-4.9000000000000039</v>
          </cell>
          <cell r="Z115">
            <v>-7.7999999999999954</v>
          </cell>
          <cell r="AA115">
            <v>9.9999999999988987E-2</v>
          </cell>
          <cell r="AB115">
            <v>15.500000000000004</v>
          </cell>
          <cell r="AC115" t="str">
            <v>-</v>
          </cell>
        </row>
        <row r="116">
          <cell r="A116">
            <v>40575</v>
          </cell>
          <cell r="B116">
            <v>102.7</v>
          </cell>
          <cell r="C116">
            <v>90.7</v>
          </cell>
          <cell r="D116">
            <v>112.6</v>
          </cell>
          <cell r="E116">
            <v>86.1</v>
          </cell>
          <cell r="F116">
            <v>93.2</v>
          </cell>
          <cell r="G116">
            <v>85.8</v>
          </cell>
          <cell r="H116" t="str">
            <v>-</v>
          </cell>
          <cell r="I116">
            <v>12.857142857142861</v>
          </cell>
          <cell r="J116">
            <v>39.324116743471599</v>
          </cell>
          <cell r="K116">
            <v>0.1779359430604881</v>
          </cell>
          <cell r="L116">
            <v>14.342629482071709</v>
          </cell>
          <cell r="M116">
            <v>10.035419126328216</v>
          </cell>
          <cell r="N116">
            <v>17.053206002728512</v>
          </cell>
          <cell r="O116" t="e">
            <v>#VALUE!</v>
          </cell>
          <cell r="P116">
            <v>17.199999999999992</v>
          </cell>
          <cell r="Q116">
            <v>48.099999999999987</v>
          </cell>
          <cell r="R116">
            <v>5.0999999999999934</v>
          </cell>
          <cell r="S116">
            <v>9.5999999999999872</v>
          </cell>
          <cell r="T116">
            <v>2.2999999999999909</v>
          </cell>
          <cell r="U116">
            <v>11.000000000000011</v>
          </cell>
          <cell r="V116" t="str">
            <v>-</v>
          </cell>
          <cell r="W116">
            <v>10.799999999999986</v>
          </cell>
          <cell r="X116">
            <v>38.9</v>
          </cell>
          <cell r="Y116">
            <v>-2.5000000000000022</v>
          </cell>
          <cell r="Z116">
            <v>2.200000000000002</v>
          </cell>
          <cell r="AA116">
            <v>4.6999999999999931</v>
          </cell>
          <cell r="AB116">
            <v>16.199999999999992</v>
          </cell>
          <cell r="AC116" t="str">
            <v>-</v>
          </cell>
        </row>
        <row r="117">
          <cell r="A117">
            <v>40603</v>
          </cell>
          <cell r="B117">
            <v>114.9</v>
          </cell>
          <cell r="C117">
            <v>102.1</v>
          </cell>
          <cell r="D117">
            <v>125.5</v>
          </cell>
          <cell r="E117">
            <v>83.3</v>
          </cell>
          <cell r="F117">
            <v>102.1</v>
          </cell>
          <cell r="G117">
            <v>87.9</v>
          </cell>
          <cell r="H117" t="str">
            <v>-</v>
          </cell>
          <cell r="I117">
            <v>10.907335907335918</v>
          </cell>
          <cell r="J117">
            <v>43.802816901408441</v>
          </cell>
          <cell r="K117">
            <v>-3.8314176245210727</v>
          </cell>
          <cell r="L117">
            <v>-13.67875647668394</v>
          </cell>
          <cell r="M117">
            <v>-2.7619047619047672</v>
          </cell>
          <cell r="N117">
            <v>4.3942992874109299</v>
          </cell>
          <cell r="O117" t="e">
            <v>#VALUE!</v>
          </cell>
          <cell r="P117">
            <v>14.599999999999991</v>
          </cell>
          <cell r="Q117">
            <v>46.500000000000007</v>
          </cell>
          <cell r="R117">
            <v>1.9000000000000128</v>
          </cell>
          <cell r="S117">
            <v>7.0000000000000062</v>
          </cell>
          <cell r="T117">
            <v>-1.0000000000000009</v>
          </cell>
          <cell r="U117">
            <v>10.599999999999987</v>
          </cell>
          <cell r="V117" t="str">
            <v>-</v>
          </cell>
          <cell r="W117">
            <v>10.799999999999986</v>
          </cell>
          <cell r="X117">
            <v>40.599999999999994</v>
          </cell>
          <cell r="Y117">
            <v>-3.0000000000000027</v>
          </cell>
          <cell r="Z117">
            <v>-3.5999999999999921</v>
          </cell>
          <cell r="AA117">
            <v>2.0000000000000018</v>
          </cell>
          <cell r="AB117">
            <v>12.000000000000011</v>
          </cell>
          <cell r="AC117" t="str">
            <v>-</v>
          </cell>
        </row>
        <row r="118">
          <cell r="A118">
            <v>40634</v>
          </cell>
          <cell r="B118">
            <v>109.9</v>
          </cell>
          <cell r="C118">
            <v>98.1</v>
          </cell>
          <cell r="D118">
            <v>119.7</v>
          </cell>
          <cell r="E118">
            <v>79.5</v>
          </cell>
          <cell r="F118">
            <v>98.8</v>
          </cell>
          <cell r="G118">
            <v>93.5</v>
          </cell>
          <cell r="H118" t="str">
            <v>-</v>
          </cell>
          <cell r="I118">
            <v>13.182286302780652</v>
          </cell>
          <cell r="J118">
            <v>38.363892806770075</v>
          </cell>
          <cell r="K118">
            <v>0.84245998315080028</v>
          </cell>
          <cell r="L118">
            <v>4.7430830039525613</v>
          </cell>
          <cell r="M118">
            <v>9.05077262693157</v>
          </cell>
          <cell r="N118">
            <v>21.903520208604949</v>
          </cell>
          <cell r="O118" t="e">
            <v>#VALUE!</v>
          </cell>
          <cell r="P118">
            <v>13.400000000000013</v>
          </cell>
          <cell r="Q118">
            <v>44.199999999999996</v>
          </cell>
          <cell r="R118">
            <v>0.70000000000001172</v>
          </cell>
          <cell r="S118">
            <v>7.4999999999999956</v>
          </cell>
          <cell r="T118">
            <v>-0.20000000000000018</v>
          </cell>
          <cell r="U118">
            <v>11.899999999999999</v>
          </cell>
          <cell r="V118" t="str">
            <v>-</v>
          </cell>
          <cell r="W118">
            <v>11.400000000000009</v>
          </cell>
          <cell r="X118">
            <v>39.999999999999993</v>
          </cell>
          <cell r="Y118">
            <v>-2.0000000000000018</v>
          </cell>
          <cell r="Z118">
            <v>-1.8000000000000016</v>
          </cell>
          <cell r="AA118">
            <v>3.6999999999999922</v>
          </cell>
          <cell r="AB118">
            <v>14.400000000000013</v>
          </cell>
          <cell r="AC118" t="str">
            <v>-</v>
          </cell>
        </row>
        <row r="119">
          <cell r="A119">
            <v>40664</v>
          </cell>
          <cell r="B119">
            <v>114.3</v>
          </cell>
          <cell r="C119">
            <v>105.5</v>
          </cell>
          <cell r="D119">
            <v>121.5</v>
          </cell>
          <cell r="E119">
            <v>93.6</v>
          </cell>
          <cell r="F119">
            <v>85.9</v>
          </cell>
          <cell r="G119">
            <v>95.6</v>
          </cell>
          <cell r="H119" t="str">
            <v>-</v>
          </cell>
          <cell r="I119">
            <v>18.938605619146724</v>
          </cell>
          <cell r="J119">
            <v>43.929058663028655</v>
          </cell>
          <cell r="K119">
            <v>5.7441253263707521</v>
          </cell>
          <cell r="L119">
            <v>3.7694013303769305</v>
          </cell>
          <cell r="M119">
            <v>17.994505494505507</v>
          </cell>
          <cell r="N119">
            <v>11.943793911007011</v>
          </cell>
          <cell r="O119" t="e">
            <v>#VALUE!</v>
          </cell>
          <cell r="P119">
            <v>12.999999999999989</v>
          </cell>
          <cell r="Q119">
            <v>42.500000000000007</v>
          </cell>
          <cell r="R119">
            <v>0.40000000000000036</v>
          </cell>
          <cell r="S119">
            <v>6.0999999999999943</v>
          </cell>
          <cell r="T119">
            <v>2.6000000000000023</v>
          </cell>
          <cell r="U119">
            <v>12.1</v>
          </cell>
          <cell r="V119" t="str">
            <v>-</v>
          </cell>
          <cell r="W119">
            <v>12.9</v>
          </cell>
          <cell r="X119">
            <v>40.900000000000006</v>
          </cell>
          <cell r="Y119">
            <v>-0.59999999999998943</v>
          </cell>
          <cell r="Z119">
            <v>-0.59999999999998943</v>
          </cell>
          <cell r="AA119">
            <v>6.0000000000000053</v>
          </cell>
          <cell r="AB119">
            <v>13.900000000000002</v>
          </cell>
          <cell r="AC119" t="str">
            <v>-</v>
          </cell>
        </row>
        <row r="120">
          <cell r="A120">
            <v>40695</v>
          </cell>
          <cell r="B120">
            <v>109.7</v>
          </cell>
          <cell r="C120">
            <v>99.2</v>
          </cell>
          <cell r="D120">
            <v>118.3</v>
          </cell>
          <cell r="E120">
            <v>87.9</v>
          </cell>
          <cell r="F120">
            <v>91</v>
          </cell>
          <cell r="G120">
            <v>95.3</v>
          </cell>
          <cell r="H120" t="str">
            <v>-</v>
          </cell>
          <cell r="I120">
            <v>7.2336265884653042</v>
          </cell>
          <cell r="J120">
            <v>26.369426751592361</v>
          </cell>
          <cell r="K120">
            <v>-2.9532403609516065</v>
          </cell>
          <cell r="L120">
            <v>-1.124859392575928</v>
          </cell>
          <cell r="M120">
            <v>3.7628278221208631</v>
          </cell>
          <cell r="N120">
            <v>21.246819338422394</v>
          </cell>
          <cell r="O120" t="e">
            <v>#VALUE!</v>
          </cell>
          <cell r="P120">
            <v>11.299999999999999</v>
          </cell>
          <cell r="Q120">
            <v>38.5</v>
          </cell>
          <cell r="R120">
            <v>-0.70000000000000062</v>
          </cell>
          <cell r="S120">
            <v>1.2999999999999901</v>
          </cell>
          <cell r="T120">
            <v>3.2999999999999918</v>
          </cell>
          <cell r="U120">
            <v>13.599999999999991</v>
          </cell>
          <cell r="V120" t="str">
            <v>-</v>
          </cell>
          <cell r="W120">
            <v>11.899999999999999</v>
          </cell>
          <cell r="X120">
            <v>38.199999999999989</v>
          </cell>
          <cell r="Y120">
            <v>-1.0000000000000009</v>
          </cell>
          <cell r="Z120">
            <v>-0.70000000000000062</v>
          </cell>
          <cell r="AA120">
            <v>5.600000000000005</v>
          </cell>
          <cell r="AB120">
            <v>15.100000000000001</v>
          </cell>
          <cell r="AC120" t="str">
            <v>-</v>
          </cell>
        </row>
        <row r="121">
          <cell r="A121">
            <v>40725</v>
          </cell>
          <cell r="B121">
            <v>110.3</v>
          </cell>
          <cell r="C121">
            <v>106.8</v>
          </cell>
          <cell r="D121">
            <v>113.2</v>
          </cell>
          <cell r="E121">
            <v>104</v>
          </cell>
          <cell r="F121">
            <v>105</v>
          </cell>
          <cell r="G121">
            <v>98.8</v>
          </cell>
          <cell r="H121" t="str">
            <v>-</v>
          </cell>
          <cell r="I121">
            <v>0.82266910420474537</v>
          </cell>
          <cell r="J121">
            <v>24.620770128354717</v>
          </cell>
          <cell r="K121">
            <v>-12.248062015503875</v>
          </cell>
          <cell r="L121">
            <v>13.166485310119688</v>
          </cell>
          <cell r="M121">
            <v>2.9411764705882351</v>
          </cell>
          <cell r="N121">
            <v>14.087759815242498</v>
          </cell>
          <cell r="O121" t="e">
            <v>#VALUE!</v>
          </cell>
          <cell r="P121">
            <v>9.4999999999999964</v>
          </cell>
          <cell r="Q121">
            <v>35.699999999999996</v>
          </cell>
          <cell r="R121">
            <v>-2.5000000000000022</v>
          </cell>
          <cell r="S121">
            <v>-0.40000000000000036</v>
          </cell>
          <cell r="T121">
            <v>3.8000000000000034</v>
          </cell>
          <cell r="U121">
            <v>14.500000000000002</v>
          </cell>
          <cell r="V121" t="str">
            <v>-</v>
          </cell>
          <cell r="W121">
            <v>10.20000000000001</v>
          </cell>
          <cell r="X121">
            <v>35.9</v>
          </cell>
          <cell r="Y121">
            <v>-2.7000000000000024</v>
          </cell>
          <cell r="Z121">
            <v>1.4000000000000012</v>
          </cell>
          <cell r="AA121">
            <v>5.2000000000000046</v>
          </cell>
          <cell r="AB121">
            <v>14.900000000000002</v>
          </cell>
          <cell r="AC121" t="str">
            <v>-</v>
          </cell>
        </row>
        <row r="122">
          <cell r="A122">
            <v>40756</v>
          </cell>
          <cell r="B122">
            <v>109.5</v>
          </cell>
          <cell r="C122">
            <v>107.6</v>
          </cell>
          <cell r="D122">
            <v>111</v>
          </cell>
          <cell r="E122">
            <v>106.6</v>
          </cell>
          <cell r="F122">
            <v>106.9</v>
          </cell>
          <cell r="G122">
            <v>101.6</v>
          </cell>
          <cell r="H122" t="str">
            <v>-</v>
          </cell>
          <cell r="I122">
            <v>-3.8630377524144035</v>
          </cell>
          <cell r="J122">
            <v>24.681344148319813</v>
          </cell>
          <cell r="K122">
            <v>-18.740849194729133</v>
          </cell>
          <cell r="L122">
            <v>6.4935064935064943</v>
          </cell>
          <cell r="M122">
            <v>3.0858244937319217</v>
          </cell>
          <cell r="N122">
            <v>9.2473118279569828</v>
          </cell>
          <cell r="O122" t="e">
            <v>#VALUE!</v>
          </cell>
          <cell r="P122">
            <v>7.8999999999999959</v>
          </cell>
          <cell r="Q122">
            <v>34.099999999999994</v>
          </cell>
          <cell r="R122">
            <v>-4.5000000000000036</v>
          </cell>
          <cell r="S122">
            <v>-0.80000000000000071</v>
          </cell>
          <cell r="T122">
            <v>3.9000000000000146</v>
          </cell>
          <cell r="U122">
            <v>13.999999999999989</v>
          </cell>
          <cell r="V122" t="str">
            <v>-</v>
          </cell>
          <cell r="W122">
            <v>8.2000000000000064</v>
          </cell>
          <cell r="X122">
            <v>34.300000000000018</v>
          </cell>
          <cell r="Y122">
            <v>-4.9000000000000039</v>
          </cell>
          <cell r="Z122">
            <v>2.0999999999999908</v>
          </cell>
          <cell r="AA122">
            <v>4.9000000000000155</v>
          </cell>
          <cell r="AB122">
            <v>14.100000000000001</v>
          </cell>
          <cell r="AC122" t="str">
            <v>-</v>
          </cell>
        </row>
        <row r="123">
          <cell r="A123">
            <v>40787</v>
          </cell>
          <cell r="B123">
            <v>103.7</v>
          </cell>
          <cell r="C123">
            <v>101.8</v>
          </cell>
          <cell r="D123">
            <v>105.3</v>
          </cell>
          <cell r="E123">
            <v>104.4</v>
          </cell>
          <cell r="F123">
            <v>98.2</v>
          </cell>
          <cell r="G123">
            <v>100.1</v>
          </cell>
          <cell r="H123" t="str">
            <v>-</v>
          </cell>
          <cell r="I123">
            <v>-3.2649253731343282</v>
          </cell>
          <cell r="J123">
            <v>25.834363411619272</v>
          </cell>
          <cell r="K123">
            <v>-18.372093023255818</v>
          </cell>
          <cell r="L123">
            <v>11.897106109324769</v>
          </cell>
          <cell r="M123">
            <v>-0.40567951318457557</v>
          </cell>
          <cell r="N123">
            <v>7.0588235294117592</v>
          </cell>
          <cell r="O123" t="e">
            <v>#VALUE!</v>
          </cell>
          <cell r="P123">
            <v>6.6999999999999948</v>
          </cell>
          <cell r="Q123">
            <v>33.5</v>
          </cell>
          <cell r="R123">
            <v>-6.2000000000000055</v>
          </cell>
          <cell r="S123">
            <v>0</v>
          </cell>
          <cell r="T123">
            <v>3.6999999999999922</v>
          </cell>
          <cell r="U123">
            <v>13.200000000000012</v>
          </cell>
          <cell r="V123" t="str">
            <v>-</v>
          </cell>
          <cell r="W123">
            <v>6.899999999999995</v>
          </cell>
          <cell r="X123">
            <v>33.300000000000018</v>
          </cell>
          <cell r="Y123">
            <v>-6.4000000000000057</v>
          </cell>
          <cell r="Z123">
            <v>3.2000000000000028</v>
          </cell>
          <cell r="AA123">
            <v>4.2999999999999927</v>
          </cell>
          <cell r="AB123">
            <v>13.200000000000012</v>
          </cell>
          <cell r="AC123" t="str">
            <v>-</v>
          </cell>
        </row>
        <row r="124">
          <cell r="A124">
            <v>40817</v>
          </cell>
          <cell r="B124">
            <v>104.3</v>
          </cell>
          <cell r="C124">
            <v>97.7</v>
          </cell>
          <cell r="D124">
            <v>109.7</v>
          </cell>
          <cell r="E124">
            <v>115.5</v>
          </cell>
          <cell r="F124">
            <v>102.6</v>
          </cell>
          <cell r="G124">
            <v>104.6</v>
          </cell>
          <cell r="H124" t="str">
            <v>-</v>
          </cell>
          <cell r="I124">
            <v>-5.6962025316455671</v>
          </cell>
          <cell r="J124">
            <v>9.8987626546681629</v>
          </cell>
          <cell r="K124">
            <v>-14.630350194552527</v>
          </cell>
          <cell r="L124">
            <v>28.476084538375968</v>
          </cell>
          <cell r="M124">
            <v>0.88495575221238099</v>
          </cell>
          <cell r="N124">
            <v>12.715517241379306</v>
          </cell>
          <cell r="O124" t="e">
            <v>#VALUE!</v>
          </cell>
          <cell r="P124">
            <v>5.2000000000000046</v>
          </cell>
          <cell r="Q124">
            <v>30.900000000000016</v>
          </cell>
          <cell r="R124">
            <v>-7.4999999999999956</v>
          </cell>
          <cell r="S124">
            <v>3.0000000000000027</v>
          </cell>
          <cell r="T124">
            <v>3.2000000000000028</v>
          </cell>
          <cell r="U124">
            <v>13.100000000000001</v>
          </cell>
          <cell r="V124" t="str">
            <v>-</v>
          </cell>
          <cell r="W124">
            <v>5.4999999999999938</v>
          </cell>
          <cell r="X124">
            <v>30.600000000000005</v>
          </cell>
          <cell r="Y124">
            <v>-7.2999999999999954</v>
          </cell>
          <cell r="Z124">
            <v>5.8000000000000052</v>
          </cell>
          <cell r="AA124">
            <v>3.9000000000000146</v>
          </cell>
          <cell r="AB124">
            <v>13.200000000000012</v>
          </cell>
          <cell r="AC124" t="str">
            <v>-</v>
          </cell>
        </row>
        <row r="125">
          <cell r="A125">
            <v>40848</v>
          </cell>
          <cell r="B125">
            <v>104.6</v>
          </cell>
          <cell r="C125">
            <v>102.9</v>
          </cell>
          <cell r="D125">
            <v>106.1</v>
          </cell>
          <cell r="E125">
            <v>127.3</v>
          </cell>
          <cell r="F125">
            <v>97.5</v>
          </cell>
          <cell r="G125">
            <v>99.3</v>
          </cell>
          <cell r="H125" t="str">
            <v>-</v>
          </cell>
          <cell r="I125">
            <v>0</v>
          </cell>
          <cell r="J125">
            <v>18.822170900692857</v>
          </cell>
          <cell r="K125">
            <v>-11.213389121338917</v>
          </cell>
          <cell r="L125">
            <v>51.008303677342823</v>
          </cell>
          <cell r="M125">
            <v>2.5236593059936969</v>
          </cell>
          <cell r="N125">
            <v>15.063731170336037</v>
          </cell>
          <cell r="O125" t="e">
            <v>#VALUE!</v>
          </cell>
          <cell r="P125">
            <v>4.4000000000000039</v>
          </cell>
          <cell r="Q125">
            <v>28.800000000000004</v>
          </cell>
          <cell r="R125">
            <v>-7.9999999999999964</v>
          </cell>
          <cell r="S125">
            <v>7.8999999999999959</v>
          </cell>
          <cell r="T125">
            <v>3.400000000000003</v>
          </cell>
          <cell r="U125">
            <v>13.599999999999991</v>
          </cell>
          <cell r="V125" t="str">
            <v>-</v>
          </cell>
          <cell r="W125">
            <v>5.0000000000000044</v>
          </cell>
          <cell r="X125">
            <v>29.400000000000006</v>
          </cell>
          <cell r="Y125">
            <v>-7.5999999999999961</v>
          </cell>
          <cell r="Z125">
            <v>9.6999999999999975</v>
          </cell>
          <cell r="AA125">
            <v>3.8000000000000034</v>
          </cell>
          <cell r="AB125">
            <v>13.3</v>
          </cell>
          <cell r="AC125" t="str">
            <v>-</v>
          </cell>
        </row>
        <row r="126">
          <cell r="A126">
            <v>40878</v>
          </cell>
          <cell r="B126">
            <v>105</v>
          </cell>
          <cell r="C126">
            <v>109</v>
          </cell>
          <cell r="D126">
            <v>101.7</v>
          </cell>
          <cell r="E126">
            <v>119</v>
          </cell>
          <cell r="F126">
            <v>90.2</v>
          </cell>
          <cell r="G126">
            <v>97.3</v>
          </cell>
          <cell r="H126" t="str">
            <v>-</v>
          </cell>
          <cell r="I126">
            <v>4.1666666666666696</v>
          </cell>
          <cell r="J126">
            <v>31.325301204819279</v>
          </cell>
          <cell r="K126">
            <v>-11.871750433275565</v>
          </cell>
          <cell r="L126">
            <v>34.767836919592305</v>
          </cell>
          <cell r="M126">
            <v>-4.5502645502645471</v>
          </cell>
          <cell r="N126">
            <v>10.442678774120322</v>
          </cell>
          <cell r="O126" t="e">
            <v>#VALUE!</v>
          </cell>
          <cell r="P126">
            <v>4.9000000000000155</v>
          </cell>
          <cell r="Q126">
            <v>29.600000000000005</v>
          </cell>
          <cell r="R126">
            <v>-7.9999999999999964</v>
          </cell>
          <cell r="S126">
            <v>11.799999999999988</v>
          </cell>
          <cell r="T126">
            <v>3.0999999999999917</v>
          </cell>
          <cell r="U126">
            <v>13.100000000000001</v>
          </cell>
          <cell r="V126" t="str">
            <v>-</v>
          </cell>
          <cell r="W126">
            <v>4.9000000000000155</v>
          </cell>
          <cell r="X126">
            <v>29.600000000000005</v>
          </cell>
          <cell r="Y126">
            <v>-7.9999999999999964</v>
          </cell>
          <cell r="Z126">
            <v>11.799999999999988</v>
          </cell>
          <cell r="AA126">
            <v>3.0999999999999917</v>
          </cell>
          <cell r="AB126">
            <v>13.100000000000001</v>
          </cell>
          <cell r="AC126" t="str">
            <v>-</v>
          </cell>
        </row>
        <row r="127">
          <cell r="A127">
            <v>40909</v>
          </cell>
          <cell r="B127">
            <v>99.3</v>
          </cell>
          <cell r="C127">
            <v>95.2</v>
          </cell>
          <cell r="D127">
            <v>104.2</v>
          </cell>
          <cell r="E127">
            <v>112.8</v>
          </cell>
          <cell r="F127">
            <v>103.1</v>
          </cell>
          <cell r="G127">
            <v>88.9</v>
          </cell>
          <cell r="H127">
            <v>109.5</v>
          </cell>
          <cell r="I127">
            <v>-8.563535911602207</v>
          </cell>
          <cell r="J127">
            <v>-1.6528925619834651</v>
          </cell>
          <cell r="K127">
            <v>-11.844331641285956</v>
          </cell>
          <cell r="L127">
            <v>33.333333333333336</v>
          </cell>
          <cell r="M127">
            <v>6.9502074688796558</v>
          </cell>
          <cell r="N127">
            <v>-1.984564498346193</v>
          </cell>
          <cell r="O127" t="e">
            <v>#VALUE!</v>
          </cell>
          <cell r="P127">
            <v>3.499999999999992</v>
          </cell>
          <cell r="Q127">
            <v>25.8</v>
          </cell>
          <cell r="R127">
            <v>-8.4999999999999964</v>
          </cell>
          <cell r="S127">
            <v>15.200000000000014</v>
          </cell>
          <cell r="T127">
            <v>3.6999999999999922</v>
          </cell>
          <cell r="U127">
            <v>11.599999999999987</v>
          </cell>
          <cell r="V127">
            <v>-29.599999999999994</v>
          </cell>
          <cell r="W127">
            <v>-8.4999999999999964</v>
          </cell>
          <cell r="X127">
            <v>-1.7000000000000015</v>
          </cell>
          <cell r="Y127">
            <v>-11.900000000000011</v>
          </cell>
          <cell r="Z127">
            <v>33.400000000000006</v>
          </cell>
          <cell r="AA127">
            <v>7.0000000000000062</v>
          </cell>
          <cell r="AB127">
            <v>-2.0999999999999908</v>
          </cell>
          <cell r="AC127">
            <v>-45.20000000000001</v>
          </cell>
        </row>
        <row r="128">
          <cell r="A128">
            <v>40940</v>
          </cell>
          <cell r="B128">
            <v>97.1</v>
          </cell>
          <cell r="C128">
            <v>96.6</v>
          </cell>
          <cell r="D128">
            <v>97.6</v>
          </cell>
          <cell r="E128">
            <v>91.5</v>
          </cell>
          <cell r="F128">
            <v>98</v>
          </cell>
          <cell r="G128">
            <v>92.3</v>
          </cell>
          <cell r="H128">
            <v>106.5</v>
          </cell>
          <cell r="I128">
            <v>-5.4527750730282456</v>
          </cell>
          <cell r="J128">
            <v>6.5049614112458558</v>
          </cell>
          <cell r="K128">
            <v>-13.321492007104796</v>
          </cell>
          <cell r="L128">
            <v>6.2717770034843277</v>
          </cell>
          <cell r="M128">
            <v>5.1502145922746747</v>
          </cell>
          <cell r="N128">
            <v>7.5757575757575761</v>
          </cell>
          <cell r="O128" t="e">
            <v>#VALUE!</v>
          </cell>
          <cell r="P128">
            <v>2.0000000000000018</v>
          </cell>
          <cell r="Q128">
            <v>23.099999999999987</v>
          </cell>
          <cell r="R128">
            <v>-9.5999999999999979</v>
          </cell>
          <cell r="S128">
            <v>14.500000000000002</v>
          </cell>
          <cell r="T128">
            <v>3.2999999999999918</v>
          </cell>
          <cell r="U128">
            <v>10.899999999999999</v>
          </cell>
          <cell r="V128">
            <v>-31.700000000000006</v>
          </cell>
          <cell r="W128">
            <v>-7.0999999999999952</v>
          </cell>
          <cell r="X128">
            <v>2.2999999999999909</v>
          </cell>
          <cell r="Y128">
            <v>-12.599999999999989</v>
          </cell>
          <cell r="Z128">
            <v>19.700000000000006</v>
          </cell>
          <cell r="AA128">
            <v>6.0999999999999943</v>
          </cell>
          <cell r="AB128">
            <v>2.6000000000000023</v>
          </cell>
          <cell r="AC128">
            <v>-43.7</v>
          </cell>
        </row>
        <row r="129">
          <cell r="A129">
            <v>40969</v>
          </cell>
          <cell r="B129">
            <v>104.8</v>
          </cell>
          <cell r="C129">
            <v>105.4</v>
          </cell>
          <cell r="D129">
            <v>104.1</v>
          </cell>
          <cell r="E129">
            <v>110.8</v>
          </cell>
          <cell r="F129">
            <v>104.1</v>
          </cell>
          <cell r="G129">
            <v>106.1</v>
          </cell>
          <cell r="H129">
            <v>97</v>
          </cell>
          <cell r="I129">
            <v>-8.7902523933855594</v>
          </cell>
          <cell r="J129">
            <v>3.2321253672869852</v>
          </cell>
          <cell r="K129">
            <v>-17.051792828685265</v>
          </cell>
          <cell r="L129">
            <v>33.013205282112843</v>
          </cell>
          <cell r="M129">
            <v>1.9588638589618024</v>
          </cell>
          <cell r="N129">
            <v>20.705346985210451</v>
          </cell>
          <cell r="O129" t="e">
            <v>#VALUE!</v>
          </cell>
          <cell r="P129">
            <v>0.29999999999998916</v>
          </cell>
          <cell r="Q129">
            <v>19.700000000000006</v>
          </cell>
          <cell r="R129">
            <v>-10.7</v>
          </cell>
          <cell r="S129">
            <v>18.599999999999994</v>
          </cell>
          <cell r="T129">
            <v>3.8000000000000034</v>
          </cell>
          <cell r="U129">
            <v>12.20000000000001</v>
          </cell>
          <cell r="V129">
            <v>-36.299999999999997</v>
          </cell>
          <cell r="W129">
            <v>-7.7000000000000064</v>
          </cell>
          <cell r="X129">
            <v>2.6000000000000023</v>
          </cell>
          <cell r="Y129">
            <v>-14.200000000000001</v>
          </cell>
          <cell r="Z129">
            <v>24.099999999999987</v>
          </cell>
          <cell r="AA129">
            <v>4.6000000000000041</v>
          </cell>
          <cell r="AB129">
            <v>8.6999999999999957</v>
          </cell>
          <cell r="AC129">
            <v>-48.5</v>
          </cell>
        </row>
        <row r="130">
          <cell r="A130">
            <v>41000</v>
          </cell>
          <cell r="B130">
            <v>94</v>
          </cell>
          <cell r="C130">
            <v>93.2</v>
          </cell>
          <cell r="D130">
            <v>94.9</v>
          </cell>
          <cell r="E130">
            <v>87</v>
          </cell>
          <cell r="F130">
            <v>100.7</v>
          </cell>
          <cell r="G130">
            <v>98.6</v>
          </cell>
          <cell r="H130">
            <v>94.3</v>
          </cell>
          <cell r="I130">
            <v>-14.467697907188356</v>
          </cell>
          <cell r="J130">
            <v>-4.9949031600407663</v>
          </cell>
          <cell r="K130">
            <v>-20.718462823725979</v>
          </cell>
          <cell r="L130">
            <v>9.433962264150944</v>
          </cell>
          <cell r="M130">
            <v>1.9230769230769287</v>
          </cell>
          <cell r="N130">
            <v>5.4545454545454488</v>
          </cell>
          <cell r="O130" t="e">
            <v>#VALUE!</v>
          </cell>
          <cell r="P130">
            <v>-1.9000000000000017</v>
          </cell>
          <cell r="Q130">
            <v>16.199999999999992</v>
          </cell>
          <cell r="R130">
            <v>-12.400000000000011</v>
          </cell>
          <cell r="S130">
            <v>18.900000000000006</v>
          </cell>
          <cell r="T130">
            <v>3.2000000000000028</v>
          </cell>
          <cell r="U130">
            <v>10.899999999999999</v>
          </cell>
          <cell r="V130">
            <v>-40.1</v>
          </cell>
          <cell r="W130">
            <v>-9.4000000000000092</v>
          </cell>
          <cell r="X130">
            <v>0.70000000000001172</v>
          </cell>
          <cell r="Y130">
            <v>-15.799999999999992</v>
          </cell>
          <cell r="Z130">
            <v>20.599999999999994</v>
          </cell>
          <cell r="AA130">
            <v>4.0000000000000036</v>
          </cell>
          <cell r="AB130">
            <v>7.8000000000000069</v>
          </cell>
          <cell r="AC130">
            <v>-50</v>
          </cell>
        </row>
        <row r="131">
          <cell r="A131">
            <v>41030</v>
          </cell>
          <cell r="B131">
            <v>98.3</v>
          </cell>
          <cell r="C131">
            <v>103.7</v>
          </cell>
          <cell r="D131">
            <v>91.9</v>
          </cell>
          <cell r="E131">
            <v>89</v>
          </cell>
          <cell r="F131">
            <v>75.400000000000006</v>
          </cell>
          <cell r="G131">
            <v>104.6</v>
          </cell>
          <cell r="H131">
            <v>97.3</v>
          </cell>
          <cell r="I131">
            <v>-13.99825021872266</v>
          </cell>
          <cell r="J131">
            <v>-1.7061611374407555</v>
          </cell>
          <cell r="K131">
            <v>-24.362139917695469</v>
          </cell>
          <cell r="L131">
            <v>-4.9145299145299086</v>
          </cell>
          <cell r="M131">
            <v>-12.223515715948777</v>
          </cell>
          <cell r="N131">
            <v>9.4142259414225951</v>
          </cell>
          <cell r="O131" t="e">
            <v>#VALUE!</v>
          </cell>
          <cell r="P131">
            <v>-4.5000000000000036</v>
          </cell>
          <cell r="Q131">
            <v>12.5</v>
          </cell>
          <cell r="R131">
            <v>-14.800000000000002</v>
          </cell>
          <cell r="S131">
            <v>18.100000000000005</v>
          </cell>
          <cell r="T131">
            <v>1.0999999999999899</v>
          </cell>
          <cell r="U131">
            <v>10.7</v>
          </cell>
          <cell r="V131">
            <v>-44.8</v>
          </cell>
          <cell r="W131">
            <v>-10.400000000000009</v>
          </cell>
          <cell r="X131">
            <v>0.20000000000000018</v>
          </cell>
          <cell r="Y131">
            <v>-17.500000000000004</v>
          </cell>
          <cell r="Z131">
            <v>14.999999999999991</v>
          </cell>
          <cell r="AA131">
            <v>1.0000000000000009</v>
          </cell>
          <cell r="AB131">
            <v>8.2000000000000064</v>
          </cell>
          <cell r="AC131">
            <v>-51.4</v>
          </cell>
        </row>
        <row r="132">
          <cell r="A132">
            <v>41061</v>
          </cell>
          <cell r="B132">
            <v>100.6</v>
          </cell>
          <cell r="C132">
            <v>101.1</v>
          </cell>
          <cell r="D132">
            <v>100.1</v>
          </cell>
          <cell r="E132">
            <v>92.5</v>
          </cell>
          <cell r="F132">
            <v>101.1</v>
          </cell>
          <cell r="G132">
            <v>104.3</v>
          </cell>
          <cell r="H132">
            <v>102.6</v>
          </cell>
          <cell r="I132">
            <v>-8.2953509571558879</v>
          </cell>
          <cell r="J132">
            <v>1.9153225806451526</v>
          </cell>
          <cell r="K132">
            <v>-15.384615384615389</v>
          </cell>
          <cell r="L132">
            <v>5.2332195676905506</v>
          </cell>
          <cell r="M132">
            <v>11.098901098901093</v>
          </cell>
          <cell r="N132">
            <v>9.4438614900314803</v>
          </cell>
          <cell r="O132" t="e">
            <v>#VALUE!</v>
          </cell>
          <cell r="P132">
            <v>-5.7000000000000046</v>
          </cell>
          <cell r="Q132">
            <v>10.599999999999987</v>
          </cell>
          <cell r="R132">
            <v>-15.900000000000002</v>
          </cell>
          <cell r="S132">
            <v>18.599999999999994</v>
          </cell>
          <cell r="T132">
            <v>1.7000000000000126</v>
          </cell>
          <cell r="U132">
            <v>9.8999999999999986</v>
          </cell>
          <cell r="V132">
            <v>-48.3</v>
          </cell>
          <cell r="W132">
            <v>-9.9999999999999982</v>
          </cell>
          <cell r="X132">
            <v>0.40000000000000036</v>
          </cell>
          <cell r="Y132">
            <v>-17.200000000000003</v>
          </cell>
          <cell r="Z132">
            <v>13.3</v>
          </cell>
          <cell r="AA132">
            <v>2.7000000000000135</v>
          </cell>
          <cell r="AB132">
            <v>8.4000000000000075</v>
          </cell>
          <cell r="AC132">
            <v>-51.29999999999999</v>
          </cell>
        </row>
        <row r="133">
          <cell r="A133">
            <v>41091</v>
          </cell>
          <cell r="B133">
            <v>105.2</v>
          </cell>
          <cell r="C133">
            <v>104.2</v>
          </cell>
          <cell r="D133">
            <v>106.4</v>
          </cell>
          <cell r="E133">
            <v>106.7</v>
          </cell>
          <cell r="F133">
            <v>106.6</v>
          </cell>
          <cell r="G133">
            <v>109.5</v>
          </cell>
          <cell r="H133">
            <v>103.6</v>
          </cell>
          <cell r="I133">
            <v>-4.6237533998186713</v>
          </cell>
          <cell r="J133">
            <v>-2.4344569288389462</v>
          </cell>
          <cell r="K133">
            <v>-6.0070671378091847</v>
          </cell>
          <cell r="L133">
            <v>2.5961538461538489</v>
          </cell>
          <cell r="M133">
            <v>1.5238095238095184</v>
          </cell>
          <cell r="N133">
            <v>10.829959514170044</v>
          </cell>
          <cell r="O133" t="e">
            <v>#VALUE!</v>
          </cell>
          <cell r="P133">
            <v>-6.2000000000000055</v>
          </cell>
          <cell r="Q133">
            <v>8.2999999999999972</v>
          </cell>
          <cell r="R133">
            <v>-15.400000000000002</v>
          </cell>
          <cell r="S133">
            <v>17.500000000000004</v>
          </cell>
          <cell r="T133">
            <v>1.6000000000000014</v>
          </cell>
          <cell r="U133">
            <v>9.5999999999999872</v>
          </cell>
          <cell r="V133">
            <v>-48</v>
          </cell>
          <cell r="W133">
            <v>-9.2000000000000082</v>
          </cell>
          <cell r="X133">
            <v>0</v>
          </cell>
          <cell r="Y133">
            <v>-15.700000000000003</v>
          </cell>
          <cell r="Z133">
            <v>11.5</v>
          </cell>
          <cell r="AA133">
            <v>2.4999999999999911</v>
          </cell>
          <cell r="AB133">
            <v>8.8000000000000078</v>
          </cell>
          <cell r="AC133">
            <v>-48.9</v>
          </cell>
        </row>
        <row r="134">
          <cell r="A134">
            <v>41122</v>
          </cell>
          <cell r="B134">
            <v>105.2</v>
          </cell>
          <cell r="C134">
            <v>105</v>
          </cell>
          <cell r="D134">
            <v>105.5</v>
          </cell>
          <cell r="E134">
            <v>107.4</v>
          </cell>
          <cell r="F134">
            <v>107.1</v>
          </cell>
          <cell r="G134">
            <v>108</v>
          </cell>
          <cell r="H134">
            <v>100.7</v>
          </cell>
          <cell r="I134">
            <v>-3.9269406392694037</v>
          </cell>
          <cell r="J134">
            <v>-2.4163568773234152</v>
          </cell>
          <cell r="K134">
            <v>-4.954954954954955</v>
          </cell>
          <cell r="L134">
            <v>0.7504690431519806</v>
          </cell>
          <cell r="M134">
            <v>0.18709073900840845</v>
          </cell>
          <cell r="N134">
            <v>6.2992125984252025</v>
          </cell>
          <cell r="O134" t="e">
            <v>#VALUE!</v>
          </cell>
          <cell r="P134">
            <v>-6.2000000000000055</v>
          </cell>
          <cell r="Q134">
            <v>6.0999999999999943</v>
          </cell>
          <cell r="R134">
            <v>-14.3</v>
          </cell>
          <cell r="S134">
            <v>16.900000000000006</v>
          </cell>
          <cell r="T134">
            <v>1.2999999999999901</v>
          </cell>
          <cell r="U134">
            <v>9.2999999999999972</v>
          </cell>
          <cell r="V134">
            <v>-46.4</v>
          </cell>
          <cell r="W134">
            <v>-8.5999999999999961</v>
          </cell>
          <cell r="X134">
            <v>-0.30000000000000027</v>
          </cell>
          <cell r="Y134">
            <v>-14.400000000000002</v>
          </cell>
          <cell r="Z134">
            <v>9.8999999999999986</v>
          </cell>
          <cell r="AA134">
            <v>2.200000000000002</v>
          </cell>
          <cell r="AB134">
            <v>8.4000000000000075</v>
          </cell>
          <cell r="AC134">
            <v>-46.599999999999994</v>
          </cell>
        </row>
        <row r="135">
          <cell r="A135">
            <v>41153</v>
          </cell>
          <cell r="B135">
            <v>95.5</v>
          </cell>
          <cell r="C135">
            <v>93.3</v>
          </cell>
          <cell r="D135">
            <v>98.1</v>
          </cell>
          <cell r="E135">
            <v>98.8</v>
          </cell>
          <cell r="F135">
            <v>101.1</v>
          </cell>
          <cell r="G135">
            <v>106.7</v>
          </cell>
          <cell r="H135">
            <v>88.7</v>
          </cell>
          <cell r="I135">
            <v>-7.9074252651880448</v>
          </cell>
          <cell r="J135">
            <v>-8.3497053045186647</v>
          </cell>
          <cell r="K135">
            <v>-6.8376068376068408</v>
          </cell>
          <cell r="L135">
            <v>-5.3639846743295099</v>
          </cell>
          <cell r="M135">
            <v>2.9531568228105822</v>
          </cell>
          <cell r="N135">
            <v>6.593406593406602</v>
          </cell>
          <cell r="O135" t="e">
            <v>#VALUE!</v>
          </cell>
          <cell r="P135">
            <v>-6.5999999999999943</v>
          </cell>
          <cell r="Q135">
            <v>3.400000000000003</v>
          </cell>
          <cell r="R135">
            <v>-13.4</v>
          </cell>
          <cell r="S135">
            <v>15.200000000000014</v>
          </cell>
          <cell r="T135">
            <v>1.6000000000000014</v>
          </cell>
          <cell r="U135">
            <v>9.2999999999999972</v>
          </cell>
          <cell r="V135">
            <v>-45.3</v>
          </cell>
          <cell r="W135">
            <v>-8.4999999999999964</v>
          </cell>
          <cell r="X135">
            <v>-1.2000000000000011</v>
          </cell>
          <cell r="Y135">
            <v>-13.599999999999991</v>
          </cell>
          <cell r="Z135">
            <v>8.0000000000000071</v>
          </cell>
          <cell r="AA135">
            <v>2.2999999999999909</v>
          </cell>
          <cell r="AB135">
            <v>8.2000000000000064</v>
          </cell>
          <cell r="AC135">
            <v>-45.20000000000001</v>
          </cell>
        </row>
        <row r="136">
          <cell r="A136">
            <v>41183</v>
          </cell>
          <cell r="B136">
            <v>110.2</v>
          </cell>
          <cell r="C136">
            <v>114.2</v>
          </cell>
          <cell r="D136">
            <v>105.4</v>
          </cell>
          <cell r="E136">
            <v>108.1</v>
          </cell>
          <cell r="F136">
            <v>102.7</v>
          </cell>
          <cell r="G136">
            <v>104</v>
          </cell>
          <cell r="H136">
            <v>106.3</v>
          </cell>
          <cell r="I136">
            <v>5.6567593480345213</v>
          </cell>
          <cell r="J136">
            <v>16.888433981576252</v>
          </cell>
          <cell r="K136">
            <v>-3.9197812215132153</v>
          </cell>
          <cell r="L136">
            <v>-6.406926406926412</v>
          </cell>
          <cell r="M136">
            <v>9.7465886939579471E-2</v>
          </cell>
          <cell r="N136">
            <v>-0.5736137667303961</v>
          </cell>
          <cell r="O136" t="e">
            <v>#VALUE!</v>
          </cell>
          <cell r="P136">
            <v>-5.7000000000000046</v>
          </cell>
          <cell r="Q136">
            <v>4.0000000000000036</v>
          </cell>
          <cell r="R136">
            <v>-12.5</v>
          </cell>
          <cell r="S136">
            <v>11.899999999999999</v>
          </cell>
          <cell r="T136">
            <v>1.4999999999999902</v>
          </cell>
          <cell r="U136">
            <v>8.0999999999999961</v>
          </cell>
          <cell r="V136">
            <v>-43.3</v>
          </cell>
          <cell r="W136">
            <v>-7.2000000000000064</v>
          </cell>
          <cell r="X136">
            <v>0.49999999999998934</v>
          </cell>
          <cell r="Y136">
            <v>-12.7</v>
          </cell>
          <cell r="Z136">
            <v>6.2000000000000055</v>
          </cell>
          <cell r="AA136">
            <v>2.0000000000000018</v>
          </cell>
          <cell r="AB136">
            <v>7.2000000000000064</v>
          </cell>
          <cell r="AC136">
            <v>-43.000000000000007</v>
          </cell>
        </row>
        <row r="137">
          <cell r="A137">
            <v>41214</v>
          </cell>
          <cell r="B137">
            <v>93.4</v>
          </cell>
          <cell r="C137">
            <v>91.3</v>
          </cell>
          <cell r="D137">
            <v>96</v>
          </cell>
          <cell r="E137">
            <v>101.9</v>
          </cell>
          <cell r="F137">
            <v>99.4</v>
          </cell>
          <cell r="G137">
            <v>93.3</v>
          </cell>
          <cell r="H137">
            <v>90.4</v>
          </cell>
          <cell r="I137">
            <v>-10.707456978967485</v>
          </cell>
          <cell r="J137">
            <v>-11.27308066083577</v>
          </cell>
          <cell r="K137">
            <v>-9.5193213949104578</v>
          </cell>
          <cell r="L137">
            <v>-19.952867242733692</v>
          </cell>
          <cell r="M137">
            <v>1.9487179487179547</v>
          </cell>
          <cell r="N137">
            <v>-6.0422960725075532</v>
          </cell>
          <cell r="O137" t="e">
            <v>#VALUE!</v>
          </cell>
          <cell r="P137">
            <v>-6.5999999999999943</v>
          </cell>
          <cell r="Q137">
            <v>1.6000000000000014</v>
          </cell>
          <cell r="R137">
            <v>-12.400000000000011</v>
          </cell>
          <cell r="S137">
            <v>5.4999999999999938</v>
          </cell>
          <cell r="T137">
            <v>1.4999999999999902</v>
          </cell>
          <cell r="U137">
            <v>6.2999999999999945</v>
          </cell>
          <cell r="V137">
            <v>-41.400000000000006</v>
          </cell>
          <cell r="W137">
            <v>-7.4999999999999956</v>
          </cell>
          <cell r="X137">
            <v>-0.59999999999998943</v>
          </cell>
          <cell r="Y137">
            <v>-12.5</v>
          </cell>
          <cell r="Z137">
            <v>3.0999999999999917</v>
          </cell>
          <cell r="AA137">
            <v>2.0000000000000018</v>
          </cell>
          <cell r="AB137">
            <v>6.0000000000000053</v>
          </cell>
          <cell r="AC137">
            <v>-41.400000000000006</v>
          </cell>
        </row>
        <row r="138">
          <cell r="A138">
            <v>41244</v>
          </cell>
          <cell r="B138">
            <v>96.5</v>
          </cell>
          <cell r="C138">
            <v>97</v>
          </cell>
          <cell r="D138">
            <v>95.8</v>
          </cell>
          <cell r="E138">
            <v>93.6</v>
          </cell>
          <cell r="F138">
            <v>100.8</v>
          </cell>
          <cell r="G138">
            <v>83.8</v>
          </cell>
          <cell r="H138">
            <v>103</v>
          </cell>
          <cell r="I138">
            <v>-8.0952380952380949</v>
          </cell>
          <cell r="J138">
            <v>-11.009174311926607</v>
          </cell>
          <cell r="K138">
            <v>-5.8013765978367804</v>
          </cell>
          <cell r="L138">
            <v>-21.344537815126056</v>
          </cell>
          <cell r="M138">
            <v>11.751662971175159</v>
          </cell>
          <cell r="N138">
            <v>-13.874614594039056</v>
          </cell>
          <cell r="O138" t="e">
            <v>#VALUE!</v>
          </cell>
          <cell r="P138">
            <v>-7.4999999999999956</v>
          </cell>
          <cell r="Q138">
            <v>-1.5000000000000013</v>
          </cell>
          <cell r="R138">
            <v>-12</v>
          </cell>
          <cell r="S138">
            <v>0.70000000000001172</v>
          </cell>
          <cell r="T138">
            <v>2.8000000000000025</v>
          </cell>
          <cell r="U138">
            <v>4.2999999999999927</v>
          </cell>
          <cell r="V138">
            <v>-39.5</v>
          </cell>
          <cell r="W138">
            <v>-7.4999999999999956</v>
          </cell>
          <cell r="X138">
            <v>-1.5000000000000013</v>
          </cell>
          <cell r="Y138">
            <v>-12</v>
          </cell>
          <cell r="Z138">
            <v>0.70000000000001172</v>
          </cell>
          <cell r="AA138">
            <v>2.8000000000000025</v>
          </cell>
          <cell r="AB138">
            <v>4.2999999999999927</v>
          </cell>
          <cell r="AC138">
            <v>-39.5</v>
          </cell>
        </row>
        <row r="139">
          <cell r="A139">
            <v>41275</v>
          </cell>
          <cell r="B139">
            <v>94</v>
          </cell>
          <cell r="C139">
            <v>92.6</v>
          </cell>
          <cell r="D139">
            <v>95.7</v>
          </cell>
          <cell r="E139">
            <v>98.1</v>
          </cell>
          <cell r="F139">
            <v>92.9</v>
          </cell>
          <cell r="G139">
            <v>90.3</v>
          </cell>
          <cell r="H139">
            <v>100</v>
          </cell>
          <cell r="I139">
            <v>-5.3373615307150022</v>
          </cell>
          <cell r="J139">
            <v>-2.7310924369747989</v>
          </cell>
          <cell r="K139">
            <v>-8.157389635316699</v>
          </cell>
          <cell r="L139">
            <v>-13.031914893617024</v>
          </cell>
          <cell r="M139">
            <v>-9.8933074684771949</v>
          </cell>
          <cell r="N139">
            <v>1.5748031496062895</v>
          </cell>
          <cell r="O139">
            <v>-8.6757990867579906</v>
          </cell>
          <cell r="P139">
            <v>-7.2999999999999954</v>
          </cell>
          <cell r="Q139">
            <v>-1.5999999999999903</v>
          </cell>
          <cell r="R139">
            <v>-11.7</v>
          </cell>
          <cell r="S139">
            <v>-2.8000000000000025</v>
          </cell>
          <cell r="T139">
            <v>1.2999999999999901</v>
          </cell>
          <cell r="U139">
            <v>4.6000000000000041</v>
          </cell>
          <cell r="V139">
            <v>-37.1</v>
          </cell>
          <cell r="W139">
            <v>-5.2999999999999936</v>
          </cell>
          <cell r="X139">
            <v>-2.7000000000000024</v>
          </cell>
          <cell r="Y139">
            <v>-8.0999999999999961</v>
          </cell>
          <cell r="Z139">
            <v>-13</v>
          </cell>
          <cell r="AA139">
            <v>-9.9000000000000092</v>
          </cell>
          <cell r="AB139">
            <v>1.6000000000000014</v>
          </cell>
          <cell r="AC139">
            <v>-8.7000000000000082</v>
          </cell>
        </row>
        <row r="140">
          <cell r="A140">
            <v>41306</v>
          </cell>
          <cell r="B140">
            <v>91.6</v>
          </cell>
          <cell r="C140">
            <v>91.1</v>
          </cell>
          <cell r="D140">
            <v>92.1</v>
          </cell>
          <cell r="E140">
            <v>83.8</v>
          </cell>
          <cell r="F140">
            <v>85.5</v>
          </cell>
          <cell r="G140">
            <v>97.2</v>
          </cell>
          <cell r="H140">
            <v>100.4</v>
          </cell>
          <cell r="I140">
            <v>-5.6642636457260558</v>
          </cell>
          <cell r="J140">
            <v>-5.6935817805383024</v>
          </cell>
          <cell r="K140">
            <v>-5.6352459016393439</v>
          </cell>
          <cell r="L140">
            <v>-8.4153005464480906</v>
          </cell>
          <cell r="M140">
            <v>-12.755102040816327</v>
          </cell>
          <cell r="N140">
            <v>5.3087757313109485</v>
          </cell>
          <cell r="O140">
            <v>-5.7276995305164267</v>
          </cell>
          <cell r="P140">
            <v>-7.2999999999999954</v>
          </cell>
          <cell r="Q140">
            <v>-2.5000000000000022</v>
          </cell>
          <cell r="R140">
            <v>-11.099999999999998</v>
          </cell>
          <cell r="S140">
            <v>-3.9000000000000035</v>
          </cell>
          <cell r="T140">
            <v>-0.20000000000000018</v>
          </cell>
          <cell r="U140">
            <v>4.4000000000000039</v>
          </cell>
          <cell r="V140">
            <v>-34.799999999999997</v>
          </cell>
          <cell r="W140">
            <v>-5.5000000000000053</v>
          </cell>
          <cell r="X140">
            <v>-4.2000000000000037</v>
          </cell>
          <cell r="Y140">
            <v>-6.9000000000000057</v>
          </cell>
          <cell r="Z140">
            <v>-10.999999999999998</v>
          </cell>
          <cell r="AA140">
            <v>-11.299999999999999</v>
          </cell>
          <cell r="AB140">
            <v>3.499999999999992</v>
          </cell>
          <cell r="AC140">
            <v>-7.2000000000000064</v>
          </cell>
        </row>
        <row r="141">
          <cell r="A141">
            <v>41334</v>
          </cell>
          <cell r="B141">
            <v>94.6</v>
          </cell>
          <cell r="C141">
            <v>91.8</v>
          </cell>
          <cell r="D141">
            <v>98</v>
          </cell>
          <cell r="E141">
            <v>89.4</v>
          </cell>
          <cell r="F141">
            <v>102.4</v>
          </cell>
          <cell r="G141">
            <v>103.2</v>
          </cell>
          <cell r="H141">
            <v>97.7</v>
          </cell>
          <cell r="I141">
            <v>-9.732824427480919</v>
          </cell>
          <cell r="J141">
            <v>-12.903225806451621</v>
          </cell>
          <cell r="K141">
            <v>-5.8597502401536934</v>
          </cell>
          <cell r="L141">
            <v>-19.314079422382665</v>
          </cell>
          <cell r="M141">
            <v>-1.6330451488952822</v>
          </cell>
          <cell r="N141">
            <v>-2.7332704995287385</v>
          </cell>
          <cell r="O141">
            <v>0.72164948453608535</v>
          </cell>
          <cell r="P141">
            <v>-7.2999999999999954</v>
          </cell>
          <cell r="Q141">
            <v>-3.9000000000000035</v>
          </cell>
          <cell r="R141">
            <v>-10.099999999999998</v>
          </cell>
          <cell r="S141">
            <v>-7.7000000000000064</v>
          </cell>
          <cell r="T141">
            <v>-0.50000000000000044</v>
          </cell>
          <cell r="U141">
            <v>2.6000000000000023</v>
          </cell>
          <cell r="V141">
            <v>-29.799999999999994</v>
          </cell>
          <cell r="W141">
            <v>-6.9000000000000057</v>
          </cell>
          <cell r="X141">
            <v>-7.2999999999999954</v>
          </cell>
          <cell r="Y141">
            <v>-6.5999999999999943</v>
          </cell>
          <cell r="Z141">
            <v>-13.900000000000002</v>
          </cell>
          <cell r="AA141">
            <v>-7.9999999999999964</v>
          </cell>
          <cell r="AB141">
            <v>1.2000000000000011</v>
          </cell>
          <cell r="AC141">
            <v>-4.7999999999999936</v>
          </cell>
        </row>
        <row r="142">
          <cell r="A142">
            <v>41365</v>
          </cell>
          <cell r="B142">
            <v>96</v>
          </cell>
          <cell r="C142">
            <v>96.5</v>
          </cell>
          <cell r="D142">
            <v>95.3</v>
          </cell>
          <cell r="E142">
            <v>83.1</v>
          </cell>
          <cell r="F142">
            <v>101.5</v>
          </cell>
          <cell r="G142">
            <v>104.2</v>
          </cell>
          <cell r="H142">
            <v>93.8</v>
          </cell>
          <cell r="I142">
            <v>2.1276595744680851</v>
          </cell>
          <cell r="J142">
            <v>3.5407725321888379</v>
          </cell>
          <cell r="K142">
            <v>0.42149631190726178</v>
          </cell>
          <cell r="L142">
            <v>-4.4827586206896619</v>
          </cell>
          <cell r="M142">
            <v>0.79443892750744505</v>
          </cell>
          <cell r="N142">
            <v>5.6795131845841871</v>
          </cell>
          <cell r="O142">
            <v>-0.53022269353128315</v>
          </cell>
          <cell r="P142">
            <v>-6.0000000000000053</v>
          </cell>
          <cell r="Q142">
            <v>-3.2000000000000028</v>
          </cell>
          <cell r="R142">
            <v>-8.2999999999999972</v>
          </cell>
          <cell r="S142">
            <v>-8.5999999999999961</v>
          </cell>
          <cell r="T142">
            <v>-0.59999999999998943</v>
          </cell>
          <cell r="U142">
            <v>2.6000000000000023</v>
          </cell>
          <cell r="V142">
            <v>-24.8</v>
          </cell>
          <cell r="W142">
            <v>-4.7999999999999936</v>
          </cell>
          <cell r="X142">
            <v>-4.7000000000000046</v>
          </cell>
          <cell r="Y142">
            <v>-4.9000000000000039</v>
          </cell>
          <cell r="Z142">
            <v>-11.900000000000011</v>
          </cell>
          <cell r="AA142">
            <v>-5.7999999999999936</v>
          </cell>
          <cell r="AB142">
            <v>2.2999999999999909</v>
          </cell>
          <cell r="AC142">
            <v>-3.7999999999999923</v>
          </cell>
        </row>
        <row r="143">
          <cell r="A143">
            <v>41395</v>
          </cell>
          <cell r="B143">
            <v>96.1</v>
          </cell>
          <cell r="C143">
            <v>98.3</v>
          </cell>
          <cell r="D143">
            <v>93.5</v>
          </cell>
          <cell r="E143">
            <v>79.8</v>
          </cell>
          <cell r="F143">
            <v>86.9</v>
          </cell>
          <cell r="G143">
            <v>110.5</v>
          </cell>
          <cell r="H143">
            <v>97.2</v>
          </cell>
          <cell r="I143">
            <v>-2.2380467955239092</v>
          </cell>
          <cell r="J143">
            <v>-5.2073288331726184</v>
          </cell>
          <cell r="K143">
            <v>1.7410228509249122</v>
          </cell>
          <cell r="L143">
            <v>-10.337078651685397</v>
          </cell>
          <cell r="M143">
            <v>15.251989389920423</v>
          </cell>
          <cell r="N143">
            <v>5.6405353728489533</v>
          </cell>
          <cell r="O143">
            <v>-0.10277492291880198</v>
          </cell>
          <cell r="P143">
            <v>-5.0000000000000044</v>
          </cell>
          <cell r="Q143">
            <v>-3.5000000000000031</v>
          </cell>
          <cell r="R143">
            <v>-6.0999999999999943</v>
          </cell>
          <cell r="S143">
            <v>-8.9999999999999964</v>
          </cell>
          <cell r="T143">
            <v>1.2999999999999901</v>
          </cell>
          <cell r="U143">
            <v>2.2999999999999909</v>
          </cell>
          <cell r="V143">
            <v>-18.299999999999994</v>
          </cell>
          <cell r="W143">
            <v>-4.2999999999999927</v>
          </cell>
          <cell r="X143">
            <v>-4.7999999999999936</v>
          </cell>
          <cell r="Y143">
            <v>-3.7000000000000033</v>
          </cell>
          <cell r="Z143">
            <v>-11.6</v>
          </cell>
          <cell r="AA143">
            <v>-2.5000000000000022</v>
          </cell>
          <cell r="AB143">
            <v>3.0000000000000027</v>
          </cell>
          <cell r="AC143">
            <v>-3.0999999999999917</v>
          </cell>
        </row>
        <row r="144">
          <cell r="A144">
            <v>41426</v>
          </cell>
          <cell r="B144">
            <v>93.9</v>
          </cell>
          <cell r="C144">
            <v>94.5</v>
          </cell>
          <cell r="D144">
            <v>93.3</v>
          </cell>
          <cell r="E144">
            <v>87.1</v>
          </cell>
          <cell r="F144">
            <v>101.8</v>
          </cell>
          <cell r="G144">
            <v>108</v>
          </cell>
          <cell r="H144">
            <v>80.5</v>
          </cell>
          <cell r="I144">
            <v>-6.6600397614314009</v>
          </cell>
          <cell r="J144">
            <v>-6.5281899109792239</v>
          </cell>
          <cell r="K144">
            <v>-6.7932067932067906</v>
          </cell>
          <cell r="L144">
            <v>-5.8378378378378439</v>
          </cell>
          <cell r="M144">
            <v>0.69238377843719379</v>
          </cell>
          <cell r="N144">
            <v>3.5474592521572417</v>
          </cell>
          <cell r="O144">
            <v>-21.539961013645222</v>
          </cell>
          <cell r="P144">
            <v>-4.7999999999999936</v>
          </cell>
          <cell r="Q144">
            <v>-4.2000000000000037</v>
          </cell>
          <cell r="R144">
            <v>-5.2000000000000046</v>
          </cell>
          <cell r="S144">
            <v>-9.6999999999999975</v>
          </cell>
          <cell r="T144">
            <v>0.49999999999998934</v>
          </cell>
          <cell r="U144">
            <v>1.8000000000000016</v>
          </cell>
          <cell r="V144">
            <v>-13.5</v>
          </cell>
          <cell r="W144">
            <v>-4.7000000000000046</v>
          </cell>
          <cell r="X144">
            <v>-5.0999999999999934</v>
          </cell>
          <cell r="Y144">
            <v>-4.2000000000000037</v>
          </cell>
          <cell r="Z144">
            <v>-10.7</v>
          </cell>
          <cell r="AA144">
            <v>-1.9000000000000017</v>
          </cell>
          <cell r="AB144">
            <v>3.0999999999999917</v>
          </cell>
          <cell r="AC144">
            <v>-6.2000000000000055</v>
          </cell>
        </row>
        <row r="145">
          <cell r="A145">
            <v>41456</v>
          </cell>
          <cell r="B145">
            <v>97</v>
          </cell>
          <cell r="C145">
            <v>94.9</v>
          </cell>
          <cell r="D145">
            <v>99.4</v>
          </cell>
          <cell r="E145">
            <v>98.1</v>
          </cell>
          <cell r="F145">
            <v>106</v>
          </cell>
          <cell r="G145">
            <v>110.6</v>
          </cell>
          <cell r="H145">
            <v>86.8</v>
          </cell>
          <cell r="I145">
            <v>-7.7946768060836531</v>
          </cell>
          <cell r="J145">
            <v>-8.9251439539347377</v>
          </cell>
          <cell r="K145">
            <v>-6.5789473684210522</v>
          </cell>
          <cell r="L145">
            <v>-8.0599812558575525</v>
          </cell>
          <cell r="M145">
            <v>-0.56285178236397215</v>
          </cell>
          <cell r="N145">
            <v>1.0045662100456569</v>
          </cell>
          <cell r="O145">
            <v>-16.216216216216214</v>
          </cell>
          <cell r="P145">
            <v>-5.0999999999999934</v>
          </cell>
          <cell r="Q145">
            <v>-4.7000000000000046</v>
          </cell>
          <cell r="R145">
            <v>-5.2999999999999936</v>
          </cell>
          <cell r="S145">
            <v>-10.599999999999998</v>
          </cell>
          <cell r="T145">
            <v>0.29999999999998916</v>
          </cell>
          <cell r="U145">
            <v>1.0000000000000009</v>
          </cell>
          <cell r="V145">
            <v>-12</v>
          </cell>
          <cell r="W145">
            <v>-5.2000000000000046</v>
          </cell>
          <cell r="X145">
            <v>-5.7000000000000046</v>
          </cell>
          <cell r="Y145">
            <v>-4.5999999999999925</v>
          </cell>
          <cell r="Z145">
            <v>-10.299999999999997</v>
          </cell>
          <cell r="AA145">
            <v>-1.7000000000000015</v>
          </cell>
          <cell r="AB145">
            <v>2.8000000000000025</v>
          </cell>
          <cell r="AC145">
            <v>-7.7000000000000064</v>
          </cell>
        </row>
        <row r="146">
          <cell r="A146">
            <v>41487</v>
          </cell>
          <cell r="B146">
            <v>98.7</v>
          </cell>
          <cell r="C146">
            <v>94.9</v>
          </cell>
          <cell r="D146">
            <v>103.2</v>
          </cell>
          <cell r="E146">
            <v>101.5</v>
          </cell>
          <cell r="F146">
            <v>102.1</v>
          </cell>
          <cell r="G146">
            <v>115.7</v>
          </cell>
          <cell r="H146">
            <v>95.7</v>
          </cell>
          <cell r="I146">
            <v>-6.1787072243346008</v>
          </cell>
          <cell r="J146">
            <v>-9.6190476190476133</v>
          </cell>
          <cell r="K146">
            <v>-2.180094786729855</v>
          </cell>
          <cell r="L146">
            <v>-5.4934823091247722</v>
          </cell>
          <cell r="M146">
            <v>-4.6685340802987865</v>
          </cell>
          <cell r="N146">
            <v>7.1296296296296315</v>
          </cell>
          <cell r="O146">
            <v>-4.9652432969215488</v>
          </cell>
          <cell r="P146">
            <v>-5.2999999999999936</v>
          </cell>
          <cell r="Q146">
            <v>-5.4000000000000048</v>
          </cell>
          <cell r="R146">
            <v>-5.0000000000000044</v>
          </cell>
          <cell r="S146">
            <v>-11.099999999999998</v>
          </cell>
          <cell r="T146">
            <v>-9.9999999999988987E-2</v>
          </cell>
          <cell r="U146">
            <v>1.0999999999999899</v>
          </cell>
          <cell r="V146">
            <v>-10.599999999999998</v>
          </cell>
          <cell r="W146">
            <v>-5.2999999999999936</v>
          </cell>
          <cell r="X146">
            <v>-6.2000000000000055</v>
          </cell>
          <cell r="Y146">
            <v>-4.2000000000000037</v>
          </cell>
          <cell r="Z146">
            <v>-9.5999999999999979</v>
          </cell>
          <cell r="AA146">
            <v>-2.0999999999999908</v>
          </cell>
          <cell r="AB146">
            <v>3.400000000000003</v>
          </cell>
          <cell r="AC146">
            <v>-7.2999999999999954</v>
          </cell>
        </row>
        <row r="147">
          <cell r="A147">
            <v>41518</v>
          </cell>
          <cell r="B147">
            <v>93.4</v>
          </cell>
          <cell r="C147">
            <v>85.4</v>
          </cell>
          <cell r="D147">
            <v>102.9</v>
          </cell>
          <cell r="E147">
            <v>107.3</v>
          </cell>
          <cell r="F147">
            <v>100.6</v>
          </cell>
          <cell r="G147">
            <v>107.9</v>
          </cell>
          <cell r="H147">
            <v>97.2</v>
          </cell>
          <cell r="I147">
            <v>-2.1989528795811459</v>
          </cell>
          <cell r="J147">
            <v>-8.4673097534833772</v>
          </cell>
          <cell r="K147">
            <v>4.8929663608562812</v>
          </cell>
          <cell r="L147">
            <v>8.6032388663967616</v>
          </cell>
          <cell r="M147">
            <v>-0.49455984174085071</v>
          </cell>
          <cell r="N147">
            <v>1.1246485473289622</v>
          </cell>
          <cell r="O147">
            <v>9.5828635851183765</v>
          </cell>
          <cell r="P147">
            <v>-4.7999999999999936</v>
          </cell>
          <cell r="Q147">
            <v>-5.4000000000000048</v>
          </cell>
          <cell r="R147">
            <v>-4.0999999999999925</v>
          </cell>
          <cell r="S147">
            <v>-9.9999999999999982</v>
          </cell>
          <cell r="T147">
            <v>-0.40000000000000036</v>
          </cell>
          <cell r="U147">
            <v>0.70000000000001172</v>
          </cell>
          <cell r="V147">
            <v>-7.4999999999999956</v>
          </cell>
          <cell r="W147">
            <v>-5.0000000000000044</v>
          </cell>
          <cell r="X147">
            <v>-6.4000000000000057</v>
          </cell>
          <cell r="Y147">
            <v>-3.2999999999999918</v>
          </cell>
          <cell r="Z147">
            <v>-7.5999999999999961</v>
          </cell>
          <cell r="AA147">
            <v>-1.9000000000000017</v>
          </cell>
          <cell r="AB147">
            <v>3.0999999999999917</v>
          </cell>
          <cell r="AC147">
            <v>-5.7000000000000046</v>
          </cell>
        </row>
        <row r="148">
          <cell r="A148">
            <v>41548</v>
          </cell>
          <cell r="B148">
            <v>101.8</v>
          </cell>
          <cell r="C148">
            <v>97.3</v>
          </cell>
          <cell r="D148">
            <v>107.1</v>
          </cell>
          <cell r="E148">
            <v>108.8</v>
          </cell>
          <cell r="F148">
            <v>102</v>
          </cell>
          <cell r="G148">
            <v>114.5</v>
          </cell>
          <cell r="H148">
            <v>104</v>
          </cell>
          <cell r="I148">
            <v>-7.6225045372050868</v>
          </cell>
          <cell r="J148">
            <v>-14.798598949211913</v>
          </cell>
          <cell r="K148">
            <v>1.6129032258064409</v>
          </cell>
          <cell r="L148">
            <v>0.64754856614246337</v>
          </cell>
          <cell r="M148">
            <v>-0.68159688412853248</v>
          </cell>
          <cell r="N148">
            <v>10.096153846153847</v>
          </cell>
          <cell r="O148">
            <v>-2.1636876763875796</v>
          </cell>
          <cell r="P148">
            <v>-6.0000000000000053</v>
          </cell>
          <cell r="Q148">
            <v>-7.9999999999999964</v>
          </cell>
          <cell r="R148">
            <v>-3.5999999999999921</v>
          </cell>
          <cell r="S148">
            <v>-9.4000000000000092</v>
          </cell>
          <cell r="T148">
            <v>-0.50000000000000044</v>
          </cell>
          <cell r="U148">
            <v>1.6000000000000014</v>
          </cell>
          <cell r="V148">
            <v>-6.4000000000000057</v>
          </cell>
          <cell r="W148">
            <v>-5.2000000000000046</v>
          </cell>
          <cell r="X148">
            <v>-7.4000000000000066</v>
          </cell>
          <cell r="Y148">
            <v>-2.7000000000000024</v>
          </cell>
          <cell r="Z148">
            <v>-6.7000000000000064</v>
          </cell>
          <cell r="AA148">
            <v>-1.8000000000000016</v>
          </cell>
          <cell r="AB148">
            <v>3.8000000000000034</v>
          </cell>
          <cell r="AC148">
            <v>-5.2999999999999936</v>
          </cell>
        </row>
        <row r="149">
          <cell r="A149">
            <v>41579</v>
          </cell>
          <cell r="B149">
            <v>98.9</v>
          </cell>
          <cell r="C149">
            <v>100</v>
          </cell>
          <cell r="D149">
            <v>97.6</v>
          </cell>
          <cell r="E149">
            <v>98.7</v>
          </cell>
          <cell r="F149">
            <v>100</v>
          </cell>
          <cell r="G149">
            <v>102.5</v>
          </cell>
          <cell r="H149">
            <v>90.9</v>
          </cell>
          <cell r="I149">
            <v>5.8886509635974296</v>
          </cell>
          <cell r="J149">
            <v>9.5290251916757978</v>
          </cell>
          <cell r="K149">
            <v>1.6666666666666607</v>
          </cell>
          <cell r="L149">
            <v>-3.1403336604514256</v>
          </cell>
          <cell r="M149">
            <v>0.60362173038228795</v>
          </cell>
          <cell r="N149">
            <v>9.8606645230439476</v>
          </cell>
          <cell r="O149">
            <v>0.55309734513274333</v>
          </cell>
          <cell r="P149">
            <v>-4.5999999999999925</v>
          </cell>
          <cell r="Q149">
            <v>-6.4000000000000057</v>
          </cell>
          <cell r="R149">
            <v>-2.5999999999999912</v>
          </cell>
          <cell r="S149">
            <v>-7.7999999999999954</v>
          </cell>
          <cell r="T149">
            <v>-0.59999999999998943</v>
          </cell>
          <cell r="U149">
            <v>2.9000000000000137</v>
          </cell>
          <cell r="V149">
            <v>-5.0000000000000044</v>
          </cell>
          <cell r="W149">
            <v>-4.2999999999999927</v>
          </cell>
          <cell r="X149">
            <v>-6.0000000000000053</v>
          </cell>
          <cell r="Y149">
            <v>-2.4000000000000021</v>
          </cell>
          <cell r="Z149">
            <v>-6.4000000000000057</v>
          </cell>
          <cell r="AA149">
            <v>-1.5999999999999903</v>
          </cell>
          <cell r="AB149">
            <v>4.2999999999999927</v>
          </cell>
          <cell r="AC149">
            <v>-4.7999999999999936</v>
          </cell>
        </row>
        <row r="150">
          <cell r="A150">
            <v>41609</v>
          </cell>
          <cell r="B150">
            <v>93.2</v>
          </cell>
          <cell r="C150">
            <v>93.1</v>
          </cell>
          <cell r="D150">
            <v>93.3</v>
          </cell>
          <cell r="E150">
            <v>98.6</v>
          </cell>
          <cell r="F150">
            <v>97.6</v>
          </cell>
          <cell r="G150">
            <v>80.7</v>
          </cell>
          <cell r="H150">
            <v>95.1</v>
          </cell>
          <cell r="I150">
            <v>-3.4196891191709815</v>
          </cell>
          <cell r="J150">
            <v>-4.0206185567010371</v>
          </cell>
          <cell r="K150">
            <v>-2.6096033402922756</v>
          </cell>
          <cell r="L150">
            <v>5.3418803418803424</v>
          </cell>
          <cell r="M150">
            <v>-3.1746031746031771</v>
          </cell>
          <cell r="N150">
            <v>-3.6992840095465329</v>
          </cell>
          <cell r="O150">
            <v>-7.6699029126213656</v>
          </cell>
          <cell r="P150">
            <v>9476.2000000000007</v>
          </cell>
          <cell r="Q150">
            <v>9319.9</v>
          </cell>
          <cell r="R150">
            <v>9661.7000000000007</v>
          </cell>
          <cell r="S150">
            <v>9353.2999999999993</v>
          </cell>
          <cell r="T150">
            <v>9727.7000000000007</v>
          </cell>
          <cell r="U150">
            <v>10276.9</v>
          </cell>
          <cell r="V150">
            <v>9395.2999999999993</v>
          </cell>
          <cell r="W150">
            <v>-4.2000000000000037</v>
          </cell>
          <cell r="X150">
            <v>-5.7999999999999936</v>
          </cell>
          <cell r="Y150">
            <v>-2.4000000000000021</v>
          </cell>
          <cell r="Z150">
            <v>-5.5000000000000053</v>
          </cell>
          <cell r="AA150">
            <v>-1.7000000000000015</v>
          </cell>
          <cell r="AB150">
            <v>3.8000000000000034</v>
          </cell>
          <cell r="AC150">
            <v>-5.0000000000000044</v>
          </cell>
        </row>
        <row r="151">
          <cell r="A151">
            <v>41640</v>
          </cell>
          <cell r="B151">
            <v>92.9</v>
          </cell>
          <cell r="C151">
            <v>93.7</v>
          </cell>
          <cell r="D151">
            <v>92</v>
          </cell>
          <cell r="E151">
            <v>90.2</v>
          </cell>
          <cell r="F151">
            <v>102.7</v>
          </cell>
          <cell r="G151">
            <v>96.4</v>
          </cell>
          <cell r="H151">
            <v>81.8</v>
          </cell>
          <cell r="I151">
            <v>-1.1702127659574406</v>
          </cell>
          <cell r="J151">
            <v>1.187904967602601</v>
          </cell>
          <cell r="K151">
            <v>-3.8662486938349034</v>
          </cell>
          <cell r="L151">
            <v>-8.0530071355759354</v>
          </cell>
          <cell r="M151">
            <v>10.548977395048436</v>
          </cell>
          <cell r="N151">
            <v>6.755260243632347</v>
          </cell>
          <cell r="O151">
            <v>-18.200000000000003</v>
          </cell>
          <cell r="P151">
            <v>-3.9000000000000035</v>
          </cell>
          <cell r="Q151">
            <v>-5.5000000000000053</v>
          </cell>
          <cell r="R151">
            <v>-2.0000000000000018</v>
          </cell>
          <cell r="S151">
            <v>-5.0000000000000044</v>
          </cell>
          <cell r="T151">
            <v>-9.9999999999988987E-2</v>
          </cell>
          <cell r="U151">
            <v>4.2000000000000037</v>
          </cell>
          <cell r="V151">
            <v>-5.7999999999999936</v>
          </cell>
          <cell r="W151">
            <v>-1.2000000000000011</v>
          </cell>
          <cell r="X151">
            <v>1.0999999999999899</v>
          </cell>
          <cell r="Y151">
            <v>-3.9000000000000035</v>
          </cell>
          <cell r="Z151">
            <v>-8.0999999999999961</v>
          </cell>
          <cell r="AA151">
            <v>10.499999999999998</v>
          </cell>
          <cell r="AB151">
            <v>6.800000000000006</v>
          </cell>
          <cell r="AC151">
            <v>-18.299999999999994</v>
          </cell>
        </row>
        <row r="152">
          <cell r="A152">
            <v>41671</v>
          </cell>
          <cell r="B152">
            <v>83.5</v>
          </cell>
          <cell r="C152">
            <v>82.8</v>
          </cell>
          <cell r="D152">
            <v>84.3</v>
          </cell>
          <cell r="E152">
            <v>81.3</v>
          </cell>
          <cell r="F152">
            <v>75.599999999999994</v>
          </cell>
          <cell r="G152">
            <v>112.6</v>
          </cell>
          <cell r="H152">
            <v>71.8</v>
          </cell>
          <cell r="I152">
            <v>-8.8427947598253223</v>
          </cell>
          <cell r="J152">
            <v>-9.1108671789242557</v>
          </cell>
          <cell r="K152">
            <v>-8.4690553745928305</v>
          </cell>
          <cell r="L152">
            <v>-2.9832935560859188</v>
          </cell>
          <cell r="M152">
            <v>-11.57894736842106</v>
          </cell>
          <cell r="N152">
            <v>15.843621399176946</v>
          </cell>
          <cell r="O152">
            <v>-28.486055776892439</v>
          </cell>
          <cell r="P152">
            <v>-4.0999999999999925</v>
          </cell>
          <cell r="Q152">
            <v>-5.7999999999999936</v>
          </cell>
          <cell r="R152">
            <v>-2.200000000000002</v>
          </cell>
          <cell r="S152">
            <v>-4.5999999999999925</v>
          </cell>
          <cell r="T152">
            <v>0.20000000000000018</v>
          </cell>
          <cell r="U152">
            <v>5.0000000000000044</v>
          </cell>
          <cell r="V152">
            <v>-7.7999999999999954</v>
          </cell>
          <cell r="W152">
            <v>-5.0000000000000044</v>
          </cell>
          <cell r="X152">
            <v>-3.9000000000000035</v>
          </cell>
          <cell r="Y152">
            <v>-6.2000000000000055</v>
          </cell>
          <cell r="Z152">
            <v>-5.7000000000000046</v>
          </cell>
          <cell r="AA152">
            <v>-9.9999999999988987E-2</v>
          </cell>
          <cell r="AB152">
            <v>11.5</v>
          </cell>
          <cell r="AC152">
            <v>-23.400000000000009</v>
          </cell>
        </row>
        <row r="153">
          <cell r="A153">
            <v>41699</v>
          </cell>
          <cell r="B153">
            <v>92.7</v>
          </cell>
          <cell r="C153">
            <v>92.7</v>
          </cell>
          <cell r="D153">
            <v>92.6</v>
          </cell>
          <cell r="E153">
            <v>74</v>
          </cell>
          <cell r="F153">
            <v>102.7</v>
          </cell>
          <cell r="G153">
            <v>117.5</v>
          </cell>
          <cell r="H153">
            <v>81.2</v>
          </cell>
          <cell r="I153">
            <v>-2.0084566596194415</v>
          </cell>
          <cell r="J153">
            <v>0.98039215686275138</v>
          </cell>
          <cell r="K153">
            <v>-5.5102040816326587</v>
          </cell>
          <cell r="L153">
            <v>-17.225950782997767</v>
          </cell>
          <cell r="M153">
            <v>0.29296874999999722</v>
          </cell>
          <cell r="N153">
            <v>13.856589147286819</v>
          </cell>
          <cell r="O153">
            <v>-16.888433981576252</v>
          </cell>
          <cell r="P153">
            <v>-3.5000000000000031</v>
          </cell>
          <cell r="Q153">
            <v>-4.5999999999999925</v>
          </cell>
          <cell r="R153">
            <v>-2.200000000000002</v>
          </cell>
          <cell r="S153">
            <v>-4.0999999999999925</v>
          </cell>
          <cell r="T153">
            <v>0.29999999999998916</v>
          </cell>
          <cell r="U153">
            <v>6.4000000000000057</v>
          </cell>
          <cell r="V153">
            <v>-9.2000000000000082</v>
          </cell>
          <cell r="W153">
            <v>-4.0000000000000036</v>
          </cell>
          <cell r="X153">
            <v>-2.300000000000002</v>
          </cell>
          <cell r="Y153">
            <v>-5.9000000000000057</v>
          </cell>
          <cell r="Z153">
            <v>-9.4999999999999964</v>
          </cell>
          <cell r="AA153">
            <v>0</v>
          </cell>
          <cell r="AB153">
            <v>12.3</v>
          </cell>
          <cell r="AC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  <cell r="P154">
            <v>-100</v>
          </cell>
          <cell r="Q154">
            <v>-100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  <cell r="P155">
            <v>-100</v>
          </cell>
          <cell r="Q155">
            <v>-100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  <cell r="P156">
            <v>-100</v>
          </cell>
          <cell r="Q156">
            <v>-100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  <cell r="P157">
            <v>-100</v>
          </cell>
          <cell r="Q157">
            <v>-100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  <cell r="P158">
            <v>-100</v>
          </cell>
          <cell r="Q158">
            <v>-100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  <cell r="P159">
            <v>-100</v>
          </cell>
          <cell r="Q159">
            <v>-100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  <cell r="P160">
            <v>-100</v>
          </cell>
          <cell r="Q160">
            <v>-100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  <cell r="P161">
            <v>-100</v>
          </cell>
          <cell r="Q161">
            <v>-100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  <cell r="P162">
            <v>-100</v>
          </cell>
          <cell r="Q162">
            <v>-100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4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Variável = Produção física industrial (Número índice)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Unidade da Federação X Tipo de índice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sem ajuste sazonal (Base: média de 2002 = 100)</v>
          </cell>
          <cell r="C6" t="str">
            <v>Índice de base fixa mensal sem ajuste sazonal (Base: média de 2002 = 100)</v>
          </cell>
          <cell r="D6" t="str">
            <v>Índice de base fixa mensal sem ajuste sazonal (Base: média de 2002 = 100)</v>
          </cell>
          <cell r="E6" t="str">
            <v>Índice de base fixa mensal sem ajuste sazonal (Base: média de 2002 = 100)</v>
          </cell>
          <cell r="F6" t="str">
            <v>Índice de base fixa mensal sem ajuste sazonal (Base: média de 2002 = 100)</v>
          </cell>
          <cell r="G6" t="str">
            <v>Índice de base fixa mensal sem ajuste sazonal (Base: média de 2002 = 100)</v>
          </cell>
          <cell r="H6" t="str">
            <v>Índice de base fixa mensal sem ajuste sazonal (Base: média de 2002 = 100)</v>
          </cell>
          <cell r="I6" t="str">
            <v>Índice de base fixa mensal sem ajuste sazonal (Base: média de 2002 = 100)</v>
          </cell>
          <cell r="J6" t="str">
            <v>Índice de base fixa mensal sem ajuste sazonal (Base: média de 2002 = 100)</v>
          </cell>
          <cell r="K6" t="str">
            <v>Índice de base fixa mensal sem ajuste sazonal (Base: média de 2002 = 100)</v>
          </cell>
          <cell r="L6" t="str">
            <v>Índice de base fixa mensal sem ajuste sazonal (Base: média de 2002 = 100)</v>
          </cell>
          <cell r="M6" t="str">
            <v>Índice de base fixa mensal sem ajuste sazonal (Base: média de 2002 = 100)</v>
          </cell>
          <cell r="N6" t="str">
            <v>Índice de base fixa mensal sem ajuste sazonal (Base: média de 2002 = 100)</v>
          </cell>
          <cell r="O6" t="str">
            <v>Índice de base fixa mensal sem ajuste sazonal (Base: média de 2002 = 100)</v>
          </cell>
          <cell r="P6" t="str">
            <v>Índice de base fixa mensal sem ajuste sazonal (Base: média de 2002 = 100)</v>
          </cell>
          <cell r="Q6" t="str">
            <v>Índice de base fixa mensal sem ajuste sazonal (Base: média de 2002 = 100)</v>
          </cell>
          <cell r="R6" t="str">
            <v>Índice de base fixa mensal sem ajuste sazonal (Base: média de 2002 = 100)</v>
          </cell>
          <cell r="S6" t="str">
            <v>Índice de base fixa mensal sem ajuste sazonal (Base: média de 2002 = 100)</v>
          </cell>
          <cell r="T6" t="str">
            <v>Índice de base fixa mensal sem ajuste sazonal (Base: média de 2002 = 100)</v>
          </cell>
          <cell r="U6" t="str">
            <v>Índice de base fixa mensal sem ajuste sazonal (Base: média de 2002 = 100)</v>
          </cell>
          <cell r="V6" t="str">
            <v>Índice de base fixa mensal sem ajuste sazonal (Base: média de 2002 = 100)</v>
          </cell>
          <cell r="W6" t="str">
            <v>Índice de base fixa mensal sem ajuste sazonal (Base: média de 2002 = 100)</v>
          </cell>
          <cell r="X6" t="str">
            <v>Índice de base fixa mensal sem ajuste sazonal (Base: média de 2002 = 100)</v>
          </cell>
          <cell r="Y6" t="str">
            <v>Índice de base fixa mensal sem ajuste sazonal (Base: média de 2002 = 100)</v>
          </cell>
          <cell r="Z6" t="str">
            <v>Índice de base fixa mensal sem ajuste sazonal (Base: média de 2002 = 100)</v>
          </cell>
          <cell r="AA6" t="str">
            <v>Índice de base fixa mensal sem ajuste sazonal (Base: média de 2002 = 100)</v>
          </cell>
          <cell r="AB6" t="str">
            <v>Índice de base fixa mensal sem ajuste sazonal (Base: média de 2002 = 100)</v>
          </cell>
          <cell r="AC6" t="str">
            <v>Índice de base fixa mensal sem ajuste sazonal (Base: média de 2002 = 100)</v>
          </cell>
          <cell r="AD6" t="str">
            <v>Índice de base fixa mensal sem ajuste sazonal (Base: média de 2002 = 100)</v>
          </cell>
          <cell r="AE6" t="str">
            <v>Índice de base fixa mensal sem ajuste sazonal (Base: média de 2002 = 100)</v>
          </cell>
          <cell r="AF6" t="str">
            <v>Índice de base fixa mensal sem ajuste sazonal (Base: média de 2002 = 100)</v>
          </cell>
          <cell r="AG6" t="str">
            <v>Índice de base fixa mensal sem ajuste sazonal (Base: média de 2002 = 100)</v>
          </cell>
        </row>
        <row r="7">
          <cell r="A7">
            <v>37257</v>
          </cell>
          <cell r="B7">
            <v>72.400000000000006</v>
          </cell>
          <cell r="C7">
            <v>86.7</v>
          </cell>
          <cell r="D7">
            <v>59.1</v>
          </cell>
          <cell r="E7">
            <v>53</v>
          </cell>
          <cell r="F7">
            <v>89.7</v>
          </cell>
          <cell r="G7">
            <v>77.900000000000006</v>
          </cell>
          <cell r="H7">
            <v>81.099999999999994</v>
          </cell>
          <cell r="I7">
            <v>73</v>
          </cell>
          <cell r="J7">
            <v>67.099999999999994</v>
          </cell>
          <cell r="K7">
            <v>83.4</v>
          </cell>
          <cell r="L7">
            <v>68.599999999999994</v>
          </cell>
          <cell r="M7">
            <v>55.2</v>
          </cell>
          <cell r="N7">
            <v>90</v>
          </cell>
          <cell r="O7">
            <v>85.4</v>
          </cell>
          <cell r="P7" t="str">
            <v>-</v>
          </cell>
          <cell r="Q7">
            <v>48.2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69.7</v>
          </cell>
          <cell r="C8">
            <v>78.7</v>
          </cell>
          <cell r="D8">
            <v>57.9</v>
          </cell>
          <cell r="E8">
            <v>55.1</v>
          </cell>
          <cell r="F8">
            <v>80.2</v>
          </cell>
          <cell r="G8">
            <v>66.3</v>
          </cell>
          <cell r="H8">
            <v>72.400000000000006</v>
          </cell>
          <cell r="I8">
            <v>66.8</v>
          </cell>
          <cell r="J8">
            <v>61.5</v>
          </cell>
          <cell r="K8">
            <v>77.3</v>
          </cell>
          <cell r="L8">
            <v>68</v>
          </cell>
          <cell r="M8">
            <v>56.2</v>
          </cell>
          <cell r="N8">
            <v>89.4</v>
          </cell>
          <cell r="O8">
            <v>84.3</v>
          </cell>
          <cell r="P8" t="str">
            <v>-</v>
          </cell>
          <cell r="Q8">
            <v>55.8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>
            <v>77.400000000000006</v>
          </cell>
          <cell r="C9">
            <v>83.2</v>
          </cell>
          <cell r="D9">
            <v>65.5</v>
          </cell>
          <cell r="E9">
            <v>61.6</v>
          </cell>
          <cell r="F9">
            <v>88</v>
          </cell>
          <cell r="G9">
            <v>67</v>
          </cell>
          <cell r="H9">
            <v>78.3</v>
          </cell>
          <cell r="I9">
            <v>75.7</v>
          </cell>
          <cell r="J9">
            <v>62.9</v>
          </cell>
          <cell r="K9">
            <v>84.8</v>
          </cell>
          <cell r="L9">
            <v>74.8</v>
          </cell>
          <cell r="M9">
            <v>62.2</v>
          </cell>
          <cell r="N9">
            <v>93.8</v>
          </cell>
          <cell r="O9">
            <v>98.8</v>
          </cell>
          <cell r="P9" t="str">
            <v>-</v>
          </cell>
          <cell r="Q9">
            <v>62.3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>
            <v>79.599999999999994</v>
          </cell>
          <cell r="C10">
            <v>78.7</v>
          </cell>
          <cell r="D10">
            <v>73.7</v>
          </cell>
          <cell r="E10">
            <v>59.3</v>
          </cell>
          <cell r="F10">
            <v>90.6</v>
          </cell>
          <cell r="G10">
            <v>67.7</v>
          </cell>
          <cell r="H10">
            <v>75</v>
          </cell>
          <cell r="I10">
            <v>72.7</v>
          </cell>
          <cell r="J10">
            <v>66.8</v>
          </cell>
          <cell r="K10">
            <v>86.9</v>
          </cell>
          <cell r="L10">
            <v>76.8</v>
          </cell>
          <cell r="M10">
            <v>65.099999999999994</v>
          </cell>
          <cell r="N10">
            <v>98.3</v>
          </cell>
          <cell r="O10">
            <v>108.2</v>
          </cell>
          <cell r="P10" t="str">
            <v>-</v>
          </cell>
          <cell r="Q10">
            <v>63.4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>
            <v>80.400000000000006</v>
          </cell>
          <cell r="C11">
            <v>76.900000000000006</v>
          </cell>
          <cell r="D11">
            <v>66.7</v>
          </cell>
          <cell r="E11">
            <v>58.8</v>
          </cell>
          <cell r="F11">
            <v>90.4</v>
          </cell>
          <cell r="G11">
            <v>67.8</v>
          </cell>
          <cell r="H11">
            <v>72.400000000000006</v>
          </cell>
          <cell r="I11">
            <v>74.8</v>
          </cell>
          <cell r="J11">
            <v>67.8</v>
          </cell>
          <cell r="K11">
            <v>88.3</v>
          </cell>
          <cell r="L11">
            <v>79.599999999999994</v>
          </cell>
          <cell r="M11">
            <v>62.7</v>
          </cell>
          <cell r="N11">
            <v>96.2</v>
          </cell>
          <cell r="O11">
            <v>109.8</v>
          </cell>
          <cell r="P11" t="str">
            <v>-</v>
          </cell>
          <cell r="Q11">
            <v>63.8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>
            <v>77.5</v>
          </cell>
          <cell r="C12">
            <v>76.2</v>
          </cell>
          <cell r="D12">
            <v>68.2</v>
          </cell>
          <cell r="E12">
            <v>60.4</v>
          </cell>
          <cell r="F12">
            <v>86.4</v>
          </cell>
          <cell r="G12">
            <v>61.4</v>
          </cell>
          <cell r="H12">
            <v>75.7</v>
          </cell>
          <cell r="I12">
            <v>73.7</v>
          </cell>
          <cell r="J12">
            <v>71.599999999999994</v>
          </cell>
          <cell r="K12">
            <v>85.4</v>
          </cell>
          <cell r="L12">
            <v>75.599999999999994</v>
          </cell>
          <cell r="M12">
            <v>63.4</v>
          </cell>
          <cell r="N12">
            <v>91.6</v>
          </cell>
          <cell r="O12">
            <v>99</v>
          </cell>
          <cell r="P12" t="str">
            <v>-</v>
          </cell>
          <cell r="Q12">
            <v>64.3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>
            <v>83.3</v>
          </cell>
          <cell r="C13">
            <v>86.7</v>
          </cell>
          <cell r="D13">
            <v>67.400000000000006</v>
          </cell>
          <cell r="E13">
            <v>62.9</v>
          </cell>
          <cell r="F13">
            <v>98.5</v>
          </cell>
          <cell r="G13">
            <v>68.5</v>
          </cell>
          <cell r="H13">
            <v>88.2</v>
          </cell>
          <cell r="I13">
            <v>77.5</v>
          </cell>
          <cell r="J13">
            <v>74.599999999999994</v>
          </cell>
          <cell r="K13">
            <v>91.7</v>
          </cell>
          <cell r="L13">
            <v>81.7</v>
          </cell>
          <cell r="M13">
            <v>66.400000000000006</v>
          </cell>
          <cell r="N13">
            <v>101</v>
          </cell>
          <cell r="O13">
            <v>99.7</v>
          </cell>
          <cell r="P13" t="str">
            <v>-</v>
          </cell>
          <cell r="Q13">
            <v>71.400000000000006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>
            <v>83.6</v>
          </cell>
          <cell r="C14">
            <v>86.9</v>
          </cell>
          <cell r="D14">
            <v>69.599999999999994</v>
          </cell>
          <cell r="E14">
            <v>62</v>
          </cell>
          <cell r="F14">
            <v>92.5</v>
          </cell>
          <cell r="G14">
            <v>70</v>
          </cell>
          <cell r="H14">
            <v>89.1</v>
          </cell>
          <cell r="I14">
            <v>78.5</v>
          </cell>
          <cell r="J14">
            <v>75.099999999999994</v>
          </cell>
          <cell r="K14">
            <v>95.9</v>
          </cell>
          <cell r="L14">
            <v>80.900000000000006</v>
          </cell>
          <cell r="M14">
            <v>67.8</v>
          </cell>
          <cell r="N14">
            <v>103.2</v>
          </cell>
          <cell r="O14">
            <v>96.8</v>
          </cell>
          <cell r="P14" t="str">
            <v>-</v>
          </cell>
          <cell r="Q14">
            <v>73.5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>
            <v>82.1</v>
          </cell>
          <cell r="C15">
            <v>84.4</v>
          </cell>
          <cell r="D15">
            <v>74.2</v>
          </cell>
          <cell r="E15">
            <v>56.6</v>
          </cell>
          <cell r="F15">
            <v>100</v>
          </cell>
          <cell r="G15">
            <v>76.5</v>
          </cell>
          <cell r="H15">
            <v>77.5</v>
          </cell>
          <cell r="I15">
            <v>79.2</v>
          </cell>
          <cell r="J15">
            <v>72.400000000000006</v>
          </cell>
          <cell r="K15">
            <v>88</v>
          </cell>
          <cell r="L15">
            <v>80.3</v>
          </cell>
          <cell r="M15">
            <v>67.7</v>
          </cell>
          <cell r="N15">
            <v>100.2</v>
          </cell>
          <cell r="O15">
            <v>94.2</v>
          </cell>
          <cell r="P15" t="str">
            <v>-</v>
          </cell>
          <cell r="Q15">
            <v>70.7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>
            <v>89.2</v>
          </cell>
          <cell r="C16">
            <v>97.8</v>
          </cell>
          <cell r="D16">
            <v>82.7</v>
          </cell>
          <cell r="E16">
            <v>61.6</v>
          </cell>
          <cell r="F16">
            <v>107.9</v>
          </cell>
          <cell r="G16">
            <v>92.4</v>
          </cell>
          <cell r="H16">
            <v>86.1</v>
          </cell>
          <cell r="I16">
            <v>82.5</v>
          </cell>
          <cell r="J16">
            <v>76.8</v>
          </cell>
          <cell r="K16">
            <v>93.3</v>
          </cell>
          <cell r="L16">
            <v>88.9</v>
          </cell>
          <cell r="M16">
            <v>70.400000000000006</v>
          </cell>
          <cell r="N16">
            <v>112.3</v>
          </cell>
          <cell r="O16">
            <v>101.9</v>
          </cell>
          <cell r="P16" t="str">
            <v>-</v>
          </cell>
          <cell r="Q16">
            <v>74.2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>
            <v>83.9</v>
          </cell>
          <cell r="C17">
            <v>97.5</v>
          </cell>
          <cell r="D17">
            <v>82.9</v>
          </cell>
          <cell r="E17">
            <v>62.1</v>
          </cell>
          <cell r="F17">
            <v>109.5</v>
          </cell>
          <cell r="G17">
            <v>92.4</v>
          </cell>
          <cell r="H17">
            <v>84.6</v>
          </cell>
          <cell r="I17">
            <v>78.2</v>
          </cell>
          <cell r="J17">
            <v>80.3</v>
          </cell>
          <cell r="K17">
            <v>87.3</v>
          </cell>
          <cell r="L17">
            <v>81.2</v>
          </cell>
          <cell r="M17">
            <v>65.400000000000006</v>
          </cell>
          <cell r="N17">
            <v>106.7</v>
          </cell>
          <cell r="O17">
            <v>97.6</v>
          </cell>
          <cell r="P17" t="str">
            <v>-</v>
          </cell>
          <cell r="Q17">
            <v>68.7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>
            <v>74.599999999999994</v>
          </cell>
          <cell r="C18">
            <v>96</v>
          </cell>
          <cell r="D18">
            <v>64.400000000000006</v>
          </cell>
          <cell r="E18">
            <v>64.2</v>
          </cell>
          <cell r="F18">
            <v>98.1</v>
          </cell>
          <cell r="G18">
            <v>94.2</v>
          </cell>
          <cell r="H18">
            <v>85.2</v>
          </cell>
          <cell r="I18">
            <v>71.099999999999994</v>
          </cell>
          <cell r="J18">
            <v>78.900000000000006</v>
          </cell>
          <cell r="K18">
            <v>87.8</v>
          </cell>
          <cell r="L18">
            <v>70.3</v>
          </cell>
          <cell r="M18">
            <v>57.9</v>
          </cell>
          <cell r="N18">
            <v>89.1</v>
          </cell>
          <cell r="O18">
            <v>82.7</v>
          </cell>
          <cell r="P18" t="str">
            <v>-</v>
          </cell>
          <cell r="Q18">
            <v>59.2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74</v>
          </cell>
          <cell r="C19">
            <v>92.3</v>
          </cell>
          <cell r="D19">
            <v>55.9</v>
          </cell>
          <cell r="E19">
            <v>61.8</v>
          </cell>
          <cell r="F19">
            <v>95</v>
          </cell>
          <cell r="G19">
            <v>92.5</v>
          </cell>
          <cell r="H19">
            <v>82.9</v>
          </cell>
          <cell r="I19">
            <v>72.7</v>
          </cell>
          <cell r="J19">
            <v>76.5</v>
          </cell>
          <cell r="K19">
            <v>84.5</v>
          </cell>
          <cell r="L19">
            <v>69.400000000000006</v>
          </cell>
          <cell r="M19">
            <v>59.5</v>
          </cell>
          <cell r="N19">
            <v>88.9</v>
          </cell>
          <cell r="O19">
            <v>87.9</v>
          </cell>
          <cell r="P19" t="str">
            <v>-</v>
          </cell>
          <cell r="Q19">
            <v>56.2</v>
          </cell>
          <cell r="R19">
            <v>2.2099447513812076</v>
          </cell>
          <cell r="S19">
            <v>6.4590542099192545</v>
          </cell>
          <cell r="T19">
            <v>-5.4145516074450128</v>
          </cell>
          <cell r="U19">
            <v>16.603773584905653</v>
          </cell>
          <cell r="V19">
            <v>5.9085841694537313</v>
          </cell>
          <cell r="W19">
            <v>18.741976893453135</v>
          </cell>
          <cell r="X19">
            <v>2.2194821208384852</v>
          </cell>
          <cell r="Y19">
            <v>-0.41095890410958519</v>
          </cell>
          <cell r="Z19">
            <v>14.008941877794346</v>
          </cell>
          <cell r="AA19">
            <v>1.3189448441246931</v>
          </cell>
          <cell r="AB19">
            <v>1.1661807580175094</v>
          </cell>
          <cell r="AC19">
            <v>7.7898550724637623</v>
          </cell>
          <cell r="AD19">
            <v>-1.2222222222222159</v>
          </cell>
          <cell r="AE19">
            <v>2.9274004683840746</v>
          </cell>
          <cell r="AF19" t="str">
            <v>-</v>
          </cell>
          <cell r="AG19">
            <v>16.597510373443981</v>
          </cell>
        </row>
        <row r="20">
          <cell r="A20">
            <v>37653</v>
          </cell>
          <cell r="B20">
            <v>71.8</v>
          </cell>
          <cell r="C20">
            <v>77</v>
          </cell>
          <cell r="D20">
            <v>61.9</v>
          </cell>
          <cell r="E20">
            <v>53.7</v>
          </cell>
          <cell r="F20">
            <v>88.3</v>
          </cell>
          <cell r="G20">
            <v>67.8</v>
          </cell>
          <cell r="H20">
            <v>69.400000000000006</v>
          </cell>
          <cell r="I20">
            <v>71.099999999999994</v>
          </cell>
          <cell r="J20">
            <v>74.3</v>
          </cell>
          <cell r="K20">
            <v>82.8</v>
          </cell>
          <cell r="L20">
            <v>68.599999999999994</v>
          </cell>
          <cell r="M20">
            <v>61.4</v>
          </cell>
          <cell r="N20">
            <v>89.1</v>
          </cell>
          <cell r="O20">
            <v>87.4</v>
          </cell>
          <cell r="P20" t="str">
            <v>-</v>
          </cell>
          <cell r="Q20">
            <v>63.2</v>
          </cell>
          <cell r="R20">
            <v>3.0129124820659889</v>
          </cell>
          <cell r="S20">
            <v>-2.1601016518424432</v>
          </cell>
          <cell r="T20">
            <v>6.9084628670120898</v>
          </cell>
          <cell r="U20">
            <v>-2.5408348457350245</v>
          </cell>
          <cell r="V20">
            <v>10.099750623441389</v>
          </cell>
          <cell r="W20">
            <v>2.2624434389140271</v>
          </cell>
          <cell r="X20">
            <v>-4.1436464088397784</v>
          </cell>
          <cell r="Y20">
            <v>6.4371257485029902</v>
          </cell>
          <cell r="Z20">
            <v>20.813008130081297</v>
          </cell>
          <cell r="AA20">
            <v>7.1151358344113849</v>
          </cell>
          <cell r="AB20">
            <v>0.88235294117646224</v>
          </cell>
          <cell r="AC20">
            <v>9.2526690391458999</v>
          </cell>
          <cell r="AD20">
            <v>-0.33557046979867045</v>
          </cell>
          <cell r="AE20">
            <v>3.6773428232503069</v>
          </cell>
          <cell r="AF20" t="str">
            <v>-</v>
          </cell>
          <cell r="AG20">
            <v>13.261648745519725</v>
          </cell>
        </row>
        <row r="21">
          <cell r="A21">
            <v>37681</v>
          </cell>
          <cell r="B21">
            <v>77.400000000000006</v>
          </cell>
          <cell r="C21">
            <v>79.900000000000006</v>
          </cell>
          <cell r="D21">
            <v>62.3</v>
          </cell>
          <cell r="E21">
            <v>65.900000000000006</v>
          </cell>
          <cell r="F21">
            <v>85.6</v>
          </cell>
          <cell r="G21">
            <v>64.900000000000006</v>
          </cell>
          <cell r="H21">
            <v>80.8</v>
          </cell>
          <cell r="I21">
            <v>75.3</v>
          </cell>
          <cell r="J21">
            <v>76.400000000000006</v>
          </cell>
          <cell r="K21">
            <v>86</v>
          </cell>
          <cell r="L21">
            <v>73.8</v>
          </cell>
          <cell r="M21">
            <v>63.8</v>
          </cell>
          <cell r="N21">
            <v>90.8</v>
          </cell>
          <cell r="O21">
            <v>103.8</v>
          </cell>
          <cell r="P21" t="str">
            <v>-</v>
          </cell>
          <cell r="Q21">
            <v>67.599999999999994</v>
          </cell>
          <cell r="R21">
            <v>0</v>
          </cell>
          <cell r="S21">
            <v>-3.9663461538461502</v>
          </cell>
          <cell r="T21">
            <v>-4.8854961832061106</v>
          </cell>
          <cell r="U21">
            <v>6.9805194805194866</v>
          </cell>
          <cell r="V21">
            <v>-2.7272727272727337</v>
          </cell>
          <cell r="W21">
            <v>-3.1343283582089465</v>
          </cell>
          <cell r="X21">
            <v>3.1928480204342273</v>
          </cell>
          <cell r="Y21">
            <v>-0.5284015852047631</v>
          </cell>
          <cell r="Z21">
            <v>21.462639109697946</v>
          </cell>
          <cell r="AA21">
            <v>1.4150943396226447</v>
          </cell>
          <cell r="AB21">
            <v>-1.3368983957219251</v>
          </cell>
          <cell r="AC21">
            <v>2.5723472668810197</v>
          </cell>
          <cell r="AD21">
            <v>-3.1982942430703627</v>
          </cell>
          <cell r="AE21">
            <v>5.0607287449392713</v>
          </cell>
          <cell r="AF21" t="str">
            <v>-</v>
          </cell>
          <cell r="AG21">
            <v>8.5072231139646828</v>
          </cell>
        </row>
        <row r="22">
          <cell r="A22">
            <v>37712</v>
          </cell>
          <cell r="B22">
            <v>76.5</v>
          </cell>
          <cell r="C22">
            <v>78.7</v>
          </cell>
          <cell r="D22">
            <v>71</v>
          </cell>
          <cell r="E22">
            <v>63</v>
          </cell>
          <cell r="F22">
            <v>91.6</v>
          </cell>
          <cell r="G22">
            <v>63.9</v>
          </cell>
          <cell r="H22">
            <v>80.7</v>
          </cell>
          <cell r="I22">
            <v>72.2</v>
          </cell>
          <cell r="J22">
            <v>72.599999999999994</v>
          </cell>
          <cell r="K22">
            <v>88.2</v>
          </cell>
          <cell r="L22">
            <v>71.400000000000006</v>
          </cell>
          <cell r="M22">
            <v>65.400000000000006</v>
          </cell>
          <cell r="N22">
            <v>87</v>
          </cell>
          <cell r="O22">
            <v>107.1</v>
          </cell>
          <cell r="P22" t="str">
            <v>-</v>
          </cell>
          <cell r="Q22">
            <v>66</v>
          </cell>
          <cell r="R22">
            <v>-3.8944723618090387</v>
          </cell>
          <cell r="S22">
            <v>0</v>
          </cell>
          <cell r="T22">
            <v>-3.6635006784260549</v>
          </cell>
          <cell r="U22">
            <v>6.2394603709949461</v>
          </cell>
          <cell r="V22">
            <v>1.1037527593818985</v>
          </cell>
          <cell r="W22">
            <v>-5.6129985228951318</v>
          </cell>
          <cell r="X22">
            <v>7.6000000000000041</v>
          </cell>
          <cell r="Y22">
            <v>-0.68775790921595592</v>
          </cell>
          <cell r="Z22">
            <v>8.6826347305389184</v>
          </cell>
          <cell r="AA22">
            <v>1.4959723820483279</v>
          </cell>
          <cell r="AB22">
            <v>-7.0312499999999893</v>
          </cell>
          <cell r="AC22">
            <v>0.46082949308757515</v>
          </cell>
          <cell r="AD22">
            <v>-11.495422177009154</v>
          </cell>
          <cell r="AE22">
            <v>-1.0166358595194163</v>
          </cell>
          <cell r="AF22" t="str">
            <v>-</v>
          </cell>
          <cell r="AG22">
            <v>4.1009463722397497</v>
          </cell>
        </row>
        <row r="23">
          <cell r="A23">
            <v>37742</v>
          </cell>
          <cell r="B23">
            <v>79.7</v>
          </cell>
          <cell r="C23">
            <v>77.8</v>
          </cell>
          <cell r="D23">
            <v>65.3</v>
          </cell>
          <cell r="E23">
            <v>67.5</v>
          </cell>
          <cell r="F23">
            <v>84.9</v>
          </cell>
          <cell r="G23">
            <v>60.8</v>
          </cell>
          <cell r="H23">
            <v>81.5</v>
          </cell>
          <cell r="I23">
            <v>75.900000000000006</v>
          </cell>
          <cell r="J23">
            <v>80.7</v>
          </cell>
          <cell r="K23">
            <v>89</v>
          </cell>
          <cell r="L23">
            <v>76.5</v>
          </cell>
          <cell r="M23">
            <v>66.599999999999994</v>
          </cell>
          <cell r="N23">
            <v>91.3</v>
          </cell>
          <cell r="O23">
            <v>107.5</v>
          </cell>
          <cell r="P23" t="str">
            <v>-</v>
          </cell>
          <cell r="Q23">
            <v>66.099999999999994</v>
          </cell>
          <cell r="R23">
            <v>-0.8706467661691577</v>
          </cell>
          <cell r="S23">
            <v>1.1703511053315883</v>
          </cell>
          <cell r="T23">
            <v>-2.0989505247376394</v>
          </cell>
          <cell r="U23">
            <v>14.795918367346944</v>
          </cell>
          <cell r="V23">
            <v>-6.0840707964601766</v>
          </cell>
          <cell r="W23">
            <v>-10.32448377581121</v>
          </cell>
          <cell r="X23">
            <v>12.569060773480652</v>
          </cell>
          <cell r="Y23">
            <v>1.4705882352941291</v>
          </cell>
          <cell r="Z23">
            <v>19.026548672566381</v>
          </cell>
          <cell r="AA23">
            <v>0.79275198187995799</v>
          </cell>
          <cell r="AB23">
            <v>-3.8944723618090387</v>
          </cell>
          <cell r="AC23">
            <v>6.2200956937798901</v>
          </cell>
          <cell r="AD23">
            <v>-5.0935550935550991</v>
          </cell>
          <cell r="AE23">
            <v>-2.0947176684881574</v>
          </cell>
          <cell r="AF23" t="str">
            <v>-</v>
          </cell>
          <cell r="AG23">
            <v>3.6050156739811872</v>
          </cell>
        </row>
        <row r="24">
          <cell r="A24">
            <v>37773</v>
          </cell>
          <cell r="B24">
            <v>76.3</v>
          </cell>
          <cell r="C24">
            <v>76.599999999999994</v>
          </cell>
          <cell r="D24">
            <v>65.7</v>
          </cell>
          <cell r="E24">
            <v>64.2</v>
          </cell>
          <cell r="F24">
            <v>83.1</v>
          </cell>
          <cell r="G24">
            <v>57.7</v>
          </cell>
          <cell r="H24">
            <v>77.5</v>
          </cell>
          <cell r="I24">
            <v>73.8</v>
          </cell>
          <cell r="J24">
            <v>73.599999999999994</v>
          </cell>
          <cell r="K24">
            <v>86.6</v>
          </cell>
          <cell r="L24">
            <v>73.599999999999994</v>
          </cell>
          <cell r="M24">
            <v>63.3</v>
          </cell>
          <cell r="N24">
            <v>89.4</v>
          </cell>
          <cell r="O24">
            <v>93.6</v>
          </cell>
          <cell r="P24" t="str">
            <v>-</v>
          </cell>
          <cell r="Q24">
            <v>70</v>
          </cell>
          <cell r="R24">
            <v>-1.5483870967741973</v>
          </cell>
          <cell r="S24">
            <v>0.52493438320208852</v>
          </cell>
          <cell r="T24">
            <v>-3.6656891495601167</v>
          </cell>
          <cell r="U24">
            <v>6.291390728476828</v>
          </cell>
          <cell r="V24">
            <v>-3.8194444444444571</v>
          </cell>
          <cell r="W24">
            <v>-6.026058631921817</v>
          </cell>
          <cell r="X24">
            <v>2.3778071334213964</v>
          </cell>
          <cell r="Y24">
            <v>0.13568521031206829</v>
          </cell>
          <cell r="Z24">
            <v>2.7932960893854752</v>
          </cell>
          <cell r="AA24">
            <v>1.4051522248243427</v>
          </cell>
          <cell r="AB24">
            <v>-2.6455026455026456</v>
          </cell>
          <cell r="AC24">
            <v>-0.15772870662460792</v>
          </cell>
          <cell r="AD24">
            <v>-2.4017467248908178</v>
          </cell>
          <cell r="AE24">
            <v>-5.4545454545454604</v>
          </cell>
          <cell r="AF24" t="str">
            <v>-</v>
          </cell>
          <cell r="AG24">
            <v>8.8646967340591036</v>
          </cell>
        </row>
        <row r="25">
          <cell r="A25">
            <v>37803</v>
          </cell>
          <cell r="B25">
            <v>81.3</v>
          </cell>
          <cell r="C25">
            <v>82.2</v>
          </cell>
          <cell r="D25">
            <v>78.599999999999994</v>
          </cell>
          <cell r="E25">
            <v>66.599999999999994</v>
          </cell>
          <cell r="F25">
            <v>90.3</v>
          </cell>
          <cell r="G25">
            <v>69</v>
          </cell>
          <cell r="H25">
            <v>83.3</v>
          </cell>
          <cell r="I25">
            <v>77.5</v>
          </cell>
          <cell r="J25">
            <v>81.2</v>
          </cell>
          <cell r="K25">
            <v>89.4</v>
          </cell>
          <cell r="L25">
            <v>77.7</v>
          </cell>
          <cell r="M25">
            <v>72.7</v>
          </cell>
          <cell r="N25">
            <v>94.5</v>
          </cell>
          <cell r="O25">
            <v>93</v>
          </cell>
          <cell r="P25" t="str">
            <v>-</v>
          </cell>
          <cell r="Q25">
            <v>67.8</v>
          </cell>
          <cell r="R25">
            <v>-2.4009603841536618</v>
          </cell>
          <cell r="S25">
            <v>-5.1903114186851207</v>
          </cell>
          <cell r="T25">
            <v>16.617210682492566</v>
          </cell>
          <cell r="U25">
            <v>5.8823529411764639</v>
          </cell>
          <cell r="V25">
            <v>-8.3248730964467033</v>
          </cell>
          <cell r="W25">
            <v>0.72992700729927007</v>
          </cell>
          <cell r="X25">
            <v>-5.5555555555555616</v>
          </cell>
          <cell r="Y25">
            <v>0</v>
          </cell>
          <cell r="Z25">
            <v>8.8471849865951864</v>
          </cell>
          <cell r="AA25">
            <v>-2.5081788440567037</v>
          </cell>
          <cell r="AB25">
            <v>-4.8959608323133414</v>
          </cell>
          <cell r="AC25">
            <v>9.4879518072289102</v>
          </cell>
          <cell r="AD25">
            <v>-6.435643564356436</v>
          </cell>
          <cell r="AE25">
            <v>-6.7201604814443359</v>
          </cell>
          <cell r="AF25" t="str">
            <v>-</v>
          </cell>
          <cell r="AG25">
            <v>-5.0420168067227005</v>
          </cell>
        </row>
        <row r="26">
          <cell r="A26">
            <v>37834</v>
          </cell>
          <cell r="B26">
            <v>81.599999999999994</v>
          </cell>
          <cell r="C26">
            <v>81.7</v>
          </cell>
          <cell r="D26">
            <v>75.400000000000006</v>
          </cell>
          <cell r="E26">
            <v>68.8</v>
          </cell>
          <cell r="F26">
            <v>93.1</v>
          </cell>
          <cell r="G26">
            <v>69.400000000000006</v>
          </cell>
          <cell r="H26">
            <v>81.2</v>
          </cell>
          <cell r="I26">
            <v>79.099999999999994</v>
          </cell>
          <cell r="J26">
            <v>79.2</v>
          </cell>
          <cell r="K26">
            <v>88.5</v>
          </cell>
          <cell r="L26">
            <v>80</v>
          </cell>
          <cell r="M26">
            <v>71.7</v>
          </cell>
          <cell r="N26">
            <v>94</v>
          </cell>
          <cell r="O26">
            <v>90</v>
          </cell>
          <cell r="P26" t="str">
            <v>-</v>
          </cell>
          <cell r="Q26">
            <v>75.400000000000006</v>
          </cell>
          <cell r="R26">
            <v>-2.3923444976076556</v>
          </cell>
          <cell r="S26">
            <v>-5.9838895281933286</v>
          </cell>
          <cell r="T26">
            <v>8.3333333333333517</v>
          </cell>
          <cell r="U26">
            <v>10.967741935483867</v>
          </cell>
          <cell r="V26">
            <v>0.64864864864864258</v>
          </cell>
          <cell r="W26">
            <v>-0.85714285714284899</v>
          </cell>
          <cell r="X26">
            <v>-8.8664421997755252</v>
          </cell>
          <cell r="Y26">
            <v>0.76433121019107553</v>
          </cell>
          <cell r="Z26">
            <v>5.4593874833555383</v>
          </cell>
          <cell r="AA26">
            <v>-7.7163712200208607</v>
          </cell>
          <cell r="AB26">
            <v>-1.1124845488257178</v>
          </cell>
          <cell r="AC26">
            <v>5.7522123893805404</v>
          </cell>
          <cell r="AD26">
            <v>-8.9147286821705443</v>
          </cell>
          <cell r="AE26">
            <v>-7.0247933884297495</v>
          </cell>
          <cell r="AF26" t="str">
            <v>-</v>
          </cell>
          <cell r="AG26">
            <v>2.5850340136054499</v>
          </cell>
        </row>
        <row r="27">
          <cell r="A27">
            <v>37865</v>
          </cell>
          <cell r="B27">
            <v>85.7</v>
          </cell>
          <cell r="C27">
            <v>89.5</v>
          </cell>
          <cell r="D27">
            <v>83.7</v>
          </cell>
          <cell r="E27">
            <v>67.2</v>
          </cell>
          <cell r="F27">
            <v>98</v>
          </cell>
          <cell r="G27">
            <v>84</v>
          </cell>
          <cell r="H27">
            <v>86.1</v>
          </cell>
          <cell r="I27">
            <v>80.3</v>
          </cell>
          <cell r="J27">
            <v>79.3</v>
          </cell>
          <cell r="K27">
            <v>89.5</v>
          </cell>
          <cell r="L27">
            <v>83.9</v>
          </cell>
          <cell r="M27">
            <v>72.099999999999994</v>
          </cell>
          <cell r="N27">
            <v>102</v>
          </cell>
          <cell r="O27">
            <v>95</v>
          </cell>
          <cell r="P27" t="str">
            <v>-</v>
          </cell>
          <cell r="Q27">
            <v>75.8</v>
          </cell>
          <cell r="R27">
            <v>4.3848964677223004</v>
          </cell>
          <cell r="S27">
            <v>6.0426540284360115</v>
          </cell>
          <cell r="T27">
            <v>12.803234501347708</v>
          </cell>
          <cell r="U27">
            <v>18.727915194346291</v>
          </cell>
          <cell r="V27">
            <v>-2</v>
          </cell>
          <cell r="W27">
            <v>9.8039215686274517</v>
          </cell>
          <cell r="X27">
            <v>11.096774193548379</v>
          </cell>
          <cell r="Y27">
            <v>1.3888888888888817</v>
          </cell>
          <cell r="Z27">
            <v>9.5303867403314797</v>
          </cell>
          <cell r="AA27">
            <v>1.7045454545454544</v>
          </cell>
          <cell r="AB27">
            <v>4.4831880448318913</v>
          </cell>
          <cell r="AC27">
            <v>6.4992614475627635</v>
          </cell>
          <cell r="AD27">
            <v>1.7964071856287396</v>
          </cell>
          <cell r="AE27">
            <v>0.84925690021231126</v>
          </cell>
          <cell r="AF27" t="str">
            <v>-</v>
          </cell>
          <cell r="AG27">
            <v>7.2135785007072055</v>
          </cell>
        </row>
        <row r="28">
          <cell r="A28">
            <v>37895</v>
          </cell>
          <cell r="B28">
            <v>90</v>
          </cell>
          <cell r="C28">
            <v>97</v>
          </cell>
          <cell r="D28">
            <v>88</v>
          </cell>
          <cell r="E28">
            <v>68.400000000000006</v>
          </cell>
          <cell r="F28">
            <v>108.5</v>
          </cell>
          <cell r="G28">
            <v>95.4</v>
          </cell>
          <cell r="H28">
            <v>86.3</v>
          </cell>
          <cell r="I28">
            <v>82.8</v>
          </cell>
          <cell r="J28">
            <v>74.2</v>
          </cell>
          <cell r="K28">
            <v>95.5</v>
          </cell>
          <cell r="L28">
            <v>88.4</v>
          </cell>
          <cell r="M28">
            <v>76.3</v>
          </cell>
          <cell r="N28">
            <v>107.6</v>
          </cell>
          <cell r="O28">
            <v>102.6</v>
          </cell>
          <cell r="P28" t="str">
            <v>-</v>
          </cell>
          <cell r="Q28">
            <v>78.599999999999994</v>
          </cell>
          <cell r="R28">
            <v>0.89686098654708202</v>
          </cell>
          <cell r="S28">
            <v>-0.81799591002044703</v>
          </cell>
          <cell r="T28">
            <v>6.4087061668681944</v>
          </cell>
          <cell r="U28">
            <v>11.038961038961045</v>
          </cell>
          <cell r="V28">
            <v>0.55607043558850255</v>
          </cell>
          <cell r="W28">
            <v>3.2467532467532463</v>
          </cell>
          <cell r="X28">
            <v>0.23228803716608926</v>
          </cell>
          <cell r="Y28">
            <v>0.3636363636363602</v>
          </cell>
          <cell r="Z28">
            <v>-3.3854166666666594</v>
          </cell>
          <cell r="AA28">
            <v>2.3579849946409466</v>
          </cell>
          <cell r="AB28">
            <v>-0.56242969628796402</v>
          </cell>
          <cell r="AC28">
            <v>8.3806818181818059</v>
          </cell>
          <cell r="AD28">
            <v>-4.1852181656277851</v>
          </cell>
          <cell r="AE28">
            <v>0.68694798822373759</v>
          </cell>
          <cell r="AF28" t="str">
            <v>-</v>
          </cell>
          <cell r="AG28">
            <v>5.9299191374662952</v>
          </cell>
        </row>
        <row r="29">
          <cell r="A29">
            <v>37926</v>
          </cell>
          <cell r="B29">
            <v>84.6</v>
          </cell>
          <cell r="C29">
            <v>86.8</v>
          </cell>
          <cell r="D29">
            <v>88.6</v>
          </cell>
          <cell r="E29">
            <v>65.599999999999994</v>
          </cell>
          <cell r="F29">
            <v>102.5</v>
          </cell>
          <cell r="G29">
            <v>93.1</v>
          </cell>
          <cell r="H29">
            <v>68.099999999999994</v>
          </cell>
          <cell r="I29">
            <v>79.3</v>
          </cell>
          <cell r="J29">
            <v>72.900000000000006</v>
          </cell>
          <cell r="K29">
            <v>86.7</v>
          </cell>
          <cell r="L29">
            <v>83.8</v>
          </cell>
          <cell r="M29">
            <v>69.400000000000006</v>
          </cell>
          <cell r="N29">
            <v>100.3</v>
          </cell>
          <cell r="O29">
            <v>95.3</v>
          </cell>
          <cell r="P29" t="str">
            <v>-</v>
          </cell>
          <cell r="Q29">
            <v>67.3</v>
          </cell>
          <cell r="R29">
            <v>0.83432657926101139</v>
          </cell>
          <cell r="S29">
            <v>-10.974358974358978</v>
          </cell>
          <cell r="T29">
            <v>6.8757539203859936</v>
          </cell>
          <cell r="U29">
            <v>5.6360708534621464</v>
          </cell>
          <cell r="V29">
            <v>-6.3926940639269407</v>
          </cell>
          <cell r="W29">
            <v>0.75757575757574525</v>
          </cell>
          <cell r="X29">
            <v>-19.50354609929078</v>
          </cell>
          <cell r="Y29">
            <v>1.4066496163682791</v>
          </cell>
          <cell r="Z29">
            <v>-9.2154420921544098</v>
          </cell>
          <cell r="AA29">
            <v>-0.68728522336769104</v>
          </cell>
          <cell r="AB29">
            <v>3.2019704433497465</v>
          </cell>
          <cell r="AC29">
            <v>6.1162079510703355</v>
          </cell>
          <cell r="AD29">
            <v>-5.9981255857544564</v>
          </cell>
          <cell r="AE29">
            <v>-2.3565573770491772</v>
          </cell>
          <cell r="AF29" t="str">
            <v>-</v>
          </cell>
          <cell r="AG29">
            <v>-2.0378457059679849</v>
          </cell>
        </row>
        <row r="30">
          <cell r="A30">
            <v>37956</v>
          </cell>
          <cell r="B30">
            <v>77.900000000000006</v>
          </cell>
          <cell r="C30">
            <v>92</v>
          </cell>
          <cell r="D30">
            <v>67.599999999999994</v>
          </cell>
          <cell r="E30">
            <v>72</v>
          </cell>
          <cell r="F30">
            <v>91.6</v>
          </cell>
          <cell r="G30">
            <v>97.5</v>
          </cell>
          <cell r="H30">
            <v>78.3</v>
          </cell>
          <cell r="I30">
            <v>77.5</v>
          </cell>
          <cell r="J30">
            <v>79.2</v>
          </cell>
          <cell r="K30">
            <v>84.4</v>
          </cell>
          <cell r="L30">
            <v>75.7</v>
          </cell>
          <cell r="M30">
            <v>59.9</v>
          </cell>
          <cell r="N30">
            <v>87.4</v>
          </cell>
          <cell r="O30">
            <v>86.7</v>
          </cell>
          <cell r="P30" t="str">
            <v>-</v>
          </cell>
          <cell r="Q30">
            <v>57.2</v>
          </cell>
          <cell r="R30">
            <v>4.423592493297603</v>
          </cell>
          <cell r="S30">
            <v>-4.1666666666666661</v>
          </cell>
          <cell r="T30">
            <v>4.9689440993788638</v>
          </cell>
          <cell r="U30">
            <v>12.149532710280369</v>
          </cell>
          <cell r="V30">
            <v>-6.6258919469928648</v>
          </cell>
          <cell r="W30">
            <v>3.5031847133757932</v>
          </cell>
          <cell r="X30">
            <v>-8.0985915492957812</v>
          </cell>
          <cell r="Y30">
            <v>9.0014064697609086</v>
          </cell>
          <cell r="Z30">
            <v>0.38022813688212564</v>
          </cell>
          <cell r="AA30">
            <v>-3.8724373576309699</v>
          </cell>
          <cell r="AB30">
            <v>7.6813655761024267</v>
          </cell>
          <cell r="AC30">
            <v>3.4542314335060449</v>
          </cell>
          <cell r="AD30">
            <v>-1.9079685746352288</v>
          </cell>
          <cell r="AE30">
            <v>4.836759371221282</v>
          </cell>
          <cell r="AF30" t="str">
            <v>-</v>
          </cell>
          <cell r="AG30">
            <v>-3.3783783783783781</v>
          </cell>
        </row>
        <row r="31">
          <cell r="A31">
            <v>37987</v>
          </cell>
          <cell r="B31">
            <v>76.8</v>
          </cell>
          <cell r="C31">
            <v>87.8</v>
          </cell>
          <cell r="D31">
            <v>66</v>
          </cell>
          <cell r="E31">
            <v>64.3</v>
          </cell>
          <cell r="F31">
            <v>90.4</v>
          </cell>
          <cell r="G31">
            <v>85.7</v>
          </cell>
          <cell r="H31">
            <v>83.3</v>
          </cell>
          <cell r="I31">
            <v>74.2</v>
          </cell>
          <cell r="J31">
            <v>78.599999999999994</v>
          </cell>
          <cell r="K31">
            <v>84.3</v>
          </cell>
          <cell r="L31">
            <v>74.3</v>
          </cell>
          <cell r="M31">
            <v>63.7</v>
          </cell>
          <cell r="N31">
            <v>86.6</v>
          </cell>
          <cell r="O31">
            <v>87.6</v>
          </cell>
          <cell r="P31" t="str">
            <v>-</v>
          </cell>
          <cell r="Q31">
            <v>59</v>
          </cell>
          <cell r="R31">
            <v>3.7837837837837798</v>
          </cell>
          <cell r="S31">
            <v>-4.8754062838569885</v>
          </cell>
          <cell r="T31">
            <v>18.067978533094813</v>
          </cell>
          <cell r="U31">
            <v>4.0453074433656964</v>
          </cell>
          <cell r="V31">
            <v>-4.8421052631578885</v>
          </cell>
          <cell r="W31">
            <v>-7.3513513513513482</v>
          </cell>
          <cell r="X31">
            <v>0.48250904704462172</v>
          </cell>
          <cell r="Y31">
            <v>2.0632737276478679</v>
          </cell>
          <cell r="Z31">
            <v>2.7450980392156787</v>
          </cell>
          <cell r="AA31">
            <v>-0.23668639053254772</v>
          </cell>
          <cell r="AB31">
            <v>7.0605187319884593</v>
          </cell>
          <cell r="AC31">
            <v>7.0588235294117698</v>
          </cell>
          <cell r="AD31">
            <v>-2.587176602924647</v>
          </cell>
          <cell r="AE31">
            <v>-0.34129692832765796</v>
          </cell>
          <cell r="AF31" t="str">
            <v>-</v>
          </cell>
          <cell r="AG31">
            <v>4.9822064056939448</v>
          </cell>
        </row>
        <row r="32">
          <cell r="A32">
            <v>38018</v>
          </cell>
          <cell r="B32">
            <v>74</v>
          </cell>
          <cell r="C32">
            <v>78.900000000000006</v>
          </cell>
          <cell r="D32">
            <v>60.2</v>
          </cell>
          <cell r="E32">
            <v>64.7</v>
          </cell>
          <cell r="F32">
            <v>85.8</v>
          </cell>
          <cell r="G32">
            <v>71.900000000000006</v>
          </cell>
          <cell r="H32">
            <v>78.8</v>
          </cell>
          <cell r="I32">
            <v>71.8</v>
          </cell>
          <cell r="J32">
            <v>74.8</v>
          </cell>
          <cell r="K32">
            <v>82.2</v>
          </cell>
          <cell r="L32">
            <v>71.7</v>
          </cell>
          <cell r="M32">
            <v>65.599999999999994</v>
          </cell>
          <cell r="N32">
            <v>90</v>
          </cell>
          <cell r="O32">
            <v>87.5</v>
          </cell>
          <cell r="P32" t="str">
            <v>-</v>
          </cell>
          <cell r="Q32">
            <v>63.2</v>
          </cell>
          <cell r="R32">
            <v>3.0640668523676919</v>
          </cell>
          <cell r="S32">
            <v>2.4675324675324748</v>
          </cell>
          <cell r="T32">
            <v>-2.7463651050080706</v>
          </cell>
          <cell r="U32">
            <v>20.484171322160147</v>
          </cell>
          <cell r="V32">
            <v>-2.8312570781426953</v>
          </cell>
          <cell r="W32">
            <v>6.0471976401180072</v>
          </cell>
          <cell r="X32">
            <v>13.544668587896242</v>
          </cell>
          <cell r="Y32">
            <v>0.98452883263010249</v>
          </cell>
          <cell r="Z32">
            <v>0.67294751009421261</v>
          </cell>
          <cell r="AA32">
            <v>-0.7246376811594134</v>
          </cell>
          <cell r="AB32">
            <v>4.5189504373177973</v>
          </cell>
          <cell r="AC32">
            <v>6.8403908794788206</v>
          </cell>
          <cell r="AD32">
            <v>1.0101010101010166</v>
          </cell>
          <cell r="AE32">
            <v>0.11441647597253354</v>
          </cell>
          <cell r="AF32" t="str">
            <v>-</v>
          </cell>
          <cell r="AG32">
            <v>0</v>
          </cell>
        </row>
        <row r="33">
          <cell r="A33">
            <v>38047</v>
          </cell>
          <cell r="B33">
            <v>86.9</v>
          </cell>
          <cell r="C33">
            <v>88.1</v>
          </cell>
          <cell r="D33">
            <v>82.8</v>
          </cell>
          <cell r="E33">
            <v>69</v>
          </cell>
          <cell r="F33">
            <v>99</v>
          </cell>
          <cell r="G33">
            <v>77.7</v>
          </cell>
          <cell r="H33">
            <v>89.8</v>
          </cell>
          <cell r="I33">
            <v>79.7</v>
          </cell>
          <cell r="J33">
            <v>79.2</v>
          </cell>
          <cell r="K33">
            <v>91.5</v>
          </cell>
          <cell r="L33">
            <v>84.8</v>
          </cell>
          <cell r="M33">
            <v>73.5</v>
          </cell>
          <cell r="N33">
            <v>102</v>
          </cell>
          <cell r="O33">
            <v>113.7</v>
          </cell>
          <cell r="P33" t="str">
            <v>-</v>
          </cell>
          <cell r="Q33">
            <v>70.5</v>
          </cell>
          <cell r="R33">
            <v>12.273901808785528</v>
          </cell>
          <cell r="S33">
            <v>10.262828535669572</v>
          </cell>
          <cell r="T33">
            <v>32.905296950240768</v>
          </cell>
          <cell r="U33">
            <v>4.7040971168436938</v>
          </cell>
          <cell r="V33">
            <v>15.654205607476642</v>
          </cell>
          <cell r="W33">
            <v>19.722650231124803</v>
          </cell>
          <cell r="X33">
            <v>11.138613861386139</v>
          </cell>
          <cell r="Y33">
            <v>5.8432934926958913</v>
          </cell>
          <cell r="Z33">
            <v>3.6649214659685825</v>
          </cell>
          <cell r="AA33">
            <v>6.395348837209303</v>
          </cell>
          <cell r="AB33">
            <v>14.905149051490515</v>
          </cell>
          <cell r="AC33">
            <v>15.203761755485898</v>
          </cell>
          <cell r="AD33">
            <v>12.334801762114541</v>
          </cell>
          <cell r="AE33">
            <v>9.5375722543352666</v>
          </cell>
          <cell r="AF33" t="str">
            <v>-</v>
          </cell>
          <cell r="AG33">
            <v>4.2899408284023757</v>
          </cell>
        </row>
        <row r="34">
          <cell r="A34">
            <v>38078</v>
          </cell>
          <cell r="B34">
            <v>82.2</v>
          </cell>
          <cell r="C34">
            <v>81.5</v>
          </cell>
          <cell r="D34">
            <v>81.2</v>
          </cell>
          <cell r="E34">
            <v>67.3</v>
          </cell>
          <cell r="F34">
            <v>89</v>
          </cell>
          <cell r="G34">
            <v>67.599999999999994</v>
          </cell>
          <cell r="H34">
            <v>85.5</v>
          </cell>
          <cell r="I34">
            <v>76.2</v>
          </cell>
          <cell r="J34">
            <v>77.099999999999994</v>
          </cell>
          <cell r="K34">
            <v>87.8</v>
          </cell>
          <cell r="L34">
            <v>79.599999999999994</v>
          </cell>
          <cell r="M34">
            <v>70.599999999999994</v>
          </cell>
          <cell r="N34">
            <v>96.9</v>
          </cell>
          <cell r="O34">
            <v>110.7</v>
          </cell>
          <cell r="P34" t="str">
            <v>-</v>
          </cell>
          <cell r="Q34">
            <v>65</v>
          </cell>
          <cell r="R34">
            <v>7.4509803921568665</v>
          </cell>
          <cell r="S34">
            <v>3.557814485387544</v>
          </cell>
          <cell r="T34">
            <v>14.366197183098596</v>
          </cell>
          <cell r="U34">
            <v>6.8253968253968207</v>
          </cell>
          <cell r="V34">
            <v>-2.8384279475982472</v>
          </cell>
          <cell r="W34">
            <v>5.7902973395931072</v>
          </cell>
          <cell r="X34">
            <v>5.9479553903345685</v>
          </cell>
          <cell r="Y34">
            <v>5.5401662049861491</v>
          </cell>
          <cell r="Z34">
            <v>6.1983471074380168</v>
          </cell>
          <cell r="AA34">
            <v>-0.45351473922903135</v>
          </cell>
          <cell r="AB34">
            <v>11.484593837534996</v>
          </cell>
          <cell r="AC34">
            <v>7.9510703363914192</v>
          </cell>
          <cell r="AD34">
            <v>11.379310344827593</v>
          </cell>
          <cell r="AE34">
            <v>3.3613445378151341</v>
          </cell>
          <cell r="AF34" t="str">
            <v>-</v>
          </cell>
          <cell r="AG34">
            <v>-1.5151515151515151</v>
          </cell>
        </row>
        <row r="35">
          <cell r="A35">
            <v>38108</v>
          </cell>
          <cell r="B35">
            <v>86.3</v>
          </cell>
          <cell r="C35">
            <v>85.2</v>
          </cell>
          <cell r="D35">
            <v>80</v>
          </cell>
          <cell r="E35">
            <v>70.5</v>
          </cell>
          <cell r="F35">
            <v>94.6</v>
          </cell>
          <cell r="G35">
            <v>68.599999999999994</v>
          </cell>
          <cell r="H35">
            <v>90.6</v>
          </cell>
          <cell r="I35">
            <v>80.5</v>
          </cell>
          <cell r="J35">
            <v>81.5</v>
          </cell>
          <cell r="K35">
            <v>91.5</v>
          </cell>
          <cell r="L35">
            <v>84.8</v>
          </cell>
          <cell r="M35">
            <v>66.900000000000006</v>
          </cell>
          <cell r="N35">
            <v>101.8</v>
          </cell>
          <cell r="O35">
            <v>111.7</v>
          </cell>
          <cell r="P35" t="str">
            <v>-</v>
          </cell>
          <cell r="Q35">
            <v>73.7</v>
          </cell>
          <cell r="R35">
            <v>8.2810539523211979</v>
          </cell>
          <cell r="S35">
            <v>9.5115681233933245</v>
          </cell>
          <cell r="T35">
            <v>22.511485451761107</v>
          </cell>
          <cell r="U35">
            <v>4.4444444444444446</v>
          </cell>
          <cell r="V35">
            <v>11.425206124852753</v>
          </cell>
          <cell r="W35">
            <v>12.828947368421048</v>
          </cell>
          <cell r="X35">
            <v>11.165644171779133</v>
          </cell>
          <cell r="Y35">
            <v>6.0606060606060526</v>
          </cell>
          <cell r="Z35">
            <v>0.9913258983890918</v>
          </cell>
          <cell r="AA35">
            <v>2.8089887640449436</v>
          </cell>
          <cell r="AB35">
            <v>10.849673202614376</v>
          </cell>
          <cell r="AC35">
            <v>0.45045045045046755</v>
          </cell>
          <cell r="AD35">
            <v>11.500547645125959</v>
          </cell>
          <cell r="AE35">
            <v>3.906976744186049</v>
          </cell>
          <cell r="AF35" t="str">
            <v>-</v>
          </cell>
          <cell r="AG35">
            <v>11.497730711043888</v>
          </cell>
        </row>
        <row r="36">
          <cell r="A36">
            <v>38139</v>
          </cell>
          <cell r="B36">
            <v>86.1</v>
          </cell>
          <cell r="C36">
            <v>88</v>
          </cell>
          <cell r="D36">
            <v>80.8</v>
          </cell>
          <cell r="E36">
            <v>70.599999999999994</v>
          </cell>
          <cell r="F36">
            <v>94.1</v>
          </cell>
          <cell r="G36">
            <v>66.599999999999994</v>
          </cell>
          <cell r="H36">
            <v>94.1</v>
          </cell>
          <cell r="I36">
            <v>80.400000000000006</v>
          </cell>
          <cell r="J36">
            <v>79.8</v>
          </cell>
          <cell r="K36">
            <v>92</v>
          </cell>
          <cell r="L36">
            <v>85.1</v>
          </cell>
          <cell r="M36">
            <v>63.9</v>
          </cell>
          <cell r="N36">
            <v>104.7</v>
          </cell>
          <cell r="O36">
            <v>110.7</v>
          </cell>
          <cell r="P36" t="str">
            <v>-</v>
          </cell>
          <cell r="Q36">
            <v>72.900000000000006</v>
          </cell>
          <cell r="R36">
            <v>12.844036697247704</v>
          </cell>
          <cell r="S36">
            <v>14.882506527415151</v>
          </cell>
          <cell r="T36">
            <v>22.983257229832564</v>
          </cell>
          <cell r="U36">
            <v>9.9688473520249072</v>
          </cell>
          <cell r="V36">
            <v>13.237063778580024</v>
          </cell>
          <cell r="W36">
            <v>15.424610051993051</v>
          </cell>
          <cell r="X36">
            <v>21.419354838709669</v>
          </cell>
          <cell r="Y36">
            <v>8.9430894308943216</v>
          </cell>
          <cell r="Z36">
            <v>8.4239130434782652</v>
          </cell>
          <cell r="AA36">
            <v>6.2355658198614394</v>
          </cell>
          <cell r="AB36">
            <v>15.625</v>
          </cell>
          <cell r="AC36">
            <v>0.9478672985782014</v>
          </cell>
          <cell r="AD36">
            <v>17.114093959731537</v>
          </cell>
          <cell r="AE36">
            <v>18.269230769230781</v>
          </cell>
          <cell r="AF36" t="str">
            <v>-</v>
          </cell>
          <cell r="AG36">
            <v>4.1428571428571512</v>
          </cell>
        </row>
        <row r="37">
          <cell r="A37">
            <v>38169</v>
          </cell>
          <cell r="B37">
            <v>90.1</v>
          </cell>
          <cell r="C37">
            <v>87.9</v>
          </cell>
          <cell r="D37">
            <v>77</v>
          </cell>
          <cell r="E37">
            <v>73.2</v>
          </cell>
          <cell r="F37">
            <v>107.4</v>
          </cell>
          <cell r="G37">
            <v>70.5</v>
          </cell>
          <cell r="H37">
            <v>88.1</v>
          </cell>
          <cell r="I37">
            <v>84.9</v>
          </cell>
          <cell r="J37">
            <v>82.2</v>
          </cell>
          <cell r="K37">
            <v>92.8</v>
          </cell>
          <cell r="L37">
            <v>89.5</v>
          </cell>
          <cell r="M37">
            <v>76.3</v>
          </cell>
          <cell r="N37">
            <v>111.4</v>
          </cell>
          <cell r="O37">
            <v>114.3</v>
          </cell>
          <cell r="P37" t="str">
            <v>-</v>
          </cell>
          <cell r="Q37">
            <v>75.3</v>
          </cell>
          <cell r="R37">
            <v>10.824108241082406</v>
          </cell>
          <cell r="S37">
            <v>6.9343065693430681</v>
          </cell>
          <cell r="T37">
            <v>-2.0356234096692041</v>
          </cell>
          <cell r="U37">
            <v>9.9099099099099242</v>
          </cell>
          <cell r="V37">
            <v>18.936877076411971</v>
          </cell>
          <cell r="W37">
            <v>2.1739130434782608</v>
          </cell>
          <cell r="X37">
            <v>5.7623049219687843</v>
          </cell>
          <cell r="Y37">
            <v>9.5483870967742011</v>
          </cell>
          <cell r="Z37">
            <v>1.2315270935960589</v>
          </cell>
          <cell r="AA37">
            <v>3.8031319910514441</v>
          </cell>
          <cell r="AB37">
            <v>15.186615186615182</v>
          </cell>
          <cell r="AC37">
            <v>4.9518569463548756</v>
          </cell>
          <cell r="AD37">
            <v>17.88359788359789</v>
          </cell>
          <cell r="AE37">
            <v>22.903225806451609</v>
          </cell>
          <cell r="AF37" t="str">
            <v>-</v>
          </cell>
          <cell r="AG37">
            <v>11.061946902654867</v>
          </cell>
        </row>
        <row r="38">
          <cell r="A38">
            <v>38200</v>
          </cell>
          <cell r="B38">
            <v>92.1</v>
          </cell>
          <cell r="C38">
            <v>89</v>
          </cell>
          <cell r="D38">
            <v>84.8</v>
          </cell>
          <cell r="E38">
            <v>76.3</v>
          </cell>
          <cell r="F38">
            <v>109.8</v>
          </cell>
          <cell r="G38">
            <v>74.7</v>
          </cell>
          <cell r="H38">
            <v>87.3</v>
          </cell>
          <cell r="I38">
            <v>88</v>
          </cell>
          <cell r="J38">
            <v>82.7</v>
          </cell>
          <cell r="K38">
            <v>95.5</v>
          </cell>
          <cell r="L38">
            <v>92.6</v>
          </cell>
          <cell r="M38">
            <v>86.2</v>
          </cell>
          <cell r="N38">
            <v>112.3</v>
          </cell>
          <cell r="O38">
            <v>102.2</v>
          </cell>
          <cell r="P38" t="str">
            <v>-</v>
          </cell>
          <cell r="Q38">
            <v>79.7</v>
          </cell>
          <cell r="R38">
            <v>12.867647058823531</v>
          </cell>
          <cell r="S38">
            <v>8.9351285189718439</v>
          </cell>
          <cell r="T38">
            <v>12.466843501326249</v>
          </cell>
          <cell r="U38">
            <v>10.901162790697674</v>
          </cell>
          <cell r="V38">
            <v>17.937701396348015</v>
          </cell>
          <cell r="W38">
            <v>7.6368876080691592</v>
          </cell>
          <cell r="X38">
            <v>7.5123152709359529</v>
          </cell>
          <cell r="Y38">
            <v>11.251580278128959</v>
          </cell>
          <cell r="Z38">
            <v>4.4191919191919196</v>
          </cell>
          <cell r="AA38">
            <v>7.9096045197740121</v>
          </cell>
          <cell r="AB38">
            <v>15.749999999999991</v>
          </cell>
          <cell r="AC38">
            <v>20.223152022315201</v>
          </cell>
          <cell r="AD38">
            <v>19.468085106382976</v>
          </cell>
          <cell r="AE38">
            <v>13.555555555555559</v>
          </cell>
          <cell r="AF38" t="str">
            <v>-</v>
          </cell>
          <cell r="AG38">
            <v>5.7029177718832846</v>
          </cell>
        </row>
        <row r="39">
          <cell r="A39">
            <v>38231</v>
          </cell>
          <cell r="B39">
            <v>92.1</v>
          </cell>
          <cell r="C39">
            <v>94.8</v>
          </cell>
          <cell r="D39">
            <v>88.8</v>
          </cell>
          <cell r="E39">
            <v>75.2</v>
          </cell>
          <cell r="F39">
            <v>118.1</v>
          </cell>
          <cell r="G39">
            <v>87.2</v>
          </cell>
          <cell r="H39">
            <v>89.5</v>
          </cell>
          <cell r="I39">
            <v>84.8</v>
          </cell>
          <cell r="J39">
            <v>79.3</v>
          </cell>
          <cell r="K39">
            <v>93.7</v>
          </cell>
          <cell r="L39">
            <v>95.3</v>
          </cell>
          <cell r="M39">
            <v>86.5</v>
          </cell>
          <cell r="N39">
            <v>113.4</v>
          </cell>
          <cell r="O39">
            <v>93.1</v>
          </cell>
          <cell r="P39" t="str">
            <v>-</v>
          </cell>
          <cell r="Q39">
            <v>85.3</v>
          </cell>
          <cell r="R39">
            <v>7.4679113185530817</v>
          </cell>
          <cell r="S39">
            <v>5.9217877094972033</v>
          </cell>
          <cell r="T39">
            <v>6.0931899641576992</v>
          </cell>
          <cell r="U39">
            <v>11.904761904761903</v>
          </cell>
          <cell r="V39">
            <v>20.510204081632647</v>
          </cell>
          <cell r="W39">
            <v>3.8095238095238129</v>
          </cell>
          <cell r="X39">
            <v>3.9488966318234682</v>
          </cell>
          <cell r="Y39">
            <v>5.6039850560398508</v>
          </cell>
          <cell r="Z39">
            <v>0</v>
          </cell>
          <cell r="AA39">
            <v>4.6927374301676013</v>
          </cell>
          <cell r="AB39">
            <v>13.587604290822398</v>
          </cell>
          <cell r="AC39">
            <v>19.972260748959787</v>
          </cell>
          <cell r="AD39">
            <v>11.176470588235301</v>
          </cell>
          <cell r="AE39">
            <v>-2.0000000000000058</v>
          </cell>
          <cell r="AF39" t="str">
            <v>-</v>
          </cell>
          <cell r="AG39">
            <v>12.53298153034301</v>
          </cell>
        </row>
        <row r="40">
          <cell r="A40">
            <v>38261</v>
          </cell>
          <cell r="B40">
            <v>93.5</v>
          </cell>
          <cell r="C40">
            <v>103.8</v>
          </cell>
          <cell r="D40">
            <v>93.1</v>
          </cell>
          <cell r="E40">
            <v>75.900000000000006</v>
          </cell>
          <cell r="F40">
            <v>122.9</v>
          </cell>
          <cell r="G40">
            <v>99.4</v>
          </cell>
          <cell r="H40">
            <v>94</v>
          </cell>
          <cell r="I40">
            <v>87.6</v>
          </cell>
          <cell r="J40">
            <v>81.400000000000006</v>
          </cell>
          <cell r="K40">
            <v>96.8</v>
          </cell>
          <cell r="L40">
            <v>92.8</v>
          </cell>
          <cell r="M40">
            <v>82.2</v>
          </cell>
          <cell r="N40">
            <v>112.9</v>
          </cell>
          <cell r="O40">
            <v>104.1</v>
          </cell>
          <cell r="P40" t="str">
            <v>-</v>
          </cell>
          <cell r="Q40">
            <v>82.7</v>
          </cell>
          <cell r="R40">
            <v>3.8888888888888888</v>
          </cell>
          <cell r="S40">
            <v>7.0103092783505128</v>
          </cell>
          <cell r="T40">
            <v>5.7954545454545388</v>
          </cell>
          <cell r="U40">
            <v>10.964912280701753</v>
          </cell>
          <cell r="V40">
            <v>13.271889400921664</v>
          </cell>
          <cell r="W40">
            <v>4.1928721174004187</v>
          </cell>
          <cell r="X40">
            <v>8.9223638470451956</v>
          </cell>
          <cell r="Y40">
            <v>5.7971014492753588</v>
          </cell>
          <cell r="Z40">
            <v>9.7035040431266886</v>
          </cell>
          <cell r="AA40">
            <v>1.3612565445026148</v>
          </cell>
          <cell r="AB40">
            <v>4.97737556561085</v>
          </cell>
          <cell r="AC40">
            <v>7.7326343381389329</v>
          </cell>
          <cell r="AD40">
            <v>4.9256505576208287</v>
          </cell>
          <cell r="AE40">
            <v>1.4619883040935673</v>
          </cell>
          <cell r="AF40" t="str">
            <v>-</v>
          </cell>
          <cell r="AG40">
            <v>5.2162849872773647</v>
          </cell>
        </row>
        <row r="41">
          <cell r="A41">
            <v>38292</v>
          </cell>
          <cell r="B41">
            <v>91.8</v>
          </cell>
          <cell r="C41">
            <v>103.1</v>
          </cell>
          <cell r="D41">
            <v>101.4</v>
          </cell>
          <cell r="E41">
            <v>76.900000000000006</v>
          </cell>
          <cell r="F41">
            <v>124.3</v>
          </cell>
          <cell r="G41">
            <v>95.8</v>
          </cell>
          <cell r="H41">
            <v>92.5</v>
          </cell>
          <cell r="I41">
            <v>84.7</v>
          </cell>
          <cell r="J41">
            <v>81</v>
          </cell>
          <cell r="K41">
            <v>92.9</v>
          </cell>
          <cell r="L41">
            <v>91.7</v>
          </cell>
          <cell r="M41">
            <v>80.3</v>
          </cell>
          <cell r="N41">
            <v>110.5</v>
          </cell>
          <cell r="O41">
            <v>97</v>
          </cell>
          <cell r="P41" t="str">
            <v>-</v>
          </cell>
          <cell r="Q41">
            <v>78.099999999999994</v>
          </cell>
          <cell r="R41">
            <v>8.5106382978723438</v>
          </cell>
          <cell r="S41">
            <v>18.778801843317968</v>
          </cell>
          <cell r="T41">
            <v>14.446952595936807</v>
          </cell>
          <cell r="U41">
            <v>17.22560975609758</v>
          </cell>
          <cell r="V41">
            <v>21.268292682926827</v>
          </cell>
          <cell r="W41">
            <v>2.9001074113856098</v>
          </cell>
          <cell r="X41">
            <v>35.829662261380335</v>
          </cell>
          <cell r="Y41">
            <v>6.8095838587641939</v>
          </cell>
          <cell r="Z41">
            <v>11.111111111111102</v>
          </cell>
          <cell r="AA41">
            <v>7.1510957324106146</v>
          </cell>
          <cell r="AB41">
            <v>9.4272076372315112</v>
          </cell>
          <cell r="AC41">
            <v>15.706051873198835</v>
          </cell>
          <cell r="AD41">
            <v>10.169491525423732</v>
          </cell>
          <cell r="AE41">
            <v>1.7838405036726159</v>
          </cell>
          <cell r="AF41" t="str">
            <v>-</v>
          </cell>
          <cell r="AG41">
            <v>16.04754829123328</v>
          </cell>
        </row>
        <row r="42">
          <cell r="A42">
            <v>38322</v>
          </cell>
          <cell r="B42">
            <v>84.7</v>
          </cell>
          <cell r="C42">
            <v>101.1</v>
          </cell>
          <cell r="D42">
            <v>77.5</v>
          </cell>
          <cell r="E42">
            <v>79</v>
          </cell>
          <cell r="F42">
            <v>108.2</v>
          </cell>
          <cell r="G42">
            <v>97.4</v>
          </cell>
          <cell r="H42">
            <v>90.6</v>
          </cell>
          <cell r="I42">
            <v>78.099999999999994</v>
          </cell>
          <cell r="J42">
            <v>86.9</v>
          </cell>
          <cell r="K42">
            <v>92.5</v>
          </cell>
          <cell r="L42">
            <v>83.9</v>
          </cell>
          <cell r="M42">
            <v>71.7</v>
          </cell>
          <cell r="N42">
            <v>98.6</v>
          </cell>
          <cell r="O42">
            <v>87.6</v>
          </cell>
          <cell r="P42" t="str">
            <v>-</v>
          </cell>
          <cell r="Q42">
            <v>69.2</v>
          </cell>
          <cell r="R42">
            <v>8.7291399229781721</v>
          </cell>
          <cell r="S42">
            <v>9.8913043478260807</v>
          </cell>
          <cell r="T42">
            <v>14.644970414201195</v>
          </cell>
          <cell r="U42">
            <v>9.7222222222222232</v>
          </cell>
          <cell r="V42">
            <v>18.12227074235809</v>
          </cell>
          <cell r="W42">
            <v>-0.10256410256409673</v>
          </cell>
          <cell r="X42">
            <v>15.708812260536394</v>
          </cell>
          <cell r="Y42">
            <v>0.77419354838708943</v>
          </cell>
          <cell r="Z42">
            <v>9.722222222222225</v>
          </cell>
          <cell r="AA42">
            <v>9.5971563981042571</v>
          </cell>
          <cell r="AB42">
            <v>10.832232496697493</v>
          </cell>
          <cell r="AC42">
            <v>19.699499165275466</v>
          </cell>
          <cell r="AD42">
            <v>12.814645308924472</v>
          </cell>
          <cell r="AE42">
            <v>1.0380622837370144</v>
          </cell>
          <cell r="AF42" t="str">
            <v>-</v>
          </cell>
          <cell r="AG42">
            <v>20.97902097902098</v>
          </cell>
        </row>
        <row r="43">
          <cell r="A43">
            <v>38353</v>
          </cell>
          <cell r="B43">
            <v>81</v>
          </cell>
          <cell r="C43">
            <v>97.7</v>
          </cell>
          <cell r="D43">
            <v>71.2</v>
          </cell>
          <cell r="E43">
            <v>71.8</v>
          </cell>
          <cell r="F43">
            <v>99.3</v>
          </cell>
          <cell r="G43">
            <v>91.9</v>
          </cell>
          <cell r="H43">
            <v>88.5</v>
          </cell>
          <cell r="I43">
            <v>80.099999999999994</v>
          </cell>
          <cell r="J43">
            <v>83.7</v>
          </cell>
          <cell r="K43">
            <v>89.1</v>
          </cell>
          <cell r="L43">
            <v>79.5</v>
          </cell>
          <cell r="M43">
            <v>69.599999999999994</v>
          </cell>
          <cell r="N43">
            <v>94.4</v>
          </cell>
          <cell r="O43">
            <v>86.4</v>
          </cell>
          <cell r="P43" t="str">
            <v>-</v>
          </cell>
          <cell r="Q43">
            <v>60.5</v>
          </cell>
          <cell r="R43">
            <v>5.4687500000000044</v>
          </cell>
          <cell r="S43">
            <v>11.275626423690213</v>
          </cell>
          <cell r="T43">
            <v>7.8787878787878833</v>
          </cell>
          <cell r="U43">
            <v>11.66407465007776</v>
          </cell>
          <cell r="V43">
            <v>9.8451327433628215</v>
          </cell>
          <cell r="W43">
            <v>7.2345390898483117</v>
          </cell>
          <cell r="X43">
            <v>6.2424969987995231</v>
          </cell>
          <cell r="Y43">
            <v>7.9514824797843549</v>
          </cell>
          <cell r="Z43">
            <v>6.4885496183206213</v>
          </cell>
          <cell r="AA43">
            <v>5.6939501779359398</v>
          </cell>
          <cell r="AB43">
            <v>6.9986541049798152</v>
          </cell>
          <cell r="AC43">
            <v>9.2621664050235335</v>
          </cell>
          <cell r="AD43">
            <v>9.0069284064665265</v>
          </cell>
          <cell r="AE43">
            <v>-1.3698630136986172</v>
          </cell>
          <cell r="AF43" t="str">
            <v>-</v>
          </cell>
          <cell r="AG43">
            <v>2.5423728813559325</v>
          </cell>
        </row>
        <row r="44">
          <cell r="A44">
            <v>38384</v>
          </cell>
          <cell r="B44">
            <v>76.400000000000006</v>
          </cell>
          <cell r="C44">
            <v>84.7</v>
          </cell>
          <cell r="D44">
            <v>74.5</v>
          </cell>
          <cell r="E44">
            <v>63.7</v>
          </cell>
          <cell r="F44">
            <v>89.1</v>
          </cell>
          <cell r="G44">
            <v>75.400000000000006</v>
          </cell>
          <cell r="H44">
            <v>81.599999999999994</v>
          </cell>
          <cell r="I44">
            <v>75.099999999999994</v>
          </cell>
          <cell r="J44">
            <v>73.900000000000006</v>
          </cell>
          <cell r="K44">
            <v>82.2</v>
          </cell>
          <cell r="L44">
            <v>74.900000000000006</v>
          </cell>
          <cell r="M44">
            <v>67.8</v>
          </cell>
          <cell r="N44">
            <v>96.6</v>
          </cell>
          <cell r="O44">
            <v>85.5</v>
          </cell>
          <cell r="P44" t="str">
            <v>-</v>
          </cell>
          <cell r="Q44">
            <v>64.8</v>
          </cell>
          <cell r="R44">
            <v>3.243243243243251</v>
          </cell>
          <cell r="S44">
            <v>7.3510773130544953</v>
          </cell>
          <cell r="T44">
            <v>23.754152823920261</v>
          </cell>
          <cell r="U44">
            <v>-1.545595054095827</v>
          </cell>
          <cell r="V44">
            <v>3.8461538461538427</v>
          </cell>
          <cell r="W44">
            <v>4.8678720445062584</v>
          </cell>
          <cell r="X44">
            <v>3.5532994923857837</v>
          </cell>
          <cell r="Y44">
            <v>4.5961002785515284</v>
          </cell>
          <cell r="Z44">
            <v>-1.2032085561497212</v>
          </cell>
          <cell r="AA44">
            <v>0</v>
          </cell>
          <cell r="AB44">
            <v>4.4630404463040483</v>
          </cell>
          <cell r="AC44">
            <v>3.3536585365853702</v>
          </cell>
          <cell r="AD44">
            <v>7.3333333333333268</v>
          </cell>
          <cell r="AE44">
            <v>-2.2857142857142856</v>
          </cell>
          <cell r="AF44" t="str">
            <v>-</v>
          </cell>
          <cell r="AG44">
            <v>2.531645569620244</v>
          </cell>
        </row>
        <row r="45">
          <cell r="A45">
            <v>38412</v>
          </cell>
          <cell r="B45">
            <v>88</v>
          </cell>
          <cell r="C45">
            <v>89.1</v>
          </cell>
          <cell r="D45">
            <v>94.5</v>
          </cell>
          <cell r="E45">
            <v>72.099999999999994</v>
          </cell>
          <cell r="F45">
            <v>96.7</v>
          </cell>
          <cell r="G45">
            <v>77.2</v>
          </cell>
          <cell r="H45">
            <v>90.7</v>
          </cell>
          <cell r="I45">
            <v>83.9</v>
          </cell>
          <cell r="J45">
            <v>84.9</v>
          </cell>
          <cell r="K45">
            <v>94.4</v>
          </cell>
          <cell r="L45">
            <v>85.7</v>
          </cell>
          <cell r="M45">
            <v>77.900000000000006</v>
          </cell>
          <cell r="N45">
            <v>106</v>
          </cell>
          <cell r="O45">
            <v>105.3</v>
          </cell>
          <cell r="P45" t="str">
            <v>-</v>
          </cell>
          <cell r="Q45">
            <v>77.099999999999994</v>
          </cell>
          <cell r="R45">
            <v>1.26582278481012</v>
          </cell>
          <cell r="S45">
            <v>1.1350737797956869</v>
          </cell>
          <cell r="T45">
            <v>14.130434782608701</v>
          </cell>
          <cell r="U45">
            <v>4.4927536231883973</v>
          </cell>
          <cell r="V45">
            <v>-2.3232323232323204</v>
          </cell>
          <cell r="W45">
            <v>-0.64350064350064351</v>
          </cell>
          <cell r="X45">
            <v>1.0022271714922113</v>
          </cell>
          <cell r="Y45">
            <v>5.2697616060225885</v>
          </cell>
          <cell r="Z45">
            <v>7.1969696969696999</v>
          </cell>
          <cell r="AA45">
            <v>3.1693989071038313</v>
          </cell>
          <cell r="AB45">
            <v>1.0613207547169878</v>
          </cell>
          <cell r="AC45">
            <v>5.9863945578231368</v>
          </cell>
          <cell r="AD45">
            <v>3.9215686274509802</v>
          </cell>
          <cell r="AE45">
            <v>-7.3878627968337778</v>
          </cell>
          <cell r="AF45" t="str">
            <v>-</v>
          </cell>
          <cell r="AG45">
            <v>9.3617021276595658</v>
          </cell>
        </row>
        <row r="46">
          <cell r="A46">
            <v>38443</v>
          </cell>
          <cell r="B46">
            <v>87</v>
          </cell>
          <cell r="C46">
            <v>86.5</v>
          </cell>
          <cell r="D46">
            <v>99.4</v>
          </cell>
          <cell r="E46">
            <v>72</v>
          </cell>
          <cell r="F46">
            <v>99.2</v>
          </cell>
          <cell r="G46">
            <v>66.2</v>
          </cell>
          <cell r="H46">
            <v>90.6</v>
          </cell>
          <cell r="I46">
            <v>83</v>
          </cell>
          <cell r="J46">
            <v>81.3</v>
          </cell>
          <cell r="K46">
            <v>92.3</v>
          </cell>
          <cell r="L46">
            <v>84.1</v>
          </cell>
          <cell r="M46">
            <v>76.900000000000006</v>
          </cell>
          <cell r="N46">
            <v>103.4</v>
          </cell>
          <cell r="O46">
            <v>107.4</v>
          </cell>
          <cell r="P46" t="str">
            <v>-</v>
          </cell>
          <cell r="Q46">
            <v>76.7</v>
          </cell>
          <cell r="R46">
            <v>5.839416058394157</v>
          </cell>
          <cell r="S46">
            <v>6.1349693251533743</v>
          </cell>
          <cell r="T46">
            <v>22.413793103448278</v>
          </cell>
          <cell r="U46">
            <v>6.9836552748885632</v>
          </cell>
          <cell r="V46">
            <v>11.460674157303375</v>
          </cell>
          <cell r="W46">
            <v>-2.0710059171597508</v>
          </cell>
          <cell r="X46">
            <v>5.9649122807017481</v>
          </cell>
          <cell r="Y46">
            <v>8.9238845144356915</v>
          </cell>
          <cell r="Z46">
            <v>5.4474708171206272</v>
          </cell>
          <cell r="AA46">
            <v>5.1252847380410032</v>
          </cell>
          <cell r="AB46">
            <v>5.6532663316582914</v>
          </cell>
          <cell r="AC46">
            <v>8.9235127478753711</v>
          </cell>
          <cell r="AD46">
            <v>6.707946336429309</v>
          </cell>
          <cell r="AE46">
            <v>-2.9810298102981005</v>
          </cell>
          <cell r="AF46" t="str">
            <v>-</v>
          </cell>
          <cell r="AG46">
            <v>18.000000000000004</v>
          </cell>
        </row>
        <row r="47">
          <cell r="A47">
            <v>38473</v>
          </cell>
          <cell r="B47">
            <v>91.1</v>
          </cell>
          <cell r="C47">
            <v>86</v>
          </cell>
          <cell r="D47">
            <v>99.9</v>
          </cell>
          <cell r="E47">
            <v>74.400000000000006</v>
          </cell>
          <cell r="F47">
            <v>99.7</v>
          </cell>
          <cell r="G47">
            <v>68.7</v>
          </cell>
          <cell r="H47">
            <v>90.3</v>
          </cell>
          <cell r="I47">
            <v>84.2</v>
          </cell>
          <cell r="J47">
            <v>84.8</v>
          </cell>
          <cell r="K47">
            <v>95.7</v>
          </cell>
          <cell r="L47">
            <v>90.2</v>
          </cell>
          <cell r="M47">
            <v>79.7</v>
          </cell>
          <cell r="N47">
            <v>105</v>
          </cell>
          <cell r="O47">
            <v>111.6</v>
          </cell>
          <cell r="P47" t="str">
            <v>-</v>
          </cell>
          <cell r="Q47">
            <v>75.599999999999994</v>
          </cell>
          <cell r="R47">
            <v>5.5619930475086878</v>
          </cell>
          <cell r="S47">
            <v>0.93896713615023131</v>
          </cell>
          <cell r="T47">
            <v>24.875000000000007</v>
          </cell>
          <cell r="U47">
            <v>5.5319148936170297</v>
          </cell>
          <cell r="V47">
            <v>5.3911205073995863</v>
          </cell>
          <cell r="W47">
            <v>0.14577259475219903</v>
          </cell>
          <cell r="X47">
            <v>-0.3311258278145664</v>
          </cell>
          <cell r="Y47">
            <v>4.5962732919254696</v>
          </cell>
          <cell r="Z47">
            <v>4.049079754601224</v>
          </cell>
          <cell r="AA47">
            <v>4.5901639344262328</v>
          </cell>
          <cell r="AB47">
            <v>6.3679245283018933</v>
          </cell>
          <cell r="AC47">
            <v>19.133034379671145</v>
          </cell>
          <cell r="AD47">
            <v>3.1434184675834995</v>
          </cell>
          <cell r="AE47">
            <v>-8.9525514771717565E-2</v>
          </cell>
          <cell r="AF47" t="str">
            <v>-</v>
          </cell>
          <cell r="AG47">
            <v>2.578018995929432</v>
          </cell>
        </row>
        <row r="48">
          <cell r="A48">
            <v>38504</v>
          </cell>
          <cell r="B48">
            <v>91.4</v>
          </cell>
          <cell r="C48">
            <v>86.3</v>
          </cell>
          <cell r="D48">
            <v>106.3</v>
          </cell>
          <cell r="E48">
            <v>75.8</v>
          </cell>
          <cell r="F48">
            <v>95.5</v>
          </cell>
          <cell r="G48">
            <v>66.900000000000006</v>
          </cell>
          <cell r="H48">
            <v>92</v>
          </cell>
          <cell r="I48">
            <v>87.6</v>
          </cell>
          <cell r="J48">
            <v>76.5</v>
          </cell>
          <cell r="K48">
            <v>90.6</v>
          </cell>
          <cell r="L48">
            <v>91.2</v>
          </cell>
          <cell r="M48">
            <v>80.2</v>
          </cell>
          <cell r="N48">
            <v>106.4</v>
          </cell>
          <cell r="O48">
            <v>108</v>
          </cell>
          <cell r="P48" t="str">
            <v>-</v>
          </cell>
          <cell r="Q48">
            <v>80.900000000000006</v>
          </cell>
          <cell r="R48">
            <v>6.155632984901291</v>
          </cell>
          <cell r="S48">
            <v>-1.931818181818185</v>
          </cell>
          <cell r="T48">
            <v>31.559405940594061</v>
          </cell>
          <cell r="U48">
            <v>7.365439093484424</v>
          </cell>
          <cell r="V48">
            <v>1.4877789585547352</v>
          </cell>
          <cell r="W48">
            <v>0.45045045045046755</v>
          </cell>
          <cell r="X48">
            <v>-2.2316684378320875</v>
          </cell>
          <cell r="Y48">
            <v>8.9552238805969999</v>
          </cell>
          <cell r="Z48">
            <v>-4.1353383458646578</v>
          </cell>
          <cell r="AA48">
            <v>-1.5217391304347887</v>
          </cell>
          <cell r="AB48">
            <v>7.1680376028202222</v>
          </cell>
          <cell r="AC48">
            <v>25.508607198748052</v>
          </cell>
          <cell r="AD48">
            <v>1.6236867239732597</v>
          </cell>
          <cell r="AE48">
            <v>-2.439024390243905</v>
          </cell>
          <cell r="AF48" t="str">
            <v>-</v>
          </cell>
          <cell r="AG48">
            <v>10.973936899862826</v>
          </cell>
        </row>
        <row r="49">
          <cell r="A49">
            <v>38534</v>
          </cell>
          <cell r="B49">
            <v>90.5</v>
          </cell>
          <cell r="C49">
            <v>89.8</v>
          </cell>
          <cell r="D49">
            <v>85.7</v>
          </cell>
          <cell r="E49">
            <v>72.8</v>
          </cell>
          <cell r="F49">
            <v>101.1</v>
          </cell>
          <cell r="G49">
            <v>71.8</v>
          </cell>
          <cell r="H49">
            <v>96.7</v>
          </cell>
          <cell r="I49">
            <v>89.1</v>
          </cell>
          <cell r="J49">
            <v>75.5</v>
          </cell>
          <cell r="K49">
            <v>90.4</v>
          </cell>
          <cell r="L49">
            <v>90.3</v>
          </cell>
          <cell r="M49">
            <v>77.3</v>
          </cell>
          <cell r="N49">
            <v>102.3</v>
          </cell>
          <cell r="O49">
            <v>104.8</v>
          </cell>
          <cell r="P49" t="str">
            <v>-</v>
          </cell>
          <cell r="Q49">
            <v>81</v>
          </cell>
          <cell r="R49">
            <v>0.44395116537181545</v>
          </cell>
          <cell r="S49">
            <v>2.1615472127417421</v>
          </cell>
          <cell r="T49">
            <v>11.298701298701303</v>
          </cell>
          <cell r="U49">
            <v>-0.5464480874317017</v>
          </cell>
          <cell r="V49">
            <v>-5.8659217877095076</v>
          </cell>
          <cell r="W49">
            <v>1.8439716312056698</v>
          </cell>
          <cell r="X49">
            <v>9.7616345062429168</v>
          </cell>
          <cell r="Y49">
            <v>4.9469964664310817</v>
          </cell>
          <cell r="Z49">
            <v>-8.150851581508519</v>
          </cell>
          <cell r="AA49">
            <v>-2.5862068965517149</v>
          </cell>
          <cell r="AB49">
            <v>0.89385474860334879</v>
          </cell>
          <cell r="AC49">
            <v>1.3106159895150722</v>
          </cell>
          <cell r="AD49">
            <v>-8.1687612208258606</v>
          </cell>
          <cell r="AE49">
            <v>-8.3114610673665794</v>
          </cell>
          <cell r="AF49" t="str">
            <v>-</v>
          </cell>
          <cell r="AG49">
            <v>7.5697211155378525</v>
          </cell>
        </row>
        <row r="50">
          <cell r="A50">
            <v>38565</v>
          </cell>
          <cell r="B50">
            <v>95.6</v>
          </cell>
          <cell r="C50">
            <v>92.4</v>
          </cell>
          <cell r="D50">
            <v>93.6</v>
          </cell>
          <cell r="E50">
            <v>76.7</v>
          </cell>
          <cell r="F50">
            <v>106.2</v>
          </cell>
          <cell r="G50">
            <v>77.599999999999994</v>
          </cell>
          <cell r="H50">
            <v>98.1</v>
          </cell>
          <cell r="I50">
            <v>91.3</v>
          </cell>
          <cell r="J50">
            <v>83.2</v>
          </cell>
          <cell r="K50">
            <v>99.1</v>
          </cell>
          <cell r="L50">
            <v>96.6</v>
          </cell>
          <cell r="M50">
            <v>84.3</v>
          </cell>
          <cell r="N50">
            <v>106.3</v>
          </cell>
          <cell r="O50">
            <v>105.8</v>
          </cell>
          <cell r="P50" t="str">
            <v>-</v>
          </cell>
          <cell r="Q50">
            <v>84</v>
          </cell>
          <cell r="R50">
            <v>3.8002171552660156</v>
          </cell>
          <cell r="S50">
            <v>3.8202247191011298</v>
          </cell>
          <cell r="T50">
            <v>10.377358490566033</v>
          </cell>
          <cell r="U50">
            <v>0.52424639580603627</v>
          </cell>
          <cell r="V50">
            <v>-3.2786885245901587</v>
          </cell>
          <cell r="W50">
            <v>3.8821954484604975</v>
          </cell>
          <cell r="X50">
            <v>12.371134020618554</v>
          </cell>
          <cell r="Y50">
            <v>3.7499999999999969</v>
          </cell>
          <cell r="Z50">
            <v>0.60459492140266025</v>
          </cell>
          <cell r="AA50">
            <v>3.7696335078533969</v>
          </cell>
          <cell r="AB50">
            <v>4.3196544276457889</v>
          </cell>
          <cell r="AC50">
            <v>-2.2041763341067351</v>
          </cell>
          <cell r="AD50">
            <v>-5.3428317008014252</v>
          </cell>
          <cell r="AE50">
            <v>3.5225048923679001</v>
          </cell>
          <cell r="AF50" t="str">
            <v>-</v>
          </cell>
          <cell r="AG50">
            <v>5.3952321204516904</v>
          </cell>
        </row>
        <row r="51">
          <cell r="A51">
            <v>38596</v>
          </cell>
          <cell r="B51">
            <v>92</v>
          </cell>
          <cell r="C51">
            <v>93.2</v>
          </cell>
          <cell r="D51">
            <v>92.2</v>
          </cell>
          <cell r="E51">
            <v>78</v>
          </cell>
          <cell r="F51">
            <v>103.3</v>
          </cell>
          <cell r="G51">
            <v>85</v>
          </cell>
          <cell r="H51">
            <v>94.1</v>
          </cell>
          <cell r="I51">
            <v>88.6</v>
          </cell>
          <cell r="J51">
            <v>81.599999999999994</v>
          </cell>
          <cell r="K51">
            <v>99.3</v>
          </cell>
          <cell r="L51">
            <v>93.3</v>
          </cell>
          <cell r="M51">
            <v>85.9</v>
          </cell>
          <cell r="N51">
            <v>100.5</v>
          </cell>
          <cell r="O51">
            <v>91.3</v>
          </cell>
          <cell r="P51" t="str">
            <v>-</v>
          </cell>
          <cell r="Q51">
            <v>82.9</v>
          </cell>
          <cell r="R51">
            <v>-0.10857763300759427</v>
          </cell>
          <cell r="S51">
            <v>-1.6877637130801628</v>
          </cell>
          <cell r="T51">
            <v>3.8288288288288355</v>
          </cell>
          <cell r="U51">
            <v>3.7234042553191453</v>
          </cell>
          <cell r="V51">
            <v>-12.531752751905165</v>
          </cell>
          <cell r="W51">
            <v>-2.5229357798165171</v>
          </cell>
          <cell r="X51">
            <v>5.1396648044692679</v>
          </cell>
          <cell r="Y51">
            <v>4.4811320754716952</v>
          </cell>
          <cell r="Z51">
            <v>2.9003783102143723</v>
          </cell>
          <cell r="AA51">
            <v>5.9765208110992463</v>
          </cell>
          <cell r="AB51">
            <v>-2.0986358866736623</v>
          </cell>
          <cell r="AC51">
            <v>-0.69364161849710326</v>
          </cell>
          <cell r="AD51">
            <v>-11.37566137566138</v>
          </cell>
          <cell r="AE51">
            <v>-1.933404940923735</v>
          </cell>
          <cell r="AF51" t="str">
            <v>-</v>
          </cell>
          <cell r="AG51">
            <v>-2.813599062133636</v>
          </cell>
        </row>
        <row r="52">
          <cell r="A52">
            <v>38626</v>
          </cell>
          <cell r="B52">
            <v>93.7</v>
          </cell>
          <cell r="C52">
            <v>101.8</v>
          </cell>
          <cell r="D52">
            <v>103.8</v>
          </cell>
          <cell r="E52">
            <v>81.2</v>
          </cell>
          <cell r="F52">
            <v>107.5</v>
          </cell>
          <cell r="G52">
            <v>97.3</v>
          </cell>
          <cell r="H52">
            <v>95.5</v>
          </cell>
          <cell r="I52">
            <v>92</v>
          </cell>
          <cell r="J52">
            <v>84.9</v>
          </cell>
          <cell r="K52">
            <v>100.3</v>
          </cell>
          <cell r="L52">
            <v>93.1</v>
          </cell>
          <cell r="M52">
            <v>81.2</v>
          </cell>
          <cell r="N52">
            <v>106.2</v>
          </cell>
          <cell r="O52">
            <v>97.8</v>
          </cell>
          <cell r="P52" t="str">
            <v>-</v>
          </cell>
          <cell r="Q52">
            <v>81.900000000000006</v>
          </cell>
          <cell r="R52">
            <v>0.21390374331551107</v>
          </cell>
          <cell r="S52">
            <v>-1.9267822736030831</v>
          </cell>
          <cell r="T52">
            <v>11.493018259935557</v>
          </cell>
          <cell r="U52">
            <v>6.9828722002634995</v>
          </cell>
          <cell r="V52">
            <v>-12.530512611879582</v>
          </cell>
          <cell r="W52">
            <v>-2.1126760563380365</v>
          </cell>
          <cell r="X52">
            <v>1.5957446808510638</v>
          </cell>
          <cell r="Y52">
            <v>5.0228310502283176</v>
          </cell>
          <cell r="Z52">
            <v>4.2997542997542997</v>
          </cell>
          <cell r="AA52">
            <v>3.6157024793388435</v>
          </cell>
          <cell r="AB52">
            <v>0.32327586206896247</v>
          </cell>
          <cell r="AC52">
            <v>-1.21654501216545</v>
          </cell>
          <cell r="AD52">
            <v>-5.9344552701505782</v>
          </cell>
          <cell r="AE52">
            <v>-6.05187319884726</v>
          </cell>
          <cell r="AF52" t="str">
            <v>-</v>
          </cell>
          <cell r="AG52">
            <v>-0.96735187424425284</v>
          </cell>
        </row>
        <row r="53">
          <cell r="A53">
            <v>38657</v>
          </cell>
          <cell r="B53">
            <v>92.4</v>
          </cell>
          <cell r="C53">
            <v>103.2</v>
          </cell>
          <cell r="D53">
            <v>98.7</v>
          </cell>
          <cell r="E53">
            <v>77.3</v>
          </cell>
          <cell r="F53">
            <v>115.3</v>
          </cell>
          <cell r="G53">
            <v>107.9</v>
          </cell>
          <cell r="H53">
            <v>92.7</v>
          </cell>
          <cell r="I53">
            <v>87.7</v>
          </cell>
          <cell r="J53">
            <v>82.1</v>
          </cell>
          <cell r="K53">
            <v>97.6</v>
          </cell>
          <cell r="L53">
            <v>92.2</v>
          </cell>
          <cell r="M53">
            <v>73.5</v>
          </cell>
          <cell r="N53">
            <v>107.8</v>
          </cell>
          <cell r="O53">
            <v>95</v>
          </cell>
          <cell r="P53" t="str">
            <v>-</v>
          </cell>
          <cell r="Q53">
            <v>76.2</v>
          </cell>
          <cell r="R53">
            <v>0.6535947712418394</v>
          </cell>
          <cell r="S53">
            <v>9.699321047527501E-2</v>
          </cell>
          <cell r="T53">
            <v>-2.6627218934911268</v>
          </cell>
          <cell r="U53">
            <v>0.52015604681403316</v>
          </cell>
          <cell r="V53">
            <v>-7.2405470635559137</v>
          </cell>
          <cell r="W53">
            <v>12.630480167014625</v>
          </cell>
          <cell r="X53">
            <v>0.21621621621621931</v>
          </cell>
          <cell r="Y53">
            <v>3.5419126328217234</v>
          </cell>
          <cell r="Z53">
            <v>1.3580246913580178</v>
          </cell>
          <cell r="AA53">
            <v>5.0592034445640346</v>
          </cell>
          <cell r="AB53">
            <v>0.54525627044711011</v>
          </cell>
          <cell r="AC53">
            <v>-8.4682440846824374</v>
          </cell>
          <cell r="AD53">
            <v>-2.4434389140271517</v>
          </cell>
          <cell r="AE53">
            <v>-2.0618556701030926</v>
          </cell>
          <cell r="AF53" t="str">
            <v>-</v>
          </cell>
          <cell r="AG53">
            <v>-2.4327784891165067</v>
          </cell>
        </row>
        <row r="54">
          <cell r="A54">
            <v>38687</v>
          </cell>
          <cell r="B54">
            <v>86.6</v>
          </cell>
          <cell r="C54">
            <v>104.8</v>
          </cell>
          <cell r="D54">
            <v>73.8</v>
          </cell>
          <cell r="E54">
            <v>82.5</v>
          </cell>
          <cell r="F54">
            <v>99.1</v>
          </cell>
          <cell r="G54">
            <v>105.7</v>
          </cell>
          <cell r="H54">
            <v>99.3</v>
          </cell>
          <cell r="I54">
            <v>82</v>
          </cell>
          <cell r="J54">
            <v>84</v>
          </cell>
          <cell r="K54">
            <v>95.6</v>
          </cell>
          <cell r="L54">
            <v>85.9</v>
          </cell>
          <cell r="M54">
            <v>70.2</v>
          </cell>
          <cell r="N54">
            <v>94</v>
          </cell>
          <cell r="O54">
            <v>88.9</v>
          </cell>
          <cell r="P54" t="str">
            <v>-</v>
          </cell>
          <cell r="Q54">
            <v>72.7</v>
          </cell>
          <cell r="R54">
            <v>2.243211334120415</v>
          </cell>
          <cell r="S54">
            <v>3.659742828882298</v>
          </cell>
          <cell r="T54">
            <v>-4.7741935483871005</v>
          </cell>
          <cell r="U54">
            <v>4.4303797468354427</v>
          </cell>
          <cell r="V54">
            <v>-8.4103512014787505</v>
          </cell>
          <cell r="W54">
            <v>8.521560574948662</v>
          </cell>
          <cell r="X54">
            <v>9.602649006622519</v>
          </cell>
          <cell r="Y54">
            <v>4.9935979513444373</v>
          </cell>
          <cell r="Z54">
            <v>-3.3371691599539766</v>
          </cell>
          <cell r="AA54">
            <v>3.3513513513513447</v>
          </cell>
          <cell r="AB54">
            <v>2.3837902264600714</v>
          </cell>
          <cell r="AC54">
            <v>-2.0920502092050208</v>
          </cell>
          <cell r="AD54">
            <v>-4.6653144016227124</v>
          </cell>
          <cell r="AE54">
            <v>1.4840182648401958</v>
          </cell>
          <cell r="AF54" t="str">
            <v>-</v>
          </cell>
          <cell r="AG54">
            <v>5.0578034682080917</v>
          </cell>
        </row>
        <row r="55">
          <cell r="A55">
            <v>38718</v>
          </cell>
          <cell r="B55">
            <v>83.7</v>
          </cell>
          <cell r="C55">
            <v>100.1</v>
          </cell>
          <cell r="D55">
            <v>73.7</v>
          </cell>
          <cell r="E55">
            <v>79.400000000000006</v>
          </cell>
          <cell r="F55">
            <v>108.3</v>
          </cell>
          <cell r="G55">
            <v>95.1</v>
          </cell>
          <cell r="H55">
            <v>95.3</v>
          </cell>
          <cell r="I55">
            <v>84.2</v>
          </cell>
          <cell r="J55">
            <v>86.1</v>
          </cell>
          <cell r="K55">
            <v>95.6</v>
          </cell>
          <cell r="L55">
            <v>81.099999999999994</v>
          </cell>
          <cell r="M55">
            <v>64.2</v>
          </cell>
          <cell r="N55">
            <v>96.1</v>
          </cell>
          <cell r="O55">
            <v>84.2</v>
          </cell>
          <cell r="P55" t="str">
            <v>-</v>
          </cell>
          <cell r="Q55">
            <v>61.1</v>
          </cell>
          <cell r="R55">
            <v>3.3333333333333366</v>
          </cell>
          <cell r="S55">
            <v>2.4564994882292646</v>
          </cell>
          <cell r="T55">
            <v>3.5112359550561791</v>
          </cell>
          <cell r="U55">
            <v>10.584958217270207</v>
          </cell>
          <cell r="V55">
            <v>9.0634441087613293</v>
          </cell>
          <cell r="W55">
            <v>3.4820457018498243</v>
          </cell>
          <cell r="X55">
            <v>7.6836158192090362</v>
          </cell>
          <cell r="Y55">
            <v>5.1186017478152417</v>
          </cell>
          <cell r="Z55">
            <v>2.8673835125447926</v>
          </cell>
          <cell r="AA55">
            <v>7.2951739618406286</v>
          </cell>
          <cell r="AB55">
            <v>2.0125786163521941</v>
          </cell>
          <cell r="AC55">
            <v>-7.7586206896551602</v>
          </cell>
          <cell r="AD55">
            <v>1.8008474576271065</v>
          </cell>
          <cell r="AE55">
            <v>-2.5462962962962994</v>
          </cell>
          <cell r="AF55" t="str">
            <v>-</v>
          </cell>
          <cell r="AG55">
            <v>0.991735537190085</v>
          </cell>
        </row>
        <row r="56">
          <cell r="A56">
            <v>38749</v>
          </cell>
          <cell r="B56">
            <v>80.2</v>
          </cell>
          <cell r="C56">
            <v>88</v>
          </cell>
          <cell r="D56">
            <v>86.9</v>
          </cell>
          <cell r="E56">
            <v>70.7</v>
          </cell>
          <cell r="F56">
            <v>96.6</v>
          </cell>
          <cell r="G56">
            <v>76</v>
          </cell>
          <cell r="H56">
            <v>87.7</v>
          </cell>
          <cell r="I56">
            <v>80.599999999999994</v>
          </cell>
          <cell r="J56">
            <v>74.5</v>
          </cell>
          <cell r="K56">
            <v>88.2</v>
          </cell>
          <cell r="L56">
            <v>78.5</v>
          </cell>
          <cell r="M56">
            <v>64.099999999999994</v>
          </cell>
          <cell r="N56">
            <v>95.6</v>
          </cell>
          <cell r="O56">
            <v>85</v>
          </cell>
          <cell r="P56" t="str">
            <v>-</v>
          </cell>
          <cell r="Q56">
            <v>67.7</v>
          </cell>
          <cell r="R56">
            <v>4.9738219895287923</v>
          </cell>
          <cell r="S56">
            <v>3.8961038961038925</v>
          </cell>
          <cell r="T56">
            <v>16.644295302013433</v>
          </cell>
          <cell r="U56">
            <v>10.989010989010989</v>
          </cell>
          <cell r="V56">
            <v>8.4175084175084187</v>
          </cell>
          <cell r="W56">
            <v>0.79575596816975369</v>
          </cell>
          <cell r="X56">
            <v>7.4754901960784421</v>
          </cell>
          <cell r="Y56">
            <v>7.3235685752330237</v>
          </cell>
          <cell r="Z56">
            <v>0.81190798376183249</v>
          </cell>
          <cell r="AA56">
            <v>7.2992700729926998</v>
          </cell>
          <cell r="AB56">
            <v>4.8064085447262936</v>
          </cell>
          <cell r="AC56">
            <v>-5.4572271386430717</v>
          </cell>
          <cell r="AD56">
            <v>-1.0351966873706004</v>
          </cell>
          <cell r="AE56">
            <v>-0.58479532163742687</v>
          </cell>
          <cell r="AF56" t="str">
            <v>-</v>
          </cell>
          <cell r="AG56">
            <v>4.4753086419753174</v>
          </cell>
        </row>
        <row r="57">
          <cell r="A57">
            <v>38777</v>
          </cell>
          <cell r="B57">
            <v>92.4</v>
          </cell>
          <cell r="C57">
            <v>93.9</v>
          </cell>
          <cell r="D57">
            <v>102</v>
          </cell>
          <cell r="E57">
            <v>84.8</v>
          </cell>
          <cell r="F57">
            <v>109.2</v>
          </cell>
          <cell r="G57">
            <v>79.2</v>
          </cell>
          <cell r="H57">
            <v>96.5</v>
          </cell>
          <cell r="I57">
            <v>89.2</v>
          </cell>
          <cell r="J57">
            <v>87</v>
          </cell>
          <cell r="K57">
            <v>95.6</v>
          </cell>
          <cell r="L57">
            <v>91.5</v>
          </cell>
          <cell r="M57">
            <v>75.599999999999994</v>
          </cell>
          <cell r="N57">
            <v>107.3</v>
          </cell>
          <cell r="O57">
            <v>104.6</v>
          </cell>
          <cell r="P57" t="str">
            <v>-</v>
          </cell>
          <cell r="Q57">
            <v>77.5</v>
          </cell>
          <cell r="R57">
            <v>5.0000000000000062</v>
          </cell>
          <cell r="S57">
            <v>5.3872053872054</v>
          </cell>
          <cell r="T57">
            <v>7.9365079365079358</v>
          </cell>
          <cell r="U57">
            <v>17.61442441054092</v>
          </cell>
          <cell r="V57">
            <v>12.926577042399174</v>
          </cell>
          <cell r="W57">
            <v>2.5906735751295336</v>
          </cell>
          <cell r="X57">
            <v>6.3947078280044058</v>
          </cell>
          <cell r="Y57">
            <v>6.3170441001191859</v>
          </cell>
          <cell r="Z57">
            <v>2.4734982332155409</v>
          </cell>
          <cell r="AA57">
            <v>1.2711864406779541</v>
          </cell>
          <cell r="AB57">
            <v>6.7677946324387364</v>
          </cell>
          <cell r="AC57">
            <v>-2.9525032092426331</v>
          </cell>
          <cell r="AD57">
            <v>1.2264150943396199</v>
          </cell>
          <cell r="AE57">
            <v>-0.6647673314340008</v>
          </cell>
          <cell r="AF57" t="str">
            <v>-</v>
          </cell>
          <cell r="AG57">
            <v>0.51880674448768582</v>
          </cell>
        </row>
        <row r="58">
          <cell r="A58">
            <v>38808</v>
          </cell>
          <cell r="B58">
            <v>85.7</v>
          </cell>
          <cell r="C58">
            <v>88.6</v>
          </cell>
          <cell r="D58">
            <v>90.6</v>
          </cell>
          <cell r="E58">
            <v>80.5</v>
          </cell>
          <cell r="F58">
            <v>99.4</v>
          </cell>
          <cell r="G58">
            <v>71.7</v>
          </cell>
          <cell r="H58">
            <v>95.8</v>
          </cell>
          <cell r="I58">
            <v>84.2</v>
          </cell>
          <cell r="J58">
            <v>82.5</v>
          </cell>
          <cell r="K58">
            <v>92.3</v>
          </cell>
          <cell r="L58">
            <v>84.4</v>
          </cell>
          <cell r="M58">
            <v>70.3</v>
          </cell>
          <cell r="N58">
            <v>92.8</v>
          </cell>
          <cell r="O58">
            <v>96.2</v>
          </cell>
          <cell r="P58" t="str">
            <v>-</v>
          </cell>
          <cell r="Q58">
            <v>72.5</v>
          </cell>
          <cell r="R58">
            <v>-1.494252873563215</v>
          </cell>
          <cell r="S58">
            <v>2.4277456647398781</v>
          </cell>
          <cell r="T58">
            <v>-8.8531187122736519</v>
          </cell>
          <cell r="U58">
            <v>11.805555555555555</v>
          </cell>
          <cell r="V58">
            <v>0.2016129032258093</v>
          </cell>
          <cell r="W58">
            <v>8.3081570996978851</v>
          </cell>
          <cell r="X58">
            <v>5.7395143487858755</v>
          </cell>
          <cell r="Y58">
            <v>1.445783132530124</v>
          </cell>
          <cell r="Z58">
            <v>1.476014760147605</v>
          </cell>
          <cell r="AA58">
            <v>0</v>
          </cell>
          <cell r="AB58">
            <v>0.35671819262783755</v>
          </cell>
          <cell r="AC58">
            <v>-8.5825747724317409</v>
          </cell>
          <cell r="AD58">
            <v>-10.2514506769826</v>
          </cell>
          <cell r="AE58">
            <v>-10.428305400372441</v>
          </cell>
          <cell r="AF58" t="str">
            <v>-</v>
          </cell>
          <cell r="AG58">
            <v>-5.4758800521512416</v>
          </cell>
        </row>
        <row r="59">
          <cell r="A59">
            <v>38838</v>
          </cell>
          <cell r="B59">
            <v>95.4</v>
          </cell>
          <cell r="C59">
            <v>91.6</v>
          </cell>
          <cell r="D59">
            <v>93.9</v>
          </cell>
          <cell r="E59">
            <v>88.9</v>
          </cell>
          <cell r="F59">
            <v>104.8</v>
          </cell>
          <cell r="G59">
            <v>70.599999999999994</v>
          </cell>
          <cell r="H59">
            <v>97.9</v>
          </cell>
          <cell r="I59">
            <v>91.5</v>
          </cell>
          <cell r="J59">
            <v>88.2</v>
          </cell>
          <cell r="K59">
            <v>98.9</v>
          </cell>
          <cell r="L59">
            <v>95.9</v>
          </cell>
          <cell r="M59">
            <v>80.099999999999994</v>
          </cell>
          <cell r="N59">
            <v>106.7</v>
          </cell>
          <cell r="O59">
            <v>108.1</v>
          </cell>
          <cell r="P59" t="str">
            <v>-</v>
          </cell>
          <cell r="Q59">
            <v>82.1</v>
          </cell>
          <cell r="R59">
            <v>4.7200878155872799</v>
          </cell>
          <cell r="S59">
            <v>6.5116279069767371</v>
          </cell>
          <cell r="T59">
            <v>-6.0060060060060056</v>
          </cell>
          <cell r="U59">
            <v>19.489247311827956</v>
          </cell>
          <cell r="V59">
            <v>5.1153460381143372</v>
          </cell>
          <cell r="W59">
            <v>2.7656477438136702</v>
          </cell>
          <cell r="X59">
            <v>8.4163898117386591</v>
          </cell>
          <cell r="Y59">
            <v>8.6698337292161494</v>
          </cell>
          <cell r="Z59">
            <v>4.0094339622641577</v>
          </cell>
          <cell r="AA59">
            <v>3.3437826541274847</v>
          </cell>
          <cell r="AB59">
            <v>6.3192904656319326</v>
          </cell>
          <cell r="AC59">
            <v>0.50188205771642591</v>
          </cell>
          <cell r="AD59">
            <v>1.6190476190476217</v>
          </cell>
          <cell r="AE59">
            <v>-3.1362007168458788</v>
          </cell>
          <cell r="AF59" t="str">
            <v>-</v>
          </cell>
          <cell r="AG59">
            <v>8.5978835978835981</v>
          </cell>
        </row>
        <row r="60">
          <cell r="A60">
            <v>38869</v>
          </cell>
          <cell r="B60">
            <v>91.1</v>
          </cell>
          <cell r="C60">
            <v>88.4</v>
          </cell>
          <cell r="D60">
            <v>85.4</v>
          </cell>
          <cell r="E60">
            <v>87.8</v>
          </cell>
          <cell r="F60">
            <v>102.7</v>
          </cell>
          <cell r="G60">
            <v>71.8</v>
          </cell>
          <cell r="H60">
            <v>93.1</v>
          </cell>
          <cell r="I60">
            <v>87.7</v>
          </cell>
          <cell r="J60">
            <v>89.3</v>
          </cell>
          <cell r="K60">
            <v>93.1</v>
          </cell>
          <cell r="L60">
            <v>92.1</v>
          </cell>
          <cell r="M60">
            <v>76.900000000000006</v>
          </cell>
          <cell r="N60">
            <v>103.9</v>
          </cell>
          <cell r="O60">
            <v>100.7</v>
          </cell>
          <cell r="P60" t="str">
            <v>-</v>
          </cell>
          <cell r="Q60">
            <v>81.3</v>
          </cell>
          <cell r="R60">
            <v>-0.32822757111598616</v>
          </cell>
          <cell r="S60">
            <v>2.4333719582850621</v>
          </cell>
          <cell r="T60">
            <v>-19.661335841956717</v>
          </cell>
          <cell r="U60">
            <v>15.831134564643801</v>
          </cell>
          <cell r="V60">
            <v>7.5392670157068089</v>
          </cell>
          <cell r="W60">
            <v>7.3243647234678493</v>
          </cell>
          <cell r="X60">
            <v>1.1956521739130372</v>
          </cell>
          <cell r="Y60">
            <v>0.11415525114156226</v>
          </cell>
          <cell r="Z60">
            <v>16.732026143790847</v>
          </cell>
          <cell r="AA60">
            <v>2.7593818984547465</v>
          </cell>
          <cell r="AB60">
            <v>0.98684210526314842</v>
          </cell>
          <cell r="AC60">
            <v>-4.1147132169576022</v>
          </cell>
          <cell r="AD60">
            <v>-2.3496240601503757</v>
          </cell>
          <cell r="AE60">
            <v>-6.7592592592592569</v>
          </cell>
          <cell r="AF60" t="str">
            <v>-</v>
          </cell>
          <cell r="AG60">
            <v>0.49443757725586091</v>
          </cell>
        </row>
        <row r="61">
          <cell r="A61">
            <v>38899</v>
          </cell>
          <cell r="B61">
            <v>93.8</v>
          </cell>
          <cell r="C61">
            <v>92.8</v>
          </cell>
          <cell r="D61">
            <v>85.1</v>
          </cell>
          <cell r="E61">
            <v>89.7</v>
          </cell>
          <cell r="F61">
            <v>114.4</v>
          </cell>
          <cell r="G61">
            <v>75.400000000000006</v>
          </cell>
          <cell r="H61">
            <v>95</v>
          </cell>
          <cell r="I61">
            <v>92.2</v>
          </cell>
          <cell r="J61">
            <v>90.5</v>
          </cell>
          <cell r="K61">
            <v>96.6</v>
          </cell>
          <cell r="L61">
            <v>94.7</v>
          </cell>
          <cell r="M61">
            <v>74.5</v>
          </cell>
          <cell r="N61">
            <v>105.1</v>
          </cell>
          <cell r="O61">
            <v>101.8</v>
          </cell>
          <cell r="P61" t="str">
            <v>-</v>
          </cell>
          <cell r="Q61">
            <v>81.400000000000006</v>
          </cell>
          <cell r="R61">
            <v>3.646408839779002</v>
          </cell>
          <cell r="S61">
            <v>3.3407572383073498</v>
          </cell>
          <cell r="T61">
            <v>-0.70011668611436229</v>
          </cell>
          <cell r="U61">
            <v>23.214285714285722</v>
          </cell>
          <cell r="V61">
            <v>13.15529179030664</v>
          </cell>
          <cell r="W61">
            <v>5.0139275766016835</v>
          </cell>
          <cell r="X61">
            <v>-1.7580144777662905</v>
          </cell>
          <cell r="Y61">
            <v>3.4792368125701558</v>
          </cell>
          <cell r="Z61">
            <v>19.867549668874172</v>
          </cell>
          <cell r="AA61">
            <v>6.858407079646005</v>
          </cell>
          <cell r="AB61">
            <v>4.8726467331118561</v>
          </cell>
          <cell r="AC61">
            <v>-3.6222509702457919</v>
          </cell>
          <cell r="AD61">
            <v>2.737047898338218</v>
          </cell>
          <cell r="AE61">
            <v>-2.8625954198473282</v>
          </cell>
          <cell r="AF61" t="str">
            <v>-</v>
          </cell>
          <cell r="AG61">
            <v>0.49382716049383418</v>
          </cell>
        </row>
        <row r="62">
          <cell r="A62">
            <v>38930</v>
          </cell>
          <cell r="B62">
            <v>98.6</v>
          </cell>
          <cell r="C62">
            <v>96</v>
          </cell>
          <cell r="D62">
            <v>93.7</v>
          </cell>
          <cell r="E62">
            <v>91</v>
          </cell>
          <cell r="F62">
            <v>113.7</v>
          </cell>
          <cell r="G62">
            <v>78.8</v>
          </cell>
          <cell r="H62">
            <v>98.6</v>
          </cell>
          <cell r="I62">
            <v>95.9</v>
          </cell>
          <cell r="J62">
            <v>84</v>
          </cell>
          <cell r="K62">
            <v>100.1</v>
          </cell>
          <cell r="L62">
            <v>100.3</v>
          </cell>
          <cell r="M62">
            <v>82.6</v>
          </cell>
          <cell r="N62">
            <v>108.6</v>
          </cell>
          <cell r="O62">
            <v>101.9</v>
          </cell>
          <cell r="P62" t="str">
            <v>-</v>
          </cell>
          <cell r="Q62">
            <v>87.7</v>
          </cell>
          <cell r="R62">
            <v>3.1380753138075312</v>
          </cell>
          <cell r="S62">
            <v>3.8961038961038899</v>
          </cell>
          <cell r="T62">
            <v>0.10683760683761595</v>
          </cell>
          <cell r="U62">
            <v>18.644067796610166</v>
          </cell>
          <cell r="V62">
            <v>7.0621468926553677</v>
          </cell>
          <cell r="W62">
            <v>1.5463917525773232</v>
          </cell>
          <cell r="X62">
            <v>0.509683995922528</v>
          </cell>
          <cell r="Y62">
            <v>5.0383351588170964</v>
          </cell>
          <cell r="Z62">
            <v>0.96153846153845812</v>
          </cell>
          <cell r="AA62">
            <v>1.0090817356205852</v>
          </cell>
          <cell r="AB62">
            <v>3.8302277432712244</v>
          </cell>
          <cell r="AC62">
            <v>-2.0166073546856502</v>
          </cell>
          <cell r="AD62">
            <v>2.1636876763875796</v>
          </cell>
          <cell r="AE62">
            <v>-3.6862003780718258</v>
          </cell>
          <cell r="AF62" t="str">
            <v>-</v>
          </cell>
          <cell r="AG62">
            <v>4.4047619047619078</v>
          </cell>
        </row>
        <row r="63">
          <cell r="A63">
            <v>38961</v>
          </cell>
          <cell r="B63">
            <v>93.2</v>
          </cell>
          <cell r="C63">
            <v>97.5</v>
          </cell>
          <cell r="D63">
            <v>95.4</v>
          </cell>
          <cell r="E63">
            <v>90.5</v>
          </cell>
          <cell r="F63">
            <v>112.8</v>
          </cell>
          <cell r="G63">
            <v>89.9</v>
          </cell>
          <cell r="H63">
            <v>97.2</v>
          </cell>
          <cell r="I63">
            <v>92.8</v>
          </cell>
          <cell r="J63">
            <v>91.5</v>
          </cell>
          <cell r="K63">
            <v>95.5</v>
          </cell>
          <cell r="L63">
            <v>94.2</v>
          </cell>
          <cell r="M63">
            <v>73.599999999999994</v>
          </cell>
          <cell r="N63">
            <v>103.4</v>
          </cell>
          <cell r="O63">
            <v>93.9</v>
          </cell>
          <cell r="P63" t="str">
            <v>-</v>
          </cell>
          <cell r="Q63">
            <v>82.6</v>
          </cell>
          <cell r="R63">
            <v>1.3043478260869596</v>
          </cell>
          <cell r="S63">
            <v>4.6137339055793962</v>
          </cell>
          <cell r="T63">
            <v>3.4707158351410006</v>
          </cell>
          <cell r="U63">
            <v>16.025641025641026</v>
          </cell>
          <cell r="V63">
            <v>9.1965150048402702</v>
          </cell>
          <cell r="W63">
            <v>5.7647058823529482</v>
          </cell>
          <cell r="X63">
            <v>3.2943676939426236</v>
          </cell>
          <cell r="Y63">
            <v>4.7404063205417648</v>
          </cell>
          <cell r="Z63">
            <v>12.132352941176478</v>
          </cell>
          <cell r="AA63">
            <v>-3.8267875125881137</v>
          </cell>
          <cell r="AB63">
            <v>0.96463022508039198</v>
          </cell>
          <cell r="AC63">
            <v>-14.318975552968579</v>
          </cell>
          <cell r="AD63">
            <v>2.8855721393034885</v>
          </cell>
          <cell r="AE63">
            <v>2.8477546549835799</v>
          </cell>
          <cell r="AF63" t="str">
            <v>-</v>
          </cell>
          <cell r="AG63">
            <v>-0.36188178528348774</v>
          </cell>
        </row>
        <row r="64">
          <cell r="A64">
            <v>38991</v>
          </cell>
          <cell r="B64">
            <v>97.5</v>
          </cell>
          <cell r="C64">
            <v>108.9</v>
          </cell>
          <cell r="D64">
            <v>95.6</v>
          </cell>
          <cell r="E64">
            <v>91.4</v>
          </cell>
          <cell r="F64">
            <v>118.7</v>
          </cell>
          <cell r="G64">
            <v>107.9</v>
          </cell>
          <cell r="H64">
            <v>99.9</v>
          </cell>
          <cell r="I64">
            <v>94.9</v>
          </cell>
          <cell r="J64">
            <v>91.8</v>
          </cell>
          <cell r="K64">
            <v>97.9</v>
          </cell>
          <cell r="L64">
            <v>97.6</v>
          </cell>
          <cell r="M64">
            <v>79.3</v>
          </cell>
          <cell r="N64">
            <v>108.1</v>
          </cell>
          <cell r="O64">
            <v>100.3</v>
          </cell>
          <cell r="P64" t="str">
            <v>-</v>
          </cell>
          <cell r="Q64">
            <v>85.2</v>
          </cell>
          <cell r="R64">
            <v>4.0554962646744901</v>
          </cell>
          <cell r="S64">
            <v>6.9744597249508935</v>
          </cell>
          <cell r="T64">
            <v>-7.8998073217726423</v>
          </cell>
          <cell r="U64">
            <v>12.561576354679808</v>
          </cell>
          <cell r="V64">
            <v>10.418604651162793</v>
          </cell>
          <cell r="W64">
            <v>10.894141829393638</v>
          </cell>
          <cell r="X64">
            <v>4.6073298429319429</v>
          </cell>
          <cell r="Y64">
            <v>3.1521739130434843</v>
          </cell>
          <cell r="Z64">
            <v>8.1272084805653613</v>
          </cell>
          <cell r="AA64">
            <v>-2.3928215353938098</v>
          </cell>
          <cell r="AB64">
            <v>4.8335123523093451</v>
          </cell>
          <cell r="AC64">
            <v>-2.3399014778325191</v>
          </cell>
          <cell r="AD64">
            <v>1.7890772128060184</v>
          </cell>
          <cell r="AE64">
            <v>2.556237218813906</v>
          </cell>
          <cell r="AF64" t="str">
            <v>-</v>
          </cell>
          <cell r="AG64">
            <v>4.0293040293040256</v>
          </cell>
        </row>
        <row r="65">
          <cell r="A65">
            <v>39022</v>
          </cell>
          <cell r="B65">
            <v>95.9</v>
          </cell>
          <cell r="C65">
            <v>107.6</v>
          </cell>
          <cell r="D65">
            <v>101</v>
          </cell>
          <cell r="E65">
            <v>93</v>
          </cell>
          <cell r="F65">
            <v>120.9</v>
          </cell>
          <cell r="G65">
            <v>110.4</v>
          </cell>
          <cell r="H65">
            <v>97.4</v>
          </cell>
          <cell r="I65">
            <v>93.5</v>
          </cell>
          <cell r="J65">
            <v>90.4</v>
          </cell>
          <cell r="K65">
            <v>94.8</v>
          </cell>
          <cell r="L65">
            <v>94.5</v>
          </cell>
          <cell r="M65">
            <v>76.3</v>
          </cell>
          <cell r="N65">
            <v>107.8</v>
          </cell>
          <cell r="O65">
            <v>97.5</v>
          </cell>
          <cell r="P65" t="str">
            <v>-</v>
          </cell>
          <cell r="Q65">
            <v>80.900000000000006</v>
          </cell>
          <cell r="R65">
            <v>3.7878787878787881</v>
          </cell>
          <cell r="S65">
            <v>4.2635658914728598</v>
          </cell>
          <cell r="T65">
            <v>2.3302938196555187</v>
          </cell>
          <cell r="U65">
            <v>20.310478654592501</v>
          </cell>
          <cell r="V65">
            <v>4.8568950563746816</v>
          </cell>
          <cell r="W65">
            <v>2.3169601482854496</v>
          </cell>
          <cell r="X65">
            <v>5.0701186623516747</v>
          </cell>
          <cell r="Y65">
            <v>6.6134549600912171</v>
          </cell>
          <cell r="Z65">
            <v>10.109622411693071</v>
          </cell>
          <cell r="AA65">
            <v>-2.8688524590163906</v>
          </cell>
          <cell r="AB65">
            <v>2.4945770065075892</v>
          </cell>
          <cell r="AC65">
            <v>3.8095238095238058</v>
          </cell>
          <cell r="AD65">
            <v>0</v>
          </cell>
          <cell r="AE65">
            <v>2.6315789473684208</v>
          </cell>
          <cell r="AF65" t="str">
            <v>-</v>
          </cell>
          <cell r="AG65">
            <v>6.1679790026246755</v>
          </cell>
        </row>
        <row r="66">
          <cell r="A66">
            <v>39052</v>
          </cell>
          <cell r="B66">
            <v>87</v>
          </cell>
          <cell r="C66">
            <v>101.2</v>
          </cell>
          <cell r="D66">
            <v>74</v>
          </cell>
          <cell r="E66">
            <v>91.7</v>
          </cell>
          <cell r="F66">
            <v>104.4</v>
          </cell>
          <cell r="G66">
            <v>107</v>
          </cell>
          <cell r="H66">
            <v>91.6</v>
          </cell>
          <cell r="I66">
            <v>88.2</v>
          </cell>
          <cell r="J66">
            <v>92.3</v>
          </cell>
          <cell r="K66">
            <v>92.2</v>
          </cell>
          <cell r="L66">
            <v>85.1</v>
          </cell>
          <cell r="M66">
            <v>70</v>
          </cell>
          <cell r="N66">
            <v>92.7</v>
          </cell>
          <cell r="O66">
            <v>88.4</v>
          </cell>
          <cell r="P66" t="str">
            <v>-</v>
          </cell>
          <cell r="Q66">
            <v>72.5</v>
          </cell>
          <cell r="R66">
            <v>0.46189376443418673</v>
          </cell>
          <cell r="S66">
            <v>-3.4351145038167887</v>
          </cell>
          <cell r="T66">
            <v>0.27100271002710413</v>
          </cell>
          <cell r="U66">
            <v>11.151515151515156</v>
          </cell>
          <cell r="V66">
            <v>5.3481331987891139</v>
          </cell>
          <cell r="W66">
            <v>1.2298959318826841</v>
          </cell>
          <cell r="X66">
            <v>-7.754279959718029</v>
          </cell>
          <cell r="Y66">
            <v>7.5609756097561016</v>
          </cell>
          <cell r="Z66">
            <v>9.8809523809523778</v>
          </cell>
          <cell r="AA66">
            <v>-3.556485355648527</v>
          </cell>
          <cell r="AB66">
            <v>-0.93131548311992007</v>
          </cell>
          <cell r="AC66">
            <v>-0.28490028490028896</v>
          </cell>
          <cell r="AD66">
            <v>-1.3829787234042523</v>
          </cell>
          <cell r="AE66">
            <v>-0.56242969628796402</v>
          </cell>
          <cell r="AF66" t="str">
            <v>-</v>
          </cell>
          <cell r="AG66">
            <v>-0.27510316368638632</v>
          </cell>
        </row>
        <row r="67">
          <cell r="A67">
            <v>39083</v>
          </cell>
          <cell r="B67">
            <v>87</v>
          </cell>
          <cell r="C67">
            <v>104.4</v>
          </cell>
          <cell r="D67">
            <v>81.099999999999994</v>
          </cell>
          <cell r="E67">
            <v>89.4</v>
          </cell>
          <cell r="F67">
            <v>103.3</v>
          </cell>
          <cell r="G67">
            <v>97.9</v>
          </cell>
          <cell r="H67">
            <v>100.4</v>
          </cell>
          <cell r="I67">
            <v>89.1</v>
          </cell>
          <cell r="J67">
            <v>89.3</v>
          </cell>
          <cell r="K67">
            <v>94.4</v>
          </cell>
          <cell r="L67">
            <v>83.3</v>
          </cell>
          <cell r="M67">
            <v>67.8</v>
          </cell>
          <cell r="N67">
            <v>98.1</v>
          </cell>
          <cell r="O67">
            <v>89.4</v>
          </cell>
          <cell r="P67" t="str">
            <v>-</v>
          </cell>
          <cell r="Q67">
            <v>71.3</v>
          </cell>
          <cell r="R67">
            <v>3.9426523297491003</v>
          </cell>
          <cell r="S67">
            <v>4.295704295704307</v>
          </cell>
          <cell r="T67">
            <v>10.04070556309361</v>
          </cell>
          <cell r="U67">
            <v>12.594458438287154</v>
          </cell>
          <cell r="V67">
            <v>-4.6168051708217916</v>
          </cell>
          <cell r="W67">
            <v>2.944269190325985</v>
          </cell>
          <cell r="X67">
            <v>5.3515215110178476</v>
          </cell>
          <cell r="Y67">
            <v>5.8194774346793245</v>
          </cell>
          <cell r="Z67">
            <v>3.7166085946573788</v>
          </cell>
          <cell r="AA67">
            <v>-1.2552301255230007</v>
          </cell>
          <cell r="AB67">
            <v>2.7127003699136907</v>
          </cell>
          <cell r="AC67">
            <v>5.6074766355140095</v>
          </cell>
          <cell r="AD67">
            <v>2.0811654526534862</v>
          </cell>
          <cell r="AE67">
            <v>6.1757719714964399</v>
          </cell>
          <cell r="AF67" t="str">
            <v>-</v>
          </cell>
          <cell r="AG67">
            <v>16.693944353518813</v>
          </cell>
        </row>
        <row r="68">
          <cell r="A68">
            <v>39114</v>
          </cell>
          <cell r="B68">
            <v>82.6</v>
          </cell>
          <cell r="C68">
            <v>90.2</v>
          </cell>
          <cell r="D68">
            <v>77.599999999999994</v>
          </cell>
          <cell r="E68">
            <v>76.5</v>
          </cell>
          <cell r="F68">
            <v>97.9</v>
          </cell>
          <cell r="G68">
            <v>80.599999999999994</v>
          </cell>
          <cell r="H68">
            <v>87</v>
          </cell>
          <cell r="I68">
            <v>83.4</v>
          </cell>
          <cell r="J68">
            <v>80.3</v>
          </cell>
          <cell r="K68">
            <v>85.8</v>
          </cell>
          <cell r="L68">
            <v>81.3</v>
          </cell>
          <cell r="M68">
            <v>67</v>
          </cell>
          <cell r="N68">
            <v>98.6</v>
          </cell>
          <cell r="O68">
            <v>90</v>
          </cell>
          <cell r="P68" t="str">
            <v>-</v>
          </cell>
          <cell r="Q68">
            <v>67</v>
          </cell>
          <cell r="R68">
            <v>2.9925187032418843</v>
          </cell>
          <cell r="S68">
            <v>2.5000000000000031</v>
          </cell>
          <cell r="T68">
            <v>-10.701956271576538</v>
          </cell>
          <cell r="U68">
            <v>8.2036775106082001</v>
          </cell>
          <cell r="V68">
            <v>1.3457556935817925</v>
          </cell>
          <cell r="W68">
            <v>6.052631578947361</v>
          </cell>
          <cell r="X68">
            <v>-0.79817559863170207</v>
          </cell>
          <cell r="Y68">
            <v>3.4739454094292945</v>
          </cell>
          <cell r="Z68">
            <v>7.7852348993288549</v>
          </cell>
          <cell r="AA68">
            <v>-2.7210884353741562</v>
          </cell>
          <cell r="AB68">
            <v>3.5668789808917163</v>
          </cell>
          <cell r="AC68">
            <v>4.5241809672386983</v>
          </cell>
          <cell r="AD68">
            <v>3.1380753138075312</v>
          </cell>
          <cell r="AE68">
            <v>5.8823529411764701</v>
          </cell>
          <cell r="AF68" t="str">
            <v>-</v>
          </cell>
          <cell r="AG68">
            <v>-1.0339734121122641</v>
          </cell>
        </row>
        <row r="69">
          <cell r="A69">
            <v>39142</v>
          </cell>
          <cell r="B69">
            <v>96.4</v>
          </cell>
          <cell r="C69">
            <v>94.2</v>
          </cell>
          <cell r="D69">
            <v>100</v>
          </cell>
          <cell r="E69">
            <v>89</v>
          </cell>
          <cell r="F69">
            <v>106.9</v>
          </cell>
          <cell r="G69">
            <v>83</v>
          </cell>
          <cell r="H69">
            <v>95.9</v>
          </cell>
          <cell r="I69">
            <v>96.4</v>
          </cell>
          <cell r="J69">
            <v>91.1</v>
          </cell>
          <cell r="K69">
            <v>100.6</v>
          </cell>
          <cell r="L69">
            <v>93.8</v>
          </cell>
          <cell r="M69">
            <v>82.7</v>
          </cell>
          <cell r="N69">
            <v>109.7</v>
          </cell>
          <cell r="O69">
            <v>112.6</v>
          </cell>
          <cell r="P69" t="str">
            <v>-</v>
          </cell>
          <cell r="Q69">
            <v>79.099999999999994</v>
          </cell>
          <cell r="R69">
            <v>4.329004329004329</v>
          </cell>
          <cell r="S69">
            <v>0.31948881789137074</v>
          </cell>
          <cell r="T69">
            <v>-1.9607843137254901</v>
          </cell>
          <cell r="U69">
            <v>4.9528301886792487</v>
          </cell>
          <cell r="V69">
            <v>-2.1062271062271036</v>
          </cell>
          <cell r="W69">
            <v>4.797979797979794</v>
          </cell>
          <cell r="X69">
            <v>-0.62176165803108219</v>
          </cell>
          <cell r="Y69">
            <v>8.0717488789237688</v>
          </cell>
          <cell r="Z69">
            <v>4.7126436781609131</v>
          </cell>
          <cell r="AA69">
            <v>5.2301255230125525</v>
          </cell>
          <cell r="AB69">
            <v>2.5136612021857894</v>
          </cell>
          <cell r="AC69">
            <v>9.3915343915344032</v>
          </cell>
          <cell r="AD69">
            <v>2.2367194780987938</v>
          </cell>
          <cell r="AE69">
            <v>7.6481835564053542</v>
          </cell>
          <cell r="AF69" t="str">
            <v>-</v>
          </cell>
          <cell r="AG69">
            <v>2.0645161290322509</v>
          </cell>
        </row>
        <row r="70">
          <cell r="A70">
            <v>39173</v>
          </cell>
          <cell r="B70">
            <v>90.6</v>
          </cell>
          <cell r="C70">
            <v>86</v>
          </cell>
          <cell r="D70">
            <v>94.7</v>
          </cell>
          <cell r="E70">
            <v>82.9</v>
          </cell>
          <cell r="F70">
            <v>100.1</v>
          </cell>
          <cell r="G70">
            <v>75.5</v>
          </cell>
          <cell r="H70">
            <v>88</v>
          </cell>
          <cell r="I70">
            <v>91.9</v>
          </cell>
          <cell r="J70">
            <v>83.7</v>
          </cell>
          <cell r="K70">
            <v>96.5</v>
          </cell>
          <cell r="L70">
            <v>88</v>
          </cell>
          <cell r="M70">
            <v>76.8</v>
          </cell>
          <cell r="N70">
            <v>100.8</v>
          </cell>
          <cell r="O70">
            <v>113.1</v>
          </cell>
          <cell r="P70" t="str">
            <v>-</v>
          </cell>
          <cell r="Q70">
            <v>71.900000000000006</v>
          </cell>
          <cell r="R70">
            <v>5.7176196032672006</v>
          </cell>
          <cell r="S70">
            <v>-2.934537246049655</v>
          </cell>
          <cell r="T70">
            <v>4.5253863134657939</v>
          </cell>
          <cell r="U70">
            <v>2.9813664596273366</v>
          </cell>
          <cell r="V70">
            <v>0.70422535211266457</v>
          </cell>
          <cell r="W70">
            <v>5.2998605299860486</v>
          </cell>
          <cell r="X70">
            <v>-8.1419624217118969</v>
          </cell>
          <cell r="Y70">
            <v>9.1448931116389574</v>
          </cell>
          <cell r="Z70">
            <v>1.4545454545454579</v>
          </cell>
          <cell r="AA70">
            <v>4.5503791982665254</v>
          </cell>
          <cell r="AB70">
            <v>4.2654028436018887</v>
          </cell>
          <cell r="AC70">
            <v>9.2460881934566164</v>
          </cell>
          <cell r="AD70">
            <v>8.6206896551724146</v>
          </cell>
          <cell r="AE70">
            <v>17.567567567567558</v>
          </cell>
          <cell r="AF70" t="str">
            <v>-</v>
          </cell>
          <cell r="AG70">
            <v>-0.82758620689654394</v>
          </cell>
        </row>
        <row r="71">
          <cell r="A71">
            <v>39203</v>
          </cell>
          <cell r="B71">
            <v>99.9</v>
          </cell>
          <cell r="C71">
            <v>94</v>
          </cell>
          <cell r="D71">
            <v>92.4</v>
          </cell>
          <cell r="E71">
            <v>90.5</v>
          </cell>
          <cell r="F71">
            <v>111.2</v>
          </cell>
          <cell r="G71">
            <v>77.5</v>
          </cell>
          <cell r="H71">
            <v>98.2</v>
          </cell>
          <cell r="I71">
            <v>99.4</v>
          </cell>
          <cell r="J71">
            <v>89.4</v>
          </cell>
          <cell r="K71">
            <v>101.8</v>
          </cell>
          <cell r="L71">
            <v>98.6</v>
          </cell>
          <cell r="M71">
            <v>82.9</v>
          </cell>
          <cell r="N71">
            <v>114.3</v>
          </cell>
          <cell r="O71">
            <v>118.5</v>
          </cell>
          <cell r="P71" t="str">
            <v>-</v>
          </cell>
          <cell r="Q71">
            <v>81.7</v>
          </cell>
          <cell r="R71">
            <v>4.7169811320754711</v>
          </cell>
          <cell r="S71">
            <v>2.620087336244548</v>
          </cell>
          <cell r="T71">
            <v>-1.5974440894568689</v>
          </cell>
          <cell r="U71">
            <v>1.7997750281214784</v>
          </cell>
          <cell r="V71">
            <v>6.1068702290076393</v>
          </cell>
          <cell r="W71">
            <v>9.7733711048158725</v>
          </cell>
          <cell r="X71">
            <v>0.30643513789580912</v>
          </cell>
          <cell r="Y71">
            <v>8.6338797814207702</v>
          </cell>
          <cell r="Z71">
            <v>1.3605442176870781</v>
          </cell>
          <cell r="AA71">
            <v>2.9322548028311335</v>
          </cell>
          <cell r="AB71">
            <v>2.8154327424400294</v>
          </cell>
          <cell r="AC71">
            <v>3.4956304619226115</v>
          </cell>
          <cell r="AD71">
            <v>7.1227741330834062</v>
          </cell>
          <cell r="AE71">
            <v>9.6207215541165638</v>
          </cell>
          <cell r="AF71" t="str">
            <v>-</v>
          </cell>
          <cell r="AG71">
            <v>-0.48721071863579962</v>
          </cell>
        </row>
        <row r="72">
          <cell r="A72">
            <v>39234</v>
          </cell>
          <cell r="B72">
            <v>96.9</v>
          </cell>
          <cell r="C72">
            <v>91.9</v>
          </cell>
          <cell r="D72">
            <v>91.7</v>
          </cell>
          <cell r="E72">
            <v>88.4</v>
          </cell>
          <cell r="F72">
            <v>105.1</v>
          </cell>
          <cell r="G72">
            <v>75.5</v>
          </cell>
          <cell r="H72">
            <v>95.7</v>
          </cell>
          <cell r="I72">
            <v>97.7</v>
          </cell>
          <cell r="J72">
            <v>91</v>
          </cell>
          <cell r="K72">
            <v>96.1</v>
          </cell>
          <cell r="L72">
            <v>97.8</v>
          </cell>
          <cell r="M72">
            <v>81.099999999999994</v>
          </cell>
          <cell r="N72">
            <v>109.6</v>
          </cell>
          <cell r="O72">
            <v>107.1</v>
          </cell>
          <cell r="P72" t="str">
            <v>-</v>
          </cell>
          <cell r="Q72">
            <v>77.3</v>
          </cell>
          <cell r="R72">
            <v>6.3666300768386517</v>
          </cell>
          <cell r="S72">
            <v>3.9592760180995472</v>
          </cell>
          <cell r="T72">
            <v>7.3770491803278642</v>
          </cell>
          <cell r="U72">
            <v>0.68337129840547672</v>
          </cell>
          <cell r="V72">
            <v>2.336903602726379</v>
          </cell>
          <cell r="W72">
            <v>5.1532033426183883</v>
          </cell>
          <cell r="X72">
            <v>2.7926960257787417</v>
          </cell>
          <cell r="Y72">
            <v>11.402508551881413</v>
          </cell>
          <cell r="Z72">
            <v>1.9036954087346056</v>
          </cell>
          <cell r="AA72">
            <v>3.2223415682062302</v>
          </cell>
          <cell r="AB72">
            <v>6.1889250814332284</v>
          </cell>
          <cell r="AC72">
            <v>5.4616384915474487</v>
          </cell>
          <cell r="AD72">
            <v>5.486044273339739</v>
          </cell>
          <cell r="AE72">
            <v>6.3555114200595746</v>
          </cell>
          <cell r="AF72" t="str">
            <v>-</v>
          </cell>
          <cell r="AG72">
            <v>-4.9200492004920049</v>
          </cell>
        </row>
        <row r="73">
          <cell r="A73">
            <v>39264</v>
          </cell>
          <cell r="B73">
            <v>99.8</v>
          </cell>
          <cell r="C73">
            <v>96.8</v>
          </cell>
          <cell r="D73">
            <v>85.4</v>
          </cell>
          <cell r="E73">
            <v>92.6</v>
          </cell>
          <cell r="F73">
            <v>109.2</v>
          </cell>
          <cell r="G73">
            <v>77</v>
          </cell>
          <cell r="H73">
            <v>102.5</v>
          </cell>
          <cell r="I73">
            <v>102.6</v>
          </cell>
          <cell r="J73">
            <v>95.7</v>
          </cell>
          <cell r="K73">
            <v>95.6</v>
          </cell>
          <cell r="L73">
            <v>100.8</v>
          </cell>
          <cell r="M73">
            <v>82.9</v>
          </cell>
          <cell r="N73">
            <v>111.1</v>
          </cell>
          <cell r="O73">
            <v>111.2</v>
          </cell>
          <cell r="P73" t="str">
            <v>-</v>
          </cell>
          <cell r="Q73">
            <v>82.5</v>
          </cell>
          <cell r="R73">
            <v>6.3965884861407254</v>
          </cell>
          <cell r="S73">
            <v>4.3103448275862073</v>
          </cell>
          <cell r="T73">
            <v>0.35252643948297457</v>
          </cell>
          <cell r="U73">
            <v>3.2329988851727887</v>
          </cell>
          <cell r="V73">
            <v>-4.5454545454545476</v>
          </cell>
          <cell r="W73">
            <v>2.1220159151193556</v>
          </cell>
          <cell r="X73">
            <v>7.8947368421052628</v>
          </cell>
          <cell r="Y73">
            <v>11.279826464208233</v>
          </cell>
          <cell r="Z73">
            <v>5.7458563535911633</v>
          </cell>
          <cell r="AA73">
            <v>-1.0351966873706004</v>
          </cell>
          <cell r="AB73">
            <v>6.4413938753959812</v>
          </cell>
          <cell r="AC73">
            <v>11.275167785234908</v>
          </cell>
          <cell r="AD73">
            <v>5.7088487155090393</v>
          </cell>
          <cell r="AE73">
            <v>9.233791748526528</v>
          </cell>
          <cell r="AF73" t="str">
            <v>-</v>
          </cell>
          <cell r="AG73">
            <v>1.3513513513513442</v>
          </cell>
        </row>
        <row r="74">
          <cell r="A74">
            <v>39295</v>
          </cell>
          <cell r="B74">
            <v>104.9</v>
          </cell>
          <cell r="C74">
            <v>97.9</v>
          </cell>
          <cell r="D74">
            <v>105.5</v>
          </cell>
          <cell r="E74">
            <v>94.2</v>
          </cell>
          <cell r="F74">
            <v>112.7</v>
          </cell>
          <cell r="G74">
            <v>81.099999999999994</v>
          </cell>
          <cell r="H74">
            <v>99.4</v>
          </cell>
          <cell r="I74">
            <v>105.8</v>
          </cell>
          <cell r="J74">
            <v>104.1</v>
          </cell>
          <cell r="K74">
            <v>102.4</v>
          </cell>
          <cell r="L74">
            <v>106.1</v>
          </cell>
          <cell r="M74">
            <v>89.7</v>
          </cell>
          <cell r="N74">
            <v>115.9</v>
          </cell>
          <cell r="O74">
            <v>108.6</v>
          </cell>
          <cell r="P74" t="str">
            <v>-</v>
          </cell>
          <cell r="Q74">
            <v>89</v>
          </cell>
          <cell r="R74">
            <v>6.3894523326572124</v>
          </cell>
          <cell r="S74">
            <v>1.9791666666666725</v>
          </cell>
          <cell r="T74">
            <v>12.593383137673422</v>
          </cell>
          <cell r="U74">
            <v>3.51648351648352</v>
          </cell>
          <cell r="V74">
            <v>-0.87950747581354438</v>
          </cell>
          <cell r="W74">
            <v>2.9187817258883215</v>
          </cell>
          <cell r="X74">
            <v>0.81135902636918</v>
          </cell>
          <cell r="Y74">
            <v>10.32325338894681</v>
          </cell>
          <cell r="Z74">
            <v>23.92857142857142</v>
          </cell>
          <cell r="AA74">
            <v>2.2977022977023092</v>
          </cell>
          <cell r="AB74">
            <v>5.7826520438683922</v>
          </cell>
          <cell r="AC74">
            <v>8.5956416464891152</v>
          </cell>
          <cell r="AD74">
            <v>6.7219152854512076</v>
          </cell>
          <cell r="AE74">
            <v>6.5750736015701552</v>
          </cell>
          <cell r="AF74" t="str">
            <v>-</v>
          </cell>
          <cell r="AG74">
            <v>1.4823261117445805</v>
          </cell>
        </row>
        <row r="75">
          <cell r="A75">
            <v>39326</v>
          </cell>
          <cell r="B75">
            <v>98.4</v>
          </cell>
          <cell r="C75">
            <v>97.9</v>
          </cell>
          <cell r="D75">
            <v>96.7</v>
          </cell>
          <cell r="E75">
            <v>92</v>
          </cell>
          <cell r="F75">
            <v>114</v>
          </cell>
          <cell r="G75">
            <v>88.9</v>
          </cell>
          <cell r="H75">
            <v>95.1</v>
          </cell>
          <cell r="I75">
            <v>99.1</v>
          </cell>
          <cell r="J75">
            <v>89.9</v>
          </cell>
          <cell r="K75">
            <v>96.3</v>
          </cell>
          <cell r="L75">
            <v>102.3</v>
          </cell>
          <cell r="M75">
            <v>79.900000000000006</v>
          </cell>
          <cell r="N75">
            <v>107.7</v>
          </cell>
          <cell r="O75">
            <v>94.7</v>
          </cell>
          <cell r="P75" t="str">
            <v>-</v>
          </cell>
          <cell r="Q75">
            <v>86</v>
          </cell>
          <cell r="R75">
            <v>5.5793991416309048</v>
          </cell>
          <cell r="S75">
            <v>0.41025641025641607</v>
          </cell>
          <cell r="T75">
            <v>1.3626834381551332</v>
          </cell>
          <cell r="U75">
            <v>1.6574585635359116</v>
          </cell>
          <cell r="V75">
            <v>1.0638297872340452</v>
          </cell>
          <cell r="W75">
            <v>-1.1123470522803114</v>
          </cell>
          <cell r="X75">
            <v>-2.1604938271605025</v>
          </cell>
          <cell r="Y75">
            <v>6.7887931034482731</v>
          </cell>
          <cell r="Z75">
            <v>-1.7486338797814145</v>
          </cell>
          <cell r="AA75">
            <v>0.83769633507853103</v>
          </cell>
          <cell r="AB75">
            <v>8.5987261146496756</v>
          </cell>
          <cell r="AC75">
            <v>8.5597826086956683</v>
          </cell>
          <cell r="AD75">
            <v>4.1586073500967089</v>
          </cell>
          <cell r="AE75">
            <v>0.8519701810436604</v>
          </cell>
          <cell r="AF75" t="str">
            <v>-</v>
          </cell>
          <cell r="AG75">
            <v>4.1162227602905634</v>
          </cell>
        </row>
        <row r="76">
          <cell r="A76">
            <v>39356</v>
          </cell>
          <cell r="B76">
            <v>107.8</v>
          </cell>
          <cell r="C76">
            <v>112.8</v>
          </cell>
          <cell r="D76">
            <v>110.2</v>
          </cell>
          <cell r="E76">
            <v>94.1</v>
          </cell>
          <cell r="F76">
            <v>125.9</v>
          </cell>
          <cell r="G76">
            <v>109.3</v>
          </cell>
          <cell r="H76">
            <v>103.4</v>
          </cell>
          <cell r="I76">
            <v>104.6</v>
          </cell>
          <cell r="J76">
            <v>101.2</v>
          </cell>
          <cell r="K76">
            <v>106.1</v>
          </cell>
          <cell r="L76">
            <v>109.4</v>
          </cell>
          <cell r="M76">
            <v>94</v>
          </cell>
          <cell r="N76">
            <v>119.2</v>
          </cell>
          <cell r="O76">
            <v>109.3</v>
          </cell>
          <cell r="P76" t="str">
            <v>-</v>
          </cell>
          <cell r="Q76">
            <v>89</v>
          </cell>
          <cell r="R76">
            <v>10.56410256410256</v>
          </cell>
          <cell r="S76">
            <v>3.5812672176308458</v>
          </cell>
          <cell r="T76">
            <v>15.271966527196662</v>
          </cell>
          <cell r="U76">
            <v>2.954048140043751</v>
          </cell>
          <cell r="V76">
            <v>6.0657118786857644</v>
          </cell>
          <cell r="W76">
            <v>1.2974976830398437</v>
          </cell>
          <cell r="X76">
            <v>3.5035035035035036</v>
          </cell>
          <cell r="Y76">
            <v>10.221285563751305</v>
          </cell>
          <cell r="Z76">
            <v>10.239651416122012</v>
          </cell>
          <cell r="AA76">
            <v>8.3758937691521851</v>
          </cell>
          <cell r="AB76">
            <v>12.090163934426242</v>
          </cell>
          <cell r="AC76">
            <v>18.537200504413622</v>
          </cell>
          <cell r="AD76">
            <v>10.268270120259029</v>
          </cell>
          <cell r="AE76">
            <v>8.9730807577268195</v>
          </cell>
          <cell r="AF76" t="str">
            <v>-</v>
          </cell>
          <cell r="AG76">
            <v>4.4600938967136114</v>
          </cell>
        </row>
        <row r="77">
          <cell r="A77">
            <v>39387</v>
          </cell>
          <cell r="B77">
            <v>102.4</v>
          </cell>
          <cell r="C77">
            <v>111.1</v>
          </cell>
          <cell r="D77">
            <v>106.6</v>
          </cell>
          <cell r="E77">
            <v>92.3</v>
          </cell>
          <cell r="F77">
            <v>123.4</v>
          </cell>
          <cell r="G77">
            <v>113.7</v>
          </cell>
          <cell r="H77">
            <v>99.7</v>
          </cell>
          <cell r="I77">
            <v>102.4</v>
          </cell>
          <cell r="J77">
            <v>102.4</v>
          </cell>
          <cell r="K77">
            <v>99.4</v>
          </cell>
          <cell r="L77">
            <v>102.1</v>
          </cell>
          <cell r="M77">
            <v>82.3</v>
          </cell>
          <cell r="N77">
            <v>114.4</v>
          </cell>
          <cell r="O77">
            <v>104.2</v>
          </cell>
          <cell r="P77" t="str">
            <v>-</v>
          </cell>
          <cell r="Q77">
            <v>84.2</v>
          </cell>
          <cell r="R77">
            <v>6.777893639207508</v>
          </cell>
          <cell r="S77">
            <v>3.2527881040892193</v>
          </cell>
          <cell r="T77">
            <v>5.5445544554455388</v>
          </cell>
          <cell r="U77">
            <v>-0.75268817204301386</v>
          </cell>
          <cell r="V77">
            <v>2.0678246484698093</v>
          </cell>
          <cell r="W77">
            <v>2.9891304347826062</v>
          </cell>
          <cell r="X77">
            <v>2.3613963039014343</v>
          </cell>
          <cell r="Y77">
            <v>9.518716577540113</v>
          </cell>
          <cell r="Z77">
            <v>13.274336283185839</v>
          </cell>
          <cell r="AA77">
            <v>4.8523206751054948</v>
          </cell>
          <cell r="AB77">
            <v>8.0423280423280374</v>
          </cell>
          <cell r="AC77">
            <v>7.8636959370904327</v>
          </cell>
          <cell r="AD77">
            <v>6.1224489795918453</v>
          </cell>
          <cell r="AE77">
            <v>6.871794871794874</v>
          </cell>
          <cell r="AF77" t="str">
            <v>-</v>
          </cell>
          <cell r="AG77">
            <v>4.0791100123609354</v>
          </cell>
        </row>
        <row r="78">
          <cell r="A78">
            <v>39417</v>
          </cell>
          <cell r="B78">
            <v>92.6</v>
          </cell>
          <cell r="C78">
            <v>110.7</v>
          </cell>
          <cell r="D78">
            <v>84.5</v>
          </cell>
          <cell r="E78">
            <v>98.3</v>
          </cell>
          <cell r="F78">
            <v>107.6</v>
          </cell>
          <cell r="G78">
            <v>114.1</v>
          </cell>
          <cell r="H78">
            <v>99.5</v>
          </cell>
          <cell r="I78">
            <v>94.8</v>
          </cell>
          <cell r="J78">
            <v>107.7</v>
          </cell>
          <cell r="K78">
            <v>97.5</v>
          </cell>
          <cell r="L78">
            <v>90.7</v>
          </cell>
          <cell r="M78">
            <v>76.7</v>
          </cell>
          <cell r="N78">
            <v>93.8</v>
          </cell>
          <cell r="O78">
            <v>93.7</v>
          </cell>
          <cell r="P78" t="str">
            <v>-</v>
          </cell>
          <cell r="Q78">
            <v>74.5</v>
          </cell>
          <cell r="R78">
            <v>6.4367816091953953</v>
          </cell>
          <cell r="S78">
            <v>9.3873517786561269</v>
          </cell>
          <cell r="T78">
            <v>14.189189189189189</v>
          </cell>
          <cell r="U78">
            <v>7.1973827699018473</v>
          </cell>
          <cell r="V78">
            <v>3.0651340996168472</v>
          </cell>
          <cell r="W78">
            <v>6.635514018691584</v>
          </cell>
          <cell r="X78">
            <v>8.6244541484716226</v>
          </cell>
          <cell r="Y78">
            <v>7.4829931972789048</v>
          </cell>
          <cell r="Z78">
            <v>16.684723726977253</v>
          </cell>
          <cell r="AA78">
            <v>5.7483731019522741</v>
          </cell>
          <cell r="AB78">
            <v>6.5804935370152862</v>
          </cell>
          <cell r="AC78">
            <v>9.5714285714285747</v>
          </cell>
          <cell r="AD78">
            <v>1.1866235167205978</v>
          </cell>
          <cell r="AE78">
            <v>5.9954751131221684</v>
          </cell>
          <cell r="AF78" t="str">
            <v>-</v>
          </cell>
          <cell r="AG78">
            <v>2.7586206896551726</v>
          </cell>
        </row>
        <row r="79">
          <cell r="A79">
            <v>39448</v>
          </cell>
          <cell r="B79">
            <v>94.8</v>
          </cell>
          <cell r="C79">
            <v>108.1</v>
          </cell>
          <cell r="D79">
            <v>95.5</v>
          </cell>
          <cell r="E79">
            <v>94.6</v>
          </cell>
          <cell r="F79">
            <v>98.9</v>
          </cell>
          <cell r="G79">
            <v>110.9</v>
          </cell>
          <cell r="H79">
            <v>100.6</v>
          </cell>
          <cell r="I79">
            <v>98.4</v>
          </cell>
          <cell r="J79">
            <v>100.5</v>
          </cell>
          <cell r="K79">
            <v>102.1</v>
          </cell>
          <cell r="L79">
            <v>93.5</v>
          </cell>
          <cell r="M79">
            <v>81.599999999999994</v>
          </cell>
          <cell r="N79">
            <v>100.8</v>
          </cell>
          <cell r="O79">
            <v>97.1</v>
          </cell>
          <cell r="P79" t="str">
            <v>-</v>
          </cell>
          <cell r="Q79">
            <v>75.599999999999994</v>
          </cell>
          <cell r="R79">
            <v>8.9655172413793078</v>
          </cell>
          <cell r="S79">
            <v>3.5440613026819814</v>
          </cell>
          <cell r="T79">
            <v>17.755856966707775</v>
          </cell>
          <cell r="U79">
            <v>5.8165548098433879</v>
          </cell>
          <cell r="V79">
            <v>-4.2594385285575909</v>
          </cell>
          <cell r="W79">
            <v>13.278855975485188</v>
          </cell>
          <cell r="X79">
            <v>0.19920318725098468</v>
          </cell>
          <cell r="Y79">
            <v>10.437710437710452</v>
          </cell>
          <cell r="Z79">
            <v>12.541993281075031</v>
          </cell>
          <cell r="AA79">
            <v>8.1567796610169374</v>
          </cell>
          <cell r="AB79">
            <v>12.244897959183678</v>
          </cell>
          <cell r="AC79">
            <v>20.353982300884951</v>
          </cell>
          <cell r="AD79">
            <v>2.7522935779816544</v>
          </cell>
          <cell r="AE79">
            <v>8.6129753914988694</v>
          </cell>
          <cell r="AF79" t="str">
            <v>-</v>
          </cell>
          <cell r="AG79">
            <v>6.0308555399719461</v>
          </cell>
        </row>
        <row r="80">
          <cell r="A80">
            <v>39479</v>
          </cell>
          <cell r="B80">
            <v>91.1</v>
          </cell>
          <cell r="C80">
            <v>101.1</v>
          </cell>
          <cell r="D80">
            <v>91.4</v>
          </cell>
          <cell r="E80">
            <v>88.1</v>
          </cell>
          <cell r="F80">
            <v>103.9</v>
          </cell>
          <cell r="G80">
            <v>98.5</v>
          </cell>
          <cell r="H80">
            <v>97.2</v>
          </cell>
          <cell r="I80">
            <v>92.6</v>
          </cell>
          <cell r="J80">
            <v>94.2</v>
          </cell>
          <cell r="K80">
            <v>93.4</v>
          </cell>
          <cell r="L80">
            <v>89.6</v>
          </cell>
          <cell r="M80">
            <v>78.8</v>
          </cell>
          <cell r="N80">
            <v>104.6</v>
          </cell>
          <cell r="O80">
            <v>101.3</v>
          </cell>
          <cell r="P80" t="str">
            <v>-</v>
          </cell>
          <cell r="Q80">
            <v>78.099999999999994</v>
          </cell>
          <cell r="R80">
            <v>10.290556900726394</v>
          </cell>
          <cell r="S80">
            <v>12.084257206208415</v>
          </cell>
          <cell r="T80">
            <v>17.783505154639194</v>
          </cell>
          <cell r="U80">
            <v>15.163398692810452</v>
          </cell>
          <cell r="V80">
            <v>6.1287027579162405</v>
          </cell>
          <cell r="W80">
            <v>22.208436724565768</v>
          </cell>
          <cell r="X80">
            <v>11.724137931034486</v>
          </cell>
          <cell r="Y80">
            <v>11.031175059952023</v>
          </cell>
          <cell r="Z80">
            <v>17.310087173100879</v>
          </cell>
          <cell r="AA80">
            <v>8.8578088578088696</v>
          </cell>
          <cell r="AB80">
            <v>10.209102091020906</v>
          </cell>
          <cell r="AC80">
            <v>17.611940298507459</v>
          </cell>
          <cell r="AD80">
            <v>6.0851926977687629</v>
          </cell>
          <cell r="AE80">
            <v>12.555555555555554</v>
          </cell>
          <cell r="AF80" t="str">
            <v>-</v>
          </cell>
          <cell r="AG80">
            <v>16.56716417910447</v>
          </cell>
        </row>
        <row r="81">
          <cell r="A81">
            <v>39508</v>
          </cell>
          <cell r="B81">
            <v>97.7</v>
          </cell>
          <cell r="C81">
            <v>96.6</v>
          </cell>
          <cell r="D81">
            <v>102</v>
          </cell>
          <cell r="E81">
            <v>92.9</v>
          </cell>
          <cell r="F81">
            <v>114.2</v>
          </cell>
          <cell r="G81">
            <v>92.1</v>
          </cell>
          <cell r="H81">
            <v>95.5</v>
          </cell>
          <cell r="I81">
            <v>99.3</v>
          </cell>
          <cell r="J81">
            <v>106.3</v>
          </cell>
          <cell r="K81">
            <v>100.6</v>
          </cell>
          <cell r="L81">
            <v>97.2</v>
          </cell>
          <cell r="M81">
            <v>87.7</v>
          </cell>
          <cell r="N81">
            <v>106.6</v>
          </cell>
          <cell r="O81">
            <v>110.1</v>
          </cell>
          <cell r="P81" t="str">
            <v>-</v>
          </cell>
          <cell r="Q81">
            <v>82.6</v>
          </cell>
          <cell r="R81">
            <v>1.3485477178423206</v>
          </cell>
          <cell r="S81">
            <v>2.5477707006369332</v>
          </cell>
          <cell r="T81">
            <v>2</v>
          </cell>
          <cell r="U81">
            <v>4.3820224719101191</v>
          </cell>
          <cell r="V81">
            <v>6.8288119738072934</v>
          </cell>
          <cell r="W81">
            <v>10.963855421686739</v>
          </cell>
          <cell r="X81">
            <v>-0.41710114702816026</v>
          </cell>
          <cell r="Y81">
            <v>3.0082987551867131</v>
          </cell>
          <cell r="Z81">
            <v>16.684961580680575</v>
          </cell>
          <cell r="AA81">
            <v>0</v>
          </cell>
          <cell r="AB81">
            <v>3.6247334754797502</v>
          </cell>
          <cell r="AC81">
            <v>6.045949214026602</v>
          </cell>
          <cell r="AD81">
            <v>-2.8258887876025605</v>
          </cell>
          <cell r="AE81">
            <v>-2.2202486678507993</v>
          </cell>
          <cell r="AF81" t="str">
            <v>-</v>
          </cell>
          <cell r="AG81">
            <v>4.4247787610619476</v>
          </cell>
        </row>
        <row r="82">
          <cell r="A82">
            <v>39539</v>
          </cell>
          <cell r="B82">
            <v>99.2</v>
          </cell>
          <cell r="C82">
            <v>94.4</v>
          </cell>
          <cell r="D82">
            <v>96.4</v>
          </cell>
          <cell r="E82">
            <v>85.2</v>
          </cell>
          <cell r="F82">
            <v>106.4</v>
          </cell>
          <cell r="G82">
            <v>79.7</v>
          </cell>
          <cell r="H82">
            <v>99.3</v>
          </cell>
          <cell r="I82">
            <v>98.8</v>
          </cell>
          <cell r="J82">
            <v>101.9</v>
          </cell>
          <cell r="K82">
            <v>94.5</v>
          </cell>
          <cell r="L82">
            <v>100</v>
          </cell>
          <cell r="M82">
            <v>88.6</v>
          </cell>
          <cell r="N82">
            <v>110.1</v>
          </cell>
          <cell r="O82">
            <v>117.9</v>
          </cell>
          <cell r="P82" t="str">
            <v>-</v>
          </cell>
          <cell r="Q82">
            <v>81.7</v>
          </cell>
          <cell r="R82">
            <v>9.492273730684337</v>
          </cell>
          <cell r="S82">
            <v>9.767441860465123</v>
          </cell>
          <cell r="T82">
            <v>1.795142555438229</v>
          </cell>
          <cell r="U82">
            <v>2.7744270205066308</v>
          </cell>
          <cell r="V82">
            <v>6.2937062937063057</v>
          </cell>
          <cell r="W82">
            <v>5.5629139072847718</v>
          </cell>
          <cell r="X82">
            <v>12.840909090909088</v>
          </cell>
          <cell r="Y82">
            <v>7.5081610446137006</v>
          </cell>
          <cell r="Z82">
            <v>21.744324970131423</v>
          </cell>
          <cell r="AA82">
            <v>-2.0725388601036272</v>
          </cell>
          <cell r="AB82">
            <v>13.636363636363635</v>
          </cell>
          <cell r="AC82">
            <v>15.364583333333332</v>
          </cell>
          <cell r="AD82">
            <v>9.2261904761904745</v>
          </cell>
          <cell r="AE82">
            <v>4.244031830238737</v>
          </cell>
          <cell r="AF82" t="str">
            <v>-</v>
          </cell>
          <cell r="AG82">
            <v>13.63004172461752</v>
          </cell>
        </row>
        <row r="83">
          <cell r="A83">
            <v>39569</v>
          </cell>
          <cell r="B83">
            <v>102.5</v>
          </cell>
          <cell r="C83">
            <v>95</v>
          </cell>
          <cell r="D83">
            <v>96.6</v>
          </cell>
          <cell r="E83">
            <v>93.5</v>
          </cell>
          <cell r="F83">
            <v>103.3</v>
          </cell>
          <cell r="G83">
            <v>76.2</v>
          </cell>
          <cell r="H83">
            <v>103</v>
          </cell>
          <cell r="I83">
            <v>104.2</v>
          </cell>
          <cell r="J83">
            <v>109.3</v>
          </cell>
          <cell r="K83">
            <v>101.1</v>
          </cell>
          <cell r="L83">
            <v>104.7</v>
          </cell>
          <cell r="M83">
            <v>91.3</v>
          </cell>
          <cell r="N83">
            <v>107.6</v>
          </cell>
          <cell r="O83">
            <v>112.1</v>
          </cell>
          <cell r="P83" t="str">
            <v>-</v>
          </cell>
          <cell r="Q83">
            <v>88</v>
          </cell>
          <cell r="R83">
            <v>2.6026026026025968</v>
          </cell>
          <cell r="S83">
            <v>1.0638297872340425</v>
          </cell>
          <cell r="T83">
            <v>4.5454545454545334</v>
          </cell>
          <cell r="U83">
            <v>3.3149171270718232</v>
          </cell>
          <cell r="V83">
            <v>-7.1043165467625942</v>
          </cell>
          <cell r="W83">
            <v>-1.6774193548387062</v>
          </cell>
          <cell r="X83">
            <v>4.8879837067209744</v>
          </cell>
          <cell r="Y83">
            <v>4.8289738430583471</v>
          </cell>
          <cell r="Z83">
            <v>22.259507829977618</v>
          </cell>
          <cell r="AA83">
            <v>-0.6876227897838928</v>
          </cell>
          <cell r="AB83">
            <v>6.1866125760649178</v>
          </cell>
          <cell r="AC83">
            <v>10.132689987937264</v>
          </cell>
          <cell r="AD83">
            <v>-5.8617672790901167</v>
          </cell>
          <cell r="AE83">
            <v>-5.4008438818565452</v>
          </cell>
          <cell r="AF83" t="str">
            <v>-</v>
          </cell>
          <cell r="AG83">
            <v>7.7111383108935092</v>
          </cell>
        </row>
        <row r="84">
          <cell r="A84">
            <v>39600</v>
          </cell>
          <cell r="B84">
            <v>103.3</v>
          </cell>
          <cell r="C84">
            <v>91.2</v>
          </cell>
          <cell r="D84">
            <v>94.8</v>
          </cell>
          <cell r="E84">
            <v>95.6</v>
          </cell>
          <cell r="F84">
            <v>108.2</v>
          </cell>
          <cell r="G84">
            <v>77.599999999999994</v>
          </cell>
          <cell r="H84">
            <v>94.4</v>
          </cell>
          <cell r="I84">
            <v>104.1</v>
          </cell>
          <cell r="J84">
            <v>101.7</v>
          </cell>
          <cell r="K84">
            <v>101.6</v>
          </cell>
          <cell r="L84">
            <v>107.1</v>
          </cell>
          <cell r="M84">
            <v>90.9</v>
          </cell>
          <cell r="N84">
            <v>106.8</v>
          </cell>
          <cell r="O84">
            <v>111.9</v>
          </cell>
          <cell r="P84" t="str">
            <v>-</v>
          </cell>
          <cell r="Q84">
            <v>90.9</v>
          </cell>
          <cell r="R84">
            <v>6.6047471620226954</v>
          </cell>
          <cell r="S84">
            <v>-0.76169749727965486</v>
          </cell>
          <cell r="T84">
            <v>3.3805888767720766</v>
          </cell>
          <cell r="U84">
            <v>8.1447963800904848</v>
          </cell>
          <cell r="V84">
            <v>2.9495718363463452</v>
          </cell>
          <cell r="W84">
            <v>2.7814569536423766</v>
          </cell>
          <cell r="X84">
            <v>-1.3584117032392864</v>
          </cell>
          <cell r="Y84">
            <v>6.5506653019447194</v>
          </cell>
          <cell r="Z84">
            <v>11.758241758241761</v>
          </cell>
          <cell r="AA84">
            <v>5.7232049947970864</v>
          </cell>
          <cell r="AB84">
            <v>9.5092024539877276</v>
          </cell>
          <cell r="AC84">
            <v>12.083847102342801</v>
          </cell>
          <cell r="AD84">
            <v>-2.5547445255474428</v>
          </cell>
          <cell r="AE84">
            <v>4.4817927170868455</v>
          </cell>
          <cell r="AF84" t="str">
            <v>-</v>
          </cell>
          <cell r="AG84">
            <v>17.593790426908164</v>
          </cell>
        </row>
        <row r="85">
          <cell r="A85">
            <v>39630</v>
          </cell>
          <cell r="B85">
            <v>108.5</v>
          </cell>
          <cell r="C85">
            <v>96.5</v>
          </cell>
          <cell r="D85">
            <v>93.1</v>
          </cell>
          <cell r="E85">
            <v>101.2</v>
          </cell>
          <cell r="F85">
            <v>114.8</v>
          </cell>
          <cell r="G85">
            <v>78.8</v>
          </cell>
          <cell r="H85">
            <v>102</v>
          </cell>
          <cell r="I85">
            <v>111.3</v>
          </cell>
          <cell r="J85">
            <v>111.2</v>
          </cell>
          <cell r="K85">
            <v>103.6</v>
          </cell>
          <cell r="L85">
            <v>111.1</v>
          </cell>
          <cell r="M85">
            <v>97.8</v>
          </cell>
          <cell r="N85">
            <v>114.2</v>
          </cell>
          <cell r="O85">
            <v>115.7</v>
          </cell>
          <cell r="P85" t="str">
            <v>-</v>
          </cell>
          <cell r="Q85">
            <v>96.1</v>
          </cell>
          <cell r="R85">
            <v>8.7174348697394812</v>
          </cell>
          <cell r="S85">
            <v>-0.30991735537189791</v>
          </cell>
          <cell r="T85">
            <v>9.0163934426229364</v>
          </cell>
          <cell r="U85">
            <v>9.2872570194384547</v>
          </cell>
          <cell r="V85">
            <v>5.1282051282051233</v>
          </cell>
          <cell r="W85">
            <v>2.337662337662334</v>
          </cell>
          <cell r="X85">
            <v>-0.48780487804878048</v>
          </cell>
          <cell r="Y85">
            <v>8.479532163742693</v>
          </cell>
          <cell r="Z85">
            <v>16.196447230929991</v>
          </cell>
          <cell r="AA85">
            <v>8.3682008368200851</v>
          </cell>
          <cell r="AB85">
            <v>10.218253968253965</v>
          </cell>
          <cell r="AC85">
            <v>17.973462002412532</v>
          </cell>
          <cell r="AD85">
            <v>2.7902790279027982</v>
          </cell>
          <cell r="AE85">
            <v>4.0467625899280577</v>
          </cell>
          <cell r="AF85" t="str">
            <v>-</v>
          </cell>
          <cell r="AG85">
            <v>16.484848484848477</v>
          </cell>
        </row>
        <row r="86">
          <cell r="A86">
            <v>39661</v>
          </cell>
          <cell r="B86">
            <v>106.9</v>
          </cell>
          <cell r="C86">
            <v>99.5</v>
          </cell>
          <cell r="D86">
            <v>102.1</v>
          </cell>
          <cell r="E86">
            <v>106.2</v>
          </cell>
          <cell r="F86">
            <v>119.2</v>
          </cell>
          <cell r="G86">
            <v>84.2</v>
          </cell>
          <cell r="H86">
            <v>105.6</v>
          </cell>
          <cell r="I86">
            <v>110</v>
          </cell>
          <cell r="J86">
            <v>112.2</v>
          </cell>
          <cell r="K86">
            <v>102.7</v>
          </cell>
          <cell r="L86">
            <v>109</v>
          </cell>
          <cell r="M86">
            <v>92.2</v>
          </cell>
          <cell r="N86">
            <v>113.5</v>
          </cell>
          <cell r="O86">
            <v>109.1</v>
          </cell>
          <cell r="P86" t="str">
            <v>-</v>
          </cell>
          <cell r="Q86">
            <v>93.5</v>
          </cell>
          <cell r="R86">
            <v>1.9065776930409912</v>
          </cell>
          <cell r="S86">
            <v>1.6343207354443252</v>
          </cell>
          <cell r="T86">
            <v>-3.2227488151658825</v>
          </cell>
          <cell r="U86">
            <v>12.738853503184714</v>
          </cell>
          <cell r="V86">
            <v>5.7675244010647733</v>
          </cell>
          <cell r="W86">
            <v>3.8224414303329333</v>
          </cell>
          <cell r="X86">
            <v>6.2374245472836902</v>
          </cell>
          <cell r="Y86">
            <v>3.9697542533081309</v>
          </cell>
          <cell r="Z86">
            <v>7.7809798270893458</v>
          </cell>
          <cell r="AA86">
            <v>0.29296874999999722</v>
          </cell>
          <cell r="AB86">
            <v>2.7332704995287518</v>
          </cell>
          <cell r="AC86">
            <v>2.787068004459309</v>
          </cell>
          <cell r="AD86">
            <v>-2.0707506471095818</v>
          </cell>
          <cell r="AE86">
            <v>0.46040515653775327</v>
          </cell>
          <cell r="AF86" t="str">
            <v>-</v>
          </cell>
          <cell r="AG86">
            <v>5.0561797752808983</v>
          </cell>
        </row>
        <row r="87">
          <cell r="A87">
            <v>39692</v>
          </cell>
          <cell r="B87">
            <v>107.3</v>
          </cell>
          <cell r="C87">
            <v>103.9</v>
          </cell>
          <cell r="D87">
            <v>110.3</v>
          </cell>
          <cell r="E87">
            <v>100.7</v>
          </cell>
          <cell r="F87">
            <v>117.5</v>
          </cell>
          <cell r="G87">
            <v>98.9</v>
          </cell>
          <cell r="H87">
            <v>104.7</v>
          </cell>
          <cell r="I87">
            <v>106.6</v>
          </cell>
          <cell r="J87">
            <v>105</v>
          </cell>
          <cell r="K87">
            <v>103.6</v>
          </cell>
          <cell r="L87">
            <v>110.2</v>
          </cell>
          <cell r="M87">
            <v>94.5</v>
          </cell>
          <cell r="N87">
            <v>114</v>
          </cell>
          <cell r="O87">
            <v>107.9</v>
          </cell>
          <cell r="P87" t="str">
            <v>-</v>
          </cell>
          <cell r="Q87">
            <v>89.2</v>
          </cell>
          <cell r="R87">
            <v>9.0447154471544629</v>
          </cell>
          <cell r="S87">
            <v>6.1287027579162405</v>
          </cell>
          <cell r="T87">
            <v>14.064115822130294</v>
          </cell>
          <cell r="U87">
            <v>9.456521739130439</v>
          </cell>
          <cell r="V87">
            <v>3.070175438596491</v>
          </cell>
          <cell r="W87">
            <v>11.248593925759279</v>
          </cell>
          <cell r="X87">
            <v>10.094637223974773</v>
          </cell>
          <cell r="Y87">
            <v>7.5681130171543902</v>
          </cell>
          <cell r="Z87">
            <v>16.796440489432698</v>
          </cell>
          <cell r="AA87">
            <v>7.580477673935615</v>
          </cell>
          <cell r="AB87">
            <v>7.722385141739986</v>
          </cell>
          <cell r="AC87">
            <v>18.272841051314135</v>
          </cell>
          <cell r="AD87">
            <v>5.8495821727019468</v>
          </cell>
          <cell r="AE87">
            <v>13.938753959873287</v>
          </cell>
          <cell r="AF87" t="str">
            <v>-</v>
          </cell>
          <cell r="AG87">
            <v>3.720930232558143</v>
          </cell>
        </row>
        <row r="88">
          <cell r="A88">
            <v>39722</v>
          </cell>
          <cell r="B88">
            <v>108.4</v>
          </cell>
          <cell r="C88">
            <v>110.4</v>
          </cell>
          <cell r="D88">
            <v>112.3</v>
          </cell>
          <cell r="E88">
            <v>106.8</v>
          </cell>
          <cell r="F88">
            <v>128.1</v>
          </cell>
          <cell r="G88">
            <v>112.7</v>
          </cell>
          <cell r="H88">
            <v>103.1</v>
          </cell>
          <cell r="I88">
            <v>105.1</v>
          </cell>
          <cell r="J88">
            <v>97.3</v>
          </cell>
          <cell r="K88">
            <v>106.6</v>
          </cell>
          <cell r="L88">
            <v>111.5</v>
          </cell>
          <cell r="M88">
            <v>100.6</v>
          </cell>
          <cell r="N88">
            <v>116</v>
          </cell>
          <cell r="O88">
            <v>109.3</v>
          </cell>
          <cell r="P88" t="str">
            <v>-</v>
          </cell>
          <cell r="Q88">
            <v>93.7</v>
          </cell>
          <cell r="R88">
            <v>0.55658627087199308</v>
          </cell>
          <cell r="S88">
            <v>-2.127659574468078</v>
          </cell>
          <cell r="T88">
            <v>1.905626134301265</v>
          </cell>
          <cell r="U88">
            <v>13.496280552603618</v>
          </cell>
          <cell r="V88">
            <v>1.7474185861794986</v>
          </cell>
          <cell r="W88">
            <v>3.1107044830741133</v>
          </cell>
          <cell r="X88">
            <v>-0.29013539651838621</v>
          </cell>
          <cell r="Y88">
            <v>0.47801147227533464</v>
          </cell>
          <cell r="Z88">
            <v>-3.8537549407114682</v>
          </cell>
          <cell r="AA88">
            <v>0.47125353440150808</v>
          </cell>
          <cell r="AB88">
            <v>1.9195612431444187</v>
          </cell>
          <cell r="AC88">
            <v>7.0212765957446743</v>
          </cell>
          <cell r="AD88">
            <v>-2.6845637583892641</v>
          </cell>
          <cell r="AE88">
            <v>0</v>
          </cell>
          <cell r="AF88" t="str">
            <v>-</v>
          </cell>
          <cell r="AG88">
            <v>5.2808988764044971</v>
          </cell>
        </row>
        <row r="89">
          <cell r="A89">
            <v>39753</v>
          </cell>
          <cell r="B89">
            <v>96.2</v>
          </cell>
          <cell r="C89">
            <v>107</v>
          </cell>
          <cell r="D89">
            <v>98.3</v>
          </cell>
          <cell r="E89">
            <v>97.7</v>
          </cell>
          <cell r="F89">
            <v>118.3</v>
          </cell>
          <cell r="G89">
            <v>111.9</v>
          </cell>
          <cell r="H89">
            <v>97.2</v>
          </cell>
          <cell r="I89">
            <v>86.9</v>
          </cell>
          <cell r="J89">
            <v>77.3</v>
          </cell>
          <cell r="K89">
            <v>98.2</v>
          </cell>
          <cell r="L89">
            <v>99.6</v>
          </cell>
          <cell r="M89">
            <v>88.3</v>
          </cell>
          <cell r="N89">
            <v>102.8</v>
          </cell>
          <cell r="O89">
            <v>91.6</v>
          </cell>
          <cell r="P89" t="str">
            <v>-</v>
          </cell>
          <cell r="Q89">
            <v>83.2</v>
          </cell>
          <cell r="R89">
            <v>-6.0546875000000027</v>
          </cell>
          <cell r="S89">
            <v>-3.6903690369036855</v>
          </cell>
          <cell r="T89">
            <v>-7.7861163227016856</v>
          </cell>
          <cell r="U89">
            <v>5.850487540628392</v>
          </cell>
          <cell r="V89">
            <v>-4.1329011345218865</v>
          </cell>
          <cell r="W89">
            <v>-1.5831134564643774</v>
          </cell>
          <cell r="X89">
            <v>-2.5075225677031092</v>
          </cell>
          <cell r="Y89">
            <v>-15.13671875</v>
          </cell>
          <cell r="Z89">
            <v>-24.511718750000007</v>
          </cell>
          <cell r="AA89">
            <v>-1.2072434607645903</v>
          </cell>
          <cell r="AB89">
            <v>-2.4485798237022531</v>
          </cell>
          <cell r="AC89">
            <v>7.2904009720534635</v>
          </cell>
          <cell r="AD89">
            <v>-10.139860139860147</v>
          </cell>
          <cell r="AE89">
            <v>-12.092130518234173</v>
          </cell>
          <cell r="AF89" t="str">
            <v>-</v>
          </cell>
          <cell r="AG89">
            <v>-1.1876484560570071</v>
          </cell>
        </row>
        <row r="90">
          <cell r="A90">
            <v>39783</v>
          </cell>
          <cell r="B90">
            <v>79.099999999999994</v>
          </cell>
          <cell r="C90">
            <v>100</v>
          </cell>
          <cell r="D90">
            <v>77.8</v>
          </cell>
          <cell r="E90">
            <v>94.9</v>
          </cell>
          <cell r="F90">
            <v>100.2</v>
          </cell>
          <cell r="G90">
            <v>107.6</v>
          </cell>
          <cell r="H90">
            <v>85.6</v>
          </cell>
          <cell r="I90">
            <v>67.3</v>
          </cell>
          <cell r="J90">
            <v>73.8</v>
          </cell>
          <cell r="K90">
            <v>89.1</v>
          </cell>
          <cell r="L90">
            <v>78.7</v>
          </cell>
          <cell r="M90">
            <v>67.5</v>
          </cell>
          <cell r="N90">
            <v>84.2</v>
          </cell>
          <cell r="O90">
            <v>77.8</v>
          </cell>
          <cell r="P90" t="str">
            <v>-</v>
          </cell>
          <cell r="Q90">
            <v>76.5</v>
          </cell>
          <cell r="R90">
            <v>-14.578833693304535</v>
          </cell>
          <cell r="S90">
            <v>-9.6657633242999115</v>
          </cell>
          <cell r="T90">
            <v>-7.9289940828402408</v>
          </cell>
          <cell r="U90">
            <v>-3.458799593082392</v>
          </cell>
          <cell r="V90">
            <v>-6.8773234200743421</v>
          </cell>
          <cell r="W90">
            <v>-5.6967572304995624</v>
          </cell>
          <cell r="X90">
            <v>-13.969849246231162</v>
          </cell>
          <cell r="Y90">
            <v>-29.008438818565402</v>
          </cell>
          <cell r="Z90">
            <v>-31.47632311977716</v>
          </cell>
          <cell r="AA90">
            <v>-8.6153846153846203</v>
          </cell>
          <cell r="AB90">
            <v>-13.23042998897464</v>
          </cell>
          <cell r="AC90">
            <v>-11.994784876140811</v>
          </cell>
          <cell r="AD90">
            <v>-10.234541577825155</v>
          </cell>
          <cell r="AE90">
            <v>-16.969050160085384</v>
          </cell>
          <cell r="AF90" t="str">
            <v>-</v>
          </cell>
          <cell r="AG90">
            <v>2.6845637583892619</v>
          </cell>
        </row>
        <row r="91">
          <cell r="A91">
            <v>39814</v>
          </cell>
          <cell r="B91">
            <v>78.7</v>
          </cell>
          <cell r="C91">
            <v>96.1</v>
          </cell>
          <cell r="D91">
            <v>73.400000000000006</v>
          </cell>
          <cell r="E91">
            <v>92.1</v>
          </cell>
          <cell r="F91">
            <v>96</v>
          </cell>
          <cell r="G91">
            <v>104.2</v>
          </cell>
          <cell r="H91">
            <v>82.8</v>
          </cell>
          <cell r="I91">
            <v>69.599999999999994</v>
          </cell>
          <cell r="J91">
            <v>65.900000000000006</v>
          </cell>
          <cell r="K91">
            <v>88.7</v>
          </cell>
          <cell r="L91">
            <v>78.900000000000006</v>
          </cell>
          <cell r="M91">
            <v>66.7</v>
          </cell>
          <cell r="N91">
            <v>89.4</v>
          </cell>
          <cell r="O91">
            <v>78.400000000000006</v>
          </cell>
          <cell r="P91" t="str">
            <v>-</v>
          </cell>
          <cell r="Q91">
            <v>70.400000000000006</v>
          </cell>
          <cell r="R91">
            <v>-16.983122362869192</v>
          </cell>
          <cell r="S91">
            <v>-11.100832562442184</v>
          </cell>
          <cell r="T91">
            <v>-23.141361256544496</v>
          </cell>
          <cell r="U91">
            <v>-2.6427061310782243</v>
          </cell>
          <cell r="V91">
            <v>-2.9322548028311481</v>
          </cell>
          <cell r="W91">
            <v>-6.0414788097385053</v>
          </cell>
          <cell r="X91">
            <v>-17.693836978131213</v>
          </cell>
          <cell r="Y91">
            <v>-29.268292682926838</v>
          </cell>
          <cell r="Z91">
            <v>-34.427860696517406</v>
          </cell>
          <cell r="AA91">
            <v>-13.124387855044068</v>
          </cell>
          <cell r="AB91">
            <v>-15.61497326203208</v>
          </cell>
          <cell r="AC91">
            <v>-18.259803921568619</v>
          </cell>
          <cell r="AD91">
            <v>-11.309523809523801</v>
          </cell>
          <cell r="AE91">
            <v>-19.258496395468576</v>
          </cell>
          <cell r="AF91" t="str">
            <v>-</v>
          </cell>
          <cell r="AG91">
            <v>-6.8783068783068639</v>
          </cell>
        </row>
        <row r="92">
          <cell r="A92">
            <v>39845</v>
          </cell>
          <cell r="B92">
            <v>76.099999999999994</v>
          </cell>
          <cell r="C92">
            <v>88.6</v>
          </cell>
          <cell r="D92">
            <v>71.8</v>
          </cell>
          <cell r="E92">
            <v>82.2</v>
          </cell>
          <cell r="F92">
            <v>93.5</v>
          </cell>
          <cell r="G92">
            <v>80.8</v>
          </cell>
          <cell r="H92">
            <v>87.6</v>
          </cell>
          <cell r="I92">
            <v>68.8</v>
          </cell>
          <cell r="J92">
            <v>65.8</v>
          </cell>
          <cell r="K92">
            <v>79.3</v>
          </cell>
          <cell r="L92">
            <v>75.7</v>
          </cell>
          <cell r="M92">
            <v>69.900000000000006</v>
          </cell>
          <cell r="N92">
            <v>85.2</v>
          </cell>
          <cell r="O92">
            <v>81.8</v>
          </cell>
          <cell r="P92" t="str">
            <v>-</v>
          </cell>
          <cell r="Q92">
            <v>71.7</v>
          </cell>
          <cell r="R92">
            <v>-16.465422612513724</v>
          </cell>
          <cell r="S92">
            <v>-12.363996043521267</v>
          </cell>
          <cell r="T92">
            <v>-21.444201312910295</v>
          </cell>
          <cell r="U92">
            <v>-6.696935300794542</v>
          </cell>
          <cell r="V92">
            <v>-10.009624639076039</v>
          </cell>
          <cell r="W92">
            <v>-17.969543147208125</v>
          </cell>
          <cell r="X92">
            <v>-9.8765432098765515</v>
          </cell>
          <cell r="Y92">
            <v>-25.701943844492437</v>
          </cell>
          <cell r="Z92">
            <v>-30.148619957537161</v>
          </cell>
          <cell r="AA92">
            <v>-15.096359743040694</v>
          </cell>
          <cell r="AB92">
            <v>-15.513392857142849</v>
          </cell>
          <cell r="AC92">
            <v>-11.294416243654812</v>
          </cell>
          <cell r="AD92">
            <v>-18.546845124282978</v>
          </cell>
          <cell r="AE92">
            <v>-19.249753208292201</v>
          </cell>
          <cell r="AF92" t="str">
            <v>-</v>
          </cell>
          <cell r="AG92">
            <v>-8.1946222791293106</v>
          </cell>
        </row>
        <row r="93">
          <cell r="A93">
            <v>39873</v>
          </cell>
          <cell r="B93">
            <v>88.6</v>
          </cell>
          <cell r="C93">
            <v>91.5</v>
          </cell>
          <cell r="D93">
            <v>87.1</v>
          </cell>
          <cell r="E93">
            <v>92.2</v>
          </cell>
          <cell r="F93">
            <v>107</v>
          </cell>
          <cell r="G93">
            <v>85.3</v>
          </cell>
          <cell r="H93">
            <v>92.8</v>
          </cell>
          <cell r="I93">
            <v>82.1</v>
          </cell>
          <cell r="J93">
            <v>69.2</v>
          </cell>
          <cell r="K93">
            <v>94.2</v>
          </cell>
          <cell r="L93">
            <v>88.4</v>
          </cell>
          <cell r="M93">
            <v>83</v>
          </cell>
          <cell r="N93">
            <v>97</v>
          </cell>
          <cell r="O93">
            <v>100.8</v>
          </cell>
          <cell r="P93" t="str">
            <v>-</v>
          </cell>
          <cell r="Q93">
            <v>80.599999999999994</v>
          </cell>
          <cell r="R93">
            <v>-9.3142272262026697</v>
          </cell>
          <cell r="S93">
            <v>-5.2795031055900568</v>
          </cell>
          <cell r="T93">
            <v>-14.607843137254909</v>
          </cell>
          <cell r="U93">
            <v>-0.75349838536060587</v>
          </cell>
          <cell r="V93">
            <v>-6.3047285464098106</v>
          </cell>
          <cell r="W93">
            <v>-7.3832790445168275</v>
          </cell>
          <cell r="X93">
            <v>-2.8272251308900551</v>
          </cell>
          <cell r="Y93">
            <v>-17.32124874118832</v>
          </cell>
          <cell r="Z93">
            <v>-34.901222953904046</v>
          </cell>
          <cell r="AA93">
            <v>-6.3618290258449228</v>
          </cell>
          <cell r="AB93">
            <v>-9.0534979423868283</v>
          </cell>
          <cell r="AC93">
            <v>-5.3591790193842677</v>
          </cell>
          <cell r="AD93">
            <v>-9.0056285178236362</v>
          </cell>
          <cell r="AE93">
            <v>-8.4468664850136221</v>
          </cell>
          <cell r="AF93" t="str">
            <v>-</v>
          </cell>
          <cell r="AG93">
            <v>-2.4213075060532692</v>
          </cell>
        </row>
        <row r="94">
          <cell r="A94">
            <v>39904</v>
          </cell>
          <cell r="B94">
            <v>85.2</v>
          </cell>
          <cell r="C94">
            <v>78</v>
          </cell>
          <cell r="D94">
            <v>75.099999999999994</v>
          </cell>
          <cell r="E94">
            <v>82.7</v>
          </cell>
          <cell r="F94">
            <v>102.9</v>
          </cell>
          <cell r="G94">
            <v>73.7</v>
          </cell>
          <cell r="H94">
            <v>75.599999999999994</v>
          </cell>
          <cell r="I94">
            <v>78.599999999999994</v>
          </cell>
          <cell r="J94">
            <v>73.599999999999994</v>
          </cell>
          <cell r="K94">
            <v>92.1</v>
          </cell>
          <cell r="L94">
            <v>85.7</v>
          </cell>
          <cell r="M94">
            <v>79.900000000000006</v>
          </cell>
          <cell r="N94">
            <v>92.2</v>
          </cell>
          <cell r="O94">
            <v>105.3</v>
          </cell>
          <cell r="P94" t="str">
            <v>-</v>
          </cell>
          <cell r="Q94">
            <v>78.8</v>
          </cell>
          <cell r="R94">
            <v>-14.11290322580645</v>
          </cell>
          <cell r="S94">
            <v>-17.372881355932208</v>
          </cell>
          <cell r="T94">
            <v>-22.095435684647313</v>
          </cell>
          <cell r="U94">
            <v>-2.9342723004694835</v>
          </cell>
          <cell r="V94">
            <v>-3.2894736842105261</v>
          </cell>
          <cell r="W94">
            <v>-7.5282308657465489</v>
          </cell>
          <cell r="X94">
            <v>-23.867069486404837</v>
          </cell>
          <cell r="Y94">
            <v>-20.445344129554659</v>
          </cell>
          <cell r="Z94">
            <v>-27.772325809617282</v>
          </cell>
          <cell r="AA94">
            <v>-2.5396825396825458</v>
          </cell>
          <cell r="AB94">
            <v>-14.299999999999995</v>
          </cell>
          <cell r="AC94">
            <v>-9.8194130925507768</v>
          </cell>
          <cell r="AD94">
            <v>-16.257947320617614</v>
          </cell>
          <cell r="AE94">
            <v>-10.687022900763365</v>
          </cell>
          <cell r="AF94" t="str">
            <v>-</v>
          </cell>
          <cell r="AG94">
            <v>-3.5495716034271796</v>
          </cell>
        </row>
        <row r="95">
          <cell r="A95">
            <v>39934</v>
          </cell>
          <cell r="B95">
            <v>91.3</v>
          </cell>
          <cell r="C95">
            <v>82.8</v>
          </cell>
          <cell r="D95">
            <v>87.6</v>
          </cell>
          <cell r="E95">
            <v>84</v>
          </cell>
          <cell r="F95">
            <v>96.9</v>
          </cell>
          <cell r="G95">
            <v>72.099999999999994</v>
          </cell>
          <cell r="H95">
            <v>87.6</v>
          </cell>
          <cell r="I95">
            <v>84.7</v>
          </cell>
          <cell r="J95">
            <v>76.599999999999994</v>
          </cell>
          <cell r="K95">
            <v>97.8</v>
          </cell>
          <cell r="L95">
            <v>93.5</v>
          </cell>
          <cell r="M95">
            <v>79.7</v>
          </cell>
          <cell r="N95">
            <v>98.6</v>
          </cell>
          <cell r="O95">
            <v>105.7</v>
          </cell>
          <cell r="P95" t="str">
            <v>-</v>
          </cell>
          <cell r="Q95">
            <v>84.3</v>
          </cell>
          <cell r="R95">
            <v>-10.926829268292686</v>
          </cell>
          <cell r="S95">
            <v>-12.842105263157896</v>
          </cell>
          <cell r="T95">
            <v>-9.316770186335404</v>
          </cell>
          <cell r="U95">
            <v>-10.160427807486631</v>
          </cell>
          <cell r="V95">
            <v>-6.1955469506292271</v>
          </cell>
          <cell r="W95">
            <v>-5.3805774278215335</v>
          </cell>
          <cell r="X95">
            <v>-14.951456310679617</v>
          </cell>
          <cell r="Y95">
            <v>-18.71401151631478</v>
          </cell>
          <cell r="Z95">
            <v>-29.917657822506865</v>
          </cell>
          <cell r="AA95">
            <v>-3.2640949554896119</v>
          </cell>
          <cell r="AB95">
            <v>-10.697230181470871</v>
          </cell>
          <cell r="AC95">
            <v>-12.705366922234388</v>
          </cell>
          <cell r="AD95">
            <v>-8.3643122676579935</v>
          </cell>
          <cell r="AE95">
            <v>-5.7091882247992789</v>
          </cell>
          <cell r="AF95" t="str">
            <v>-</v>
          </cell>
          <cell r="AG95">
            <v>-4.2045454545454577</v>
          </cell>
        </row>
        <row r="96">
          <cell r="A96">
            <v>39965</v>
          </cell>
          <cell r="B96">
            <v>92.2</v>
          </cell>
          <cell r="C96">
            <v>87.6</v>
          </cell>
          <cell r="D96">
            <v>83.8</v>
          </cell>
          <cell r="E96">
            <v>94.9</v>
          </cell>
          <cell r="F96">
            <v>97.4</v>
          </cell>
          <cell r="G96">
            <v>72.7</v>
          </cell>
          <cell r="H96">
            <v>95.6</v>
          </cell>
          <cell r="I96">
            <v>89.2</v>
          </cell>
          <cell r="J96">
            <v>77.8</v>
          </cell>
          <cell r="K96">
            <v>94.6</v>
          </cell>
          <cell r="L96">
            <v>93.4</v>
          </cell>
          <cell r="M96">
            <v>76.099999999999994</v>
          </cell>
          <cell r="N96">
            <v>102.8</v>
          </cell>
          <cell r="O96">
            <v>104.4</v>
          </cell>
          <cell r="P96" t="str">
            <v>-</v>
          </cell>
          <cell r="Q96">
            <v>88.8</v>
          </cell>
          <cell r="R96">
            <v>-10.745401742497576</v>
          </cell>
          <cell r="S96">
            <v>-3.9473684210526412</v>
          </cell>
          <cell r="T96">
            <v>-11.603375527426159</v>
          </cell>
          <cell r="U96">
            <v>-0.73221757322174541</v>
          </cell>
          <cell r="V96">
            <v>-9.9815157116450983</v>
          </cell>
          <cell r="W96">
            <v>-6.3144329896907117</v>
          </cell>
          <cell r="X96">
            <v>1.2711864406779541</v>
          </cell>
          <cell r="Y96">
            <v>-14.313160422670501</v>
          </cell>
          <cell r="Z96">
            <v>-23.500491642084569</v>
          </cell>
          <cell r="AA96">
            <v>-6.8897637795275593</v>
          </cell>
          <cell r="AB96">
            <v>-12.791783380018664</v>
          </cell>
          <cell r="AC96">
            <v>-16.281628162816293</v>
          </cell>
          <cell r="AD96">
            <v>-3.7453183520599254</v>
          </cell>
          <cell r="AE96">
            <v>-6.7024128686327078</v>
          </cell>
          <cell r="AF96" t="str">
            <v>-</v>
          </cell>
          <cell r="AG96">
            <v>-2.3102310231023195</v>
          </cell>
        </row>
        <row r="97">
          <cell r="A97">
            <v>39995</v>
          </cell>
          <cell r="B97">
            <v>97.7</v>
          </cell>
          <cell r="C97">
            <v>88.3</v>
          </cell>
          <cell r="D97">
            <v>85.4</v>
          </cell>
          <cell r="E97">
            <v>98.3</v>
          </cell>
          <cell r="F97">
            <v>107.3</v>
          </cell>
          <cell r="G97">
            <v>76.099999999999994</v>
          </cell>
          <cell r="H97">
            <v>90.5</v>
          </cell>
          <cell r="I97">
            <v>94.1</v>
          </cell>
          <cell r="J97">
            <v>89.4</v>
          </cell>
          <cell r="K97">
            <v>99.3</v>
          </cell>
          <cell r="L97">
            <v>99.3</v>
          </cell>
          <cell r="M97">
            <v>84.3</v>
          </cell>
          <cell r="N97">
            <v>109.8</v>
          </cell>
          <cell r="O97">
            <v>109.6</v>
          </cell>
          <cell r="P97" t="str">
            <v>-</v>
          </cell>
          <cell r="Q97">
            <v>96.7</v>
          </cell>
          <cell r="R97">
            <v>-9.953917050691242</v>
          </cell>
          <cell r="S97">
            <v>-8.497409326424874</v>
          </cell>
          <cell r="T97">
            <v>-8.270676691729312</v>
          </cell>
          <cell r="U97">
            <v>-2.8656126482213495</v>
          </cell>
          <cell r="V97">
            <v>-6.533101045296168</v>
          </cell>
          <cell r="W97">
            <v>-3.4263959390862984</v>
          </cell>
          <cell r="X97">
            <v>-11.274509803921569</v>
          </cell>
          <cell r="Y97">
            <v>-15.453728661275834</v>
          </cell>
          <cell r="Z97">
            <v>-19.604316546762586</v>
          </cell>
          <cell r="AA97">
            <v>-4.1505791505791478</v>
          </cell>
          <cell r="AB97">
            <v>-10.621062106210619</v>
          </cell>
          <cell r="AC97">
            <v>-13.803680981595093</v>
          </cell>
          <cell r="AD97">
            <v>-3.8528896672504427</v>
          </cell>
          <cell r="AE97">
            <v>-5.2722558340535945</v>
          </cell>
          <cell r="AF97" t="str">
            <v>-</v>
          </cell>
          <cell r="AG97">
            <v>0.62434963579605474</v>
          </cell>
        </row>
        <row r="98">
          <cell r="A98">
            <v>40026</v>
          </cell>
          <cell r="B98">
            <v>99.6</v>
          </cell>
          <cell r="C98">
            <v>95.2</v>
          </cell>
          <cell r="D98">
            <v>98.5</v>
          </cell>
          <cell r="E98">
            <v>96.4</v>
          </cell>
          <cell r="F98">
            <v>107.2</v>
          </cell>
          <cell r="G98">
            <v>84.7</v>
          </cell>
          <cell r="H98">
            <v>99.7</v>
          </cell>
          <cell r="I98">
            <v>95.4</v>
          </cell>
          <cell r="J98">
            <v>100</v>
          </cell>
          <cell r="K98">
            <v>99.4</v>
          </cell>
          <cell r="L98">
            <v>102.1</v>
          </cell>
          <cell r="M98">
            <v>86.3</v>
          </cell>
          <cell r="N98">
            <v>105.9</v>
          </cell>
          <cell r="O98">
            <v>105.5</v>
          </cell>
          <cell r="P98" t="str">
            <v>-</v>
          </cell>
          <cell r="Q98">
            <v>95.1</v>
          </cell>
          <cell r="R98">
            <v>-6.8288119738073068</v>
          </cell>
          <cell r="S98">
            <v>-4.321608040201002</v>
          </cell>
          <cell r="T98">
            <v>-3.5259549461312387</v>
          </cell>
          <cell r="U98">
            <v>-9.2278719397363425</v>
          </cell>
          <cell r="V98">
            <v>-10.067114093959731</v>
          </cell>
          <cell r="W98">
            <v>0.59382422802850354</v>
          </cell>
          <cell r="X98">
            <v>-5.5871212121212039</v>
          </cell>
          <cell r="Y98">
            <v>-13.272727272727266</v>
          </cell>
          <cell r="Z98">
            <v>-10.873440285204994</v>
          </cell>
          <cell r="AA98">
            <v>-3.2132424537487796</v>
          </cell>
          <cell r="AB98">
            <v>-6.3302752293578042</v>
          </cell>
          <cell r="AC98">
            <v>-6.3991323210412201</v>
          </cell>
          <cell r="AD98">
            <v>-6.6960352422907432</v>
          </cell>
          <cell r="AE98">
            <v>-3.2997250229147519</v>
          </cell>
          <cell r="AF98" t="str">
            <v>-</v>
          </cell>
          <cell r="AG98">
            <v>1.7112299465240579</v>
          </cell>
        </row>
        <row r="99">
          <cell r="A99">
            <v>40057</v>
          </cell>
          <cell r="B99">
            <v>99.4</v>
          </cell>
          <cell r="C99">
            <v>99.8</v>
          </cell>
          <cell r="D99">
            <v>103.1</v>
          </cell>
          <cell r="E99">
            <v>92</v>
          </cell>
          <cell r="F99">
            <v>112.2</v>
          </cell>
          <cell r="G99">
            <v>99</v>
          </cell>
          <cell r="H99">
            <v>99.7</v>
          </cell>
          <cell r="I99">
            <v>95.3</v>
          </cell>
          <cell r="J99">
            <v>97.3</v>
          </cell>
          <cell r="K99">
            <v>102.1</v>
          </cell>
          <cell r="L99">
            <v>101.7</v>
          </cell>
          <cell r="M99">
            <v>78.400000000000006</v>
          </cell>
          <cell r="N99">
            <v>108.7</v>
          </cell>
          <cell r="O99">
            <v>100.2</v>
          </cell>
          <cell r="P99" t="str">
            <v>-</v>
          </cell>
          <cell r="Q99">
            <v>93.7</v>
          </cell>
          <cell r="R99">
            <v>-7.3625349487418372</v>
          </cell>
          <cell r="S99">
            <v>-3.9461020211742137</v>
          </cell>
          <cell r="T99">
            <v>-6.5276518585675456</v>
          </cell>
          <cell r="U99">
            <v>-8.6395233366434976</v>
          </cell>
          <cell r="V99">
            <v>-4.5106382978723385</v>
          </cell>
          <cell r="W99">
            <v>0.10111223458037846</v>
          </cell>
          <cell r="X99">
            <v>-4.7755491881566376</v>
          </cell>
          <cell r="Y99">
            <v>-10.600375234521573</v>
          </cell>
          <cell r="Z99">
            <v>-7.3333333333333357</v>
          </cell>
          <cell r="AA99">
            <v>-1.4478764478764479</v>
          </cell>
          <cell r="AB99">
            <v>-7.7132486388384756</v>
          </cell>
          <cell r="AC99">
            <v>-17.037037037037031</v>
          </cell>
          <cell r="AD99">
            <v>-4.6491228070175419</v>
          </cell>
          <cell r="AE99">
            <v>-7.1362372567191867</v>
          </cell>
          <cell r="AF99" t="str">
            <v>-</v>
          </cell>
          <cell r="AG99">
            <v>5.0448430493273539</v>
          </cell>
        </row>
        <row r="100">
          <cell r="A100">
            <v>40087</v>
          </cell>
          <cell r="B100">
            <v>105.6</v>
          </cell>
          <cell r="C100">
            <v>110</v>
          </cell>
          <cell r="D100">
            <v>112.4</v>
          </cell>
          <cell r="E100">
            <v>96.9</v>
          </cell>
          <cell r="F100">
            <v>125.2</v>
          </cell>
          <cell r="G100">
            <v>113.2</v>
          </cell>
          <cell r="H100">
            <v>103</v>
          </cell>
          <cell r="I100">
            <v>98.6</v>
          </cell>
          <cell r="J100">
            <v>99.3</v>
          </cell>
          <cell r="K100">
            <v>106.1</v>
          </cell>
          <cell r="L100">
            <v>106.9</v>
          </cell>
          <cell r="M100">
            <v>94.2</v>
          </cell>
          <cell r="N100">
            <v>117.6</v>
          </cell>
          <cell r="O100">
            <v>106.4</v>
          </cell>
          <cell r="P100" t="str">
            <v>-</v>
          </cell>
          <cell r="Q100">
            <v>90.6</v>
          </cell>
          <cell r="R100">
            <v>-2.5830258302583129</v>
          </cell>
          <cell r="S100">
            <v>-0.36231884057971525</v>
          </cell>
          <cell r="T100">
            <v>8.904719501336468E-2</v>
          </cell>
          <cell r="U100">
            <v>-9.2696629213483064</v>
          </cell>
          <cell r="V100">
            <v>-2.2638563622170116</v>
          </cell>
          <cell r="W100">
            <v>0.44365572315882873</v>
          </cell>
          <cell r="X100">
            <v>-9.699321047526123E-2</v>
          </cell>
          <cell r="Y100">
            <v>-6.1845861084681255</v>
          </cell>
          <cell r="Z100">
            <v>2.0554984583761562</v>
          </cell>
          <cell r="AA100">
            <v>-0.46904315196998125</v>
          </cell>
          <cell r="AB100">
            <v>-4.125560538116587</v>
          </cell>
          <cell r="AC100">
            <v>-6.3618290258449228</v>
          </cell>
          <cell r="AD100">
            <v>1.3793103448275814</v>
          </cell>
          <cell r="AE100">
            <v>-2.6532479414455552</v>
          </cell>
          <cell r="AF100" t="str">
            <v>-</v>
          </cell>
          <cell r="AG100">
            <v>-3.3084311632870955</v>
          </cell>
        </row>
        <row r="101">
          <cell r="A101">
            <v>40118</v>
          </cell>
          <cell r="B101">
            <v>101.4</v>
          </cell>
          <cell r="C101">
            <v>111.3</v>
          </cell>
          <cell r="D101">
            <v>108.9</v>
          </cell>
          <cell r="E101">
            <v>91.5</v>
          </cell>
          <cell r="F101">
            <v>126.2</v>
          </cell>
          <cell r="G101">
            <v>118.4</v>
          </cell>
          <cell r="H101">
            <v>101.2</v>
          </cell>
          <cell r="I101">
            <v>93.5</v>
          </cell>
          <cell r="J101">
            <v>95.5</v>
          </cell>
          <cell r="K101">
            <v>98.4</v>
          </cell>
          <cell r="L101">
            <v>102.2</v>
          </cell>
          <cell r="M101">
            <v>88.2</v>
          </cell>
          <cell r="N101">
            <v>110.8</v>
          </cell>
          <cell r="O101">
            <v>102.8</v>
          </cell>
          <cell r="P101" t="str">
            <v>-</v>
          </cell>
          <cell r="Q101">
            <v>88</v>
          </cell>
          <cell r="R101">
            <v>5.4054054054054088</v>
          </cell>
          <cell r="S101">
            <v>4.0186915887850443</v>
          </cell>
          <cell r="T101">
            <v>10.783316378433376</v>
          </cell>
          <cell r="U101">
            <v>-6.3459570112589585</v>
          </cell>
          <cell r="V101">
            <v>6.6779374471682207</v>
          </cell>
          <cell r="W101">
            <v>5.8087578194816798</v>
          </cell>
          <cell r="X101">
            <v>4.1152263374485596</v>
          </cell>
          <cell r="Y101">
            <v>7.5949367088607529</v>
          </cell>
          <cell r="Z101">
            <v>23.544631306597676</v>
          </cell>
          <cell r="AA101">
            <v>0.20366598778004363</v>
          </cell>
          <cell r="AB101">
            <v>2.610441767068282</v>
          </cell>
          <cell r="AC101">
            <v>-0.11325028312570139</v>
          </cell>
          <cell r="AD101">
            <v>7.782101167315175</v>
          </cell>
          <cell r="AE101">
            <v>12.227074235807864</v>
          </cell>
          <cell r="AF101" t="str">
            <v>-</v>
          </cell>
          <cell r="AG101">
            <v>5.7692307692307656</v>
          </cell>
        </row>
        <row r="102">
          <cell r="A102">
            <v>40148</v>
          </cell>
          <cell r="B102">
            <v>94.1</v>
          </cell>
          <cell r="C102">
            <v>110.6</v>
          </cell>
          <cell r="D102">
            <v>82.2</v>
          </cell>
          <cell r="E102">
            <v>93.9</v>
          </cell>
          <cell r="F102">
            <v>112.6</v>
          </cell>
          <cell r="G102">
            <v>113.5</v>
          </cell>
          <cell r="H102">
            <v>105.1</v>
          </cell>
          <cell r="I102">
            <v>88</v>
          </cell>
          <cell r="J102">
            <v>102.8</v>
          </cell>
          <cell r="K102">
            <v>102.7</v>
          </cell>
          <cell r="L102">
            <v>94.3</v>
          </cell>
          <cell r="M102">
            <v>85.1</v>
          </cell>
          <cell r="N102">
            <v>98.4</v>
          </cell>
          <cell r="O102">
            <v>98.1</v>
          </cell>
          <cell r="P102" t="str">
            <v>-</v>
          </cell>
          <cell r="Q102">
            <v>78.900000000000006</v>
          </cell>
          <cell r="R102">
            <v>18.963337547408347</v>
          </cell>
          <cell r="S102">
            <v>10.599999999999994</v>
          </cell>
          <cell r="T102">
            <v>5.6555269922879248</v>
          </cell>
          <cell r="U102">
            <v>-1.053740779768177</v>
          </cell>
          <cell r="V102">
            <v>12.375249500997995</v>
          </cell>
          <cell r="W102">
            <v>5.4832713754646898</v>
          </cell>
          <cell r="X102">
            <v>22.780373831775702</v>
          </cell>
          <cell r="Y102">
            <v>30.757800891530469</v>
          </cell>
          <cell r="Z102">
            <v>39.295392953929543</v>
          </cell>
          <cell r="AA102">
            <v>15.263748597081941</v>
          </cell>
          <cell r="AB102">
            <v>19.822109275730615</v>
          </cell>
          <cell r="AC102">
            <v>26.074074074074066</v>
          </cell>
          <cell r="AD102">
            <v>16.864608076009503</v>
          </cell>
          <cell r="AE102">
            <v>26.092544987146525</v>
          </cell>
          <cell r="AF102" t="str">
            <v>-</v>
          </cell>
          <cell r="AG102">
            <v>3.1372549019607918</v>
          </cell>
        </row>
        <row r="103">
          <cell r="A103">
            <v>40179</v>
          </cell>
          <cell r="B103">
            <v>91.2</v>
          </cell>
          <cell r="C103">
            <v>106.2</v>
          </cell>
          <cell r="D103">
            <v>98.9</v>
          </cell>
          <cell r="E103">
            <v>94.3</v>
          </cell>
          <cell r="F103">
            <v>113</v>
          </cell>
          <cell r="G103">
            <v>103.4</v>
          </cell>
          <cell r="H103">
            <v>102.7</v>
          </cell>
          <cell r="I103">
            <v>87.7</v>
          </cell>
          <cell r="J103">
            <v>99.7</v>
          </cell>
          <cell r="K103">
            <v>99.8</v>
          </cell>
          <cell r="L103">
            <v>89.5</v>
          </cell>
          <cell r="M103">
            <v>81.099999999999994</v>
          </cell>
          <cell r="N103">
            <v>99.2</v>
          </cell>
          <cell r="O103">
            <v>93.4</v>
          </cell>
          <cell r="P103" t="str">
            <v>-</v>
          </cell>
          <cell r="Q103">
            <v>79.3</v>
          </cell>
          <cell r="R103">
            <v>15.88310038119441</v>
          </cell>
          <cell r="S103">
            <v>10.509885535900114</v>
          </cell>
          <cell r="T103">
            <v>34.741144414168936</v>
          </cell>
          <cell r="U103">
            <v>2.3887079261672128</v>
          </cell>
          <cell r="V103">
            <v>17.708333333333336</v>
          </cell>
          <cell r="W103">
            <v>-0.76775431861803956</v>
          </cell>
          <cell r="X103">
            <v>24.033816425120779</v>
          </cell>
          <cell r="Y103">
            <v>26.005747126436795</v>
          </cell>
          <cell r="Z103">
            <v>51.28983308042487</v>
          </cell>
          <cell r="AA103">
            <v>12.514092446448696</v>
          </cell>
          <cell r="AB103">
            <v>13.434727503168558</v>
          </cell>
          <cell r="AC103">
            <v>21.589205397301335</v>
          </cell>
          <cell r="AD103">
            <v>10.961968680089482</v>
          </cell>
          <cell r="AE103">
            <v>19.132653061224488</v>
          </cell>
          <cell r="AF103" t="str">
            <v>-</v>
          </cell>
          <cell r="AG103">
            <v>12.642045454545443</v>
          </cell>
        </row>
        <row r="104">
          <cell r="A104">
            <v>40210</v>
          </cell>
          <cell r="B104">
            <v>89</v>
          </cell>
          <cell r="C104">
            <v>98</v>
          </cell>
          <cell r="D104">
            <v>88.6</v>
          </cell>
          <cell r="E104">
            <v>88.2</v>
          </cell>
          <cell r="F104">
            <v>105.8</v>
          </cell>
          <cell r="G104">
            <v>98.3</v>
          </cell>
          <cell r="H104">
            <v>94</v>
          </cell>
          <cell r="I104">
            <v>86.4</v>
          </cell>
          <cell r="J104">
            <v>91</v>
          </cell>
          <cell r="K104">
            <v>95.8</v>
          </cell>
          <cell r="L104">
            <v>89</v>
          </cell>
          <cell r="M104">
            <v>80.599999999999994</v>
          </cell>
          <cell r="N104">
            <v>98.2</v>
          </cell>
          <cell r="O104">
            <v>88</v>
          </cell>
          <cell r="P104" t="str">
            <v>-</v>
          </cell>
          <cell r="Q104">
            <v>91</v>
          </cell>
          <cell r="R104">
            <v>16.951379763469131</v>
          </cell>
          <cell r="S104">
            <v>10.60948081264109</v>
          </cell>
          <cell r="T104">
            <v>23.398328690807794</v>
          </cell>
          <cell r="U104">
            <v>7.2992700729926998</v>
          </cell>
          <cell r="V104">
            <v>13.155080213903741</v>
          </cell>
          <cell r="W104">
            <v>21.658415841584159</v>
          </cell>
          <cell r="X104">
            <v>7.3059360730593674</v>
          </cell>
          <cell r="Y104">
            <v>25.581395348837223</v>
          </cell>
          <cell r="Z104">
            <v>38.297872340425535</v>
          </cell>
          <cell r="AA104">
            <v>20.807061790668349</v>
          </cell>
          <cell r="AB104">
            <v>17.569352708058119</v>
          </cell>
          <cell r="AC104">
            <v>15.307582260371944</v>
          </cell>
          <cell r="AD104">
            <v>15.258215962441312</v>
          </cell>
          <cell r="AE104">
            <v>7.5794621026894911</v>
          </cell>
          <cell r="AF104" t="str">
            <v>-</v>
          </cell>
          <cell r="AG104">
            <v>26.917712691771261</v>
          </cell>
        </row>
        <row r="105">
          <cell r="A105">
            <v>40238</v>
          </cell>
          <cell r="B105">
            <v>105.1</v>
          </cell>
          <cell r="C105">
            <v>105</v>
          </cell>
          <cell r="D105">
            <v>123</v>
          </cell>
          <cell r="E105">
            <v>99.7</v>
          </cell>
          <cell r="F105">
            <v>118.9</v>
          </cell>
          <cell r="G105">
            <v>104.1</v>
          </cell>
          <cell r="H105">
            <v>102.3</v>
          </cell>
          <cell r="I105">
            <v>99.6</v>
          </cell>
          <cell r="J105">
            <v>103.6</v>
          </cell>
          <cell r="K105">
            <v>103</v>
          </cell>
          <cell r="L105">
            <v>102.7</v>
          </cell>
          <cell r="M105">
            <v>102.2</v>
          </cell>
          <cell r="N105">
            <v>116.5</v>
          </cell>
          <cell r="O105">
            <v>113.5</v>
          </cell>
          <cell r="P105" t="str">
            <v>-</v>
          </cell>
          <cell r="Q105">
            <v>94.5</v>
          </cell>
          <cell r="R105">
            <v>18.623024830699777</v>
          </cell>
          <cell r="S105">
            <v>14.754098360655737</v>
          </cell>
          <cell r="T105">
            <v>41.216991963260632</v>
          </cell>
          <cell r="U105">
            <v>8.1344902386117131</v>
          </cell>
          <cell r="V105">
            <v>11.12149532710281</v>
          </cell>
          <cell r="W105">
            <v>22.03985932004689</v>
          </cell>
          <cell r="X105">
            <v>10.237068965517242</v>
          </cell>
          <cell r="Y105">
            <v>21.315468940316691</v>
          </cell>
          <cell r="Z105">
            <v>49.710982658959523</v>
          </cell>
          <cell r="AA105">
            <v>9.3418259023354526</v>
          </cell>
          <cell r="AB105">
            <v>16.17647058823529</v>
          </cell>
          <cell r="AC105">
            <v>23.132530120481931</v>
          </cell>
          <cell r="AD105">
            <v>20.103092783505154</v>
          </cell>
          <cell r="AE105">
            <v>12.599206349206352</v>
          </cell>
          <cell r="AF105" t="str">
            <v>-</v>
          </cell>
          <cell r="AG105">
            <v>17.245657568238222</v>
          </cell>
        </row>
        <row r="106">
          <cell r="A106">
            <v>40269</v>
          </cell>
          <cell r="B106">
            <v>99.3</v>
          </cell>
          <cell r="C106">
            <v>96</v>
          </cell>
          <cell r="D106">
            <v>101.4</v>
          </cell>
          <cell r="E106">
            <v>93.2</v>
          </cell>
          <cell r="F106">
            <v>116.2</v>
          </cell>
          <cell r="G106">
            <v>88.1</v>
          </cell>
          <cell r="H106">
            <v>98.1</v>
          </cell>
          <cell r="I106">
            <v>96.2</v>
          </cell>
          <cell r="J106">
            <v>97.1</v>
          </cell>
          <cell r="K106">
            <v>101.1</v>
          </cell>
          <cell r="L106">
            <v>98.5</v>
          </cell>
          <cell r="M106">
            <v>91.2</v>
          </cell>
          <cell r="N106">
            <v>108.1</v>
          </cell>
          <cell r="O106">
            <v>111.1</v>
          </cell>
          <cell r="P106" t="str">
            <v>-</v>
          </cell>
          <cell r="Q106">
            <v>93.9</v>
          </cell>
          <cell r="R106">
            <v>16.549295774647881</v>
          </cell>
          <cell r="S106">
            <v>23.076923076923077</v>
          </cell>
          <cell r="T106">
            <v>35.019973368841562</v>
          </cell>
          <cell r="U106">
            <v>12.696493349455865</v>
          </cell>
          <cell r="V106">
            <v>12.925170068027208</v>
          </cell>
          <cell r="W106">
            <v>19.538670284938931</v>
          </cell>
          <cell r="X106">
            <v>29.761904761904763</v>
          </cell>
          <cell r="Y106">
            <v>22.391857506361333</v>
          </cell>
          <cell r="Z106">
            <v>31.929347826086957</v>
          </cell>
          <cell r="AA106">
            <v>9.7719869706840399</v>
          </cell>
          <cell r="AB106">
            <v>14.935822637106181</v>
          </cell>
          <cell r="AC106">
            <v>14.142678347934915</v>
          </cell>
          <cell r="AD106">
            <v>17.245119305856825</v>
          </cell>
          <cell r="AE106">
            <v>5.5080721747388388</v>
          </cell>
          <cell r="AF106" t="str">
            <v>-</v>
          </cell>
          <cell r="AG106">
            <v>19.162436548223361</v>
          </cell>
        </row>
        <row r="107">
          <cell r="A107">
            <v>40299</v>
          </cell>
          <cell r="B107">
            <v>104.3</v>
          </cell>
          <cell r="C107">
            <v>100.7</v>
          </cell>
          <cell r="D107">
            <v>102.5</v>
          </cell>
          <cell r="E107">
            <v>96.3</v>
          </cell>
          <cell r="F107">
            <v>113.8</v>
          </cell>
          <cell r="G107">
            <v>87.4</v>
          </cell>
          <cell r="H107">
            <v>106.6</v>
          </cell>
          <cell r="I107">
            <v>102.5</v>
          </cell>
          <cell r="J107">
            <v>96.1</v>
          </cell>
          <cell r="K107">
            <v>108.8</v>
          </cell>
          <cell r="L107">
            <v>103.9</v>
          </cell>
          <cell r="M107">
            <v>101</v>
          </cell>
          <cell r="N107">
            <v>112.7</v>
          </cell>
          <cell r="O107">
            <v>109.2</v>
          </cell>
          <cell r="P107" t="str">
            <v>-</v>
          </cell>
          <cell r="Q107">
            <v>95.8</v>
          </cell>
          <cell r="R107">
            <v>14.238773274917854</v>
          </cell>
          <cell r="S107">
            <v>21.618357487922712</v>
          </cell>
          <cell r="T107">
            <v>17.009132420091333</v>
          </cell>
          <cell r="U107">
            <v>14.642857142857141</v>
          </cell>
          <cell r="V107">
            <v>17.440660474716193</v>
          </cell>
          <cell r="W107">
            <v>21.220527045769781</v>
          </cell>
          <cell r="X107">
            <v>21.68949771689498</v>
          </cell>
          <cell r="Y107">
            <v>21.015348288075554</v>
          </cell>
          <cell r="Z107">
            <v>25.456919060052218</v>
          </cell>
          <cell r="AA107">
            <v>11.247443762781186</v>
          </cell>
          <cell r="AB107">
            <v>11.122994652406422</v>
          </cell>
          <cell r="AC107">
            <v>26.725219573400246</v>
          </cell>
          <cell r="AD107">
            <v>14.300202839756601</v>
          </cell>
          <cell r="AE107">
            <v>3.3112582781456954</v>
          </cell>
          <cell r="AF107" t="str">
            <v>-</v>
          </cell>
          <cell r="AG107">
            <v>13.641755634638198</v>
          </cell>
        </row>
        <row r="108">
          <cell r="A108">
            <v>40330</v>
          </cell>
          <cell r="B108">
            <v>102.5</v>
          </cell>
          <cell r="C108">
            <v>96.2</v>
          </cell>
          <cell r="D108">
            <v>102.9</v>
          </cell>
          <cell r="E108">
            <v>97.1</v>
          </cell>
          <cell r="F108">
            <v>117</v>
          </cell>
          <cell r="G108">
            <v>85.2</v>
          </cell>
          <cell r="H108">
            <v>97.7</v>
          </cell>
          <cell r="I108">
            <v>99</v>
          </cell>
          <cell r="J108">
            <v>102.3</v>
          </cell>
          <cell r="K108">
            <v>105.5</v>
          </cell>
          <cell r="L108">
            <v>103.2</v>
          </cell>
          <cell r="M108">
            <v>99.6</v>
          </cell>
          <cell r="N108">
            <v>109.8</v>
          </cell>
          <cell r="O108">
            <v>111.1</v>
          </cell>
          <cell r="P108" t="str">
            <v>-</v>
          </cell>
          <cell r="Q108">
            <v>89.1</v>
          </cell>
          <cell r="R108">
            <v>11.171366594360084</v>
          </cell>
          <cell r="S108">
            <v>9.8173515981735271</v>
          </cell>
          <cell r="T108">
            <v>22.792362768496428</v>
          </cell>
          <cell r="U108">
            <v>2.3182297154899776</v>
          </cell>
          <cell r="V108">
            <v>20.123203285420939</v>
          </cell>
          <cell r="W108">
            <v>17.193947730398897</v>
          </cell>
          <cell r="X108">
            <v>2.196652719665281</v>
          </cell>
          <cell r="Y108">
            <v>10.98654708520179</v>
          </cell>
          <cell r="Z108">
            <v>31.491002570694089</v>
          </cell>
          <cell r="AA108">
            <v>11.522198731501064</v>
          </cell>
          <cell r="AB108">
            <v>10.492505353319054</v>
          </cell>
          <cell r="AC108">
            <v>30.880420499342971</v>
          </cell>
          <cell r="AD108">
            <v>6.8093385214007789</v>
          </cell>
          <cell r="AE108">
            <v>6.4176245210727858</v>
          </cell>
          <cell r="AF108" t="str">
            <v>-</v>
          </cell>
          <cell r="AG108">
            <v>0.33783783783783466</v>
          </cell>
        </row>
        <row r="109">
          <cell r="A109">
            <v>40360</v>
          </cell>
          <cell r="B109">
            <v>106.9</v>
          </cell>
          <cell r="C109">
            <v>101.7</v>
          </cell>
          <cell r="D109">
            <v>99.4</v>
          </cell>
          <cell r="E109">
            <v>100</v>
          </cell>
          <cell r="F109">
            <v>120.1</v>
          </cell>
          <cell r="G109">
            <v>85.2</v>
          </cell>
          <cell r="H109">
            <v>105.8</v>
          </cell>
          <cell r="I109">
            <v>103.4</v>
          </cell>
          <cell r="J109">
            <v>109.4</v>
          </cell>
          <cell r="K109">
            <v>109.8</v>
          </cell>
          <cell r="L109">
            <v>107.6</v>
          </cell>
          <cell r="M109">
            <v>104.2</v>
          </cell>
          <cell r="N109">
            <v>109.3</v>
          </cell>
          <cell r="O109">
            <v>117</v>
          </cell>
          <cell r="P109" t="str">
            <v>-</v>
          </cell>
          <cell r="Q109">
            <v>102.1</v>
          </cell>
          <cell r="R109">
            <v>9.4165813715455506</v>
          </cell>
          <cell r="S109">
            <v>15.175537938844855</v>
          </cell>
          <cell r="T109">
            <v>16.393442622950818</v>
          </cell>
          <cell r="U109">
            <v>1.7293997965412033</v>
          </cell>
          <cell r="V109">
            <v>11.929170549860203</v>
          </cell>
          <cell r="W109">
            <v>11.957950065703034</v>
          </cell>
          <cell r="X109">
            <v>16.906077348066294</v>
          </cell>
          <cell r="Y109">
            <v>9.8831030818278549</v>
          </cell>
          <cell r="Z109">
            <v>22.371364653243848</v>
          </cell>
          <cell r="AA109">
            <v>10.574018126888218</v>
          </cell>
          <cell r="AB109">
            <v>8.3585095669687792</v>
          </cell>
          <cell r="AC109">
            <v>23.606168446026103</v>
          </cell>
          <cell r="AD109">
            <v>-0.45537340619307837</v>
          </cell>
          <cell r="AE109">
            <v>6.751824817518254</v>
          </cell>
          <cell r="AF109" t="str">
            <v>-</v>
          </cell>
          <cell r="AG109">
            <v>5.5842812823164332</v>
          </cell>
        </row>
        <row r="110">
          <cell r="A110">
            <v>40391</v>
          </cell>
          <cell r="B110">
            <v>108.1</v>
          </cell>
          <cell r="C110">
            <v>102.4</v>
          </cell>
          <cell r="D110">
            <v>107</v>
          </cell>
          <cell r="E110">
            <v>106</v>
          </cell>
          <cell r="F110">
            <v>118.6</v>
          </cell>
          <cell r="G110">
            <v>88.7</v>
          </cell>
          <cell r="H110">
            <v>104.1</v>
          </cell>
          <cell r="I110">
            <v>104.5</v>
          </cell>
          <cell r="J110">
            <v>113.9</v>
          </cell>
          <cell r="K110">
            <v>111</v>
          </cell>
          <cell r="L110">
            <v>112.1</v>
          </cell>
          <cell r="M110">
            <v>96</v>
          </cell>
          <cell r="N110">
            <v>108.7</v>
          </cell>
          <cell r="O110">
            <v>108.5</v>
          </cell>
          <cell r="P110" t="str">
            <v>-</v>
          </cell>
          <cell r="Q110">
            <v>103.7</v>
          </cell>
          <cell r="R110">
            <v>8.5341365461847403</v>
          </cell>
          <cell r="S110">
            <v>7.5630252100840361</v>
          </cell>
          <cell r="T110">
            <v>8.6294416243654819</v>
          </cell>
          <cell r="U110">
            <v>9.9585062240663831</v>
          </cell>
          <cell r="V110">
            <v>10.634328358208947</v>
          </cell>
          <cell r="W110">
            <v>4.7225501770956315</v>
          </cell>
          <cell r="X110">
            <v>4.4132397191574633</v>
          </cell>
          <cell r="Y110">
            <v>9.5387840670859472</v>
          </cell>
          <cell r="Z110">
            <v>13.900000000000007</v>
          </cell>
          <cell r="AA110">
            <v>11.67002012072434</v>
          </cell>
          <cell r="AB110">
            <v>9.7943192948090125</v>
          </cell>
          <cell r="AC110">
            <v>11.239860950173815</v>
          </cell>
          <cell r="AD110">
            <v>2.6440037771482503</v>
          </cell>
          <cell r="AE110">
            <v>2.8436018957345972</v>
          </cell>
          <cell r="AF110" t="str">
            <v>-</v>
          </cell>
          <cell r="AG110">
            <v>9.0431125131440684</v>
          </cell>
        </row>
        <row r="111">
          <cell r="A111">
            <v>40422</v>
          </cell>
          <cell r="B111">
            <v>105.8</v>
          </cell>
          <cell r="C111">
            <v>104.1</v>
          </cell>
          <cell r="D111">
            <v>106.7</v>
          </cell>
          <cell r="E111">
            <v>99.3</v>
          </cell>
          <cell r="F111">
            <v>119.9</v>
          </cell>
          <cell r="G111">
            <v>102.5</v>
          </cell>
          <cell r="H111">
            <v>98.8</v>
          </cell>
          <cell r="I111">
            <v>104.4</v>
          </cell>
          <cell r="J111">
            <v>107.2</v>
          </cell>
          <cell r="K111">
            <v>107.9</v>
          </cell>
          <cell r="L111">
            <v>110.4</v>
          </cell>
          <cell r="M111">
            <v>98.8</v>
          </cell>
          <cell r="N111">
            <v>107.9</v>
          </cell>
          <cell r="O111">
            <v>96.4</v>
          </cell>
          <cell r="P111" t="str">
            <v>-</v>
          </cell>
          <cell r="Q111">
            <v>105.5</v>
          </cell>
          <cell r="R111">
            <v>6.4386317907444575</v>
          </cell>
          <cell r="S111">
            <v>4.3086172344689349</v>
          </cell>
          <cell r="T111">
            <v>3.4917555771096107</v>
          </cell>
          <cell r="U111">
            <v>7.9347826086956497</v>
          </cell>
          <cell r="V111">
            <v>6.862745098039218</v>
          </cell>
          <cell r="W111">
            <v>3.535353535353535</v>
          </cell>
          <cell r="X111">
            <v>-0.90270812437312498</v>
          </cell>
          <cell r="Y111">
            <v>9.5487932843651713</v>
          </cell>
          <cell r="Z111">
            <v>10.174717368961979</v>
          </cell>
          <cell r="AA111">
            <v>5.6807051909892374</v>
          </cell>
          <cell r="AB111">
            <v>8.5545722713864336</v>
          </cell>
          <cell r="AC111">
            <v>26.020408163265291</v>
          </cell>
          <cell r="AD111">
            <v>-0.73597056117755033</v>
          </cell>
          <cell r="AE111">
            <v>-3.7924151696606754</v>
          </cell>
          <cell r="AF111" t="str">
            <v>-</v>
          </cell>
          <cell r="AG111">
            <v>12.593383137673422</v>
          </cell>
        </row>
        <row r="112">
          <cell r="A112">
            <v>40452</v>
          </cell>
          <cell r="B112">
            <v>107.7</v>
          </cell>
          <cell r="C112">
            <v>113.4</v>
          </cell>
          <cell r="D112">
            <v>108.9</v>
          </cell>
          <cell r="E112">
            <v>100.9</v>
          </cell>
          <cell r="F112">
            <v>118.6</v>
          </cell>
          <cell r="G112">
            <v>115.2</v>
          </cell>
          <cell r="H112">
            <v>108.8</v>
          </cell>
          <cell r="I112">
            <v>105</v>
          </cell>
          <cell r="J112">
            <v>110.6</v>
          </cell>
          <cell r="K112">
            <v>112.3</v>
          </cell>
          <cell r="L112">
            <v>109.5</v>
          </cell>
          <cell r="M112">
            <v>98.4</v>
          </cell>
          <cell r="N112">
            <v>112.9</v>
          </cell>
          <cell r="O112">
            <v>98.9</v>
          </cell>
          <cell r="P112" t="str">
            <v>-</v>
          </cell>
          <cell r="Q112">
            <v>104.2</v>
          </cell>
          <cell r="R112">
            <v>1.988636363636372</v>
          </cell>
          <cell r="S112">
            <v>3.0909090909090962</v>
          </cell>
          <cell r="T112">
            <v>-3.1138790035587185</v>
          </cell>
          <cell r="U112">
            <v>4.1279669762641902</v>
          </cell>
          <cell r="V112">
            <v>-5.2715654952076747</v>
          </cell>
          <cell r="W112">
            <v>1.7667844522968199</v>
          </cell>
          <cell r="X112">
            <v>5.6310679611650452</v>
          </cell>
          <cell r="Y112">
            <v>6.4908722109533521</v>
          </cell>
          <cell r="Z112">
            <v>11.379657603222554</v>
          </cell>
          <cell r="AA112">
            <v>5.8435438265787027</v>
          </cell>
          <cell r="AB112">
            <v>2.4321796071094424</v>
          </cell>
          <cell r="AC112">
            <v>4.4585987261146531</v>
          </cell>
          <cell r="AD112">
            <v>-3.9965986394557729</v>
          </cell>
          <cell r="AE112">
            <v>-7.0488721804511281</v>
          </cell>
          <cell r="AF112" t="str">
            <v>-</v>
          </cell>
          <cell r="AG112">
            <v>15.011037527593828</v>
          </cell>
        </row>
        <row r="113">
          <cell r="A113">
            <v>40483</v>
          </cell>
          <cell r="B113">
            <v>106.8</v>
          </cell>
          <cell r="C113">
            <v>109.1</v>
          </cell>
          <cell r="D113">
            <v>116.4</v>
          </cell>
          <cell r="E113">
            <v>103.8</v>
          </cell>
          <cell r="F113">
            <v>118.9</v>
          </cell>
          <cell r="G113">
            <v>118.7</v>
          </cell>
          <cell r="H113">
            <v>98.3</v>
          </cell>
          <cell r="I113">
            <v>99.3</v>
          </cell>
          <cell r="J113">
            <v>104.6</v>
          </cell>
          <cell r="K113">
            <v>112</v>
          </cell>
          <cell r="L113">
            <v>107.2</v>
          </cell>
          <cell r="M113">
            <v>99.8</v>
          </cell>
          <cell r="N113">
            <v>113.1</v>
          </cell>
          <cell r="O113">
            <v>109.5</v>
          </cell>
          <cell r="P113" t="str">
            <v>-</v>
          </cell>
          <cell r="Q113">
            <v>97.9</v>
          </cell>
          <cell r="R113">
            <v>5.3254437869822393</v>
          </cell>
          <cell r="S113">
            <v>-1.9766397124887716</v>
          </cell>
          <cell r="T113">
            <v>6.887052341597796</v>
          </cell>
          <cell r="U113">
            <v>13.442622950819668</v>
          </cell>
          <cell r="V113">
            <v>-5.7844690966719465</v>
          </cell>
          <cell r="W113">
            <v>0.25337837837837596</v>
          </cell>
          <cell r="X113">
            <v>-2.8656126482213495</v>
          </cell>
          <cell r="Y113">
            <v>6.203208556149729</v>
          </cell>
          <cell r="Z113">
            <v>9.528795811518318</v>
          </cell>
          <cell r="AA113">
            <v>13.821138211382108</v>
          </cell>
          <cell r="AB113">
            <v>4.8923679060665357</v>
          </cell>
          <cell r="AC113">
            <v>13.151927437641717</v>
          </cell>
          <cell r="AD113">
            <v>2.0758122743682286</v>
          </cell>
          <cell r="AE113">
            <v>6.5175097276264626</v>
          </cell>
          <cell r="AF113" t="str">
            <v>-</v>
          </cell>
          <cell r="AG113">
            <v>11.250000000000005</v>
          </cell>
        </row>
        <row r="114">
          <cell r="A114">
            <v>40513</v>
          </cell>
          <cell r="B114">
            <v>96.6</v>
          </cell>
          <cell r="C114">
            <v>105</v>
          </cell>
          <cell r="D114">
            <v>88.9</v>
          </cell>
          <cell r="E114">
            <v>107.1</v>
          </cell>
          <cell r="F114">
            <v>101.1</v>
          </cell>
          <cell r="G114">
            <v>113.4</v>
          </cell>
          <cell r="H114">
            <v>94.8</v>
          </cell>
          <cell r="I114">
            <v>94.8</v>
          </cell>
          <cell r="J114">
            <v>100.8</v>
          </cell>
          <cell r="K114">
            <v>105.1</v>
          </cell>
          <cell r="L114">
            <v>95.8</v>
          </cell>
          <cell r="M114">
            <v>89.7</v>
          </cell>
          <cell r="N114">
            <v>103</v>
          </cell>
          <cell r="O114">
            <v>97.1</v>
          </cell>
          <cell r="P114" t="str">
            <v>-</v>
          </cell>
          <cell r="Q114">
            <v>85.1</v>
          </cell>
          <cell r="R114">
            <v>2.656748140276302</v>
          </cell>
          <cell r="S114">
            <v>-5.0632911392405013</v>
          </cell>
          <cell r="T114">
            <v>8.150851581508519</v>
          </cell>
          <cell r="U114">
            <v>14.057507987220436</v>
          </cell>
          <cell r="V114">
            <v>-10.213143872113676</v>
          </cell>
          <cell r="W114">
            <v>-8.8105726872241691E-2</v>
          </cell>
          <cell r="X114">
            <v>-9.8001902949571811</v>
          </cell>
          <cell r="Y114">
            <v>7.727272727272724</v>
          </cell>
          <cell r="Z114">
            <v>-1.9455252918287937</v>
          </cell>
          <cell r="AA114">
            <v>2.336903602726379</v>
          </cell>
          <cell r="AB114">
            <v>1.5906680805938496</v>
          </cell>
          <cell r="AC114">
            <v>5.4054054054054159</v>
          </cell>
          <cell r="AD114">
            <v>4.6747967479674735</v>
          </cell>
          <cell r="AE114">
            <v>-1.019367991845056</v>
          </cell>
          <cell r="AF114" t="str">
            <v>-</v>
          </cell>
          <cell r="AG114">
            <v>7.8580481622306557</v>
          </cell>
        </row>
        <row r="115">
          <cell r="A115">
            <v>40544</v>
          </cell>
          <cell r="B115">
            <v>93.2</v>
          </cell>
          <cell r="C115">
            <v>99</v>
          </cell>
          <cell r="D115">
            <v>97.2</v>
          </cell>
          <cell r="E115">
            <v>99.1</v>
          </cell>
          <cell r="F115">
            <v>94.7</v>
          </cell>
          <cell r="G115">
            <v>99.2</v>
          </cell>
          <cell r="H115">
            <v>93.1</v>
          </cell>
          <cell r="I115">
            <v>90.5</v>
          </cell>
          <cell r="J115">
            <v>108.6</v>
          </cell>
          <cell r="K115">
            <v>103.7</v>
          </cell>
          <cell r="L115">
            <v>92.5</v>
          </cell>
          <cell r="M115">
            <v>89.1</v>
          </cell>
          <cell r="N115">
            <v>101.9</v>
          </cell>
          <cell r="O115">
            <v>88.9</v>
          </cell>
          <cell r="P115" t="str">
            <v>-</v>
          </cell>
          <cell r="Q115">
            <v>77.599999999999994</v>
          </cell>
          <cell r="R115">
            <v>2.1929824561403506</v>
          </cell>
          <cell r="S115">
            <v>-6.7796610169491549</v>
          </cell>
          <cell r="T115">
            <v>-1.7189079878665345</v>
          </cell>
          <cell r="U115">
            <v>5.0901378579003156</v>
          </cell>
          <cell r="V115">
            <v>-16.19469026548672</v>
          </cell>
          <cell r="W115">
            <v>-4.0618955512572557</v>
          </cell>
          <cell r="X115">
            <v>-9.3476144109055586</v>
          </cell>
          <cell r="Y115">
            <v>3.1927023945267927</v>
          </cell>
          <cell r="Z115">
            <v>8.9267803410230613</v>
          </cell>
          <cell r="AA115">
            <v>3.907815631262531</v>
          </cell>
          <cell r="AB115">
            <v>3.3519553072625698</v>
          </cell>
          <cell r="AC115">
            <v>9.8643649815043162</v>
          </cell>
          <cell r="AD115">
            <v>2.7217741935483897</v>
          </cell>
          <cell r="AE115">
            <v>-4.8179871520342612</v>
          </cell>
          <cell r="AF115" t="str">
            <v>-</v>
          </cell>
          <cell r="AG115">
            <v>-2.1437578814628031</v>
          </cell>
        </row>
        <row r="116">
          <cell r="A116">
            <v>40575</v>
          </cell>
          <cell r="B116">
            <v>95.4</v>
          </cell>
          <cell r="C116">
            <v>88.8</v>
          </cell>
          <cell r="D116">
            <v>97.4</v>
          </cell>
          <cell r="E116">
            <v>86</v>
          </cell>
          <cell r="F116">
            <v>100</v>
          </cell>
          <cell r="G116">
            <v>94.2</v>
          </cell>
          <cell r="H116">
            <v>79.5</v>
          </cell>
          <cell r="I116">
            <v>93.2</v>
          </cell>
          <cell r="J116">
            <v>102.7</v>
          </cell>
          <cell r="K116">
            <v>104.2</v>
          </cell>
          <cell r="L116">
            <v>96</v>
          </cell>
          <cell r="M116">
            <v>93.3</v>
          </cell>
          <cell r="N116">
            <v>102.9</v>
          </cell>
          <cell r="O116">
            <v>95.6</v>
          </cell>
          <cell r="P116" t="str">
            <v>-</v>
          </cell>
          <cell r="Q116">
            <v>89.6</v>
          </cell>
          <cell r="R116">
            <v>7.1910112359550622</v>
          </cell>
          <cell r="S116">
            <v>-9.3877551020408188</v>
          </cell>
          <cell r="T116">
            <v>9.9322799097065602</v>
          </cell>
          <cell r="U116">
            <v>-2.4943310657596403</v>
          </cell>
          <cell r="V116">
            <v>-5.4820415879016986</v>
          </cell>
          <cell r="W116">
            <v>-4.1709053916581835</v>
          </cell>
          <cell r="X116">
            <v>-15.425531914893616</v>
          </cell>
          <cell r="Y116">
            <v>7.8703703703703667</v>
          </cell>
          <cell r="Z116">
            <v>12.857142857142861</v>
          </cell>
          <cell r="AA116">
            <v>8.7682672233820522</v>
          </cell>
          <cell r="AB116">
            <v>7.8651685393258424</v>
          </cell>
          <cell r="AC116">
            <v>15.756823821339955</v>
          </cell>
          <cell r="AD116">
            <v>4.7861507128309597</v>
          </cell>
          <cell r="AE116">
            <v>8.6363636363636296</v>
          </cell>
          <cell r="AF116" t="str">
            <v>-</v>
          </cell>
          <cell r="AG116">
            <v>-1.5384615384615448</v>
          </cell>
        </row>
        <row r="117">
          <cell r="A117">
            <v>40603</v>
          </cell>
          <cell r="B117">
            <v>104.4</v>
          </cell>
          <cell r="C117">
            <v>101</v>
          </cell>
          <cell r="D117">
            <v>103.5</v>
          </cell>
          <cell r="E117">
            <v>91.2</v>
          </cell>
          <cell r="F117">
            <v>102.9</v>
          </cell>
          <cell r="G117">
            <v>96.6</v>
          </cell>
          <cell r="H117">
            <v>97.9</v>
          </cell>
          <cell r="I117">
            <v>101.4</v>
          </cell>
          <cell r="J117">
            <v>114.9</v>
          </cell>
          <cell r="K117">
            <v>106.3</v>
          </cell>
          <cell r="L117">
            <v>105.5</v>
          </cell>
          <cell r="M117">
            <v>99.7</v>
          </cell>
          <cell r="N117">
            <v>112.2</v>
          </cell>
          <cell r="O117">
            <v>114</v>
          </cell>
          <cell r="P117" t="str">
            <v>-</v>
          </cell>
          <cell r="Q117">
            <v>89</v>
          </cell>
          <cell r="R117">
            <v>-0.66603235014271034</v>
          </cell>
          <cell r="S117">
            <v>-3.8095238095238098</v>
          </cell>
          <cell r="T117">
            <v>-15.853658536585366</v>
          </cell>
          <cell r="U117">
            <v>-8.5255767301905721</v>
          </cell>
          <cell r="V117">
            <v>-13.456686291000841</v>
          </cell>
          <cell r="W117">
            <v>-7.2046109510086458</v>
          </cell>
          <cell r="X117">
            <v>-4.301075268817196</v>
          </cell>
          <cell r="Y117">
            <v>1.807228915662662</v>
          </cell>
          <cell r="Z117">
            <v>10.907335907335918</v>
          </cell>
          <cell r="AA117">
            <v>3.2038834951456283</v>
          </cell>
          <cell r="AB117">
            <v>2.7263875365141161</v>
          </cell>
          <cell r="AC117">
            <v>-2.4461839530332679</v>
          </cell>
          <cell r="AD117">
            <v>-3.6909871244635171</v>
          </cell>
          <cell r="AE117">
            <v>0.44052863436123352</v>
          </cell>
          <cell r="AF117" t="str">
            <v>-</v>
          </cell>
          <cell r="AG117">
            <v>-5.8201058201058196</v>
          </cell>
        </row>
        <row r="118">
          <cell r="A118">
            <v>40634</v>
          </cell>
          <cell r="B118">
            <v>97.5</v>
          </cell>
          <cell r="C118">
            <v>89.6</v>
          </cell>
          <cell r="D118">
            <v>102.9</v>
          </cell>
          <cell r="E118">
            <v>94.2</v>
          </cell>
          <cell r="F118">
            <v>92.3</v>
          </cell>
          <cell r="G118">
            <v>80.900000000000006</v>
          </cell>
          <cell r="H118">
            <v>93.5</v>
          </cell>
          <cell r="I118">
            <v>95.6</v>
          </cell>
          <cell r="J118">
            <v>109.9</v>
          </cell>
          <cell r="K118">
            <v>106.9</v>
          </cell>
          <cell r="L118">
            <v>95.4</v>
          </cell>
          <cell r="M118">
            <v>98</v>
          </cell>
          <cell r="N118">
            <v>98</v>
          </cell>
          <cell r="O118">
            <v>111.4</v>
          </cell>
          <cell r="P118" t="str">
            <v>-</v>
          </cell>
          <cell r="Q118">
            <v>85.3</v>
          </cell>
          <cell r="R118">
            <v>-1.812688821752263</v>
          </cell>
          <cell r="S118">
            <v>-6.6666666666666723</v>
          </cell>
          <cell r="T118">
            <v>1.4792899408284024</v>
          </cell>
          <cell r="U118">
            <v>1.0729613733905579</v>
          </cell>
          <cell r="V118">
            <v>-20.567986230636837</v>
          </cell>
          <cell r="W118">
            <v>-8.1725312145289308</v>
          </cell>
          <cell r="X118">
            <v>-4.6890927624872525</v>
          </cell>
          <cell r="Y118">
            <v>-0.62370062370063262</v>
          </cell>
          <cell r="Z118">
            <v>13.182286302780652</v>
          </cell>
          <cell r="AA118">
            <v>5.7368941641938793</v>
          </cell>
          <cell r="AB118">
            <v>-3.1472081218274051</v>
          </cell>
          <cell r="AC118">
            <v>7.45614035087719</v>
          </cell>
          <cell r="AD118">
            <v>-9.3432007400554991</v>
          </cell>
          <cell r="AE118">
            <v>0.27002700270028024</v>
          </cell>
          <cell r="AF118" t="str">
            <v>-</v>
          </cell>
          <cell r="AG118">
            <v>-9.1586794462193915</v>
          </cell>
        </row>
        <row r="119">
          <cell r="A119">
            <v>40664</v>
          </cell>
          <cell r="B119">
            <v>107.1</v>
          </cell>
          <cell r="C119">
            <v>95.5</v>
          </cell>
          <cell r="D119">
            <v>109.8</v>
          </cell>
          <cell r="E119">
            <v>102.3</v>
          </cell>
          <cell r="F119">
            <v>98.1</v>
          </cell>
          <cell r="G119">
            <v>82.4</v>
          </cell>
          <cell r="H119">
            <v>103.3</v>
          </cell>
          <cell r="I119">
            <v>103.5</v>
          </cell>
          <cell r="J119">
            <v>114.3</v>
          </cell>
          <cell r="K119">
            <v>110.3</v>
          </cell>
          <cell r="L119">
            <v>108.1</v>
          </cell>
          <cell r="M119">
            <v>105.5</v>
          </cell>
          <cell r="N119">
            <v>101.4</v>
          </cell>
          <cell r="O119">
            <v>115</v>
          </cell>
          <cell r="P119" t="str">
            <v>-</v>
          </cell>
          <cell r="Q119">
            <v>100.6</v>
          </cell>
          <cell r="R119">
            <v>2.6845637583892592</v>
          </cell>
          <cell r="S119">
            <v>-5.1638530287984139</v>
          </cell>
          <cell r="T119">
            <v>7.1219512195121917</v>
          </cell>
          <cell r="U119">
            <v>6.2305295950155761</v>
          </cell>
          <cell r="V119">
            <v>-13.796133567662569</v>
          </cell>
          <cell r="W119">
            <v>-5.7208237986270021</v>
          </cell>
          <cell r="X119">
            <v>-3.0956848030018738</v>
          </cell>
          <cell r="Y119">
            <v>0.97560975609756095</v>
          </cell>
          <cell r="Z119">
            <v>18.938605619146724</v>
          </cell>
          <cell r="AA119">
            <v>1.3786764705882353</v>
          </cell>
          <cell r="AB119">
            <v>4.0423484119345412</v>
          </cell>
          <cell r="AC119">
            <v>4.455445544554455</v>
          </cell>
          <cell r="AD119">
            <v>-10.026619343389527</v>
          </cell>
          <cell r="AE119">
            <v>5.3113553113553085</v>
          </cell>
          <cell r="AF119" t="str">
            <v>-</v>
          </cell>
          <cell r="AG119">
            <v>5.0104384133611664</v>
          </cell>
        </row>
        <row r="120">
          <cell r="A120">
            <v>40695</v>
          </cell>
          <cell r="B120">
            <v>102.8</v>
          </cell>
          <cell r="C120">
            <v>94.5</v>
          </cell>
          <cell r="D120">
            <v>101.8</v>
          </cell>
          <cell r="E120">
            <v>100.6</v>
          </cell>
          <cell r="F120">
            <v>95.9</v>
          </cell>
          <cell r="G120">
            <v>85.7</v>
          </cell>
          <cell r="H120">
            <v>102.8</v>
          </cell>
          <cell r="I120">
            <v>101.3</v>
          </cell>
          <cell r="J120">
            <v>109.7</v>
          </cell>
          <cell r="K120">
            <v>100.6</v>
          </cell>
          <cell r="L120">
            <v>103.9</v>
          </cell>
          <cell r="M120">
            <v>106.1</v>
          </cell>
          <cell r="N120">
            <v>101</v>
          </cell>
          <cell r="O120">
            <v>111.1</v>
          </cell>
          <cell r="P120" t="str">
            <v>-</v>
          </cell>
          <cell r="Q120">
            <v>104.1</v>
          </cell>
          <cell r="R120">
            <v>0.2926829268292655</v>
          </cell>
          <cell r="S120">
            <v>-1.76715176715177</v>
          </cell>
          <cell r="T120">
            <v>-1.0689990281827098</v>
          </cell>
          <cell r="U120">
            <v>3.6045314109165809</v>
          </cell>
          <cell r="V120">
            <v>-18.034188034188027</v>
          </cell>
          <cell r="W120">
            <v>0.58685446009389663</v>
          </cell>
          <cell r="X120">
            <v>5.2200614124872002</v>
          </cell>
          <cell r="Y120">
            <v>2.3232323232323204</v>
          </cell>
          <cell r="Z120">
            <v>7.2336265884653042</v>
          </cell>
          <cell r="AA120">
            <v>-4.6445497630331811</v>
          </cell>
          <cell r="AB120">
            <v>0.67829457364341361</v>
          </cell>
          <cell r="AC120">
            <v>6.5261044176706831</v>
          </cell>
          <cell r="AD120">
            <v>-8.0145719489981762</v>
          </cell>
          <cell r="AE120">
            <v>0</v>
          </cell>
          <cell r="AF120" t="str">
            <v>-</v>
          </cell>
          <cell r="AG120">
            <v>16.835016835016837</v>
          </cell>
        </row>
        <row r="121">
          <cell r="A121">
            <v>40725</v>
          </cell>
          <cell r="B121">
            <v>106.1</v>
          </cell>
          <cell r="C121">
            <v>94.2</v>
          </cell>
          <cell r="D121">
            <v>105</v>
          </cell>
          <cell r="E121">
            <v>111.3</v>
          </cell>
          <cell r="F121">
            <v>94.9</v>
          </cell>
          <cell r="G121">
            <v>85.7</v>
          </cell>
          <cell r="H121">
            <v>99.3</v>
          </cell>
          <cell r="I121">
            <v>103.2</v>
          </cell>
          <cell r="J121">
            <v>110.3</v>
          </cell>
          <cell r="K121">
            <v>106.1</v>
          </cell>
          <cell r="L121">
            <v>108</v>
          </cell>
          <cell r="M121">
            <v>113.5</v>
          </cell>
          <cell r="N121">
            <v>100.5</v>
          </cell>
          <cell r="O121">
            <v>113.7</v>
          </cell>
          <cell r="P121" t="str">
            <v>-</v>
          </cell>
          <cell r="Q121">
            <v>108</v>
          </cell>
          <cell r="R121">
            <v>-0.74836295603368697</v>
          </cell>
          <cell r="S121">
            <v>-7.3746312684365778</v>
          </cell>
          <cell r="T121">
            <v>5.6338028169014027</v>
          </cell>
          <cell r="U121">
            <v>11.299999999999997</v>
          </cell>
          <cell r="V121">
            <v>-20.982514571190666</v>
          </cell>
          <cell r="W121">
            <v>0.58685446009389663</v>
          </cell>
          <cell r="X121">
            <v>-6.1436672967863899</v>
          </cell>
          <cell r="Y121">
            <v>-0.19342359767891956</v>
          </cell>
          <cell r="Z121">
            <v>0.82266910420474537</v>
          </cell>
          <cell r="AA121">
            <v>-3.3697632058287823</v>
          </cell>
          <cell r="AB121">
            <v>0.37174721189591609</v>
          </cell>
          <cell r="AC121">
            <v>8.9251439539347377</v>
          </cell>
          <cell r="AD121">
            <v>-8.051235132662395</v>
          </cell>
          <cell r="AE121">
            <v>-2.820512820512818</v>
          </cell>
          <cell r="AF121" t="str">
            <v>-</v>
          </cell>
          <cell r="AG121">
            <v>5.7786483839373224</v>
          </cell>
        </row>
        <row r="122">
          <cell r="A122">
            <v>40756</v>
          </cell>
          <cell r="B122">
            <v>110.8</v>
          </cell>
          <cell r="C122">
            <v>99.1</v>
          </cell>
          <cell r="D122">
            <v>115.4</v>
          </cell>
          <cell r="E122">
            <v>110.2</v>
          </cell>
          <cell r="F122">
            <v>103.6</v>
          </cell>
          <cell r="G122">
            <v>91</v>
          </cell>
          <cell r="H122">
            <v>101.4</v>
          </cell>
          <cell r="I122">
            <v>103.5</v>
          </cell>
          <cell r="J122">
            <v>109.5</v>
          </cell>
          <cell r="K122">
            <v>114.2</v>
          </cell>
          <cell r="L122">
            <v>115.9</v>
          </cell>
          <cell r="M122">
            <v>120.8</v>
          </cell>
          <cell r="N122">
            <v>107.9</v>
          </cell>
          <cell r="O122">
            <v>113.5</v>
          </cell>
          <cell r="P122" t="str">
            <v>-</v>
          </cell>
          <cell r="Q122">
            <v>104.5</v>
          </cell>
          <cell r="R122">
            <v>2.4976873265494937</v>
          </cell>
          <cell r="S122">
            <v>-3.2226562500000111</v>
          </cell>
          <cell r="T122">
            <v>7.8504672897196315</v>
          </cell>
          <cell r="U122">
            <v>3.9622641509433989</v>
          </cell>
          <cell r="V122">
            <v>-12.647554806070826</v>
          </cell>
          <cell r="W122">
            <v>2.5930101465614399</v>
          </cell>
          <cell r="X122">
            <v>-2.5936599423631015</v>
          </cell>
          <cell r="Y122">
            <v>-0.9569377990430622</v>
          </cell>
          <cell r="Z122">
            <v>-3.8630377524144035</v>
          </cell>
          <cell r="AA122">
            <v>2.8828828828828854</v>
          </cell>
          <cell r="AB122">
            <v>3.3898305084745868</v>
          </cell>
          <cell r="AC122">
            <v>25.833333333333329</v>
          </cell>
          <cell r="AD122">
            <v>-0.73597056117755033</v>
          </cell>
          <cell r="AE122">
            <v>4.6082949308755765</v>
          </cell>
          <cell r="AF122" t="str">
            <v>-</v>
          </cell>
          <cell r="AG122">
            <v>0.77145612343297698</v>
          </cell>
        </row>
        <row r="123">
          <cell r="A123">
            <v>40787</v>
          </cell>
          <cell r="B123">
            <v>104.8</v>
          </cell>
          <cell r="C123">
            <v>101.5</v>
          </cell>
          <cell r="D123">
            <v>118.5</v>
          </cell>
          <cell r="E123">
            <v>104.6</v>
          </cell>
          <cell r="F123">
            <v>106.5</v>
          </cell>
          <cell r="G123">
            <v>107.5</v>
          </cell>
          <cell r="H123">
            <v>96.8</v>
          </cell>
          <cell r="I123">
            <v>97.1</v>
          </cell>
          <cell r="J123">
            <v>103.7</v>
          </cell>
          <cell r="K123">
            <v>109.3</v>
          </cell>
          <cell r="L123">
            <v>107.7</v>
          </cell>
          <cell r="M123">
            <v>108.9</v>
          </cell>
          <cell r="N123">
            <v>103.1</v>
          </cell>
          <cell r="O123">
            <v>101.2</v>
          </cell>
          <cell r="P123" t="str">
            <v>-</v>
          </cell>
          <cell r="Q123">
            <v>112.2</v>
          </cell>
          <cell r="R123">
            <v>-0.94517958412098302</v>
          </cell>
          <cell r="S123">
            <v>-2.4975984630163253</v>
          </cell>
          <cell r="T123">
            <v>11.059044048734767</v>
          </cell>
          <cell r="U123">
            <v>5.3373615307150022</v>
          </cell>
          <cell r="V123">
            <v>-11.175979983319436</v>
          </cell>
          <cell r="W123">
            <v>4.8780487804878048</v>
          </cell>
          <cell r="X123">
            <v>-2.0242914979757085</v>
          </cell>
          <cell r="Y123">
            <v>-6.9923371647509684</v>
          </cell>
          <cell r="Z123">
            <v>-3.2649253731343282</v>
          </cell>
          <cell r="AA123">
            <v>1.2974976830398437</v>
          </cell>
          <cell r="AB123">
            <v>-2.4456521739130461</v>
          </cell>
          <cell r="AC123">
            <v>10.222672064777337</v>
          </cell>
          <cell r="AD123">
            <v>-4.4485634847080737</v>
          </cell>
          <cell r="AE123">
            <v>4.9792531120331915</v>
          </cell>
          <cell r="AF123" t="str">
            <v>-</v>
          </cell>
          <cell r="AG123">
            <v>6.3507109004739366</v>
          </cell>
        </row>
        <row r="124">
          <cell r="A124">
            <v>40817</v>
          </cell>
          <cell r="B124">
            <v>106.3</v>
          </cell>
          <cell r="C124">
            <v>111</v>
          </cell>
          <cell r="D124">
            <v>127.3</v>
          </cell>
          <cell r="E124">
            <v>105.5</v>
          </cell>
          <cell r="F124">
            <v>109.3</v>
          </cell>
          <cell r="G124">
            <v>119.5</v>
          </cell>
          <cell r="H124">
            <v>103.8</v>
          </cell>
          <cell r="I124">
            <v>100.8</v>
          </cell>
          <cell r="J124">
            <v>104.3</v>
          </cell>
          <cell r="K124">
            <v>111.8</v>
          </cell>
          <cell r="L124">
            <v>106.7</v>
          </cell>
          <cell r="M124">
            <v>111.6</v>
          </cell>
          <cell r="N124">
            <v>103.7</v>
          </cell>
          <cell r="O124">
            <v>107.1</v>
          </cell>
          <cell r="P124" t="str">
            <v>-</v>
          </cell>
          <cell r="Q124">
            <v>104</v>
          </cell>
          <cell r="R124">
            <v>-1.2999071494893275</v>
          </cell>
          <cell r="S124">
            <v>-2.1164021164021212</v>
          </cell>
          <cell r="T124">
            <v>16.896235078053252</v>
          </cell>
          <cell r="U124">
            <v>4.5589692765113918</v>
          </cell>
          <cell r="V124">
            <v>-7.8414839797639111</v>
          </cell>
          <cell r="W124">
            <v>3.7326388888888862</v>
          </cell>
          <cell r="X124">
            <v>-4.5955882352941178</v>
          </cell>
          <cell r="Y124">
            <v>-4.0000000000000027</v>
          </cell>
          <cell r="Z124">
            <v>-5.6962025316455671</v>
          </cell>
          <cell r="AA124">
            <v>-0.44523597506678536</v>
          </cell>
          <cell r="AB124">
            <v>-2.5570776255707734</v>
          </cell>
          <cell r="AC124">
            <v>13.41463414634145</v>
          </cell>
          <cell r="AD124">
            <v>-8.1488042515500467</v>
          </cell>
          <cell r="AE124">
            <v>8.2912032355914942</v>
          </cell>
          <cell r="AF124" t="str">
            <v>-</v>
          </cell>
          <cell r="AG124">
            <v>-0.19193857965451327</v>
          </cell>
        </row>
        <row r="125">
          <cell r="A125">
            <v>40848</v>
          </cell>
          <cell r="B125">
            <v>104.2</v>
          </cell>
          <cell r="C125">
            <v>105.7</v>
          </cell>
          <cell r="D125">
            <v>116.3</v>
          </cell>
          <cell r="E125">
            <v>102.6</v>
          </cell>
          <cell r="F125">
            <v>109.6</v>
          </cell>
          <cell r="G125">
            <v>120.1</v>
          </cell>
          <cell r="H125">
            <v>92.1</v>
          </cell>
          <cell r="I125">
            <v>101.4</v>
          </cell>
          <cell r="J125">
            <v>104.6</v>
          </cell>
          <cell r="K125">
            <v>110.4</v>
          </cell>
          <cell r="L125">
            <v>102.7</v>
          </cell>
          <cell r="M125">
            <v>114.1</v>
          </cell>
          <cell r="N125">
            <v>103.9</v>
          </cell>
          <cell r="O125">
            <v>104.3</v>
          </cell>
          <cell r="P125" t="str">
            <v>-</v>
          </cell>
          <cell r="Q125">
            <v>106.9</v>
          </cell>
          <cell r="R125">
            <v>-2.4344569288389462</v>
          </cell>
          <cell r="S125">
            <v>-3.1164069660861515</v>
          </cell>
          <cell r="T125">
            <v>-8.5910652920969513E-2</v>
          </cell>
          <cell r="U125">
            <v>-1.1560693641618525</v>
          </cell>
          <cell r="V125">
            <v>-7.8216989066442473</v>
          </cell>
          <cell r="W125">
            <v>1.1794439764111133</v>
          </cell>
          <cell r="X125">
            <v>-6.307222787385558</v>
          </cell>
          <cell r="Y125">
            <v>2.1148036253776521</v>
          </cell>
          <cell r="Z125">
            <v>0</v>
          </cell>
          <cell r="AA125">
            <v>-1.4285714285714235</v>
          </cell>
          <cell r="AB125">
            <v>-4.1977611940298507</v>
          </cell>
          <cell r="AC125">
            <v>14.328657314629256</v>
          </cell>
          <cell r="AD125">
            <v>-8.1343943412908839</v>
          </cell>
          <cell r="AE125">
            <v>-4.7488584474885878</v>
          </cell>
          <cell r="AF125" t="str">
            <v>-</v>
          </cell>
          <cell r="AG125">
            <v>9.1930541368743608</v>
          </cell>
        </row>
        <row r="126">
          <cell r="A126">
            <v>40878</v>
          </cell>
          <cell r="B126">
            <v>95.7</v>
          </cell>
          <cell r="C126">
            <v>101.3</v>
          </cell>
          <cell r="D126">
            <v>92.1</v>
          </cell>
          <cell r="E126">
            <v>111.2</v>
          </cell>
          <cell r="F126">
            <v>95.1</v>
          </cell>
          <cell r="G126">
            <v>117.1</v>
          </cell>
          <cell r="H126">
            <v>88.6</v>
          </cell>
          <cell r="I126">
            <v>91.6</v>
          </cell>
          <cell r="J126">
            <v>105</v>
          </cell>
          <cell r="K126">
            <v>105.4</v>
          </cell>
          <cell r="L126">
            <v>93.4</v>
          </cell>
          <cell r="M126">
            <v>110.1</v>
          </cell>
          <cell r="N126">
            <v>93.6</v>
          </cell>
          <cell r="O126">
            <v>97.3</v>
          </cell>
          <cell r="P126" t="str">
            <v>-</v>
          </cell>
          <cell r="Q126">
            <v>95.2</v>
          </cell>
          <cell r="R126">
            <v>-0.93167701863353158</v>
          </cell>
          <cell r="S126">
            <v>-3.5238095238095264</v>
          </cell>
          <cell r="T126">
            <v>3.5995500562429568</v>
          </cell>
          <cell r="U126">
            <v>3.8281979458450124</v>
          </cell>
          <cell r="V126">
            <v>-5.9347181008902083</v>
          </cell>
          <cell r="W126">
            <v>3.2627865961199194</v>
          </cell>
          <cell r="X126">
            <v>-6.5400843881856572</v>
          </cell>
          <cell r="Y126">
            <v>-3.3755274261603407</v>
          </cell>
          <cell r="Z126">
            <v>4.1666666666666696</v>
          </cell>
          <cell r="AA126">
            <v>0.2854424357754628</v>
          </cell>
          <cell r="AB126">
            <v>-2.5052192066805756</v>
          </cell>
          <cell r="AC126">
            <v>22.742474916387952</v>
          </cell>
          <cell r="AD126">
            <v>-9.1262135922330145</v>
          </cell>
          <cell r="AE126">
            <v>0.20597322348095043</v>
          </cell>
          <cell r="AF126" t="str">
            <v>-</v>
          </cell>
          <cell r="AG126">
            <v>11.868390129259705</v>
          </cell>
        </row>
        <row r="127">
          <cell r="A127">
            <v>40909</v>
          </cell>
          <cell r="B127">
            <v>88.7</v>
          </cell>
          <cell r="C127">
            <v>103.4</v>
          </cell>
          <cell r="D127">
            <v>100.6</v>
          </cell>
          <cell r="E127">
            <v>83.6</v>
          </cell>
          <cell r="F127">
            <v>91.2</v>
          </cell>
          <cell r="G127">
            <v>111.3</v>
          </cell>
          <cell r="H127">
            <v>96.5</v>
          </cell>
          <cell r="I127">
            <v>83.4</v>
          </cell>
          <cell r="J127">
            <v>99.3</v>
          </cell>
          <cell r="K127">
            <v>91.4</v>
          </cell>
          <cell r="L127">
            <v>84.9</v>
          </cell>
          <cell r="M127">
            <v>89</v>
          </cell>
          <cell r="N127">
            <v>90</v>
          </cell>
          <cell r="O127">
            <v>91.4</v>
          </cell>
          <cell r="P127">
            <v>76.599999999999994</v>
          </cell>
          <cell r="Q127">
            <v>64.7</v>
          </cell>
          <cell r="R127">
            <v>-4.8283261802575108</v>
          </cell>
          <cell r="S127">
            <v>4.44444444444445</v>
          </cell>
          <cell r="T127">
            <v>3.4979423868312667</v>
          </cell>
          <cell r="U127">
            <v>-15.640766902119072</v>
          </cell>
          <cell r="V127">
            <v>-3.6958817317845831</v>
          </cell>
          <cell r="W127">
            <v>12.197580645161283</v>
          </cell>
          <cell r="X127">
            <v>3.6519871106337338</v>
          </cell>
          <cell r="Y127">
            <v>-7.8453038674033078</v>
          </cell>
          <cell r="Z127">
            <v>-8.563535911602207</v>
          </cell>
          <cell r="AA127">
            <v>-11.861137897782061</v>
          </cell>
          <cell r="AB127">
            <v>-8.2162162162162105</v>
          </cell>
          <cell r="AC127">
            <v>-0.11223344556677253</v>
          </cell>
          <cell r="AD127">
            <v>-11.678115799803734</v>
          </cell>
          <cell r="AE127">
            <v>2.8121484814398197</v>
          </cell>
          <cell r="AF127" t="str">
            <v>-</v>
          </cell>
          <cell r="AG127">
            <v>-16.623711340206178</v>
          </cell>
        </row>
        <row r="128">
          <cell r="A128">
            <v>40940</v>
          </cell>
          <cell r="B128">
            <v>89.8</v>
          </cell>
          <cell r="C128">
            <v>94.9</v>
          </cell>
          <cell r="D128">
            <v>91.4</v>
          </cell>
          <cell r="E128">
            <v>84</v>
          </cell>
          <cell r="F128">
            <v>90.3</v>
          </cell>
          <cell r="G128">
            <v>103.5</v>
          </cell>
          <cell r="H128">
            <v>90.5</v>
          </cell>
          <cell r="I128">
            <v>90.3</v>
          </cell>
          <cell r="J128">
            <v>97.1</v>
          </cell>
          <cell r="K128">
            <v>94</v>
          </cell>
          <cell r="L128">
            <v>87.9</v>
          </cell>
          <cell r="M128">
            <v>91.2</v>
          </cell>
          <cell r="N128">
            <v>97.8</v>
          </cell>
          <cell r="O128">
            <v>87.6</v>
          </cell>
          <cell r="P128">
            <v>95.1</v>
          </cell>
          <cell r="Q128">
            <v>70.400000000000006</v>
          </cell>
          <cell r="R128">
            <v>-5.8700209643605961</v>
          </cell>
          <cell r="S128">
            <v>6.8693693693693794</v>
          </cell>
          <cell r="T128">
            <v>-6.1601642710472273</v>
          </cell>
          <cell r="U128">
            <v>-2.3255813953488373</v>
          </cell>
          <cell r="V128">
            <v>-9.7000000000000028</v>
          </cell>
          <cell r="W128">
            <v>9.8726114649681485</v>
          </cell>
          <cell r="X128">
            <v>13.836477987421384</v>
          </cell>
          <cell r="Y128">
            <v>-3.1115879828326238</v>
          </cell>
          <cell r="Z128">
            <v>-5.4527750730282456</v>
          </cell>
          <cell r="AA128">
            <v>-9.788867562380041</v>
          </cell>
          <cell r="AB128">
            <v>-8.4374999999999929</v>
          </cell>
          <cell r="AC128">
            <v>-2.2508038585208943</v>
          </cell>
          <cell r="AD128">
            <v>-4.9562682215743514</v>
          </cell>
          <cell r="AE128">
            <v>-8.3682008368200851</v>
          </cell>
          <cell r="AF128" t="str">
            <v>-</v>
          </cell>
          <cell r="AG128">
            <v>-21.428571428571416</v>
          </cell>
        </row>
        <row r="129">
          <cell r="A129">
            <v>40969</v>
          </cell>
          <cell r="B129">
            <v>99.7</v>
          </cell>
          <cell r="C129">
            <v>98.2</v>
          </cell>
          <cell r="D129">
            <v>104.5</v>
          </cell>
          <cell r="E129">
            <v>91.3</v>
          </cell>
          <cell r="F129">
            <v>100.8</v>
          </cell>
          <cell r="G129">
            <v>99.1</v>
          </cell>
          <cell r="H129">
            <v>97.7</v>
          </cell>
          <cell r="I129">
            <v>98</v>
          </cell>
          <cell r="J129">
            <v>104.8</v>
          </cell>
          <cell r="K129">
            <v>102.5</v>
          </cell>
          <cell r="L129">
            <v>98.7</v>
          </cell>
          <cell r="M129">
            <v>100.5</v>
          </cell>
          <cell r="N129">
            <v>105</v>
          </cell>
          <cell r="O129">
            <v>106.2</v>
          </cell>
          <cell r="P129">
            <v>102.6</v>
          </cell>
          <cell r="Q129">
            <v>82.6</v>
          </cell>
          <cell r="R129">
            <v>-4.5019157088122634</v>
          </cell>
          <cell r="S129">
            <v>-2.7722772277227694</v>
          </cell>
          <cell r="T129">
            <v>0.96618357487922701</v>
          </cell>
          <cell r="U129">
            <v>0.10964912280701132</v>
          </cell>
          <cell r="V129">
            <v>-2.0408163265306203</v>
          </cell>
          <cell r="W129">
            <v>2.5879917184265011</v>
          </cell>
          <cell r="X129">
            <v>-0.20429009193054429</v>
          </cell>
          <cell r="Y129">
            <v>-3.3530571992110505</v>
          </cell>
          <cell r="Z129">
            <v>-8.7902523933855594</v>
          </cell>
          <cell r="AA129">
            <v>-3.5747883349012204</v>
          </cell>
          <cell r="AB129">
            <v>-6.4454976303317508</v>
          </cell>
          <cell r="AC129">
            <v>0.80240722166499201</v>
          </cell>
          <cell r="AD129">
            <v>-6.4171122994652423</v>
          </cell>
          <cell r="AE129">
            <v>-6.842105263157892</v>
          </cell>
          <cell r="AF129" t="str">
            <v>-</v>
          </cell>
          <cell r="AG129">
            <v>-7.1910112359550622</v>
          </cell>
        </row>
        <row r="130">
          <cell r="A130">
            <v>41000</v>
          </cell>
          <cell r="B130">
            <v>92.8</v>
          </cell>
          <cell r="C130">
            <v>87.5</v>
          </cell>
          <cell r="D130">
            <v>90.8</v>
          </cell>
          <cell r="E130">
            <v>94.5</v>
          </cell>
          <cell r="F130">
            <v>89.4</v>
          </cell>
          <cell r="G130">
            <v>84.5</v>
          </cell>
          <cell r="H130">
            <v>93.2</v>
          </cell>
          <cell r="I130">
            <v>94.8</v>
          </cell>
          <cell r="J130">
            <v>94</v>
          </cell>
          <cell r="K130">
            <v>100.3</v>
          </cell>
          <cell r="L130">
            <v>90</v>
          </cell>
          <cell r="M130">
            <v>95</v>
          </cell>
          <cell r="N130">
            <v>95</v>
          </cell>
          <cell r="O130">
            <v>99.6</v>
          </cell>
          <cell r="P130">
            <v>106.3</v>
          </cell>
          <cell r="Q130">
            <v>89.6</v>
          </cell>
          <cell r="R130">
            <v>-4.8205128205128229</v>
          </cell>
          <cell r="S130">
            <v>-2.3437499999999938</v>
          </cell>
          <cell r="T130">
            <v>-11.758989310009726</v>
          </cell>
          <cell r="U130">
            <v>0.31847133757961482</v>
          </cell>
          <cell r="V130">
            <v>-3.1419284940411609</v>
          </cell>
          <cell r="W130">
            <v>4.4499381953028356</v>
          </cell>
          <cell r="X130">
            <v>-0.32085561497325898</v>
          </cell>
          <cell r="Y130">
            <v>-0.83682008368200556</v>
          </cell>
          <cell r="Z130">
            <v>-14.467697907188356</v>
          </cell>
          <cell r="AA130">
            <v>-6.1739943872778378</v>
          </cell>
          <cell r="AB130">
            <v>-5.6603773584905719</v>
          </cell>
          <cell r="AC130">
            <v>-3.0612244897959182</v>
          </cell>
          <cell r="AD130">
            <v>-3.0612244897959182</v>
          </cell>
          <cell r="AE130">
            <v>-10.59245960502694</v>
          </cell>
          <cell r="AF130" t="str">
            <v>-</v>
          </cell>
          <cell r="AG130">
            <v>5.0410316529894459</v>
          </cell>
        </row>
        <row r="131">
          <cell r="A131">
            <v>41030</v>
          </cell>
          <cell r="B131">
            <v>102.5</v>
          </cell>
          <cell r="C131">
            <v>96.1</v>
          </cell>
          <cell r="D131">
            <v>96.4</v>
          </cell>
          <cell r="E131">
            <v>106.9</v>
          </cell>
          <cell r="F131">
            <v>97</v>
          </cell>
          <cell r="G131">
            <v>87.2</v>
          </cell>
          <cell r="H131">
            <v>104.9</v>
          </cell>
          <cell r="I131">
            <v>102.4</v>
          </cell>
          <cell r="J131">
            <v>98.3</v>
          </cell>
          <cell r="K131">
            <v>104.4</v>
          </cell>
          <cell r="L131">
            <v>101.7</v>
          </cell>
          <cell r="M131">
            <v>106.4</v>
          </cell>
          <cell r="N131">
            <v>104</v>
          </cell>
          <cell r="O131">
            <v>109.4</v>
          </cell>
          <cell r="P131">
            <v>116.9</v>
          </cell>
          <cell r="Q131">
            <v>118.3</v>
          </cell>
          <cell r="R131">
            <v>-4.2950513538748787</v>
          </cell>
          <cell r="S131">
            <v>0.62827225130889452</v>
          </cell>
          <cell r="T131">
            <v>-12.204007285974491</v>
          </cell>
          <cell r="U131">
            <v>4.4965786901270857</v>
          </cell>
          <cell r="V131">
            <v>-1.1213047910295559</v>
          </cell>
          <cell r="W131">
            <v>5.8252427184465976</v>
          </cell>
          <cell r="X131">
            <v>1.5488867376573172</v>
          </cell>
          <cell r="Y131">
            <v>-1.0628019323671443</v>
          </cell>
          <cell r="Z131">
            <v>-13.99825021872266</v>
          </cell>
          <cell r="AA131">
            <v>-5.3490480507706186</v>
          </cell>
          <cell r="AB131">
            <v>-5.9204440333024904</v>
          </cell>
          <cell r="AC131">
            <v>0.85308056872038451</v>
          </cell>
          <cell r="AD131">
            <v>2.5641025641025585</v>
          </cell>
          <cell r="AE131">
            <v>-4.8695652173912993</v>
          </cell>
          <cell r="AF131" t="str">
            <v>-</v>
          </cell>
          <cell r="AG131">
            <v>17.594433399602387</v>
          </cell>
        </row>
        <row r="132">
          <cell r="A132">
            <v>41061</v>
          </cell>
          <cell r="B132">
            <v>98.3</v>
          </cell>
          <cell r="C132">
            <v>91.2</v>
          </cell>
          <cell r="D132">
            <v>97.6</v>
          </cell>
          <cell r="E132">
            <v>103.8</v>
          </cell>
          <cell r="F132">
            <v>91</v>
          </cell>
          <cell r="G132">
            <v>83.4</v>
          </cell>
          <cell r="H132">
            <v>98</v>
          </cell>
          <cell r="I132">
            <v>99.9</v>
          </cell>
          <cell r="J132">
            <v>100.6</v>
          </cell>
          <cell r="K132">
            <v>94.4</v>
          </cell>
          <cell r="L132">
            <v>97.3</v>
          </cell>
          <cell r="M132">
            <v>100.2</v>
          </cell>
          <cell r="N132">
            <v>97.2</v>
          </cell>
          <cell r="O132">
            <v>98.6</v>
          </cell>
          <cell r="P132">
            <v>108.8</v>
          </cell>
          <cell r="Q132">
            <v>113.1</v>
          </cell>
          <cell r="R132">
            <v>-4.3774319066147864</v>
          </cell>
          <cell r="S132">
            <v>-3.4920634920634894</v>
          </cell>
          <cell r="T132">
            <v>-4.1257367387033428</v>
          </cell>
          <cell r="U132">
            <v>3.1809145129224685</v>
          </cell>
          <cell r="V132">
            <v>-5.1094890510948963</v>
          </cell>
          <cell r="W132">
            <v>-2.683780630105014</v>
          </cell>
          <cell r="X132">
            <v>-4.6692607003891027</v>
          </cell>
          <cell r="Y132">
            <v>-1.3820335636722521</v>
          </cell>
          <cell r="Z132">
            <v>-8.2953509571558879</v>
          </cell>
          <cell r="AA132">
            <v>-6.1630218687872658</v>
          </cell>
          <cell r="AB132">
            <v>-6.3522617901828751</v>
          </cell>
          <cell r="AC132">
            <v>-5.5607917059377874</v>
          </cell>
          <cell r="AD132">
            <v>-3.7623762376237595</v>
          </cell>
          <cell r="AE132">
            <v>-11.25112511251125</v>
          </cell>
          <cell r="AF132" t="str">
            <v>-</v>
          </cell>
          <cell r="AG132">
            <v>8.6455331412103753</v>
          </cell>
        </row>
        <row r="133">
          <cell r="A133">
            <v>41091</v>
          </cell>
          <cell r="B133">
            <v>104.5</v>
          </cell>
          <cell r="C133">
            <v>93.5</v>
          </cell>
          <cell r="D133">
            <v>79.400000000000006</v>
          </cell>
          <cell r="E133">
            <v>105.4</v>
          </cell>
          <cell r="F133">
            <v>99.5</v>
          </cell>
          <cell r="G133">
            <v>82.5</v>
          </cell>
          <cell r="H133">
            <v>100.7</v>
          </cell>
          <cell r="I133">
            <v>107.1</v>
          </cell>
          <cell r="J133">
            <v>105.2</v>
          </cell>
          <cell r="K133">
            <v>102.1</v>
          </cell>
          <cell r="L133">
            <v>108</v>
          </cell>
          <cell r="M133">
            <v>107.1</v>
          </cell>
          <cell r="N133">
            <v>103.4</v>
          </cell>
          <cell r="O133">
            <v>105.5</v>
          </cell>
          <cell r="P133">
            <v>114.2</v>
          </cell>
          <cell r="Q133">
            <v>120.6</v>
          </cell>
          <cell r="R133">
            <v>-1.5080113100848205</v>
          </cell>
          <cell r="S133">
            <v>-0.74309978768577789</v>
          </cell>
          <cell r="T133">
            <v>-24.380952380952376</v>
          </cell>
          <cell r="U133">
            <v>-5.3009883198562369</v>
          </cell>
          <cell r="V133">
            <v>4.8472075869336075</v>
          </cell>
          <cell r="W133">
            <v>-3.7339556592765493</v>
          </cell>
          <cell r="X133">
            <v>1.4098690835851013</v>
          </cell>
          <cell r="Y133">
            <v>3.7790697674418521</v>
          </cell>
          <cell r="Z133">
            <v>-4.6237533998186713</v>
          </cell>
          <cell r="AA133">
            <v>-3.7700282752120646</v>
          </cell>
          <cell r="AB133">
            <v>0</v>
          </cell>
          <cell r="AC133">
            <v>-5.6387665198237933</v>
          </cell>
          <cell r="AD133">
            <v>2.8855721393034885</v>
          </cell>
          <cell r="AE133">
            <v>-7.2119613016710655</v>
          </cell>
          <cell r="AF133" t="str">
            <v>-</v>
          </cell>
          <cell r="AG133">
            <v>11.666666666666661</v>
          </cell>
        </row>
        <row r="134">
          <cell r="A134">
            <v>41122</v>
          </cell>
          <cell r="B134">
            <v>111.5</v>
          </cell>
          <cell r="C134">
            <v>99</v>
          </cell>
          <cell r="D134">
            <v>113.7</v>
          </cell>
          <cell r="E134">
            <v>105.4</v>
          </cell>
          <cell r="F134">
            <v>104</v>
          </cell>
          <cell r="G134">
            <v>91</v>
          </cell>
          <cell r="H134">
            <v>103.4</v>
          </cell>
          <cell r="I134">
            <v>111.3</v>
          </cell>
          <cell r="J134">
            <v>105.2</v>
          </cell>
          <cell r="K134">
            <v>103.2</v>
          </cell>
          <cell r="L134">
            <v>117.1</v>
          </cell>
          <cell r="M134">
            <v>113.2</v>
          </cell>
          <cell r="N134">
            <v>107.8</v>
          </cell>
          <cell r="O134">
            <v>112.1</v>
          </cell>
          <cell r="P134">
            <v>115</v>
          </cell>
          <cell r="Q134">
            <v>127.8</v>
          </cell>
          <cell r="R134">
            <v>0.6317689530685946</v>
          </cell>
          <cell r="S134">
            <v>-0.1009081735620528</v>
          </cell>
          <cell r="T134">
            <v>-1.4731369150779918</v>
          </cell>
          <cell r="U134">
            <v>-4.3557168784029008</v>
          </cell>
          <cell r="V134">
            <v>0.3861003861003916</v>
          </cell>
          <cell r="W134">
            <v>0</v>
          </cell>
          <cell r="X134">
            <v>1.9723865877712032</v>
          </cell>
          <cell r="Y134">
            <v>7.536231884057969</v>
          </cell>
          <cell r="Z134">
            <v>-3.9269406392694037</v>
          </cell>
          <cell r="AA134">
            <v>-9.6322241681260934</v>
          </cell>
          <cell r="AB134">
            <v>1.0353753235547789</v>
          </cell>
          <cell r="AC134">
            <v>-6.2913907284768174</v>
          </cell>
          <cell r="AD134">
            <v>-9.2678405931425872E-2</v>
          </cell>
          <cell r="AE134">
            <v>-1.2334801762114589</v>
          </cell>
          <cell r="AF134" t="str">
            <v>-</v>
          </cell>
          <cell r="AG134">
            <v>22.296650717703347</v>
          </cell>
        </row>
        <row r="135">
          <cell r="A135">
            <v>41153</v>
          </cell>
          <cell r="B135">
            <v>103.4</v>
          </cell>
          <cell r="C135">
            <v>100</v>
          </cell>
          <cell r="D135">
            <v>110.9</v>
          </cell>
          <cell r="E135">
            <v>99.2</v>
          </cell>
          <cell r="F135">
            <v>107.2</v>
          </cell>
          <cell r="G135">
            <v>102.7</v>
          </cell>
          <cell r="H135">
            <v>99</v>
          </cell>
          <cell r="I135">
            <v>105.1</v>
          </cell>
          <cell r="J135">
            <v>95.5</v>
          </cell>
          <cell r="K135">
            <v>97.8</v>
          </cell>
          <cell r="L135">
            <v>107.1</v>
          </cell>
          <cell r="M135">
            <v>102.2</v>
          </cell>
          <cell r="N135">
            <v>97.8</v>
          </cell>
          <cell r="O135">
            <v>95.3</v>
          </cell>
          <cell r="P135">
            <v>100.2</v>
          </cell>
          <cell r="Q135">
            <v>118.4</v>
          </cell>
          <cell r="R135">
            <v>-1.3358778625954117</v>
          </cell>
          <cell r="S135">
            <v>-1.4778325123152709</v>
          </cell>
          <cell r="T135">
            <v>-6.4135021097046367</v>
          </cell>
          <cell r="U135">
            <v>-5.1625239005736061</v>
          </cell>
          <cell r="V135">
            <v>0.65727699530516692</v>
          </cell>
          <cell r="W135">
            <v>-4.4651162790697647</v>
          </cell>
          <cell r="X135">
            <v>2.2727272727272756</v>
          </cell>
          <cell r="Y135">
            <v>8.2389289392378995</v>
          </cell>
          <cell r="Z135">
            <v>-7.9074252651880448</v>
          </cell>
          <cell r="AA135">
            <v>-10.521500457456542</v>
          </cell>
          <cell r="AB135">
            <v>-0.55710306406686028</v>
          </cell>
          <cell r="AC135">
            <v>-6.1524334251606998</v>
          </cell>
          <cell r="AD135">
            <v>-5.1406401551891339</v>
          </cell>
          <cell r="AE135">
            <v>-5.8300395256917046</v>
          </cell>
          <cell r="AF135" t="str">
            <v>-</v>
          </cell>
          <cell r="AG135">
            <v>5.5258467023172928</v>
          </cell>
        </row>
        <row r="136">
          <cell r="A136">
            <v>41183</v>
          </cell>
          <cell r="B136">
            <v>111.8</v>
          </cell>
          <cell r="C136">
            <v>113.3</v>
          </cell>
          <cell r="D136">
            <v>111.1</v>
          </cell>
          <cell r="E136">
            <v>109.8</v>
          </cell>
          <cell r="F136">
            <v>115.6</v>
          </cell>
          <cell r="G136">
            <v>123.9</v>
          </cell>
          <cell r="H136">
            <v>106.1</v>
          </cell>
          <cell r="I136">
            <v>112.3</v>
          </cell>
          <cell r="J136">
            <v>110.2</v>
          </cell>
          <cell r="K136">
            <v>107.4</v>
          </cell>
          <cell r="L136">
            <v>115</v>
          </cell>
          <cell r="M136">
            <v>109.2</v>
          </cell>
          <cell r="N136">
            <v>108.1</v>
          </cell>
          <cell r="O136">
            <v>105.8</v>
          </cell>
          <cell r="P136">
            <v>99.4</v>
          </cell>
          <cell r="Q136">
            <v>117.8</v>
          </cell>
          <cell r="R136">
            <v>5.1740357478833499</v>
          </cell>
          <cell r="S136">
            <v>2.0720720720720696</v>
          </cell>
          <cell r="T136">
            <v>-12.725844461901023</v>
          </cell>
          <cell r="U136">
            <v>4.0758293838862532</v>
          </cell>
          <cell r="V136">
            <v>5.763952424519668</v>
          </cell>
          <cell r="W136">
            <v>3.682008368200842</v>
          </cell>
          <cell r="X136">
            <v>2.2157996146435424</v>
          </cell>
          <cell r="Y136">
            <v>11.408730158730158</v>
          </cell>
          <cell r="Z136">
            <v>5.6567593480345213</v>
          </cell>
          <cell r="AA136">
            <v>-3.9355992844364862</v>
          </cell>
          <cell r="AB136">
            <v>7.7788191190253011</v>
          </cell>
          <cell r="AC136">
            <v>-2.1505376344085949</v>
          </cell>
          <cell r="AD136">
            <v>4.2430086788813801</v>
          </cell>
          <cell r="AE136">
            <v>-1.2138188608776819</v>
          </cell>
          <cell r="AF136" t="str">
            <v>-</v>
          </cell>
          <cell r="AG136">
            <v>13.269230769230766</v>
          </cell>
        </row>
        <row r="137">
          <cell r="A137">
            <v>41214</v>
          </cell>
          <cell r="B137">
            <v>104.8</v>
          </cell>
          <cell r="C137">
            <v>113.2</v>
          </cell>
          <cell r="D137">
            <v>113.3</v>
          </cell>
          <cell r="E137">
            <v>102.1</v>
          </cell>
          <cell r="F137">
            <v>117.9</v>
          </cell>
          <cell r="G137">
            <v>116.8</v>
          </cell>
          <cell r="H137">
            <v>105.1</v>
          </cell>
          <cell r="I137">
            <v>102.6</v>
          </cell>
          <cell r="J137">
            <v>93.4</v>
          </cell>
          <cell r="K137">
            <v>102.6</v>
          </cell>
          <cell r="L137">
            <v>104.5</v>
          </cell>
          <cell r="M137">
            <v>100.4</v>
          </cell>
          <cell r="N137">
            <v>106.9</v>
          </cell>
          <cell r="O137">
            <v>103.2</v>
          </cell>
          <cell r="P137">
            <v>90.1</v>
          </cell>
          <cell r="Q137">
            <v>100.1</v>
          </cell>
          <cell r="R137">
            <v>0.57581573896352622</v>
          </cell>
          <cell r="S137">
            <v>7.0955534531693472</v>
          </cell>
          <cell r="T137">
            <v>-2.5795356835769563</v>
          </cell>
          <cell r="U137">
            <v>-0.48732943469785583</v>
          </cell>
          <cell r="V137">
            <v>7.5729927007299374</v>
          </cell>
          <cell r="W137">
            <v>-2.7477102414654433</v>
          </cell>
          <cell r="X137">
            <v>14.115092290988057</v>
          </cell>
          <cell r="Y137">
            <v>1.1834319526627106</v>
          </cell>
          <cell r="Z137">
            <v>-10.707456978967485</v>
          </cell>
          <cell r="AA137">
            <v>-7.0652173913043583</v>
          </cell>
          <cell r="AB137">
            <v>1.7526777020447879</v>
          </cell>
          <cell r="AC137">
            <v>-12.007011393514452</v>
          </cell>
          <cell r="AD137">
            <v>2.8873917228103942</v>
          </cell>
          <cell r="AE137">
            <v>-1.0546500479386332</v>
          </cell>
          <cell r="AF137" t="str">
            <v>-</v>
          </cell>
          <cell r="AG137">
            <v>-6.3610851262862589</v>
          </cell>
        </row>
        <row r="138">
          <cell r="A138">
            <v>41244</v>
          </cell>
          <cell r="B138">
            <v>92.2</v>
          </cell>
          <cell r="C138">
            <v>109.5</v>
          </cell>
          <cell r="D138">
            <v>90.2</v>
          </cell>
          <cell r="E138">
            <v>113.9</v>
          </cell>
          <cell r="F138">
            <v>96.2</v>
          </cell>
          <cell r="G138">
            <v>114.2</v>
          </cell>
          <cell r="H138">
            <v>104.9</v>
          </cell>
          <cell r="I138">
            <v>94.9</v>
          </cell>
          <cell r="J138">
            <v>96.5</v>
          </cell>
          <cell r="K138">
            <v>99.9</v>
          </cell>
          <cell r="L138">
            <v>87.7</v>
          </cell>
          <cell r="M138">
            <v>85.7</v>
          </cell>
          <cell r="N138">
            <v>86.9</v>
          </cell>
          <cell r="O138">
            <v>85.3</v>
          </cell>
          <cell r="P138">
            <v>74.7</v>
          </cell>
          <cell r="Q138">
            <v>76.400000000000006</v>
          </cell>
          <cell r="R138">
            <v>-3.6572622779519328</v>
          </cell>
          <cell r="S138">
            <v>8.0947680157946724</v>
          </cell>
          <cell r="T138">
            <v>-2.062975027144399</v>
          </cell>
          <cell r="U138">
            <v>2.4280575539568372</v>
          </cell>
          <cell r="V138">
            <v>1.156677181913784</v>
          </cell>
          <cell r="W138">
            <v>-2.4765157984628452</v>
          </cell>
          <cell r="X138">
            <v>18.397291196388277</v>
          </cell>
          <cell r="Y138">
            <v>3.6026200873362573</v>
          </cell>
          <cell r="Z138">
            <v>-8.0952380952380949</v>
          </cell>
          <cell r="AA138">
            <v>-5.2182163187855783</v>
          </cell>
          <cell r="AB138">
            <v>-6.1027837259100668</v>
          </cell>
          <cell r="AC138">
            <v>-22.161671207992729</v>
          </cell>
          <cell r="AD138">
            <v>-7.1581196581196469</v>
          </cell>
          <cell r="AE138">
            <v>-12.332990750256938</v>
          </cell>
          <cell r="AF138" t="str">
            <v>-</v>
          </cell>
          <cell r="AG138">
            <v>-19.747899159663863</v>
          </cell>
        </row>
        <row r="139">
          <cell r="A139">
            <v>41275</v>
          </cell>
          <cell r="B139">
            <v>94.7</v>
          </cell>
          <cell r="C139">
            <v>110.5</v>
          </cell>
          <cell r="D139">
            <v>96.7</v>
          </cell>
          <cell r="E139">
            <v>94.1</v>
          </cell>
          <cell r="F139">
            <v>106.2</v>
          </cell>
          <cell r="G139">
            <v>111.4</v>
          </cell>
          <cell r="H139">
            <v>107.8</v>
          </cell>
          <cell r="I139">
            <v>92.3</v>
          </cell>
          <cell r="J139">
            <v>94</v>
          </cell>
          <cell r="K139">
            <v>102.4</v>
          </cell>
          <cell r="L139">
            <v>91.1</v>
          </cell>
          <cell r="M139">
            <v>88.4</v>
          </cell>
          <cell r="N139">
            <v>94.9</v>
          </cell>
          <cell r="O139">
            <v>92</v>
          </cell>
          <cell r="P139">
            <v>82.1</v>
          </cell>
          <cell r="Q139">
            <v>77.099999999999994</v>
          </cell>
          <cell r="R139">
            <v>6.7643742953776771</v>
          </cell>
          <cell r="S139">
            <v>6.866537717601541</v>
          </cell>
          <cell r="T139">
            <v>-3.8767395626242465</v>
          </cell>
          <cell r="U139">
            <v>12.559808612440193</v>
          </cell>
          <cell r="V139">
            <v>16.44736842105263</v>
          </cell>
          <cell r="W139">
            <v>8.9847259658588072E-2</v>
          </cell>
          <cell r="X139">
            <v>11.709844559585489</v>
          </cell>
          <cell r="Y139">
            <v>10.6714628297362</v>
          </cell>
          <cell r="Z139">
            <v>-5.3373615307150022</v>
          </cell>
          <cell r="AA139">
            <v>12.035010940919037</v>
          </cell>
          <cell r="AB139">
            <v>7.3027090694935088</v>
          </cell>
          <cell r="AC139">
            <v>-0.67415730337078017</v>
          </cell>
          <cell r="AD139">
            <v>5.4444444444444509</v>
          </cell>
          <cell r="AE139">
            <v>0.65645514223194124</v>
          </cell>
          <cell r="AF139">
            <v>7.1801566579634475</v>
          </cell>
          <cell r="AG139">
            <v>19.16537867078824</v>
          </cell>
        </row>
        <row r="140">
          <cell r="A140">
            <v>41306</v>
          </cell>
          <cell r="B140">
            <v>88.1</v>
          </cell>
          <cell r="C140">
            <v>95.5</v>
          </cell>
          <cell r="D140">
            <v>92.4</v>
          </cell>
          <cell r="E140">
            <v>78.8</v>
          </cell>
          <cell r="F140">
            <v>95.8</v>
          </cell>
          <cell r="G140">
            <v>95</v>
          </cell>
          <cell r="H140">
            <v>95</v>
          </cell>
          <cell r="I140">
            <v>82.1</v>
          </cell>
          <cell r="J140">
            <v>91.6</v>
          </cell>
          <cell r="K140">
            <v>90.9</v>
          </cell>
          <cell r="L140">
            <v>87</v>
          </cell>
          <cell r="M140">
            <v>85.9</v>
          </cell>
          <cell r="N140">
            <v>96.8</v>
          </cell>
          <cell r="O140">
            <v>93.6</v>
          </cell>
          <cell r="P140">
            <v>79</v>
          </cell>
          <cell r="Q140">
            <v>75.900000000000006</v>
          </cell>
          <cell r="R140">
            <v>-1.893095768374168</v>
          </cell>
          <cell r="S140">
            <v>0.63224446786090027</v>
          </cell>
          <cell r="T140">
            <v>1.0940919037199124</v>
          </cell>
          <cell r="U140">
            <v>-6.1904761904761942</v>
          </cell>
          <cell r="V140">
            <v>6.0908084163898115</v>
          </cell>
          <cell r="W140">
            <v>-8.2125603864734309</v>
          </cell>
          <cell r="X140">
            <v>4.972375690607735</v>
          </cell>
          <cell r="Y140">
            <v>-9.0808416389811768</v>
          </cell>
          <cell r="Z140">
            <v>-5.6642636457260558</v>
          </cell>
          <cell r="AA140">
            <v>-3.2978723404255255</v>
          </cell>
          <cell r="AB140">
            <v>-1.0238907849829415</v>
          </cell>
          <cell r="AC140">
            <v>-5.8114035087719262</v>
          </cell>
          <cell r="AD140">
            <v>-1.0224948875255624</v>
          </cell>
          <cell r="AE140">
            <v>6.8493150684931514</v>
          </cell>
          <cell r="AF140">
            <v>-16.929547844374337</v>
          </cell>
          <cell r="AG140">
            <v>7.8125</v>
          </cell>
        </row>
        <row r="141">
          <cell r="A141">
            <v>41334</v>
          </cell>
          <cell r="B141">
            <v>98.1</v>
          </cell>
          <cell r="C141">
            <v>99.1</v>
          </cell>
          <cell r="D141">
            <v>109.1</v>
          </cell>
          <cell r="E141">
            <v>80.900000000000006</v>
          </cell>
          <cell r="F141">
            <v>102.6</v>
          </cell>
          <cell r="G141">
            <v>92</v>
          </cell>
          <cell r="H141">
            <v>103.5</v>
          </cell>
          <cell r="I141">
            <v>94.8</v>
          </cell>
          <cell r="J141">
            <v>94.6</v>
          </cell>
          <cell r="K141">
            <v>100.9</v>
          </cell>
          <cell r="L141">
            <v>97.2</v>
          </cell>
          <cell r="M141">
            <v>99.1</v>
          </cell>
          <cell r="N141">
            <v>102.2</v>
          </cell>
          <cell r="O141">
            <v>104.6</v>
          </cell>
          <cell r="P141">
            <v>91.4</v>
          </cell>
          <cell r="Q141">
            <v>88.6</v>
          </cell>
          <cell r="R141">
            <v>-1.6048144433299987</v>
          </cell>
          <cell r="S141">
            <v>0.91649694501017465</v>
          </cell>
          <cell r="T141">
            <v>4.4019138755980807</v>
          </cell>
          <cell r="U141">
            <v>-11.391018619934274</v>
          </cell>
          <cell r="V141">
            <v>1.7857142857142829</v>
          </cell>
          <cell r="W141">
            <v>-7.16448032290615</v>
          </cell>
          <cell r="X141">
            <v>5.9365404298874074</v>
          </cell>
          <cell r="Y141">
            <v>-3.2653061224489828</v>
          </cell>
          <cell r="Z141">
            <v>-9.732824427480919</v>
          </cell>
          <cell r="AA141">
            <v>-1.5609756097560921</v>
          </cell>
          <cell r="AB141">
            <v>-1.5197568389057752</v>
          </cell>
          <cell r="AC141">
            <v>-1.3930348258706524</v>
          </cell>
          <cell r="AD141">
            <v>-2.6666666666666639</v>
          </cell>
          <cell r="AE141">
            <v>-1.5065913370998196</v>
          </cell>
          <cell r="AF141">
            <v>-10.916179337231959</v>
          </cell>
          <cell r="AG141">
            <v>7.2639225181598075</v>
          </cell>
        </row>
        <row r="142">
          <cell r="A142">
            <v>41365</v>
          </cell>
          <cell r="B142">
            <v>102</v>
          </cell>
          <cell r="C142">
            <v>98.2</v>
          </cell>
          <cell r="D142">
            <v>105.6</v>
          </cell>
          <cell r="E142">
            <v>71.7</v>
          </cell>
          <cell r="F142">
            <v>107.3</v>
          </cell>
          <cell r="G142">
            <v>88.3</v>
          </cell>
          <cell r="H142">
            <v>107</v>
          </cell>
          <cell r="I142">
            <v>98.3</v>
          </cell>
          <cell r="J142">
            <v>96</v>
          </cell>
          <cell r="K142">
            <v>99.5</v>
          </cell>
          <cell r="L142">
            <v>102.1</v>
          </cell>
          <cell r="M142">
            <v>107.3</v>
          </cell>
          <cell r="N142">
            <v>108.3</v>
          </cell>
          <cell r="O142">
            <v>115</v>
          </cell>
          <cell r="P142">
            <v>100.4</v>
          </cell>
          <cell r="Q142">
            <v>99.5</v>
          </cell>
          <cell r="R142">
            <v>9.9137931034482794</v>
          </cell>
          <cell r="S142">
            <v>12.228571428571431</v>
          </cell>
          <cell r="T142">
            <v>16.299559471365637</v>
          </cell>
          <cell r="U142">
            <v>-24.126984126984123</v>
          </cell>
          <cell r="V142">
            <v>20.022371364653232</v>
          </cell>
          <cell r="W142">
            <v>4.4970414201183395</v>
          </cell>
          <cell r="X142">
            <v>14.806866952789695</v>
          </cell>
          <cell r="Y142">
            <v>3.6919831223628692</v>
          </cell>
          <cell r="Z142">
            <v>2.1276595744680851</v>
          </cell>
          <cell r="AA142">
            <v>-0.79760717846460338</v>
          </cell>
          <cell r="AB142">
            <v>13.444444444444439</v>
          </cell>
          <cell r="AC142">
            <v>12.94736842105263</v>
          </cell>
          <cell r="AD142">
            <v>13.999999999999996</v>
          </cell>
          <cell r="AE142">
            <v>15.461847389558239</v>
          </cell>
          <cell r="AF142">
            <v>-5.5503292568203122</v>
          </cell>
          <cell r="AG142">
            <v>11.049107142857149</v>
          </cell>
        </row>
        <row r="143">
          <cell r="A143">
            <v>41395</v>
          </cell>
          <cell r="B143">
            <v>105.2</v>
          </cell>
          <cell r="C143">
            <v>100.7</v>
          </cell>
          <cell r="D143">
            <v>103.1</v>
          </cell>
          <cell r="E143">
            <v>84.9</v>
          </cell>
          <cell r="F143">
            <v>104.8</v>
          </cell>
          <cell r="G143">
            <v>90.1</v>
          </cell>
          <cell r="H143">
            <v>111.8</v>
          </cell>
          <cell r="I143">
            <v>106.4</v>
          </cell>
          <cell r="J143">
            <v>96.1</v>
          </cell>
          <cell r="K143">
            <v>101</v>
          </cell>
          <cell r="L143">
            <v>107.2</v>
          </cell>
          <cell r="M143">
            <v>108.8</v>
          </cell>
          <cell r="N143">
            <v>107</v>
          </cell>
          <cell r="O143">
            <v>115.6</v>
          </cell>
          <cell r="P143">
            <v>112.1</v>
          </cell>
          <cell r="Q143">
            <v>113</v>
          </cell>
          <cell r="R143">
            <v>2.6341463414634174</v>
          </cell>
          <cell r="S143">
            <v>4.7866805411030269</v>
          </cell>
          <cell r="T143">
            <v>6.9502074688796558</v>
          </cell>
          <cell r="U143">
            <v>-20.579981290926096</v>
          </cell>
          <cell r="V143">
            <v>8.0412371134020582</v>
          </cell>
          <cell r="W143">
            <v>3.3256880733944851</v>
          </cell>
          <cell r="X143">
            <v>6.5776930409914112</v>
          </cell>
          <cell r="Y143">
            <v>3.90625</v>
          </cell>
          <cell r="Z143">
            <v>-2.2380467955239092</v>
          </cell>
          <cell r="AA143">
            <v>-3.2567049808429172</v>
          </cell>
          <cell r="AB143">
            <v>5.4080629301868237</v>
          </cell>
          <cell r="AC143">
            <v>2.255639097744353</v>
          </cell>
          <cell r="AD143">
            <v>2.8846153846153846</v>
          </cell>
          <cell r="AE143">
            <v>5.6672760511882894</v>
          </cell>
          <cell r="AF143">
            <v>-4.1060735671514212</v>
          </cell>
          <cell r="AG143">
            <v>-4.4801352493660165</v>
          </cell>
        </row>
        <row r="144">
          <cell r="A144">
            <v>41426</v>
          </cell>
          <cell r="B144">
            <v>101.9</v>
          </cell>
          <cell r="C144">
            <v>98.2</v>
          </cell>
          <cell r="D144">
            <v>97.4</v>
          </cell>
          <cell r="E144">
            <v>100.4</v>
          </cell>
          <cell r="F144">
            <v>101</v>
          </cell>
          <cell r="G144">
            <v>87.2</v>
          </cell>
          <cell r="H144">
            <v>108.2</v>
          </cell>
          <cell r="I144">
            <v>103</v>
          </cell>
          <cell r="J144">
            <v>93.9</v>
          </cell>
          <cell r="K144">
            <v>96.3</v>
          </cell>
          <cell r="L144">
            <v>104.2</v>
          </cell>
          <cell r="M144">
            <v>102.9</v>
          </cell>
          <cell r="N144">
            <v>104.6</v>
          </cell>
          <cell r="O144">
            <v>108.9</v>
          </cell>
          <cell r="P144">
            <v>111.1</v>
          </cell>
          <cell r="Q144">
            <v>116.6</v>
          </cell>
          <cell r="R144">
            <v>3.6622583926754921</v>
          </cell>
          <cell r="S144">
            <v>7.6754385964912286</v>
          </cell>
          <cell r="T144">
            <v>-0.20491803278687359</v>
          </cell>
          <cell r="U144">
            <v>-3.2755298651252325</v>
          </cell>
          <cell r="V144">
            <v>10.989010989010989</v>
          </cell>
          <cell r="W144">
            <v>4.5563549160671419</v>
          </cell>
          <cell r="X144">
            <v>10.408163265306126</v>
          </cell>
          <cell r="Y144">
            <v>3.1031031031030976</v>
          </cell>
          <cell r="Z144">
            <v>-6.6600397614314009</v>
          </cell>
          <cell r="AA144">
            <v>2.0127118644067705</v>
          </cell>
          <cell r="AB144">
            <v>7.0914696813977454</v>
          </cell>
          <cell r="AC144">
            <v>2.6946107784431166</v>
          </cell>
          <cell r="AD144">
            <v>7.6131687242798254</v>
          </cell>
          <cell r="AE144">
            <v>10.446247464503054</v>
          </cell>
          <cell r="AF144">
            <v>2.1139705882352913</v>
          </cell>
          <cell r="AG144">
            <v>3.094606542882405</v>
          </cell>
        </row>
        <row r="145">
          <cell r="A145">
            <v>41456</v>
          </cell>
          <cell r="B145">
            <v>108.1</v>
          </cell>
          <cell r="C145">
            <v>104.3</v>
          </cell>
          <cell r="D145">
            <v>104.5</v>
          </cell>
          <cell r="E145">
            <v>112.4</v>
          </cell>
          <cell r="F145">
            <v>114.9</v>
          </cell>
          <cell r="G145">
            <v>89.2</v>
          </cell>
          <cell r="H145">
            <v>115</v>
          </cell>
          <cell r="I145">
            <v>107.4</v>
          </cell>
          <cell r="J145">
            <v>97</v>
          </cell>
          <cell r="K145">
            <v>103.4</v>
          </cell>
          <cell r="L145">
            <v>110.7</v>
          </cell>
          <cell r="M145">
            <v>111.9</v>
          </cell>
          <cell r="N145">
            <v>114.4</v>
          </cell>
          <cell r="O145">
            <v>119.2</v>
          </cell>
          <cell r="P145">
            <v>113</v>
          </cell>
          <cell r="Q145">
            <v>125.5</v>
          </cell>
          <cell r="R145">
            <v>3.4449760765550184</v>
          </cell>
          <cell r="S145">
            <v>11.55080213903743</v>
          </cell>
          <cell r="T145">
            <v>31.612090680100746</v>
          </cell>
          <cell r="U145">
            <v>6.6413662239089177</v>
          </cell>
          <cell r="V145">
            <v>15.477386934673373</v>
          </cell>
          <cell r="W145">
            <v>8.1212121212121247</v>
          </cell>
          <cell r="X145">
            <v>14.200595829195628</v>
          </cell>
          <cell r="Y145">
            <v>0.28011204481793778</v>
          </cell>
          <cell r="Z145">
            <v>-7.7946768060836531</v>
          </cell>
          <cell r="AA145">
            <v>1.2732615083251826</v>
          </cell>
          <cell r="AB145">
            <v>2.5000000000000027</v>
          </cell>
          <cell r="AC145">
            <v>4.4817927170868455</v>
          </cell>
          <cell r="AD145">
            <v>10.638297872340425</v>
          </cell>
          <cell r="AE145">
            <v>12.98578199052133</v>
          </cell>
          <cell r="AF145">
            <v>-1.0507880910683036</v>
          </cell>
          <cell r="AG145">
            <v>4.063018242122725</v>
          </cell>
        </row>
        <row r="146">
          <cell r="A146">
            <v>41487</v>
          </cell>
          <cell r="B146">
            <v>112.1</v>
          </cell>
          <cell r="C146">
            <v>104.9</v>
          </cell>
          <cell r="D146">
            <v>113.7</v>
          </cell>
          <cell r="E146">
            <v>108.3</v>
          </cell>
          <cell r="F146">
            <v>119.2</v>
          </cell>
          <cell r="G146">
            <v>93.9</v>
          </cell>
          <cell r="H146">
            <v>110.6</v>
          </cell>
          <cell r="I146">
            <v>110.2</v>
          </cell>
          <cell r="J146">
            <v>98.7</v>
          </cell>
          <cell r="K146">
            <v>98.7</v>
          </cell>
          <cell r="L146">
            <v>118</v>
          </cell>
          <cell r="M146">
            <v>118.1</v>
          </cell>
          <cell r="N146">
            <v>117.9</v>
          </cell>
          <cell r="O146">
            <v>117.8</v>
          </cell>
          <cell r="P146">
            <v>114.7</v>
          </cell>
          <cell r="Q146">
            <v>131.4</v>
          </cell>
          <cell r="R146">
            <v>0.53811659192824601</v>
          </cell>
          <cell r="S146">
            <v>5.9595959595959656</v>
          </cell>
          <cell r="T146">
            <v>0</v>
          </cell>
          <cell r="U146">
            <v>2.7514231499051149</v>
          </cell>
          <cell r="V146">
            <v>14.615384615384619</v>
          </cell>
          <cell r="W146">
            <v>3.1868131868131928</v>
          </cell>
          <cell r="X146">
            <v>6.9632495164409942</v>
          </cell>
          <cell r="Y146">
            <v>-0.98831985624437935</v>
          </cell>
          <cell r="Z146">
            <v>-6.1787072243346008</v>
          </cell>
          <cell r="AA146">
            <v>-4.3604651162790695</v>
          </cell>
          <cell r="AB146">
            <v>0.76857386848847631</v>
          </cell>
          <cell r="AC146">
            <v>4.328621908127201</v>
          </cell>
          <cell r="AD146">
            <v>9.3692022263450916</v>
          </cell>
          <cell r="AE146">
            <v>5.0847457627118677</v>
          </cell>
          <cell r="AF146">
            <v>-0.26086956521738885</v>
          </cell>
          <cell r="AG146">
            <v>2.8169014084507107</v>
          </cell>
        </row>
        <row r="147">
          <cell r="A147">
            <v>41518</v>
          </cell>
          <cell r="B147">
            <v>107.5</v>
          </cell>
          <cell r="C147">
            <v>103</v>
          </cell>
          <cell r="D147">
            <v>116.9</v>
          </cell>
          <cell r="E147">
            <v>103</v>
          </cell>
          <cell r="F147">
            <v>121.4</v>
          </cell>
          <cell r="G147">
            <v>98</v>
          </cell>
          <cell r="H147">
            <v>106.6</v>
          </cell>
          <cell r="I147">
            <v>105.8</v>
          </cell>
          <cell r="J147">
            <v>93.4</v>
          </cell>
          <cell r="K147">
            <v>99.8</v>
          </cell>
          <cell r="L147">
            <v>112.6</v>
          </cell>
          <cell r="M147">
            <v>109.5</v>
          </cell>
          <cell r="N147">
            <v>109.6</v>
          </cell>
          <cell r="O147">
            <v>106.9</v>
          </cell>
          <cell r="P147">
            <v>107.4</v>
          </cell>
          <cell r="Q147">
            <v>124</v>
          </cell>
          <cell r="R147">
            <v>3.9651837524177891</v>
          </cell>
          <cell r="S147">
            <v>3</v>
          </cell>
          <cell r="T147">
            <v>5.410279531109107</v>
          </cell>
          <cell r="U147">
            <v>3.8306451612903198</v>
          </cell>
          <cell r="V147">
            <v>13.246268656716421</v>
          </cell>
          <cell r="W147">
            <v>-4.576436222005845</v>
          </cell>
          <cell r="X147">
            <v>7.6767676767676711</v>
          </cell>
          <cell r="Y147">
            <v>0.66603235014272388</v>
          </cell>
          <cell r="Z147">
            <v>-2.1989528795811459</v>
          </cell>
          <cell r="AA147">
            <v>2.0449897750511248</v>
          </cell>
          <cell r="AB147">
            <v>5.1353874883286652</v>
          </cell>
          <cell r="AC147">
            <v>7.1428571428571397</v>
          </cell>
          <cell r="AD147">
            <v>12.065439672801634</v>
          </cell>
          <cell r="AE147">
            <v>12.172088142707249</v>
          </cell>
          <cell r="AF147">
            <v>7.1856287425149725</v>
          </cell>
          <cell r="AG147">
            <v>4.7297297297297245</v>
          </cell>
        </row>
        <row r="148">
          <cell r="A148">
            <v>41548</v>
          </cell>
          <cell r="B148">
            <v>112.7</v>
          </cell>
          <cell r="C148">
            <v>110.7</v>
          </cell>
          <cell r="D148">
            <v>120.8</v>
          </cell>
          <cell r="E148">
            <v>115.2</v>
          </cell>
          <cell r="F148">
            <v>133.9</v>
          </cell>
          <cell r="G148">
            <v>121.7</v>
          </cell>
          <cell r="H148">
            <v>104.8</v>
          </cell>
          <cell r="I148">
            <v>111.5</v>
          </cell>
          <cell r="J148">
            <v>101.8</v>
          </cell>
          <cell r="K148">
            <v>105.5</v>
          </cell>
          <cell r="L148">
            <v>114.2</v>
          </cell>
          <cell r="M148">
            <v>115.5</v>
          </cell>
          <cell r="N148">
            <v>123.1</v>
          </cell>
          <cell r="O148">
            <v>119.1</v>
          </cell>
          <cell r="P148">
            <v>113.8</v>
          </cell>
          <cell r="Q148">
            <v>120.4</v>
          </cell>
          <cell r="R148">
            <v>0.80500894454383332</v>
          </cell>
          <cell r="S148">
            <v>-2.2947925860547169</v>
          </cell>
          <cell r="T148">
            <v>8.7308730873087335</v>
          </cell>
          <cell r="U148">
            <v>4.9180327868852514</v>
          </cell>
          <cell r="V148">
            <v>15.830449826989629</v>
          </cell>
          <cell r="W148">
            <v>-1.7756255044390661</v>
          </cell>
          <cell r="X148">
            <v>-1.2252591894439182</v>
          </cell>
          <cell r="Y148">
            <v>-0.71237756010685405</v>
          </cell>
          <cell r="Z148">
            <v>-7.6225045372050868</v>
          </cell>
          <cell r="AA148">
            <v>-1.7690875232774725</v>
          </cell>
          <cell r="AB148">
            <v>-0.69565217391304102</v>
          </cell>
          <cell r="AC148">
            <v>5.7692307692307665</v>
          </cell>
          <cell r="AD148">
            <v>13.87604070305273</v>
          </cell>
          <cell r="AE148">
            <v>12.570888468809072</v>
          </cell>
          <cell r="AF148">
            <v>14.48692152917504</v>
          </cell>
          <cell r="AG148">
            <v>2.2071307300509413</v>
          </cell>
        </row>
        <row r="149">
          <cell r="A149">
            <v>41579</v>
          </cell>
          <cell r="B149">
            <v>106.3</v>
          </cell>
          <cell r="C149">
            <v>113.9</v>
          </cell>
          <cell r="D149">
            <v>119.9</v>
          </cell>
          <cell r="E149">
            <v>105.8</v>
          </cell>
          <cell r="F149">
            <v>126.7</v>
          </cell>
          <cell r="G149">
            <v>122.8</v>
          </cell>
          <cell r="H149">
            <v>107.2</v>
          </cell>
          <cell r="I149">
            <v>102.1</v>
          </cell>
          <cell r="J149">
            <v>98.9</v>
          </cell>
          <cell r="K149">
            <v>100.7</v>
          </cell>
          <cell r="L149">
            <v>105.5</v>
          </cell>
          <cell r="M149">
            <v>107.4</v>
          </cell>
          <cell r="N149">
            <v>112</v>
          </cell>
          <cell r="O149">
            <v>108.8</v>
          </cell>
          <cell r="P149">
            <v>100.1</v>
          </cell>
          <cell r="Q149">
            <v>102.2</v>
          </cell>
          <cell r="R149">
            <v>1.4312977099236641</v>
          </cell>
          <cell r="S149">
            <v>0.61837455830388943</v>
          </cell>
          <cell r="T149">
            <v>5.82524271844661</v>
          </cell>
          <cell r="U149">
            <v>3.6238981390793366</v>
          </cell>
          <cell r="V149">
            <v>7.4639525021204385</v>
          </cell>
          <cell r="W149">
            <v>5.1369863013698636</v>
          </cell>
          <cell r="X149">
            <v>1.9980970504281719</v>
          </cell>
          <cell r="Y149">
            <v>-0.48732943469785583</v>
          </cell>
          <cell r="Z149">
            <v>5.8886509635974296</v>
          </cell>
          <cell r="AA149">
            <v>-1.8518518518518439</v>
          </cell>
          <cell r="AB149">
            <v>0.9569377990430622</v>
          </cell>
          <cell r="AC149">
            <v>6.9721115537848597</v>
          </cell>
          <cell r="AD149">
            <v>4.7708138447146808</v>
          </cell>
          <cell r="AE149">
            <v>5.4263565891472814</v>
          </cell>
          <cell r="AF149">
            <v>11.098779134295228</v>
          </cell>
          <cell r="AG149">
            <v>2.0979020979021068</v>
          </cell>
        </row>
        <row r="150">
          <cell r="A150">
            <v>41609</v>
          </cell>
          <cell r="B150">
            <v>90.4</v>
          </cell>
          <cell r="C150">
            <v>109.4</v>
          </cell>
          <cell r="D150">
            <v>93.8</v>
          </cell>
          <cell r="E150">
            <v>120.7</v>
          </cell>
          <cell r="F150">
            <v>101.9</v>
          </cell>
          <cell r="G150">
            <v>126.4</v>
          </cell>
          <cell r="H150">
            <v>101.3</v>
          </cell>
          <cell r="I150">
            <v>87.5</v>
          </cell>
          <cell r="J150">
            <v>93.2</v>
          </cell>
          <cell r="K150">
            <v>97</v>
          </cell>
          <cell r="L150">
            <v>83.4</v>
          </cell>
          <cell r="M150">
            <v>83.8</v>
          </cell>
          <cell r="N150">
            <v>87.2</v>
          </cell>
          <cell r="O150">
            <v>86.9</v>
          </cell>
          <cell r="P150">
            <v>85.1</v>
          </cell>
          <cell r="Q150">
            <v>93.5</v>
          </cell>
          <cell r="R150">
            <v>-1.9522776572668081</v>
          </cell>
          <cell r="S150">
            <v>-9.1324200913236814E-2</v>
          </cell>
          <cell r="T150">
            <v>3.9911308203991065</v>
          </cell>
          <cell r="U150">
            <v>5.9701492537313401</v>
          </cell>
          <cell r="V150">
            <v>5.925155925155928</v>
          </cell>
          <cell r="W150">
            <v>10.683012259194397</v>
          </cell>
          <cell r="X150">
            <v>-3.4318398474737921</v>
          </cell>
          <cell r="Y150">
            <v>-7.797681770284516</v>
          </cell>
          <cell r="Z150">
            <v>-3.4196891191709815</v>
          </cell>
          <cell r="AA150">
            <v>-2.9029029029029081</v>
          </cell>
          <cell r="AB150">
            <v>-4.9030786773090043</v>
          </cell>
          <cell r="AC150">
            <v>-2.2170361726954559</v>
          </cell>
          <cell r="AD150">
            <v>0.34522439585730397</v>
          </cell>
          <cell r="AE150">
            <v>1.8757327080891073</v>
          </cell>
          <cell r="AF150">
            <v>13.922356091030776</v>
          </cell>
          <cell r="AG150">
            <v>22.382198952879573</v>
          </cell>
        </row>
        <row r="151">
          <cell r="A151">
            <v>41640</v>
          </cell>
          <cell r="B151">
            <v>92.9</v>
          </cell>
          <cell r="C151">
            <v>108.7</v>
          </cell>
          <cell r="D151">
            <v>104.8</v>
          </cell>
          <cell r="E151">
            <v>94.2</v>
          </cell>
          <cell r="F151">
            <v>102.3</v>
          </cell>
          <cell r="G151">
            <v>124.7</v>
          </cell>
          <cell r="H151">
            <v>99.7</v>
          </cell>
          <cell r="I151">
            <v>91.9</v>
          </cell>
          <cell r="J151">
            <v>92.9</v>
          </cell>
          <cell r="K151">
            <v>98.5</v>
          </cell>
          <cell r="L151">
            <v>85.9</v>
          </cell>
          <cell r="M151">
            <v>91.6</v>
          </cell>
          <cell r="N151">
            <v>96.2</v>
          </cell>
          <cell r="O151">
            <v>94.8</v>
          </cell>
          <cell r="P151">
            <v>81.099999999999994</v>
          </cell>
          <cell r="Q151">
            <v>73</v>
          </cell>
          <cell r="R151">
            <v>-1.9007391763463537</v>
          </cell>
          <cell r="S151">
            <v>-1.6289592760180969</v>
          </cell>
          <cell r="T151">
            <v>8.3764219234746591</v>
          </cell>
          <cell r="U151">
            <v>0.10626992561106113</v>
          </cell>
          <cell r="V151">
            <v>-3.672316384180796</v>
          </cell>
          <cell r="W151">
            <v>11.938958707360857</v>
          </cell>
          <cell r="X151">
            <v>-7.5139146567717949</v>
          </cell>
          <cell r="Y151">
            <v>-0.43336944745394529</v>
          </cell>
          <cell r="Z151">
            <v>-1.1702127659574406</v>
          </cell>
          <cell r="AA151">
            <v>-3.8085937500000053</v>
          </cell>
          <cell r="AB151">
            <v>-5.7080131723380774</v>
          </cell>
          <cell r="AC151">
            <v>3.6199095022624306</v>
          </cell>
          <cell r="AD151">
            <v>1.3698630136986272</v>
          </cell>
          <cell r="AE151">
            <v>3.0434782608695623</v>
          </cell>
          <cell r="AF151">
            <v>-1.2180267965895251</v>
          </cell>
          <cell r="AG151">
            <v>-5.3177691309986956</v>
          </cell>
        </row>
        <row r="152">
          <cell r="A152">
            <v>41671</v>
          </cell>
          <cell r="B152">
            <v>92</v>
          </cell>
          <cell r="C152">
            <v>100</v>
          </cell>
          <cell r="D152">
            <v>107</v>
          </cell>
          <cell r="E152">
            <v>83.5</v>
          </cell>
          <cell r="F152">
            <v>103.6</v>
          </cell>
          <cell r="G152">
            <v>99.7</v>
          </cell>
          <cell r="H152">
            <v>93.9</v>
          </cell>
          <cell r="I152">
            <v>90.6</v>
          </cell>
          <cell r="J152">
            <v>83.5</v>
          </cell>
          <cell r="K152">
            <v>91.7</v>
          </cell>
          <cell r="L152">
            <v>88.1</v>
          </cell>
          <cell r="M152">
            <v>94.9</v>
          </cell>
          <cell r="N152">
            <v>101.1</v>
          </cell>
          <cell r="O152">
            <v>99</v>
          </cell>
          <cell r="P152">
            <v>86.7</v>
          </cell>
          <cell r="Q152">
            <v>79.400000000000006</v>
          </cell>
          <cell r="R152">
            <v>4.4267877412031851</v>
          </cell>
          <cell r="S152">
            <v>4.7120418848167542</v>
          </cell>
          <cell r="T152">
            <v>15.800865800865793</v>
          </cell>
          <cell r="U152">
            <v>5.9644670050761466</v>
          </cell>
          <cell r="V152">
            <v>8.1419624217118969</v>
          </cell>
          <cell r="W152">
            <v>4.9473684210526345</v>
          </cell>
          <cell r="X152">
            <v>-1.1578947368420993</v>
          </cell>
          <cell r="Y152">
            <v>10.353227771010962</v>
          </cell>
          <cell r="Z152">
            <v>-8.8427947598253223</v>
          </cell>
          <cell r="AA152">
            <v>0.8800880088008769</v>
          </cell>
          <cell r="AB152">
            <v>1.2643678160919474</v>
          </cell>
          <cell r="AC152">
            <v>10.477299185098952</v>
          </cell>
          <cell r="AD152">
            <v>4.4421487603305758</v>
          </cell>
          <cell r="AE152">
            <v>5.7692307692307754</v>
          </cell>
          <cell r="AF152">
            <v>9.7468354430379787</v>
          </cell>
          <cell r="AG152">
            <v>4.6113306982872198</v>
          </cell>
        </row>
        <row r="153">
          <cell r="A153">
            <v>41699</v>
          </cell>
          <cell r="B153">
            <v>97.1</v>
          </cell>
          <cell r="C153">
            <v>107.5</v>
          </cell>
          <cell r="D153">
            <v>110.6</v>
          </cell>
          <cell r="E153">
            <v>91.8</v>
          </cell>
          <cell r="F153">
            <v>102.2</v>
          </cell>
          <cell r="G153">
            <v>103.5</v>
          </cell>
          <cell r="H153">
            <v>105.1</v>
          </cell>
          <cell r="I153">
            <v>97.6</v>
          </cell>
          <cell r="J153">
            <v>92.7</v>
          </cell>
          <cell r="K153">
            <v>98.4</v>
          </cell>
          <cell r="L153">
            <v>93.2</v>
          </cell>
          <cell r="M153">
            <v>95.8</v>
          </cell>
          <cell r="N153">
            <v>108.5</v>
          </cell>
          <cell r="O153">
            <v>105.6</v>
          </cell>
          <cell r="P153">
            <v>82.6</v>
          </cell>
          <cell r="Q153">
            <v>84.7</v>
          </cell>
          <cell r="R153">
            <v>-1.019367991845056</v>
          </cell>
          <cell r="S153">
            <v>8.4762865792129229</v>
          </cell>
          <cell r="T153">
            <v>1.3748854262144823</v>
          </cell>
          <cell r="U153">
            <v>13.473423980222485</v>
          </cell>
          <cell r="V153">
            <v>-0.38986354775827631</v>
          </cell>
          <cell r="W153">
            <v>12.5</v>
          </cell>
          <cell r="X153">
            <v>1.5458937198067579</v>
          </cell>
          <cell r="Y153">
            <v>2.9535864978902926</v>
          </cell>
          <cell r="Z153">
            <v>-2.0084566596194415</v>
          </cell>
          <cell r="AA153">
            <v>-2.4777006937561943</v>
          </cell>
          <cell r="AB153">
            <v>-4.1152263374485596</v>
          </cell>
          <cell r="AC153">
            <v>-3.3299697275479287</v>
          </cell>
          <cell r="AD153">
            <v>6.1643835616438327</v>
          </cell>
          <cell r="AE153">
            <v>0.95602294455066927</v>
          </cell>
          <cell r="AF153">
            <v>-9.6280087527352407</v>
          </cell>
          <cell r="AG153">
            <v>-4.401805869074483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5" refreshError="1"/>
      <sheetData sheetId="36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Produção física industrial, por tipo de índice e seções e atividades industriais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Produção física industrial, por tipo de índice e seções e atividades industriais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 t="str">
            <v>Variável = Produção física industrial (Número índice)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Variável = Produção física industrial (Número índice)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>Brasil e Unidade da Federação X Tipo de índice X Seções e atividades industriais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Brasil e Unidade da Federação X Tipo de índice X Seções e atividades industriais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  <cell r="N4" t="str">
            <v>Brasil</v>
          </cell>
          <cell r="O4">
            <v>0</v>
          </cell>
          <cell r="P4">
            <v>0</v>
          </cell>
          <cell r="Q4" t="str">
            <v>Espírito Santo</v>
          </cell>
          <cell r="R4">
            <v>0</v>
          </cell>
          <cell r="S4">
            <v>0</v>
          </cell>
          <cell r="T4" t="str">
            <v>Brasil</v>
          </cell>
          <cell r="U4">
            <v>0</v>
          </cell>
          <cell r="V4">
            <v>0</v>
          </cell>
          <cell r="W4" t="str">
            <v>Espírito Santo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0</v>
          </cell>
          <cell r="B5" t="str">
            <v>Índice de base fixa mensal com ajuste sazonal (Base: média de 2002 = 100)</v>
          </cell>
          <cell r="C5">
            <v>0</v>
          </cell>
          <cell r="D5">
            <v>0</v>
          </cell>
          <cell r="E5" t="str">
            <v>Índice de base fixa mensal com ajuste sazonal (Base: média de 2002 = 100)</v>
          </cell>
          <cell r="F5">
            <v>0</v>
          </cell>
          <cell r="G5">
            <v>0</v>
          </cell>
          <cell r="H5" t="str">
            <v>Variação percentual (Mês/Mês imediatamente anterior)</v>
          </cell>
          <cell r="I5">
            <v>0</v>
          </cell>
          <cell r="J5">
            <v>0</v>
          </cell>
          <cell r="K5" t="str">
            <v>Variação percentual (Mês/Mês imediatamente anterior)</v>
          </cell>
          <cell r="L5">
            <v>0</v>
          </cell>
          <cell r="M5">
            <v>0</v>
          </cell>
          <cell r="N5" t="str">
            <v>Índice de base fixa mensal com ajuste sazonal (Base: 2007 = 100)</v>
          </cell>
          <cell r="O5">
            <v>0</v>
          </cell>
          <cell r="P5">
            <v>0</v>
          </cell>
          <cell r="Q5" t="str">
            <v>Índice de base fixa mensal com ajuste sazonal (Base: 2007 = 100)</v>
          </cell>
          <cell r="R5">
            <v>0</v>
          </cell>
          <cell r="S5">
            <v>0</v>
          </cell>
          <cell r="T5" t="str">
            <v>Índice de base fixa mensal com ajuste sazonal (Base: 2007 = 100)</v>
          </cell>
          <cell r="U5">
            <v>0</v>
          </cell>
          <cell r="V5">
            <v>0</v>
          </cell>
          <cell r="W5" t="str">
            <v>Índice de base fixa mensal com ajuste sazonal (Base: 2007 = 100)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  <cell r="N6" t="str">
            <v>1.Indústria geral</v>
          </cell>
          <cell r="O6" t="str">
            <v>2.Indústria extrativa</v>
          </cell>
          <cell r="P6" t="str">
            <v>3.Indústria de transformação</v>
          </cell>
          <cell r="Q6" t="str">
            <v>1.Indústria geral</v>
          </cell>
          <cell r="R6" t="str">
            <v>2.Indústria extrativa</v>
          </cell>
          <cell r="S6" t="str">
            <v>3.Indústria de transformação</v>
          </cell>
          <cell r="T6" t="str">
            <v>1.Indústria geral</v>
          </cell>
          <cell r="U6" t="str">
            <v>2.Indústria extrativa</v>
          </cell>
          <cell r="V6" t="str">
            <v>3.Indústria de transformação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>
            <v>0</v>
          </cell>
        </row>
        <row r="7">
          <cell r="A7">
            <v>37257</v>
          </cell>
          <cell r="B7">
            <v>77.3</v>
          </cell>
          <cell r="C7">
            <v>64.400000000000006</v>
          </cell>
          <cell r="D7">
            <v>78.099999999999994</v>
          </cell>
          <cell r="E7">
            <v>66.599999999999994</v>
          </cell>
          <cell r="F7">
            <v>36.418070700000001</v>
          </cell>
          <cell r="G7">
            <v>90.737286299999994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>
            <v>83.297413793103445</v>
          </cell>
          <cell r="O7">
            <v>72.686230248306998</v>
          </cell>
          <cell r="P7">
            <v>83.978494623655905</v>
          </cell>
          <cell r="Q7">
            <v>75</v>
          </cell>
          <cell r="R7">
            <v>58.960293502340079</v>
          </cell>
          <cell r="S7">
            <v>80.009537150472013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</row>
        <row r="8">
          <cell r="A8">
            <v>37288</v>
          </cell>
          <cell r="B8">
            <v>79.8</v>
          </cell>
          <cell r="C8">
            <v>65.400000000000006</v>
          </cell>
          <cell r="D8">
            <v>80.7</v>
          </cell>
          <cell r="E8">
            <v>66.099999999999994</v>
          </cell>
          <cell r="F8">
            <v>36.947428000000002</v>
          </cell>
          <cell r="G8">
            <v>88.191027199999994</v>
          </cell>
          <cell r="H8">
            <v>3.2341526520051747</v>
          </cell>
          <cell r="I8">
            <v>1.5527950310559004</v>
          </cell>
          <cell r="J8">
            <v>3.329065300896298</v>
          </cell>
          <cell r="K8">
            <v>-0.75075075075075082</v>
          </cell>
          <cell r="L8">
            <v>1.4535566816833074</v>
          </cell>
          <cell r="M8">
            <v>-2.806188286898327</v>
          </cell>
          <cell r="N8">
            <v>85.991379310344826</v>
          </cell>
          <cell r="O8">
            <v>73.814898419864576</v>
          </cell>
          <cell r="P8">
            <v>86.774193548387103</v>
          </cell>
          <cell r="Q8">
            <v>74.436936936936931</v>
          </cell>
          <cell r="R8">
            <v>59.817314788083429</v>
          </cell>
          <cell r="S8">
            <v>77.764318890553895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</row>
        <row r="9">
          <cell r="A9">
            <v>37316</v>
          </cell>
          <cell r="B9">
            <v>79.7</v>
          </cell>
          <cell r="C9">
            <v>67.3</v>
          </cell>
          <cell r="D9">
            <v>80.5</v>
          </cell>
          <cell r="E9">
            <v>64.8</v>
          </cell>
          <cell r="F9">
            <v>39.567698900000003</v>
          </cell>
          <cell r="G9">
            <v>83.418485599999997</v>
          </cell>
          <cell r="H9">
            <v>-0.12531328320801294</v>
          </cell>
          <cell r="I9">
            <v>2.9051987767583967</v>
          </cell>
          <cell r="J9">
            <v>-0.24783147459727736</v>
          </cell>
          <cell r="K9">
            <v>-1.9667170953101321</v>
          </cell>
          <cell r="L9">
            <v>7.0918898603713396</v>
          </cell>
          <cell r="M9">
            <v>-5.4115954326927227</v>
          </cell>
          <cell r="N9">
            <v>85.883620689655189</v>
          </cell>
          <cell r="O9">
            <v>75.959367945823928</v>
          </cell>
          <cell r="P9">
            <v>86.55913978494624</v>
          </cell>
          <cell r="Q9">
            <v>72.972972972972968</v>
          </cell>
          <cell r="R9">
            <v>64.059492870285922</v>
          </cell>
          <cell r="S9">
            <v>73.55602856120808</v>
          </cell>
          <cell r="T9">
            <v>85.057471264367805</v>
          </cell>
          <cell r="U9">
            <v>74.153498871331848</v>
          </cell>
          <cell r="V9">
            <v>85.770609318996421</v>
          </cell>
          <cell r="W9">
            <v>74.136636636636638</v>
          </cell>
          <cell r="X9">
            <v>60.945700386903148</v>
          </cell>
          <cell r="Y9">
            <v>77.109961534077996</v>
          </cell>
        </row>
        <row r="10">
          <cell r="A10">
            <v>37347</v>
          </cell>
          <cell r="B10">
            <v>79.5</v>
          </cell>
          <cell r="C10">
            <v>67.2</v>
          </cell>
          <cell r="D10">
            <v>80.2</v>
          </cell>
          <cell r="E10">
            <v>67.900000000000006</v>
          </cell>
          <cell r="F10">
            <v>46.601919700000003</v>
          </cell>
          <cell r="G10">
            <v>88.626193400000005</v>
          </cell>
          <cell r="H10">
            <v>-0.25094102885822184</v>
          </cell>
          <cell r="I10">
            <v>-0.14858841010400345</v>
          </cell>
          <cell r="J10">
            <v>-0.37267080745341263</v>
          </cell>
          <cell r="K10">
            <v>4.7839506172839643</v>
          </cell>
          <cell r="L10">
            <v>17.777684817552025</v>
          </cell>
          <cell r="M10">
            <v>6.2428702253976294</v>
          </cell>
          <cell r="N10">
            <v>85.668103448275872</v>
          </cell>
          <cell r="O10">
            <v>75.84650112866818</v>
          </cell>
          <cell r="P10">
            <v>86.236559139784958</v>
          </cell>
          <cell r="Q10">
            <v>76.463963963963977</v>
          </cell>
          <cell r="R10">
            <v>75.447787608487573</v>
          </cell>
          <cell r="S10">
            <v>78.148035967240716</v>
          </cell>
          <cell r="T10">
            <v>85.847701149425291</v>
          </cell>
          <cell r="U10">
            <v>75.2069224981189</v>
          </cell>
          <cell r="V10">
            <v>86.523297491039443</v>
          </cell>
          <cell r="W10">
            <v>74.62462462462463</v>
          </cell>
          <cell r="X10">
            <v>66.441531755618982</v>
          </cell>
          <cell r="Y10">
            <v>76.489461139667569</v>
          </cell>
        </row>
        <row r="11">
          <cell r="A11">
            <v>37377</v>
          </cell>
          <cell r="B11">
            <v>78.7</v>
          </cell>
          <cell r="C11">
            <v>66.599999999999994</v>
          </cell>
          <cell r="D11">
            <v>79.400000000000006</v>
          </cell>
          <cell r="E11">
            <v>66.400000000000006</v>
          </cell>
          <cell r="F11">
            <v>42.708362999999999</v>
          </cell>
          <cell r="G11">
            <v>86.131231400000004</v>
          </cell>
          <cell r="H11">
            <v>-1.0062893081760971</v>
          </cell>
          <cell r="I11">
            <v>-0.89285714285715545</v>
          </cell>
          <cell r="J11">
            <v>-0.99750623441396158</v>
          </cell>
          <cell r="K11">
            <v>-2.2091310751104563</v>
          </cell>
          <cell r="L11">
            <v>-8.3549277048344521</v>
          </cell>
          <cell r="M11">
            <v>-2.8151519367862199</v>
          </cell>
          <cell r="N11">
            <v>84.806034482758633</v>
          </cell>
          <cell r="O11">
            <v>75.169300225733636</v>
          </cell>
          <cell r="P11">
            <v>85.376344086021518</v>
          </cell>
          <cell r="Q11">
            <v>74.774774774774784</v>
          </cell>
          <cell r="R11">
            <v>69.144179498901394</v>
          </cell>
          <cell r="S11">
            <v>75.948050019148553</v>
          </cell>
          <cell r="T11">
            <v>85.452586206896555</v>
          </cell>
          <cell r="U11">
            <v>75.658389766741905</v>
          </cell>
          <cell r="V11">
            <v>86.057347670250905</v>
          </cell>
          <cell r="W11">
            <v>74.737237237237238</v>
          </cell>
          <cell r="X11">
            <v>69.550486659224973</v>
          </cell>
          <cell r="Y11">
            <v>75.88403818253245</v>
          </cell>
        </row>
        <row r="12">
          <cell r="A12">
            <v>37408</v>
          </cell>
          <cell r="B12">
            <v>79.900000000000006</v>
          </cell>
          <cell r="C12">
            <v>67.7</v>
          </cell>
          <cell r="D12">
            <v>80.599999999999994</v>
          </cell>
          <cell r="E12">
            <v>75</v>
          </cell>
          <cell r="F12">
            <v>44.900242400000003</v>
          </cell>
          <cell r="G12">
            <v>96.329600600000006</v>
          </cell>
          <cell r="H12">
            <v>1.5247776365946668</v>
          </cell>
          <cell r="I12">
            <v>1.6516516516516648</v>
          </cell>
          <cell r="J12">
            <v>1.511335012594444</v>
          </cell>
          <cell r="K12">
            <v>12.951807228915651</v>
          </cell>
          <cell r="L12">
            <v>5.1322018593875978</v>
          </cell>
          <cell r="M12">
            <v>11.840500866216573</v>
          </cell>
          <cell r="N12">
            <v>86.099137931034491</v>
          </cell>
          <cell r="O12">
            <v>76.410835214446962</v>
          </cell>
          <cell r="P12">
            <v>86.666666666666657</v>
          </cell>
          <cell r="Q12">
            <v>84.459459459459467</v>
          </cell>
          <cell r="R12">
            <v>72.6927983648023</v>
          </cell>
          <cell r="S12">
            <v>84.940679539540426</v>
          </cell>
          <cell r="T12">
            <v>85.524425287356337</v>
          </cell>
          <cell r="U12">
            <v>75.808878856282931</v>
          </cell>
          <cell r="V12">
            <v>86.093189964157702</v>
          </cell>
          <cell r="W12">
            <v>78.566066066066071</v>
          </cell>
          <cell r="X12">
            <v>72.428255157397089</v>
          </cell>
          <cell r="Y12">
            <v>79.67892184197656</v>
          </cell>
        </row>
        <row r="13">
          <cell r="A13">
            <v>37438</v>
          </cell>
          <cell r="B13">
            <v>79.900000000000006</v>
          </cell>
          <cell r="C13">
            <v>68.099999999999994</v>
          </cell>
          <cell r="D13">
            <v>80.599999999999994</v>
          </cell>
          <cell r="E13">
            <v>70.8</v>
          </cell>
          <cell r="F13">
            <v>44.898285700000002</v>
          </cell>
          <cell r="G13">
            <v>94.838565700000004</v>
          </cell>
          <cell r="H13">
            <v>0</v>
          </cell>
          <cell r="I13">
            <v>0.59084194977842164</v>
          </cell>
          <cell r="J13">
            <v>0</v>
          </cell>
          <cell r="K13">
            <v>-5.6000000000000032</v>
          </cell>
          <cell r="L13">
            <v>-4.3578829320549978E-3</v>
          </cell>
          <cell r="M13">
            <v>-1.5478470695538236</v>
          </cell>
          <cell r="N13">
            <v>86.099137931034491</v>
          </cell>
          <cell r="O13">
            <v>76.862302483069982</v>
          </cell>
          <cell r="P13">
            <v>86.666666666666657</v>
          </cell>
          <cell r="Q13">
            <v>79.729729729729726</v>
          </cell>
          <cell r="R13">
            <v>72.689630497749533</v>
          </cell>
          <cell r="S13">
            <v>83.62592772042855</v>
          </cell>
          <cell r="T13">
            <v>85.668103448275872</v>
          </cell>
          <cell r="U13">
            <v>76.147479307750189</v>
          </cell>
          <cell r="V13">
            <v>86.236559139784958</v>
          </cell>
          <cell r="W13">
            <v>79.654654654654664</v>
          </cell>
          <cell r="X13">
            <v>71.508869453817738</v>
          </cell>
          <cell r="Y13">
            <v>81.504885759705829</v>
          </cell>
        </row>
        <row r="14">
          <cell r="A14">
            <v>37469</v>
          </cell>
          <cell r="B14">
            <v>78.900000000000006</v>
          </cell>
          <cell r="C14">
            <v>67.400000000000006</v>
          </cell>
          <cell r="D14">
            <v>79.599999999999994</v>
          </cell>
          <cell r="E14">
            <v>71.7</v>
          </cell>
          <cell r="F14">
            <v>40.574703599999999</v>
          </cell>
          <cell r="G14">
            <v>99.422727699999996</v>
          </cell>
          <cell r="H14">
            <v>-1.2515644555694618</v>
          </cell>
          <cell r="I14">
            <v>-1.0279001468428615</v>
          </cell>
          <cell r="J14">
            <v>-1.240694789081886</v>
          </cell>
          <cell r="K14">
            <v>1.2711864406779743</v>
          </cell>
          <cell r="L14">
            <v>-9.6297264641442712</v>
          </cell>
          <cell r="M14">
            <v>4.8336475421833498</v>
          </cell>
          <cell r="N14">
            <v>85.02155172413795</v>
          </cell>
          <cell r="O14">
            <v>76.07223476297969</v>
          </cell>
          <cell r="P14">
            <v>85.591397849462354</v>
          </cell>
          <cell r="Q14">
            <v>80.743243243243242</v>
          </cell>
          <cell r="R14">
            <v>65.689817913019056</v>
          </cell>
          <cell r="S14">
            <v>87.668110320315066</v>
          </cell>
          <cell r="T14">
            <v>85.739942528735639</v>
          </cell>
          <cell r="U14">
            <v>76.448457486832211</v>
          </cell>
          <cell r="V14">
            <v>86.308243727598551</v>
          </cell>
          <cell r="W14">
            <v>81.64414414414415</v>
          </cell>
          <cell r="X14">
            <v>70.357415591856963</v>
          </cell>
          <cell r="Y14">
            <v>85.411572526761347</v>
          </cell>
        </row>
        <row r="15">
          <cell r="A15">
            <v>37500</v>
          </cell>
          <cell r="B15">
            <v>79.900000000000006</v>
          </cell>
          <cell r="C15">
            <v>66.900000000000006</v>
          </cell>
          <cell r="D15">
            <v>80.8</v>
          </cell>
          <cell r="E15">
            <v>73.900000000000006</v>
          </cell>
          <cell r="F15">
            <v>44.836990800000002</v>
          </cell>
          <cell r="G15">
            <v>98.065267800000001</v>
          </cell>
          <cell r="H15">
            <v>1.2674271229404308</v>
          </cell>
          <cell r="I15">
            <v>-0.74183976261127593</v>
          </cell>
          <cell r="J15">
            <v>1.5075376884422149</v>
          </cell>
          <cell r="K15">
            <v>3.0683403068340347</v>
          </cell>
          <cell r="L15">
            <v>10.504789491549122</v>
          </cell>
          <cell r="M15">
            <v>-1.3653416390827859</v>
          </cell>
          <cell r="N15">
            <v>86.099137931034491</v>
          </cell>
          <cell r="O15">
            <v>75.507900677200908</v>
          </cell>
          <cell r="P15">
            <v>86.881720430107521</v>
          </cell>
          <cell r="Q15">
            <v>83.220720720720735</v>
          </cell>
          <cell r="R15">
            <v>72.590395002163646</v>
          </cell>
          <cell r="S15">
            <v>86.471141105914768</v>
          </cell>
          <cell r="T15">
            <v>85.739942528735639</v>
          </cell>
          <cell r="U15">
            <v>76.147479307750189</v>
          </cell>
          <cell r="V15">
            <v>86.379928315412187</v>
          </cell>
          <cell r="W15">
            <v>81.231231231231234</v>
          </cell>
          <cell r="X15">
            <v>70.323281137644074</v>
          </cell>
          <cell r="Y15">
            <v>85.921726382219461</v>
          </cell>
        </row>
        <row r="16">
          <cell r="A16">
            <v>37530</v>
          </cell>
          <cell r="B16">
            <v>80.3</v>
          </cell>
          <cell r="C16">
            <v>68</v>
          </cell>
          <cell r="D16">
            <v>81</v>
          </cell>
          <cell r="E16">
            <v>76.099999999999994</v>
          </cell>
          <cell r="F16">
            <v>45.437783000000003</v>
          </cell>
          <cell r="G16">
            <v>101.96913600000001</v>
          </cell>
          <cell r="H16">
            <v>0.50062578222777399</v>
          </cell>
          <cell r="I16">
            <v>1.6442451420029809</v>
          </cell>
          <cell r="J16">
            <v>0.24752475247525105</v>
          </cell>
          <cell r="K16">
            <v>2.9769959404600659</v>
          </cell>
          <cell r="L16">
            <v>1.3399476398402739</v>
          </cell>
          <cell r="M16">
            <v>3.9808877164969156</v>
          </cell>
          <cell r="N16">
            <v>86.53017241379311</v>
          </cell>
          <cell r="O16">
            <v>76.74943566591422</v>
          </cell>
          <cell r="P16">
            <v>87.096774193548384</v>
          </cell>
          <cell r="Q16">
            <v>85.698198198198199</v>
          </cell>
          <cell r="R16">
            <v>73.56306828674586</v>
          </cell>
          <cell r="S16">
            <v>89.913460140514843</v>
          </cell>
          <cell r="T16">
            <v>85.883620689655189</v>
          </cell>
          <cell r="U16">
            <v>76.109857035364939</v>
          </cell>
          <cell r="V16">
            <v>86.523297491039401</v>
          </cell>
          <cell r="W16">
            <v>83.220720720720735</v>
          </cell>
          <cell r="X16">
            <v>70.614427067309521</v>
          </cell>
          <cell r="Y16">
            <v>88.017570522248221</v>
          </cell>
        </row>
        <row r="17">
          <cell r="A17">
            <v>37561</v>
          </cell>
          <cell r="B17">
            <v>80.8</v>
          </cell>
          <cell r="C17">
            <v>67.900000000000006</v>
          </cell>
          <cell r="D17">
            <v>81.8</v>
          </cell>
          <cell r="E17">
            <v>79.7</v>
          </cell>
          <cell r="F17">
            <v>49.154194400000002</v>
          </cell>
          <cell r="G17">
            <v>103.851558</v>
          </cell>
          <cell r="H17">
            <v>0.62266500622665011</v>
          </cell>
          <cell r="I17">
            <v>-0.14705882352940342</v>
          </cell>
          <cell r="J17">
            <v>0.98765432098765082</v>
          </cell>
          <cell r="K17">
            <v>4.7306176084099985</v>
          </cell>
          <cell r="L17">
            <v>8.1791213272883461</v>
          </cell>
          <cell r="M17">
            <v>1.8460703638795088</v>
          </cell>
          <cell r="N17">
            <v>87.068965517241381</v>
          </cell>
          <cell r="O17">
            <v>76.636568848758486</v>
          </cell>
          <cell r="P17">
            <v>87.956989247311824</v>
          </cell>
          <cell r="Q17">
            <v>89.752252252252262</v>
          </cell>
          <cell r="R17">
            <v>79.579880893994783</v>
          </cell>
          <cell r="S17">
            <v>91.573325881307511</v>
          </cell>
          <cell r="T17">
            <v>86.566091954023008</v>
          </cell>
          <cell r="U17">
            <v>76.2979683972912</v>
          </cell>
          <cell r="V17">
            <v>87.311827956989248</v>
          </cell>
          <cell r="W17">
            <v>86.223723723723722</v>
          </cell>
          <cell r="X17">
            <v>75.244448060968097</v>
          </cell>
          <cell r="Y17">
            <v>89.319309042579036</v>
          </cell>
        </row>
        <row r="18">
          <cell r="A18">
            <v>37591</v>
          </cell>
          <cell r="B18">
            <v>79</v>
          </cell>
          <cell r="C18">
            <v>65.099999999999994</v>
          </cell>
          <cell r="D18">
            <v>79.7</v>
          </cell>
          <cell r="E18">
            <v>77.3</v>
          </cell>
          <cell r="F18">
            <v>49.5859229</v>
          </cell>
          <cell r="G18">
            <v>98.678734500000004</v>
          </cell>
          <cell r="H18">
            <v>-2.2277227722772244</v>
          </cell>
          <cell r="I18">
            <v>-4.123711340206202</v>
          </cell>
          <cell r="J18">
            <v>-2.5672371638141742</v>
          </cell>
          <cell r="K18">
            <v>-3.0112923462986267</v>
          </cell>
          <cell r="L18">
            <v>0.87831466931741309</v>
          </cell>
          <cell r="M18">
            <v>-4.9809782343371225</v>
          </cell>
          <cell r="N18">
            <v>85.129310344827587</v>
          </cell>
          <cell r="O18">
            <v>73.47629796839729</v>
          </cell>
          <cell r="P18">
            <v>85.6989247311828</v>
          </cell>
          <cell r="Q18">
            <v>87.049549549549553</v>
          </cell>
          <cell r="R18">
            <v>80.278842661712062</v>
          </cell>
          <cell r="S18">
            <v>87.012078450700983</v>
          </cell>
          <cell r="T18">
            <v>86.242816091954026</v>
          </cell>
          <cell r="U18">
            <v>75.62076749435667</v>
          </cell>
          <cell r="V18">
            <v>86.917562724014331</v>
          </cell>
          <cell r="W18">
            <v>87.5</v>
          </cell>
          <cell r="X18">
            <v>77.80726394748423</v>
          </cell>
          <cell r="Y18">
            <v>89.499621490841108</v>
          </cell>
        </row>
        <row r="19">
          <cell r="A19">
            <v>37622</v>
          </cell>
          <cell r="B19">
            <v>79.3</v>
          </cell>
          <cell r="C19">
            <v>70.599999999999994</v>
          </cell>
          <cell r="D19">
            <v>79.900000000000006</v>
          </cell>
          <cell r="E19">
            <v>76.099999999999994</v>
          </cell>
          <cell r="F19">
            <v>49.589972099999997</v>
          </cell>
          <cell r="G19">
            <v>96.879551500000005</v>
          </cell>
          <cell r="H19">
            <v>0.37974683544303434</v>
          </cell>
          <cell r="I19">
            <v>8.4485407066052236</v>
          </cell>
          <cell r="J19">
            <v>0.25094102885822184</v>
          </cell>
          <cell r="K19">
            <v>-1.5523932729624874</v>
          </cell>
          <cell r="L19">
            <v>8.1660272980362322E-3</v>
          </cell>
          <cell r="M19">
            <v>-1.8232732808303282</v>
          </cell>
          <cell r="N19">
            <v>85.452586206896555</v>
          </cell>
          <cell r="O19">
            <v>79.683972911963892</v>
          </cell>
          <cell r="P19">
            <v>85.913978494623663</v>
          </cell>
          <cell r="Q19">
            <v>85.698198198198199</v>
          </cell>
          <cell r="R19">
            <v>80.285398253918359</v>
          </cell>
          <cell r="S19">
            <v>85.425610473214221</v>
          </cell>
          <cell r="T19">
            <v>85.883620689655174</v>
          </cell>
          <cell r="U19">
            <v>76.598946576373223</v>
          </cell>
          <cell r="V19">
            <v>86.523297491039429</v>
          </cell>
          <cell r="W19">
            <v>87.5</v>
          </cell>
          <cell r="X19">
            <v>80.048040603208392</v>
          </cell>
          <cell r="Y19">
            <v>88.003671601740905</v>
          </cell>
        </row>
        <row r="20">
          <cell r="A20">
            <v>37653</v>
          </cell>
          <cell r="B20">
            <v>79.5</v>
          </cell>
          <cell r="C20">
            <v>70.599999999999994</v>
          </cell>
          <cell r="D20">
            <v>80</v>
          </cell>
          <cell r="E20">
            <v>79.5</v>
          </cell>
          <cell r="F20">
            <v>50.208462699999998</v>
          </cell>
          <cell r="G20">
            <v>103.180401</v>
          </cell>
          <cell r="H20">
            <v>0.25220680958386238</v>
          </cell>
          <cell r="I20">
            <v>0</v>
          </cell>
          <cell r="J20">
            <v>0.12515644555693906</v>
          </cell>
          <cell r="K20">
            <v>4.4678055190538846</v>
          </cell>
          <cell r="L20">
            <v>1.2472090098231801</v>
          </cell>
          <cell r="M20">
            <v>6.5037971403077748</v>
          </cell>
          <cell r="N20">
            <v>85.668103448275872</v>
          </cell>
          <cell r="O20">
            <v>79.683972911963892</v>
          </cell>
          <cell r="P20">
            <v>86.021505376344081</v>
          </cell>
          <cell r="Q20">
            <v>89.527027027027032</v>
          </cell>
          <cell r="R20">
            <v>81.28672497451366</v>
          </cell>
          <cell r="S20">
            <v>90.981518884261575</v>
          </cell>
          <cell r="T20">
            <v>85.416666666666671</v>
          </cell>
          <cell r="U20">
            <v>77.614747930775025</v>
          </cell>
          <cell r="V20">
            <v>85.878136200716838</v>
          </cell>
          <cell r="W20">
            <v>87.424924924924923</v>
          </cell>
          <cell r="X20">
            <v>80.616988630048027</v>
          </cell>
          <cell r="Y20">
            <v>87.806402602725598</v>
          </cell>
        </row>
        <row r="21">
          <cell r="A21">
            <v>37681</v>
          </cell>
          <cell r="B21">
            <v>79.5</v>
          </cell>
          <cell r="C21">
            <v>71</v>
          </cell>
          <cell r="D21">
            <v>80.099999999999994</v>
          </cell>
          <cell r="E21">
            <v>77</v>
          </cell>
          <cell r="F21">
            <v>51.483562399999997</v>
          </cell>
          <cell r="G21">
            <v>98.052192099999999</v>
          </cell>
          <cell r="H21">
            <v>0</v>
          </cell>
          <cell r="I21">
            <v>0.56657223796034806</v>
          </cell>
          <cell r="J21">
            <v>0.12499999999999289</v>
          </cell>
          <cell r="K21">
            <v>-3.1446540880503147</v>
          </cell>
          <cell r="L21">
            <v>2.539611116195355</v>
          </cell>
          <cell r="M21">
            <v>-4.9701385634273736</v>
          </cell>
          <cell r="N21">
            <v>85.668103448275872</v>
          </cell>
          <cell r="O21">
            <v>80.135440180586912</v>
          </cell>
          <cell r="P21">
            <v>86.129032258064512</v>
          </cell>
          <cell r="Q21">
            <v>86.711711711711715</v>
          </cell>
          <cell r="R21">
            <v>83.351091677957555</v>
          </cell>
          <cell r="S21">
            <v>86.459611328602932</v>
          </cell>
          <cell r="T21">
            <v>85.596264367816104</v>
          </cell>
          <cell r="U21">
            <v>79.834462001504903</v>
          </cell>
          <cell r="V21">
            <v>86.021505376344081</v>
          </cell>
          <cell r="W21">
            <v>87.312312312312315</v>
          </cell>
          <cell r="X21">
            <v>81.641071635463192</v>
          </cell>
          <cell r="Y21">
            <v>87.622246895359581</v>
          </cell>
        </row>
        <row r="22">
          <cell r="A22">
            <v>37712</v>
          </cell>
          <cell r="B22">
            <v>79.2</v>
          </cell>
          <cell r="C22">
            <v>69.900000000000006</v>
          </cell>
          <cell r="D22">
            <v>79.8</v>
          </cell>
          <cell r="E22">
            <v>75.099999999999994</v>
          </cell>
          <cell r="F22">
            <v>47.482834500000003</v>
          </cell>
          <cell r="G22">
            <v>98.807652399999995</v>
          </cell>
          <cell r="H22">
            <v>-0.37735849056603415</v>
          </cell>
          <cell r="I22">
            <v>-1.5492957746478793</v>
          </cell>
          <cell r="J22">
            <v>-0.37453183520598898</v>
          </cell>
          <cell r="K22">
            <v>-2.4675324675324748</v>
          </cell>
          <cell r="L22">
            <v>-7.7708839744158693</v>
          </cell>
          <cell r="M22">
            <v>0.77046752736494484</v>
          </cell>
          <cell r="N22">
            <v>85.344827586206904</v>
          </cell>
          <cell r="O22">
            <v>78.8939051918736</v>
          </cell>
          <cell r="P22">
            <v>85.806451612903217</v>
          </cell>
          <cell r="Q22">
            <v>84.572072072072075</v>
          </cell>
          <cell r="R22">
            <v>76.87397505225448</v>
          </cell>
          <cell r="S22">
            <v>87.125754558175771</v>
          </cell>
          <cell r="T22">
            <v>85.560344827586221</v>
          </cell>
          <cell r="U22">
            <v>79.571106094808144</v>
          </cell>
          <cell r="V22">
            <v>85.98566308243727</v>
          </cell>
          <cell r="W22">
            <v>86.936936936936945</v>
          </cell>
          <cell r="X22">
            <v>80.503930568241898</v>
          </cell>
          <cell r="Y22">
            <v>88.18896159034675</v>
          </cell>
        </row>
        <row r="23">
          <cell r="A23">
            <v>37742</v>
          </cell>
          <cell r="B23">
            <v>77.900000000000006</v>
          </cell>
          <cell r="C23">
            <v>71</v>
          </cell>
          <cell r="D23">
            <v>78.3</v>
          </cell>
          <cell r="E23">
            <v>77.900000000000006</v>
          </cell>
          <cell r="F23">
            <v>50.215253699999998</v>
          </cell>
          <cell r="G23">
            <v>103.158152</v>
          </cell>
          <cell r="H23">
            <v>-1.6414141414141377</v>
          </cell>
          <cell r="I23">
            <v>1.57367668097281</v>
          </cell>
          <cell r="J23">
            <v>-1.8796992481203008</v>
          </cell>
          <cell r="K23">
            <v>3.7283621837550087</v>
          </cell>
          <cell r="L23">
            <v>5.7545410436691498</v>
          </cell>
          <cell r="M23">
            <v>4.4029986487160038</v>
          </cell>
          <cell r="N23">
            <v>83.943965517241395</v>
          </cell>
          <cell r="O23">
            <v>80.135440180586912</v>
          </cell>
          <cell r="P23">
            <v>84.193548387096769</v>
          </cell>
          <cell r="Q23">
            <v>87.72522522522523</v>
          </cell>
          <cell r="R23">
            <v>81.297719498536438</v>
          </cell>
          <cell r="S23">
            <v>90.961900354055871</v>
          </cell>
          <cell r="T23">
            <v>84.985632183908066</v>
          </cell>
          <cell r="U23">
            <v>79.721595184349141</v>
          </cell>
          <cell r="V23">
            <v>85.376344086021504</v>
          </cell>
          <cell r="W23">
            <v>86.336336336336345</v>
          </cell>
          <cell r="X23">
            <v>80.507595409582834</v>
          </cell>
          <cell r="Y23">
            <v>88.182422080278187</v>
          </cell>
        </row>
        <row r="24">
          <cell r="A24">
            <v>37773</v>
          </cell>
          <cell r="B24">
            <v>78</v>
          </cell>
          <cell r="C24">
            <v>66.2</v>
          </cell>
          <cell r="D24">
            <v>78.599999999999994</v>
          </cell>
          <cell r="E24">
            <v>76.8</v>
          </cell>
          <cell r="F24">
            <v>47.713001499999997</v>
          </cell>
          <cell r="G24">
            <v>97.589580999999995</v>
          </cell>
          <cell r="H24">
            <v>0.12836970474967177</v>
          </cell>
          <cell r="I24">
            <v>-6.7605633802816865</v>
          </cell>
          <cell r="J24">
            <v>0.38314176245210368</v>
          </cell>
          <cell r="K24">
            <v>-1.4120667522464807</v>
          </cell>
          <cell r="L24">
            <v>-4.9830519924267573</v>
          </cell>
          <cell r="M24">
            <v>-5.3980910786381724</v>
          </cell>
          <cell r="N24">
            <v>84.051724137931032</v>
          </cell>
          <cell r="O24">
            <v>74.717832957110616</v>
          </cell>
          <cell r="P24">
            <v>84.516129032258064</v>
          </cell>
          <cell r="Q24">
            <v>86.486486486486484</v>
          </cell>
          <cell r="R24">
            <v>77.246611867267106</v>
          </cell>
          <cell r="S24">
            <v>86.051694126083831</v>
          </cell>
          <cell r="T24">
            <v>84.446839080459782</v>
          </cell>
          <cell r="U24">
            <v>77.915726109857033</v>
          </cell>
          <cell r="V24">
            <v>84.838709677419345</v>
          </cell>
          <cell r="W24">
            <v>86.261261261261254</v>
          </cell>
          <cell r="X24">
            <v>78.472768806019346</v>
          </cell>
          <cell r="Y24">
            <v>88.046449679438481</v>
          </cell>
        </row>
        <row r="25">
          <cell r="A25">
            <v>37803</v>
          </cell>
          <cell r="B25">
            <v>78</v>
          </cell>
          <cell r="C25">
            <v>68.599999999999994</v>
          </cell>
          <cell r="D25">
            <v>78.5</v>
          </cell>
          <cell r="E25">
            <v>79.099999999999994</v>
          </cell>
          <cell r="F25">
            <v>50.327066199999997</v>
          </cell>
          <cell r="G25">
            <v>102.313665</v>
          </cell>
          <cell r="H25">
            <v>0</v>
          </cell>
          <cell r="I25">
            <v>3.6253776435045189</v>
          </cell>
          <cell r="J25">
            <v>-0.12722646310431845</v>
          </cell>
          <cell r="K25">
            <v>2.994791666666663</v>
          </cell>
          <cell r="L25">
            <v>5.4787261706853645</v>
          </cell>
          <cell r="M25">
            <v>4.8407667617714285</v>
          </cell>
          <cell r="N25">
            <v>84.051724137931032</v>
          </cell>
          <cell r="O25">
            <v>77.426636568848764</v>
          </cell>
          <cell r="P25">
            <v>84.408602150537632</v>
          </cell>
          <cell r="Q25">
            <v>89.076576576576571</v>
          </cell>
          <cell r="R25">
            <v>81.478742207606814</v>
          </cell>
          <cell r="S25">
            <v>90.217255933280512</v>
          </cell>
          <cell r="T25">
            <v>84.015804597701162</v>
          </cell>
          <cell r="U25">
            <v>77.426636568848764</v>
          </cell>
          <cell r="V25">
            <v>84.372759856630822</v>
          </cell>
          <cell r="W25">
            <v>87.762762762762762</v>
          </cell>
          <cell r="X25">
            <v>80.007691191136786</v>
          </cell>
          <cell r="Y25">
            <v>89.076950137806747</v>
          </cell>
        </row>
        <row r="26">
          <cell r="A26">
            <v>37834</v>
          </cell>
          <cell r="B26">
            <v>79</v>
          </cell>
          <cell r="C26">
            <v>70.5</v>
          </cell>
          <cell r="D26">
            <v>79.599999999999994</v>
          </cell>
          <cell r="E26">
            <v>78</v>
          </cell>
          <cell r="F26">
            <v>47.889845299999998</v>
          </cell>
          <cell r="G26">
            <v>100.390248</v>
          </cell>
          <cell r="H26">
            <v>1.2820512820512819</v>
          </cell>
          <cell r="I26">
            <v>2.7696793002915538</v>
          </cell>
          <cell r="J26">
            <v>1.4012738853503113</v>
          </cell>
          <cell r="K26">
            <v>-1.3906447534766049</v>
          </cell>
          <cell r="L26">
            <v>-4.8427637134945885</v>
          </cell>
          <cell r="M26">
            <v>-1.8799219048599232</v>
          </cell>
          <cell r="N26">
            <v>85.129310344827587</v>
          </cell>
          <cell r="O26">
            <v>79.57110609480813</v>
          </cell>
          <cell r="P26">
            <v>85.591397849462354</v>
          </cell>
          <cell r="Q26">
            <v>87.837837837837839</v>
          </cell>
          <cell r="R26">
            <v>77.532919245765029</v>
          </cell>
          <cell r="S26">
            <v>88.521241977027245</v>
          </cell>
          <cell r="T26">
            <v>84.410919540229884</v>
          </cell>
          <cell r="U26">
            <v>77.238525206922503</v>
          </cell>
          <cell r="V26">
            <v>84.838709677419345</v>
          </cell>
          <cell r="W26">
            <v>87.800300300300293</v>
          </cell>
          <cell r="X26">
            <v>78.752757773546307</v>
          </cell>
          <cell r="Y26">
            <v>88.263397345463844</v>
          </cell>
        </row>
        <row r="27">
          <cell r="A27">
            <v>37865</v>
          </cell>
          <cell r="B27">
            <v>81.5</v>
          </cell>
          <cell r="C27">
            <v>70.3</v>
          </cell>
          <cell r="D27">
            <v>82.2</v>
          </cell>
          <cell r="E27">
            <v>77.400000000000006</v>
          </cell>
          <cell r="F27">
            <v>49.160454700000003</v>
          </cell>
          <cell r="G27">
            <v>106.501053</v>
          </cell>
          <cell r="H27">
            <v>3.1645569620253164</v>
          </cell>
          <cell r="I27">
            <v>-0.28368794326241542</v>
          </cell>
          <cell r="J27">
            <v>3.2663316582914681</v>
          </cell>
          <cell r="K27">
            <v>-0.76923076923076195</v>
          </cell>
          <cell r="L27">
            <v>2.6531916986585151</v>
          </cell>
          <cell r="M27">
            <v>6.0870504075256386</v>
          </cell>
          <cell r="N27">
            <v>87.823275862068968</v>
          </cell>
          <cell r="O27">
            <v>79.345372460496606</v>
          </cell>
          <cell r="P27">
            <v>88.387096774193552</v>
          </cell>
          <cell r="Q27">
            <v>87.162162162162176</v>
          </cell>
          <cell r="R27">
            <v>79.590016222921278</v>
          </cell>
          <cell r="S27">
            <v>93.909574597536633</v>
          </cell>
          <cell r="T27">
            <v>85.668103448275858</v>
          </cell>
          <cell r="U27">
            <v>78.781038374717824</v>
          </cell>
          <cell r="V27">
            <v>86.129032258064512</v>
          </cell>
          <cell r="W27">
            <v>88.025525525525538</v>
          </cell>
          <cell r="X27">
            <v>79.533892558764379</v>
          </cell>
          <cell r="Y27">
            <v>90.882690835948139</v>
          </cell>
        </row>
        <row r="28">
          <cell r="A28">
            <v>37895</v>
          </cell>
          <cell r="B28">
            <v>81.5</v>
          </cell>
          <cell r="C28">
            <v>70.2</v>
          </cell>
          <cell r="D28">
            <v>82.2</v>
          </cell>
          <cell r="E28">
            <v>73.5</v>
          </cell>
          <cell r="F28">
            <v>50.403019200000003</v>
          </cell>
          <cell r="G28">
            <v>92.628241700000004</v>
          </cell>
          <cell r="H28">
            <v>0</v>
          </cell>
          <cell r="I28">
            <v>-0.14224751066855523</v>
          </cell>
          <cell r="J28">
            <v>0</v>
          </cell>
          <cell r="K28">
            <v>-5.0387596899224878</v>
          </cell>
          <cell r="L28">
            <v>2.5275691764502746</v>
          </cell>
          <cell r="M28">
            <v>-13.025985104579195</v>
          </cell>
          <cell r="N28">
            <v>87.823275862068968</v>
          </cell>
          <cell r="O28">
            <v>79.232505643340872</v>
          </cell>
          <cell r="P28">
            <v>88.387096774193552</v>
          </cell>
          <cell r="Q28">
            <v>82.770270270270274</v>
          </cell>
          <cell r="R28">
            <v>81.601708940503599</v>
          </cell>
          <cell r="S28">
            <v>81.676927398687823</v>
          </cell>
          <cell r="T28">
            <v>86.925287356321846</v>
          </cell>
          <cell r="U28">
            <v>79.382994732881869</v>
          </cell>
          <cell r="V28">
            <v>87.45519713261649</v>
          </cell>
          <cell r="W28">
            <v>85.923423423423415</v>
          </cell>
          <cell r="X28">
            <v>79.574881469729974</v>
          </cell>
          <cell r="Y28">
            <v>88.035914657750581</v>
          </cell>
        </row>
        <row r="29">
          <cell r="A29">
            <v>37926</v>
          </cell>
          <cell r="B29">
            <v>83.2</v>
          </cell>
          <cell r="C29">
            <v>71.099999999999994</v>
          </cell>
          <cell r="D29">
            <v>84.1</v>
          </cell>
          <cell r="E29">
            <v>74.900000000000006</v>
          </cell>
          <cell r="F29">
            <v>51.7736333</v>
          </cell>
          <cell r="G29">
            <v>88.750562700000003</v>
          </cell>
          <cell r="H29">
            <v>2.0858895705521507</v>
          </cell>
          <cell r="I29">
            <v>1.2820512820512699</v>
          </cell>
          <cell r="J29">
            <v>2.3114355231143446</v>
          </cell>
          <cell r="K29">
            <v>1.9047619047619126</v>
          </cell>
          <cell r="L29">
            <v>2.7193095210455116</v>
          </cell>
          <cell r="M29">
            <v>-4.1862815582302053</v>
          </cell>
          <cell r="N29">
            <v>89.65517241379311</v>
          </cell>
          <cell r="O29">
            <v>80.24830699774266</v>
          </cell>
          <cell r="P29">
            <v>90.430107526881713</v>
          </cell>
          <cell r="Q29">
            <v>84.346846846846859</v>
          </cell>
          <cell r="R29">
            <v>83.820711981058565</v>
          </cell>
          <cell r="S29">
            <v>78.257701249667477</v>
          </cell>
          <cell r="T29">
            <v>88.43390804597702</v>
          </cell>
          <cell r="U29">
            <v>79.608728367193365</v>
          </cell>
          <cell r="V29">
            <v>89.068100358422939</v>
          </cell>
          <cell r="W29">
            <v>84.759759759759774</v>
          </cell>
          <cell r="X29">
            <v>81.670812381494486</v>
          </cell>
          <cell r="Y29">
            <v>84.61473441529732</v>
          </cell>
        </row>
        <row r="30">
          <cell r="A30">
            <v>37956</v>
          </cell>
          <cell r="B30">
            <v>80.7</v>
          </cell>
          <cell r="C30">
            <v>70.599999999999994</v>
          </cell>
          <cell r="D30">
            <v>81.2</v>
          </cell>
          <cell r="E30">
            <v>75.2</v>
          </cell>
          <cell r="F30">
            <v>49.155063800000001</v>
          </cell>
          <cell r="G30">
            <v>99.614483899999996</v>
          </cell>
          <cell r="H30">
            <v>-3.0048076923076921</v>
          </cell>
          <cell r="I30">
            <v>-0.70323488045007043</v>
          </cell>
          <cell r="J30">
            <v>-3.4482758620689555</v>
          </cell>
          <cell r="K30">
            <v>0.40053404539385468</v>
          </cell>
          <cell r="L30">
            <v>-5.0577279072280206</v>
          </cell>
          <cell r="M30">
            <v>12.240960360694132</v>
          </cell>
          <cell r="N30">
            <v>86.96120689655173</v>
          </cell>
          <cell r="O30">
            <v>79.683972911963892</v>
          </cell>
          <cell r="P30">
            <v>87.311827956989248</v>
          </cell>
          <cell r="Q30">
            <v>84.684684684684683</v>
          </cell>
          <cell r="R30">
            <v>79.581288439155344</v>
          </cell>
          <cell r="S30">
            <v>87.837195438829724</v>
          </cell>
          <cell r="T30">
            <v>88.14655172413795</v>
          </cell>
          <cell r="U30">
            <v>79.721595184349141</v>
          </cell>
          <cell r="V30">
            <v>88.709677419354833</v>
          </cell>
          <cell r="W30">
            <v>83.933933933933929</v>
          </cell>
          <cell r="X30">
            <v>81.66790312023916</v>
          </cell>
          <cell r="Y30">
            <v>82.59060802906167</v>
          </cell>
        </row>
        <row r="31">
          <cell r="A31">
            <v>37987</v>
          </cell>
          <cell r="B31">
            <v>82.5</v>
          </cell>
          <cell r="C31">
            <v>70.099999999999994</v>
          </cell>
          <cell r="D31">
            <v>83.2</v>
          </cell>
          <cell r="E31">
            <v>76.8</v>
          </cell>
          <cell r="F31">
            <v>49.613992600000003</v>
          </cell>
          <cell r="G31">
            <v>100.777492</v>
          </cell>
          <cell r="H31">
            <v>2.2304832713754612</v>
          </cell>
          <cell r="I31">
            <v>-0.708215297450425</v>
          </cell>
          <cell r="J31">
            <v>2.4630541871921179</v>
          </cell>
          <cell r="K31">
            <v>2.1276595744680775</v>
          </cell>
          <cell r="L31">
            <v>0.93363483743459708</v>
          </cell>
          <cell r="M31">
            <v>1.1675090353000355</v>
          </cell>
          <cell r="N31">
            <v>88.900862068965523</v>
          </cell>
          <cell r="O31">
            <v>79.119638826185096</v>
          </cell>
          <cell r="P31">
            <v>89.462365591397855</v>
          </cell>
          <cell r="Q31">
            <v>86.486486486486484</v>
          </cell>
          <cell r="R31">
            <v>80.324287072102607</v>
          </cell>
          <cell r="S31">
            <v>88.862702631932194</v>
          </cell>
          <cell r="T31">
            <v>88.505747126436788</v>
          </cell>
          <cell r="U31">
            <v>79.683972911963892</v>
          </cell>
          <cell r="V31">
            <v>89.068100358422953</v>
          </cell>
          <cell r="W31">
            <v>85.172672672672675</v>
          </cell>
          <cell r="X31">
            <v>81.242095830772172</v>
          </cell>
          <cell r="Y31">
            <v>84.985866440143141</v>
          </cell>
        </row>
        <row r="32">
          <cell r="A32">
            <v>38018</v>
          </cell>
          <cell r="B32">
            <v>83.4</v>
          </cell>
          <cell r="C32">
            <v>72.099999999999994</v>
          </cell>
          <cell r="D32">
            <v>84.1</v>
          </cell>
          <cell r="E32">
            <v>81.2</v>
          </cell>
          <cell r="F32">
            <v>52.225014299999998</v>
          </cell>
          <cell r="G32">
            <v>104.119175</v>
          </cell>
          <cell r="H32">
            <v>1.0909090909090977</v>
          </cell>
          <cell r="I32">
            <v>2.8530670470756063</v>
          </cell>
          <cell r="J32">
            <v>1.0817307692307589</v>
          </cell>
          <cell r="K32">
            <v>5.7291666666666741</v>
          </cell>
          <cell r="L32">
            <v>5.2626720067676924</v>
          </cell>
          <cell r="M32">
            <v>3.3159021262406525</v>
          </cell>
          <cell r="N32">
            <v>89.870689655172413</v>
          </cell>
          <cell r="O32">
            <v>81.376975169300223</v>
          </cell>
          <cell r="P32">
            <v>90.430107526881713</v>
          </cell>
          <cell r="Q32">
            <v>91.441441441441455</v>
          </cell>
          <cell r="R32">
            <v>84.551490842481883</v>
          </cell>
          <cell r="S32">
            <v>91.809302877939345</v>
          </cell>
          <cell r="T32">
            <v>88.577586206896555</v>
          </cell>
          <cell r="U32">
            <v>80.060195635816399</v>
          </cell>
          <cell r="V32">
            <v>89.068100358422939</v>
          </cell>
          <cell r="W32">
            <v>87.537537537537546</v>
          </cell>
          <cell r="X32">
            <v>81.485688784579949</v>
          </cell>
          <cell r="Y32">
            <v>89.503066982900421</v>
          </cell>
        </row>
        <row r="33">
          <cell r="A33">
            <v>38047</v>
          </cell>
          <cell r="B33">
            <v>84.3</v>
          </cell>
          <cell r="C33">
            <v>70.400000000000006</v>
          </cell>
          <cell r="D33">
            <v>85.2</v>
          </cell>
          <cell r="E33">
            <v>77.599999999999994</v>
          </cell>
          <cell r="F33">
            <v>49.234402699999997</v>
          </cell>
          <cell r="G33">
            <v>103.83895800000001</v>
          </cell>
          <cell r="H33">
            <v>1.0791366906474718</v>
          </cell>
          <cell r="I33">
            <v>-2.357836338418847</v>
          </cell>
          <cell r="J33">
            <v>1.3079667063020317</v>
          </cell>
          <cell r="K33">
            <v>-4.4334975369458229</v>
          </cell>
          <cell r="L33">
            <v>-5.7263969001919479</v>
          </cell>
          <cell r="M33">
            <v>-0.26913102221564211</v>
          </cell>
          <cell r="N33">
            <v>90.840517241379317</v>
          </cell>
          <cell r="O33">
            <v>79.458239277652382</v>
          </cell>
          <cell r="P33">
            <v>91.612903225806448</v>
          </cell>
          <cell r="Q33">
            <v>87.387387387387378</v>
          </cell>
          <cell r="R33">
            <v>79.709736891811929</v>
          </cell>
          <cell r="S33">
            <v>91.562215562614895</v>
          </cell>
          <cell r="T33">
            <v>89.870689655172427</v>
          </cell>
          <cell r="U33">
            <v>79.9849510910459</v>
          </cell>
          <cell r="V33">
            <v>90.501792114695334</v>
          </cell>
          <cell r="W33">
            <v>88.438438438438439</v>
          </cell>
          <cell r="X33">
            <v>81.528504935465477</v>
          </cell>
          <cell r="Y33">
            <v>90.744740357495473</v>
          </cell>
        </row>
        <row r="34">
          <cell r="A34">
            <v>38078</v>
          </cell>
          <cell r="B34">
            <v>85</v>
          </cell>
          <cell r="C34">
            <v>71</v>
          </cell>
          <cell r="D34">
            <v>85.9</v>
          </cell>
          <cell r="E34">
            <v>80.400000000000006</v>
          </cell>
          <cell r="F34">
            <v>52.771457900000001</v>
          </cell>
          <cell r="G34">
            <v>103.561742</v>
          </cell>
          <cell r="H34">
            <v>0.83036773428232846</v>
          </cell>
          <cell r="I34">
            <v>0.85227272727271908</v>
          </cell>
          <cell r="J34">
            <v>0.82159624413145871</v>
          </cell>
          <cell r="K34">
            <v>3.6082474226804271</v>
          </cell>
          <cell r="L34">
            <v>7.184113152651296</v>
          </cell>
          <cell r="M34">
            <v>-0.26696723979068615</v>
          </cell>
          <cell r="N34">
            <v>91.59482758620689</v>
          </cell>
          <cell r="O34">
            <v>80.135440180586912</v>
          </cell>
          <cell r="P34">
            <v>92.365591397849471</v>
          </cell>
          <cell r="Q34">
            <v>90.540540540540547</v>
          </cell>
          <cell r="R34">
            <v>85.436174583800323</v>
          </cell>
          <cell r="S34">
            <v>91.3177744430362</v>
          </cell>
          <cell r="T34">
            <v>90.768678160919535</v>
          </cell>
          <cell r="U34">
            <v>80.323551542513158</v>
          </cell>
          <cell r="V34">
            <v>91.469534050179206</v>
          </cell>
          <cell r="W34">
            <v>89.789789789789779</v>
          </cell>
          <cell r="X34">
            <v>83.232467439364711</v>
          </cell>
          <cell r="Y34">
            <v>91.563097627863485</v>
          </cell>
        </row>
        <row r="35">
          <cell r="A35">
            <v>38108</v>
          </cell>
          <cell r="B35">
            <v>85.7</v>
          </cell>
          <cell r="C35">
            <v>69.5</v>
          </cell>
          <cell r="D35">
            <v>86.8</v>
          </cell>
          <cell r="E35">
            <v>80.3</v>
          </cell>
          <cell r="F35">
            <v>51.558807600000002</v>
          </cell>
          <cell r="G35">
            <v>103.630728</v>
          </cell>
          <cell r="H35">
            <v>0.82352941176470928</v>
          </cell>
          <cell r="I35">
            <v>-2.112676056338028</v>
          </cell>
          <cell r="J35">
            <v>1.0477299185098852</v>
          </cell>
          <cell r="K35">
            <v>-0.12437810945274692</v>
          </cell>
          <cell r="L35">
            <v>-2.2979283655530764</v>
          </cell>
          <cell r="M35">
            <v>6.6613402466723218E-2</v>
          </cell>
          <cell r="N35">
            <v>92.349137931034491</v>
          </cell>
          <cell r="O35">
            <v>78.44243792325058</v>
          </cell>
          <cell r="P35">
            <v>93.333333333333329</v>
          </cell>
          <cell r="Q35">
            <v>90.427927927927925</v>
          </cell>
          <cell r="R35">
            <v>83.472912493595715</v>
          </cell>
          <cell r="S35">
            <v>91.378604319649583</v>
          </cell>
          <cell r="T35">
            <v>91.594827586206904</v>
          </cell>
          <cell r="U35">
            <v>79.34537246049662</v>
          </cell>
          <cell r="V35">
            <v>92.437275985663078</v>
          </cell>
          <cell r="W35">
            <v>89.451951951951955</v>
          </cell>
          <cell r="X35">
            <v>82.872941323069327</v>
          </cell>
          <cell r="Y35">
            <v>91.419531441766892</v>
          </cell>
        </row>
        <row r="36">
          <cell r="A36">
            <v>38139</v>
          </cell>
          <cell r="B36">
            <v>86.3</v>
          </cell>
          <cell r="C36">
            <v>72</v>
          </cell>
          <cell r="D36">
            <v>87.1</v>
          </cell>
          <cell r="E36">
            <v>81.5</v>
          </cell>
          <cell r="F36">
            <v>50.121433799999998</v>
          </cell>
          <cell r="G36">
            <v>107.438495</v>
          </cell>
          <cell r="H36">
            <v>0.70011668611434574</v>
          </cell>
          <cell r="I36">
            <v>3.5971223021582732</v>
          </cell>
          <cell r="J36">
            <v>0.34562211981566493</v>
          </cell>
          <cell r="K36">
            <v>1.4943960149439637</v>
          </cell>
          <cell r="L36">
            <v>-2.7878336736398905</v>
          </cell>
          <cell r="M36">
            <v>3.6743609482314921</v>
          </cell>
          <cell r="N36">
            <v>92.995689655172413</v>
          </cell>
          <cell r="O36">
            <v>81.264108352144476</v>
          </cell>
          <cell r="P36">
            <v>93.655913978494624</v>
          </cell>
          <cell r="Q36">
            <v>91.77927927927928</v>
          </cell>
          <cell r="R36">
            <v>81.145826530731298</v>
          </cell>
          <cell r="S36">
            <v>94.73618407180976</v>
          </cell>
          <cell r="T36">
            <v>92.313218390804607</v>
          </cell>
          <cell r="U36">
            <v>79.947328818660651</v>
          </cell>
          <cell r="V36">
            <v>93.118279569892479</v>
          </cell>
          <cell r="W36">
            <v>90.915915915915932</v>
          </cell>
          <cell r="X36">
            <v>83.351637869375779</v>
          </cell>
          <cell r="Y36">
            <v>92.477520944831852</v>
          </cell>
        </row>
        <row r="37">
          <cell r="A37">
            <v>38169</v>
          </cell>
          <cell r="B37">
            <v>86.8</v>
          </cell>
          <cell r="C37">
            <v>73.3</v>
          </cell>
          <cell r="D37">
            <v>87.6</v>
          </cell>
          <cell r="E37">
            <v>78.900000000000006</v>
          </cell>
          <cell r="F37">
            <v>49.510839099999998</v>
          </cell>
          <cell r="G37">
            <v>104.989631</v>
          </cell>
          <cell r="H37">
            <v>0.57937427578215528</v>
          </cell>
          <cell r="I37">
            <v>1.8055555555555516</v>
          </cell>
          <cell r="J37">
            <v>0.57405281285878307</v>
          </cell>
          <cell r="K37">
            <v>-3.1901840490797473</v>
          </cell>
          <cell r="L37">
            <v>-1.2182307123065583</v>
          </cell>
          <cell r="M37">
            <v>-2.2793171106873755</v>
          </cell>
          <cell r="N37">
            <v>93.534482758620683</v>
          </cell>
          <cell r="O37">
            <v>82.731376975169297</v>
          </cell>
          <cell r="P37">
            <v>94.193548387096769</v>
          </cell>
          <cell r="Q37">
            <v>88.851351351351354</v>
          </cell>
          <cell r="R37">
            <v>80.157283150178927</v>
          </cell>
          <cell r="S37">
            <v>92.576846018248716</v>
          </cell>
          <cell r="T37">
            <v>92.959770114942543</v>
          </cell>
          <cell r="U37">
            <v>80.812641083521456</v>
          </cell>
          <cell r="V37">
            <v>93.727598566308245</v>
          </cell>
          <cell r="W37">
            <v>90.352852852852848</v>
          </cell>
          <cell r="X37">
            <v>81.59200739150198</v>
          </cell>
          <cell r="Y37">
            <v>92.897211469902686</v>
          </cell>
        </row>
        <row r="38">
          <cell r="A38">
            <v>38200</v>
          </cell>
          <cell r="B38">
            <v>87.8</v>
          </cell>
          <cell r="C38">
            <v>76.2</v>
          </cell>
          <cell r="D38">
            <v>88.6</v>
          </cell>
          <cell r="E38">
            <v>80.3</v>
          </cell>
          <cell r="F38">
            <v>51.1022672</v>
          </cell>
          <cell r="G38">
            <v>103.099917</v>
          </cell>
          <cell r="H38">
            <v>1.1520737327188941</v>
          </cell>
          <cell r="I38">
            <v>3.9563437926330227</v>
          </cell>
          <cell r="J38">
            <v>1.1415525114155252</v>
          </cell>
          <cell r="K38">
            <v>1.7743979721165921</v>
          </cell>
          <cell r="L38">
            <v>3.2143024213055633</v>
          </cell>
          <cell r="M38">
            <v>-1.7999053639877998</v>
          </cell>
          <cell r="N38">
            <v>94.612068965517238</v>
          </cell>
          <cell r="O38">
            <v>86.004514672686241</v>
          </cell>
          <cell r="P38">
            <v>95.268817204301072</v>
          </cell>
          <cell r="Q38">
            <v>90.427927927927925</v>
          </cell>
          <cell r="R38">
            <v>82.73378064332789</v>
          </cell>
          <cell r="S38">
            <v>90.910550400955529</v>
          </cell>
          <cell r="T38">
            <v>93.714080459770116</v>
          </cell>
          <cell r="U38">
            <v>83.333333333333329</v>
          </cell>
          <cell r="V38">
            <v>94.372759856630822</v>
          </cell>
          <cell r="W38">
            <v>90.352852852852848</v>
          </cell>
          <cell r="X38">
            <v>81.345630108079362</v>
          </cell>
          <cell r="Y38">
            <v>92.741193497004659</v>
          </cell>
        </row>
        <row r="39">
          <cell r="A39">
            <v>38231</v>
          </cell>
          <cell r="B39">
            <v>88.2</v>
          </cell>
          <cell r="C39">
            <v>74.7</v>
          </cell>
          <cell r="D39">
            <v>89.1</v>
          </cell>
          <cell r="E39">
            <v>79.599999999999994</v>
          </cell>
          <cell r="F39">
            <v>50.701867700000001</v>
          </cell>
          <cell r="G39">
            <v>104.117828</v>
          </cell>
          <cell r="H39">
            <v>0.45558086560365113</v>
          </cell>
          <cell r="I39">
            <v>-1.9685039370078741</v>
          </cell>
          <cell r="J39">
            <v>0.56433408577878108</v>
          </cell>
          <cell r="K39">
            <v>-0.87173100871731357</v>
          </cell>
          <cell r="L39">
            <v>-0.78352590195841421</v>
          </cell>
          <cell r="M39">
            <v>0.98730535350479276</v>
          </cell>
          <cell r="N39">
            <v>95.043103448275872</v>
          </cell>
          <cell r="O39">
            <v>84.311512415349895</v>
          </cell>
          <cell r="P39">
            <v>95.806451612903217</v>
          </cell>
          <cell r="Q39">
            <v>89.63963963963964</v>
          </cell>
          <cell r="R39">
            <v>82.085540042317959</v>
          </cell>
          <cell r="S39">
            <v>91.80811513196484</v>
          </cell>
          <cell r="T39">
            <v>94.396551724137922</v>
          </cell>
          <cell r="U39">
            <v>84.349134687735145</v>
          </cell>
          <cell r="V39">
            <v>95.089605734767019</v>
          </cell>
          <cell r="W39">
            <v>89.63963963963964</v>
          </cell>
          <cell r="X39">
            <v>81.658867945274935</v>
          </cell>
          <cell r="Y39">
            <v>91.765170517056347</v>
          </cell>
        </row>
        <row r="40">
          <cell r="A40">
            <v>38261</v>
          </cell>
          <cell r="B40">
            <v>87.4</v>
          </cell>
          <cell r="C40">
            <v>75.3</v>
          </cell>
          <cell r="D40">
            <v>88.1</v>
          </cell>
          <cell r="E40">
            <v>81.2</v>
          </cell>
          <cell r="F40">
            <v>51.733427499999998</v>
          </cell>
          <cell r="G40">
            <v>103.94810699999999</v>
          </cell>
          <cell r="H40">
            <v>-0.9070294784580466</v>
          </cell>
          <cell r="I40">
            <v>0.80321285140561482</v>
          </cell>
          <cell r="J40">
            <v>-1.122334455667789</v>
          </cell>
          <cell r="K40">
            <v>2.0100502512562923</v>
          </cell>
          <cell r="L40">
            <v>2.0345597643536051</v>
          </cell>
          <cell r="M40">
            <v>-0.16300858677152752</v>
          </cell>
          <cell r="N40">
            <v>94.181034482758633</v>
          </cell>
          <cell r="O40">
            <v>84.988713318284425</v>
          </cell>
          <cell r="P40">
            <v>94.731182795698913</v>
          </cell>
          <cell r="Q40">
            <v>91.441441441441455</v>
          </cell>
          <cell r="R40">
            <v>83.755619412371331</v>
          </cell>
          <cell r="S40">
            <v>91.658460020946649</v>
          </cell>
          <cell r="T40">
            <v>94.612068965517253</v>
          </cell>
          <cell r="U40">
            <v>85.101580135440187</v>
          </cell>
          <cell r="V40">
            <v>95.268817204301058</v>
          </cell>
          <cell r="W40">
            <v>90.503003003003002</v>
          </cell>
          <cell r="X40">
            <v>82.858313366005731</v>
          </cell>
          <cell r="Y40">
            <v>91.459041851289001</v>
          </cell>
        </row>
        <row r="41">
          <cell r="A41">
            <v>38292</v>
          </cell>
          <cell r="B41">
            <v>87.6</v>
          </cell>
          <cell r="C41">
            <v>74.8</v>
          </cell>
          <cell r="D41">
            <v>88.5</v>
          </cell>
          <cell r="E41">
            <v>79.5</v>
          </cell>
          <cell r="F41">
            <v>50.008778300000003</v>
          </cell>
          <cell r="G41">
            <v>104.92144</v>
          </cell>
          <cell r="H41">
            <v>0.22883295194506709</v>
          </cell>
          <cell r="I41">
            <v>-0.66401062416998669</v>
          </cell>
          <cell r="J41">
            <v>0.45402951191828117</v>
          </cell>
          <cell r="K41">
            <v>-2.0935960591133038</v>
          </cell>
          <cell r="L41">
            <v>-3.3337230555620829</v>
          </cell>
          <cell r="M41">
            <v>0.93636433417687048</v>
          </cell>
          <cell r="N41">
            <v>94.396551724137922</v>
          </cell>
          <cell r="O41">
            <v>84.424379232505643</v>
          </cell>
          <cell r="P41">
            <v>95.161290322580655</v>
          </cell>
          <cell r="Q41">
            <v>89.527027027027032</v>
          </cell>
          <cell r="R41">
            <v>80.963439017692281</v>
          </cell>
          <cell r="S41">
            <v>92.516717149838556</v>
          </cell>
          <cell r="T41">
            <v>94.540229885057485</v>
          </cell>
          <cell r="U41">
            <v>84.574868322046655</v>
          </cell>
          <cell r="V41">
            <v>95.232974910394262</v>
          </cell>
          <cell r="W41">
            <v>90.202702702702709</v>
          </cell>
          <cell r="X41">
            <v>82.268199490793862</v>
          </cell>
          <cell r="Y41">
            <v>91.994430767583353</v>
          </cell>
        </row>
        <row r="42">
          <cell r="A42">
            <v>38322</v>
          </cell>
          <cell r="B42">
            <v>88.1</v>
          </cell>
          <cell r="C42">
            <v>75.599999999999994</v>
          </cell>
          <cell r="D42">
            <v>88.9</v>
          </cell>
          <cell r="E42">
            <v>84.7</v>
          </cell>
          <cell r="F42">
            <v>52.307246399999997</v>
          </cell>
          <cell r="G42">
            <v>110.57105300000001</v>
          </cell>
          <cell r="H42">
            <v>0.57077625570776258</v>
          </cell>
          <cell r="I42">
            <v>1.0695187165775364</v>
          </cell>
          <cell r="J42">
            <v>0.45197740112994994</v>
          </cell>
          <cell r="K42">
            <v>6.540880503144658</v>
          </cell>
          <cell r="L42">
            <v>4.596129275967523</v>
          </cell>
          <cell r="M42">
            <v>5.3846125253332415</v>
          </cell>
          <cell r="N42">
            <v>94.935344827586192</v>
          </cell>
          <cell r="O42">
            <v>85.327313769751683</v>
          </cell>
          <cell r="P42">
            <v>95.591397849462368</v>
          </cell>
          <cell r="Q42">
            <v>95.382882882882896</v>
          </cell>
          <cell r="R42">
            <v>84.684623341214532</v>
          </cell>
          <cell r="S42">
            <v>97.498383889515878</v>
          </cell>
          <cell r="T42">
            <v>94.504310344827601</v>
          </cell>
          <cell r="U42">
            <v>84.913468773513912</v>
          </cell>
          <cell r="V42">
            <v>95.161290322580655</v>
          </cell>
          <cell r="W42">
            <v>92.117117117117118</v>
          </cell>
          <cell r="X42">
            <v>83.134560590426062</v>
          </cell>
          <cell r="Y42">
            <v>93.891187020100361</v>
          </cell>
        </row>
        <row r="43">
          <cell r="A43">
            <v>38353</v>
          </cell>
          <cell r="B43">
            <v>88.7</v>
          </cell>
          <cell r="C43">
            <v>75</v>
          </cell>
          <cell r="D43">
            <v>89.6</v>
          </cell>
          <cell r="E43">
            <v>83.4</v>
          </cell>
          <cell r="F43">
            <v>53.6815353</v>
          </cell>
          <cell r="G43">
            <v>107.190445</v>
          </cell>
          <cell r="H43">
            <v>0.68104426787742178</v>
          </cell>
          <cell r="I43">
            <v>-0.79365079365078617</v>
          </cell>
          <cell r="J43">
            <v>0.78740157480313677</v>
          </cell>
          <cell r="K43">
            <v>-1.534828807556077</v>
          </cell>
          <cell r="L43">
            <v>2.6273394120016293</v>
          </cell>
          <cell r="M43">
            <v>-3.0574078009368413</v>
          </cell>
          <cell r="N43">
            <v>95.581896551724142</v>
          </cell>
          <cell r="O43">
            <v>84.650112866817167</v>
          </cell>
          <cell r="P43">
            <v>96.344086021505376</v>
          </cell>
          <cell r="Q43">
            <v>93.918918918918919</v>
          </cell>
          <cell r="R43">
            <v>86.909575826163405</v>
          </cell>
          <cell r="S43">
            <v>94.517460694690485</v>
          </cell>
          <cell r="T43">
            <v>94.97126436781609</v>
          </cell>
          <cell r="U43">
            <v>84.800601956358165</v>
          </cell>
          <cell r="V43">
            <v>95.6989247311828</v>
          </cell>
          <cell r="W43">
            <v>92.942942942942935</v>
          </cell>
          <cell r="X43">
            <v>84.185879395023406</v>
          </cell>
          <cell r="Y43">
            <v>94.844187244681635</v>
          </cell>
        </row>
        <row r="44">
          <cell r="A44">
            <v>38384</v>
          </cell>
          <cell r="B44">
            <v>87.3</v>
          </cell>
          <cell r="C44">
            <v>75.099999999999994</v>
          </cell>
          <cell r="D44">
            <v>88.1</v>
          </cell>
          <cell r="E44">
            <v>81.5</v>
          </cell>
          <cell r="F44">
            <v>53.611601100000001</v>
          </cell>
          <cell r="G44">
            <v>103.122996</v>
          </cell>
          <cell r="H44">
            <v>-1.5783540022547979</v>
          </cell>
          <cell r="I44">
            <v>0.13333333333332575</v>
          </cell>
          <cell r="J44">
            <v>-1.6741071428571428</v>
          </cell>
          <cell r="K44">
            <v>-2.2781774580335798</v>
          </cell>
          <cell r="L44">
            <v>-0.1302760802372184</v>
          </cell>
          <cell r="M44">
            <v>-3.7946003489396807</v>
          </cell>
          <cell r="N44">
            <v>94.073275862068968</v>
          </cell>
          <cell r="O44">
            <v>84.762979683972901</v>
          </cell>
          <cell r="P44">
            <v>94.731182795698913</v>
          </cell>
          <cell r="Q44">
            <v>91.77927927927928</v>
          </cell>
          <cell r="R44">
            <v>86.796353437426276</v>
          </cell>
          <cell r="S44">
            <v>90.930900801360821</v>
          </cell>
          <cell r="T44">
            <v>94.863505747126439</v>
          </cell>
          <cell r="U44">
            <v>84.913468773513912</v>
          </cell>
          <cell r="V44">
            <v>95.555555555555543</v>
          </cell>
          <cell r="W44">
            <v>93.693693693693703</v>
          </cell>
          <cell r="X44">
            <v>86.130184201601409</v>
          </cell>
          <cell r="Y44">
            <v>94.315581795189061</v>
          </cell>
        </row>
        <row r="45">
          <cell r="A45">
            <v>38412</v>
          </cell>
          <cell r="B45">
            <v>88.2</v>
          </cell>
          <cell r="C45">
            <v>75.900000000000006</v>
          </cell>
          <cell r="D45">
            <v>88.9</v>
          </cell>
          <cell r="E45">
            <v>84.7</v>
          </cell>
          <cell r="F45">
            <v>54.2514021</v>
          </cell>
          <cell r="G45">
            <v>109.540312</v>
          </cell>
          <cell r="H45">
            <v>1.0309278350515529</v>
          </cell>
          <cell r="I45">
            <v>1.0652463382157276</v>
          </cell>
          <cell r="J45">
            <v>0.90805902383656234</v>
          </cell>
          <cell r="K45">
            <v>3.926380368098163</v>
          </cell>
          <cell r="L45">
            <v>1.1934002844022475</v>
          </cell>
          <cell r="M45">
            <v>6.2229728081212841</v>
          </cell>
          <cell r="N45">
            <v>95.043103448275872</v>
          </cell>
          <cell r="O45">
            <v>85.665914221218969</v>
          </cell>
          <cell r="P45">
            <v>95.591397849462368</v>
          </cell>
          <cell r="Q45">
            <v>95.382882882882896</v>
          </cell>
          <cell r="R45">
            <v>87.832181366199308</v>
          </cell>
          <cell r="S45">
            <v>96.589506032409261</v>
          </cell>
          <cell r="T45">
            <v>94.899425287356323</v>
          </cell>
          <cell r="U45">
            <v>85.026335590669675</v>
          </cell>
          <cell r="V45">
            <v>95.555555555555543</v>
          </cell>
          <cell r="W45">
            <v>93.693693693693703</v>
          </cell>
          <cell r="X45">
            <v>87.179370209929672</v>
          </cell>
          <cell r="Y45">
            <v>94.012622509486846</v>
          </cell>
        </row>
        <row r="46">
          <cell r="A46">
            <v>38443</v>
          </cell>
          <cell r="B46">
            <v>88.1</v>
          </cell>
          <cell r="C46">
            <v>80.5</v>
          </cell>
          <cell r="D46">
            <v>88.6</v>
          </cell>
          <cell r="E46">
            <v>83.4</v>
          </cell>
          <cell r="F46">
            <v>52.182303099999999</v>
          </cell>
          <cell r="G46">
            <v>112.627785</v>
          </cell>
          <cell r="H46">
            <v>-0.11337868480726591</v>
          </cell>
          <cell r="I46">
            <v>6.0606060606060526</v>
          </cell>
          <cell r="J46">
            <v>-0.33745781777279116</v>
          </cell>
          <cell r="K46">
            <v>-1.534828807556077</v>
          </cell>
          <cell r="L46">
            <v>-3.8139088021837528</v>
          </cell>
          <cell r="M46">
            <v>2.8185723991730121</v>
          </cell>
          <cell r="N46">
            <v>94.935344827586192</v>
          </cell>
          <cell r="O46">
            <v>90.857787810383755</v>
          </cell>
          <cell r="P46">
            <v>95.268817204301072</v>
          </cell>
          <cell r="Q46">
            <v>93.918918918918919</v>
          </cell>
          <cell r="R46">
            <v>84.482342069923831</v>
          </cell>
          <cell r="S46">
            <v>99.311951189936281</v>
          </cell>
          <cell r="T46">
            <v>94.68390804597702</v>
          </cell>
          <cell r="U46">
            <v>87.095560571858542</v>
          </cell>
          <cell r="V46">
            <v>95.197132616487451</v>
          </cell>
          <cell r="W46">
            <v>93.693693693693703</v>
          </cell>
          <cell r="X46">
            <v>86.370292291183148</v>
          </cell>
          <cell r="Y46">
            <v>95.610786007902121</v>
          </cell>
        </row>
        <row r="47">
          <cell r="A47">
            <v>38473</v>
          </cell>
          <cell r="B47">
            <v>89.7</v>
          </cell>
          <cell r="C47">
            <v>82.5</v>
          </cell>
          <cell r="D47">
            <v>90.1</v>
          </cell>
          <cell r="E47">
            <v>84.7</v>
          </cell>
          <cell r="F47">
            <v>50.836269799999997</v>
          </cell>
          <cell r="G47">
            <v>110.742481</v>
          </cell>
          <cell r="H47">
            <v>1.8161180476731085</v>
          </cell>
          <cell r="I47">
            <v>2.4844720496894408</v>
          </cell>
          <cell r="J47">
            <v>1.6930022573363432</v>
          </cell>
          <cell r="K47">
            <v>1.558752997601915</v>
          </cell>
          <cell r="L47">
            <v>-2.5794823532808042</v>
          </cell>
          <cell r="M47">
            <v>-1.6739244228233781</v>
          </cell>
          <cell r="N47">
            <v>96.659482758620697</v>
          </cell>
          <cell r="O47">
            <v>93.115124153498869</v>
          </cell>
          <cell r="P47">
            <v>96.881720430107521</v>
          </cell>
          <cell r="Q47">
            <v>95.382882882882896</v>
          </cell>
          <cell r="R47">
            <v>82.30313496459182</v>
          </cell>
          <cell r="S47">
            <v>97.649544184185515</v>
          </cell>
          <cell r="T47">
            <v>95.545977011494259</v>
          </cell>
          <cell r="U47">
            <v>89.879608728367202</v>
          </cell>
          <cell r="V47">
            <v>95.913978494623663</v>
          </cell>
          <cell r="W47">
            <v>94.894894894894904</v>
          </cell>
          <cell r="X47">
            <v>84.872552800238324</v>
          </cell>
          <cell r="Y47">
            <v>97.850333802177019</v>
          </cell>
        </row>
        <row r="48">
          <cell r="A48">
            <v>38504</v>
          </cell>
          <cell r="B48">
            <v>91.3</v>
          </cell>
          <cell r="C48">
            <v>82.9</v>
          </cell>
          <cell r="D48">
            <v>91.7</v>
          </cell>
          <cell r="E48">
            <v>79.099999999999994</v>
          </cell>
          <cell r="F48">
            <v>50.6706152</v>
          </cell>
          <cell r="G48">
            <v>100.579421</v>
          </cell>
          <cell r="H48">
            <v>1.7837235228539514</v>
          </cell>
          <cell r="I48">
            <v>0.48484848484849169</v>
          </cell>
          <cell r="J48">
            <v>1.7758046614872462</v>
          </cell>
          <cell r="K48">
            <v>-6.6115702479338943</v>
          </cell>
          <cell r="L48">
            <v>-0.32585907788221774</v>
          </cell>
          <cell r="M48">
            <v>-9.1772009333979074</v>
          </cell>
          <cell r="N48">
            <v>98.383620689655174</v>
          </cell>
          <cell r="O48">
            <v>93.566591422121903</v>
          </cell>
          <cell r="P48">
            <v>98.602150537634415</v>
          </cell>
          <cell r="Q48">
            <v>89.076576576576571</v>
          </cell>
          <cell r="R48">
            <v>82.034942727928055</v>
          </cell>
          <cell r="S48">
            <v>88.688049303855649</v>
          </cell>
          <cell r="T48">
            <v>96.659482758620697</v>
          </cell>
          <cell r="U48">
            <v>92.513167795334837</v>
          </cell>
          <cell r="V48">
            <v>96.917562724014331</v>
          </cell>
          <cell r="W48">
            <v>92.792792792792795</v>
          </cell>
          <cell r="X48">
            <v>82.940139920814559</v>
          </cell>
          <cell r="Y48">
            <v>95.216514892659163</v>
          </cell>
        </row>
        <row r="49">
          <cell r="A49">
            <v>38534</v>
          </cell>
          <cell r="B49">
            <v>89.3</v>
          </cell>
          <cell r="C49">
            <v>81.599999999999994</v>
          </cell>
          <cell r="D49">
            <v>89.8</v>
          </cell>
          <cell r="E49">
            <v>74.2</v>
          </cell>
          <cell r="F49">
            <v>47.855873799999998</v>
          </cell>
          <cell r="G49">
            <v>94.294842900000006</v>
          </cell>
          <cell r="H49">
            <v>-2.190580503833516</v>
          </cell>
          <cell r="I49">
            <v>-1.5681544028950678</v>
          </cell>
          <cell r="J49">
            <v>-2.0719738276990247</v>
          </cell>
          <cell r="K49">
            <v>-6.1946902654867149</v>
          </cell>
          <cell r="L49">
            <v>-5.5549777497076898</v>
          </cell>
          <cell r="M49">
            <v>-6.2483737105625128</v>
          </cell>
          <cell r="N49">
            <v>96.228448275862064</v>
          </cell>
          <cell r="O49">
            <v>92.099322799097067</v>
          </cell>
          <cell r="P49">
            <v>96.55913978494624</v>
          </cell>
          <cell r="Q49">
            <v>83.558558558558559</v>
          </cell>
          <cell r="R49">
            <v>77.477919912406207</v>
          </cell>
          <cell r="S49">
            <v>83.146488546742802</v>
          </cell>
          <cell r="T49">
            <v>97.090517241379303</v>
          </cell>
          <cell r="U49">
            <v>92.927012791572622</v>
          </cell>
          <cell r="V49">
            <v>97.347670250896059</v>
          </cell>
          <cell r="W49">
            <v>89.339339339339347</v>
          </cell>
          <cell r="X49">
            <v>80.605332534975361</v>
          </cell>
          <cell r="Y49">
            <v>89.828027344927989</v>
          </cell>
        </row>
        <row r="50">
          <cell r="A50">
            <v>38565</v>
          </cell>
          <cell r="B50">
            <v>88.9</v>
          </cell>
          <cell r="C50">
            <v>80.900000000000006</v>
          </cell>
          <cell r="D50">
            <v>89.4</v>
          </cell>
          <cell r="E50">
            <v>77</v>
          </cell>
          <cell r="F50">
            <v>52.422275300000003</v>
          </cell>
          <cell r="G50">
            <v>100.98852599999999</v>
          </cell>
          <cell r="H50">
            <v>-0.44792833146695576</v>
          </cell>
          <cell r="I50">
            <v>-0.85784313725488814</v>
          </cell>
          <cell r="J50">
            <v>-0.44543429844097049</v>
          </cell>
          <cell r="K50">
            <v>3.773584905660373</v>
          </cell>
          <cell r="L50">
            <v>9.5419875083338361</v>
          </cell>
          <cell r="M50">
            <v>7.0986735797403684</v>
          </cell>
          <cell r="N50">
            <v>95.797413793103459</v>
          </cell>
          <cell r="O50">
            <v>91.309255079006775</v>
          </cell>
          <cell r="P50">
            <v>96.129032258064512</v>
          </cell>
          <cell r="Q50">
            <v>86.711711711711715</v>
          </cell>
          <cell r="R50">
            <v>84.870853352164886</v>
          </cell>
          <cell r="S50">
            <v>89.048786361692294</v>
          </cell>
          <cell r="T50">
            <v>96.803160919540232</v>
          </cell>
          <cell r="U50">
            <v>92.325056433408577</v>
          </cell>
          <cell r="V50">
            <v>97.096774193548399</v>
          </cell>
          <cell r="W50">
            <v>86.448948948948953</v>
          </cell>
          <cell r="X50">
            <v>81.461238664166387</v>
          </cell>
          <cell r="Y50">
            <v>86.961108070763586</v>
          </cell>
        </row>
        <row r="51">
          <cell r="A51">
            <v>38596</v>
          </cell>
          <cell r="B51">
            <v>88.5</v>
          </cell>
          <cell r="C51">
            <v>83.4</v>
          </cell>
          <cell r="D51">
            <v>88.9</v>
          </cell>
          <cell r="E51">
            <v>80.7</v>
          </cell>
          <cell r="F51">
            <v>52.279581</v>
          </cell>
          <cell r="G51">
            <v>105.288023</v>
          </cell>
          <cell r="H51">
            <v>-0.44994375703037759</v>
          </cell>
          <cell r="I51">
            <v>3.0902348578491963</v>
          </cell>
          <cell r="J51">
            <v>-0.55928411633109609</v>
          </cell>
          <cell r="K51">
            <v>4.8051948051948088</v>
          </cell>
          <cell r="L51">
            <v>-0.2722016531777709</v>
          </cell>
          <cell r="M51">
            <v>4.2574113815662606</v>
          </cell>
          <cell r="N51">
            <v>95.366379310344826</v>
          </cell>
          <cell r="O51">
            <v>94.130925507900685</v>
          </cell>
          <cell r="P51">
            <v>95.591397849462368</v>
          </cell>
          <cell r="Q51">
            <v>90.878378378378386</v>
          </cell>
          <cell r="R51">
            <v>84.639833486274213</v>
          </cell>
          <cell r="S51">
            <v>92.839959527401589</v>
          </cell>
          <cell r="T51">
            <v>95.797413793103445</v>
          </cell>
          <cell r="U51">
            <v>92.513167795334837</v>
          </cell>
          <cell r="V51">
            <v>96.093189964157702</v>
          </cell>
          <cell r="W51">
            <v>87.049549549549553</v>
          </cell>
          <cell r="X51">
            <v>82.329535583615097</v>
          </cell>
          <cell r="Y51">
            <v>88.34507814527889</v>
          </cell>
        </row>
        <row r="52">
          <cell r="A52">
            <v>38626</v>
          </cell>
          <cell r="B52">
            <v>87.3</v>
          </cell>
          <cell r="C52">
            <v>83.2</v>
          </cell>
          <cell r="D52">
            <v>87.5</v>
          </cell>
          <cell r="E52">
            <v>83</v>
          </cell>
          <cell r="F52">
            <v>51.276240799999997</v>
          </cell>
          <cell r="G52">
            <v>109.860708</v>
          </cell>
          <cell r="H52">
            <v>-1.3559322033898338</v>
          </cell>
          <cell r="I52">
            <v>-0.23980815347722165</v>
          </cell>
          <cell r="J52">
            <v>-1.5748031496063055</v>
          </cell>
          <cell r="K52">
            <v>2.8500619578686459</v>
          </cell>
          <cell r="L52">
            <v>-1.9191817929833901</v>
          </cell>
          <cell r="M52">
            <v>4.3430248471851423</v>
          </cell>
          <cell r="N52">
            <v>94.073275862068968</v>
          </cell>
          <cell r="O52">
            <v>93.905191873589175</v>
          </cell>
          <cell r="P52">
            <v>94.086021505376351</v>
          </cell>
          <cell r="Q52">
            <v>93.468468468468473</v>
          </cell>
          <cell r="R52">
            <v>83.01544121239418</v>
          </cell>
          <cell r="S52">
            <v>96.872022037793286</v>
          </cell>
          <cell r="T52">
            <v>95.079022988505756</v>
          </cell>
          <cell r="U52">
            <v>93.115124153498869</v>
          </cell>
          <cell r="V52">
            <v>95.268817204301072</v>
          </cell>
          <cell r="W52">
            <v>90.352852852852848</v>
          </cell>
          <cell r="X52">
            <v>84.175376016944426</v>
          </cell>
          <cell r="Y52">
            <v>92.920255975629061</v>
          </cell>
        </row>
        <row r="53">
          <cell r="A53">
            <v>38657</v>
          </cell>
          <cell r="B53">
            <v>88.9</v>
          </cell>
          <cell r="C53">
            <v>82.5</v>
          </cell>
          <cell r="D53">
            <v>89.4</v>
          </cell>
          <cell r="E53">
            <v>82.4</v>
          </cell>
          <cell r="F53">
            <v>49.108691100000001</v>
          </cell>
          <cell r="G53">
            <v>108.263578</v>
          </cell>
          <cell r="H53">
            <v>1.8327605956472033</v>
          </cell>
          <cell r="I53">
            <v>-0.8413461538461573</v>
          </cell>
          <cell r="J53">
            <v>2.1714285714285779</v>
          </cell>
          <cell r="K53">
            <v>-0.72289156626505346</v>
          </cell>
          <cell r="L53">
            <v>-4.2272008754588644</v>
          </cell>
          <cell r="M53">
            <v>-1.45377726857541</v>
          </cell>
          <cell r="N53">
            <v>95.797413793103459</v>
          </cell>
          <cell r="O53">
            <v>93.115124153498869</v>
          </cell>
          <cell r="P53">
            <v>96.129032258064512</v>
          </cell>
          <cell r="Q53">
            <v>92.792792792792795</v>
          </cell>
          <cell r="R53">
            <v>79.506211754697816</v>
          </cell>
          <cell r="S53">
            <v>95.463718601798476</v>
          </cell>
          <cell r="T53">
            <v>95.079022988505741</v>
          </cell>
          <cell r="U53">
            <v>93.717080511662914</v>
          </cell>
          <cell r="V53">
            <v>95.268817204301072</v>
          </cell>
          <cell r="W53">
            <v>92.37987987987988</v>
          </cell>
          <cell r="X53">
            <v>82.38716215112207</v>
          </cell>
          <cell r="Y53">
            <v>95.058566722331122</v>
          </cell>
        </row>
        <row r="54">
          <cell r="A54">
            <v>38687</v>
          </cell>
          <cell r="B54">
            <v>90.4</v>
          </cell>
          <cell r="C54">
            <v>82.2</v>
          </cell>
          <cell r="D54">
            <v>90.8</v>
          </cell>
          <cell r="E54">
            <v>80.2</v>
          </cell>
          <cell r="F54">
            <v>49.221071000000002</v>
          </cell>
          <cell r="G54">
            <v>108.474846</v>
          </cell>
          <cell r="H54">
            <v>1.6872890888638918</v>
          </cell>
          <cell r="I54">
            <v>-0.3636363636363602</v>
          </cell>
          <cell r="J54">
            <v>1.5659955257270597</v>
          </cell>
          <cell r="K54">
            <v>-2.6699029126213625</v>
          </cell>
          <cell r="L54">
            <v>0.22883912701147216</v>
          </cell>
          <cell r="M54">
            <v>0.19514226658941941</v>
          </cell>
          <cell r="N54">
            <v>97.413793103448285</v>
          </cell>
          <cell r="O54">
            <v>92.776523702031611</v>
          </cell>
          <cell r="P54">
            <v>97.634408602150529</v>
          </cell>
          <cell r="Q54">
            <v>90.315315315315331</v>
          </cell>
          <cell r="R54">
            <v>79.688153075597157</v>
          </cell>
          <cell r="S54">
            <v>95.650008666048564</v>
          </cell>
          <cell r="T54">
            <v>95.761494252873561</v>
          </cell>
          <cell r="U54">
            <v>93.26561324303988</v>
          </cell>
          <cell r="V54">
            <v>95.949820788530474</v>
          </cell>
          <cell r="W54">
            <v>92.192192192192195</v>
          </cell>
          <cell r="X54">
            <v>80.736602014229717</v>
          </cell>
          <cell r="Y54">
            <v>95.99524976854677</v>
          </cell>
        </row>
        <row r="55">
          <cell r="A55">
            <v>38718</v>
          </cell>
          <cell r="B55">
            <v>91</v>
          </cell>
          <cell r="C55">
            <v>86</v>
          </cell>
          <cell r="D55">
            <v>91.3</v>
          </cell>
          <cell r="E55">
            <v>87.2</v>
          </cell>
          <cell r="F55">
            <v>50.935497699999999</v>
          </cell>
          <cell r="G55">
            <v>114.919848</v>
          </cell>
          <cell r="H55">
            <v>0.66371681415928574</v>
          </cell>
          <cell r="I55">
            <v>4.622871046228707</v>
          </cell>
          <cell r="J55">
            <v>0.55066079295154191</v>
          </cell>
          <cell r="K55">
            <v>8.728179551122194</v>
          </cell>
          <cell r="L55">
            <v>3.4831153917800712</v>
          </cell>
          <cell r="M55">
            <v>5.9414714449099124</v>
          </cell>
          <cell r="N55">
            <v>98.060344827586206</v>
          </cell>
          <cell r="O55">
            <v>97.065462753950342</v>
          </cell>
          <cell r="P55">
            <v>98.172043010752688</v>
          </cell>
          <cell r="Q55">
            <v>98.198198198198199</v>
          </cell>
          <cell r="R55">
            <v>82.463783400798548</v>
          </cell>
          <cell r="S55">
            <v>101.3330266179957</v>
          </cell>
          <cell r="T55">
            <v>97.090517241379317</v>
          </cell>
          <cell r="U55">
            <v>94.319036869826945</v>
          </cell>
          <cell r="V55">
            <v>97.311827956989248</v>
          </cell>
          <cell r="W55">
            <v>93.76876876876878</v>
          </cell>
          <cell r="X55">
            <v>80.552716077031178</v>
          </cell>
          <cell r="Y55">
            <v>97.482251295280903</v>
          </cell>
        </row>
        <row r="56">
          <cell r="A56">
            <v>38749</v>
          </cell>
          <cell r="B56">
            <v>91.6</v>
          </cell>
          <cell r="C56">
            <v>84.9</v>
          </cell>
          <cell r="D56">
            <v>92</v>
          </cell>
          <cell r="E56">
            <v>83.6</v>
          </cell>
          <cell r="F56">
            <v>51.023608299999999</v>
          </cell>
          <cell r="G56">
            <v>108.78405600000001</v>
          </cell>
          <cell r="H56">
            <v>0.65934065934065311</v>
          </cell>
          <cell r="I56">
            <v>-1.2790697674418539</v>
          </cell>
          <cell r="J56">
            <v>0.76670317634173368</v>
          </cell>
          <cell r="K56">
            <v>-4.1284403669724874</v>
          </cell>
          <cell r="L56">
            <v>0.17298466487743824</v>
          </cell>
          <cell r="M56">
            <v>-5.3391925822943964</v>
          </cell>
          <cell r="N56">
            <v>98.706896551724128</v>
          </cell>
          <cell r="O56">
            <v>95.823927765237045</v>
          </cell>
          <cell r="P56">
            <v>98.924731182795696</v>
          </cell>
          <cell r="Q56">
            <v>94.144144144144136</v>
          </cell>
          <cell r="R56">
            <v>82.606433100159677</v>
          </cell>
          <cell r="S56">
            <v>95.92266117739328</v>
          </cell>
          <cell r="T56">
            <v>98.060344827586206</v>
          </cell>
          <cell r="U56">
            <v>95.221971407072999</v>
          </cell>
          <cell r="V56">
            <v>98.243727598566309</v>
          </cell>
          <cell r="W56">
            <v>94.219219219219227</v>
          </cell>
          <cell r="X56">
            <v>81.586123192185127</v>
          </cell>
          <cell r="Y56">
            <v>97.63523215381251</v>
          </cell>
        </row>
        <row r="57">
          <cell r="A57">
            <v>38777</v>
          </cell>
          <cell r="B57">
            <v>90.4</v>
          </cell>
          <cell r="C57">
            <v>86.2</v>
          </cell>
          <cell r="D57">
            <v>90.6</v>
          </cell>
          <cell r="E57">
            <v>87.3</v>
          </cell>
          <cell r="F57">
            <v>50.661850200000003</v>
          </cell>
          <cell r="G57">
            <v>115.61404400000001</v>
          </cell>
          <cell r="H57">
            <v>-1.3100436681222583</v>
          </cell>
          <cell r="I57">
            <v>1.5312131919905736</v>
          </cell>
          <cell r="J57">
            <v>-1.5217391304347887</v>
          </cell>
          <cell r="K57">
            <v>4.4258373205741659</v>
          </cell>
          <cell r="L57">
            <v>-0.70900140553171309</v>
          </cell>
          <cell r="M57">
            <v>6.27848257468907</v>
          </cell>
          <cell r="N57">
            <v>97.413793103448285</v>
          </cell>
          <cell r="O57">
            <v>97.291196388261852</v>
          </cell>
          <cell r="P57">
            <v>97.419354838709666</v>
          </cell>
          <cell r="Q57">
            <v>98.310810810810807</v>
          </cell>
          <cell r="R57">
            <v>82.020752328419931</v>
          </cell>
          <cell r="S57">
            <v>101.94514874459395</v>
          </cell>
          <cell r="T57">
            <v>98.060344827586206</v>
          </cell>
          <cell r="U57">
            <v>96.72686230248307</v>
          </cell>
          <cell r="V57">
            <v>98.172043010752688</v>
          </cell>
          <cell r="W57">
            <v>96.884384384384376</v>
          </cell>
          <cell r="X57">
            <v>82.36365627645938</v>
          </cell>
          <cell r="Y57">
            <v>99.733612179994296</v>
          </cell>
        </row>
        <row r="58">
          <cell r="A58">
            <v>38808</v>
          </cell>
          <cell r="B58">
            <v>91.3</v>
          </cell>
          <cell r="C58">
            <v>85.5</v>
          </cell>
          <cell r="D58">
            <v>91.6</v>
          </cell>
          <cell r="E58">
            <v>87.8</v>
          </cell>
          <cell r="F58">
            <v>55.971258900000002</v>
          </cell>
          <cell r="G58">
            <v>112.506333</v>
          </cell>
          <cell r="H58">
            <v>0.9955752212389285</v>
          </cell>
          <cell r="I58">
            <v>-0.81206496519721905</v>
          </cell>
          <cell r="J58">
            <v>1.1037527593818985</v>
          </cell>
          <cell r="K58">
            <v>0.57273768613974807</v>
          </cell>
          <cell r="L58">
            <v>10.480092375307679</v>
          </cell>
          <cell r="M58">
            <v>-2.6880047548548762</v>
          </cell>
          <cell r="N58">
            <v>98.383620689655174</v>
          </cell>
          <cell r="O58">
            <v>96.50112866817156</v>
          </cell>
          <cell r="P58">
            <v>98.494623655913969</v>
          </cell>
          <cell r="Q58">
            <v>98.873873873873876</v>
          </cell>
          <cell r="R58">
            <v>90.616602939360661</v>
          </cell>
          <cell r="S58">
            <v>99.20485829899539</v>
          </cell>
          <cell r="T58">
            <v>98.168103448275858</v>
          </cell>
          <cell r="U58">
            <v>96.538750940556824</v>
          </cell>
          <cell r="V58">
            <v>98.279569892473106</v>
          </cell>
          <cell r="W58">
            <v>97.109609609609606</v>
          </cell>
          <cell r="X58">
            <v>85.081262789313413</v>
          </cell>
          <cell r="Y58">
            <v>99.024222740327545</v>
          </cell>
        </row>
        <row r="59">
          <cell r="A59">
            <v>38838</v>
          </cell>
          <cell r="B59">
            <v>91.6</v>
          </cell>
          <cell r="C59">
            <v>86.7</v>
          </cell>
          <cell r="D59">
            <v>92</v>
          </cell>
          <cell r="E59">
            <v>86.1</v>
          </cell>
          <cell r="F59">
            <v>56.899034299999997</v>
          </cell>
          <cell r="G59">
            <v>112.546284</v>
          </cell>
          <cell r="H59">
            <v>0.32858707557502431</v>
          </cell>
          <cell r="I59">
            <v>1.4035087719298278</v>
          </cell>
          <cell r="J59">
            <v>0.43668122270742982</v>
          </cell>
          <cell r="K59">
            <v>-1.9362186788154929</v>
          </cell>
          <cell r="L59">
            <v>1.6575925184344826</v>
          </cell>
          <cell r="M59">
            <v>3.5510001023677545E-2</v>
          </cell>
          <cell r="N59">
            <v>98.706896551724128</v>
          </cell>
          <cell r="O59">
            <v>97.855530474040648</v>
          </cell>
          <cell r="P59">
            <v>98.924731182795696</v>
          </cell>
          <cell r="Q59">
            <v>96.959459459459453</v>
          </cell>
          <cell r="R59">
            <v>92.118656970142993</v>
          </cell>
          <cell r="S59">
            <v>99.240085945192902</v>
          </cell>
          <cell r="T59">
            <v>98.168103448275858</v>
          </cell>
          <cell r="U59">
            <v>97.215951843491368</v>
          </cell>
          <cell r="V59">
            <v>98.279569892473106</v>
          </cell>
          <cell r="W59">
            <v>98.048048048048031</v>
          </cell>
          <cell r="X59">
            <v>88.252004079307866</v>
          </cell>
          <cell r="Y59">
            <v>100.13003099626076</v>
          </cell>
        </row>
        <row r="60">
          <cell r="A60">
            <v>38869</v>
          </cell>
          <cell r="B60">
            <v>91</v>
          </cell>
          <cell r="C60">
            <v>84.3</v>
          </cell>
          <cell r="D60">
            <v>91.4</v>
          </cell>
          <cell r="E60">
            <v>91.7</v>
          </cell>
          <cell r="F60">
            <v>59.978035400000003</v>
          </cell>
          <cell r="G60">
            <v>116.927211</v>
          </cell>
          <cell r="H60">
            <v>-0.65502183406112913</v>
          </cell>
          <cell r="I60">
            <v>-2.7681660899654044</v>
          </cell>
          <cell r="J60">
            <v>-0.65217391304347205</v>
          </cell>
          <cell r="K60">
            <v>6.504065040650417</v>
          </cell>
          <cell r="L60">
            <v>5.4113415770221716</v>
          </cell>
          <cell r="M60">
            <v>3.8925558839419345</v>
          </cell>
          <cell r="N60">
            <v>98.060344827586206</v>
          </cell>
          <cell r="O60">
            <v>95.146726862302486</v>
          </cell>
          <cell r="P60">
            <v>98.279569892473134</v>
          </cell>
          <cell r="Q60">
            <v>103.26576576576578</v>
          </cell>
          <cell r="R60">
            <v>97.103512154962772</v>
          </cell>
          <cell r="S60">
            <v>103.10306174988153</v>
          </cell>
          <cell r="T60">
            <v>98.383620689655174</v>
          </cell>
          <cell r="U60">
            <v>96.501128668171575</v>
          </cell>
          <cell r="V60">
            <v>98.56630824372759</v>
          </cell>
          <cell r="W60">
            <v>99.699699699699693</v>
          </cell>
          <cell r="X60">
            <v>93.279590688155466</v>
          </cell>
          <cell r="Y60">
            <v>100.51600199802328</v>
          </cell>
        </row>
        <row r="61">
          <cell r="A61">
            <v>38899</v>
          </cell>
          <cell r="B61">
            <v>91.7</v>
          </cell>
          <cell r="C61">
            <v>85.8</v>
          </cell>
          <cell r="D61">
            <v>92.1</v>
          </cell>
          <cell r="E61">
            <v>87.5</v>
          </cell>
          <cell r="F61">
            <v>59.432047300000001</v>
          </cell>
          <cell r="G61">
            <v>110.57704</v>
          </cell>
          <cell r="H61">
            <v>0.76923076923077238</v>
          </cell>
          <cell r="I61">
            <v>1.7793594306049825</v>
          </cell>
          <cell r="J61">
            <v>0.76586433260392617</v>
          </cell>
          <cell r="K61">
            <v>-4.5801526717557284</v>
          </cell>
          <cell r="L61">
            <v>-0.91031341116585218</v>
          </cell>
          <cell r="M61">
            <v>-5.43087528188798</v>
          </cell>
          <cell r="N61">
            <v>98.814655172413808</v>
          </cell>
          <cell r="O61">
            <v>96.839729119638832</v>
          </cell>
          <cell r="P61">
            <v>99.032258064516128</v>
          </cell>
          <cell r="Q61">
            <v>98.536036036036037</v>
          </cell>
          <cell r="R61">
            <v>96.219565861103078</v>
          </cell>
          <cell r="S61">
            <v>97.50366305443751</v>
          </cell>
          <cell r="T61">
            <v>98.527298850574724</v>
          </cell>
          <cell r="U61">
            <v>96.613995485327322</v>
          </cell>
          <cell r="V61">
            <v>98.745519713261658</v>
          </cell>
          <cell r="W61">
            <v>99.587087087087085</v>
          </cell>
          <cell r="X61">
            <v>95.147244995402957</v>
          </cell>
          <cell r="Y61">
            <v>99.948936916503996</v>
          </cell>
        </row>
        <row r="62">
          <cell r="A62">
            <v>38930</v>
          </cell>
          <cell r="B62">
            <v>91.4</v>
          </cell>
          <cell r="C62">
            <v>86.1</v>
          </cell>
          <cell r="D62">
            <v>91.7</v>
          </cell>
          <cell r="E62">
            <v>77.599999999999994</v>
          </cell>
          <cell r="F62">
            <v>56.528423099999998</v>
          </cell>
          <cell r="G62">
            <v>96.416650599999997</v>
          </cell>
          <cell r="H62">
            <v>-0.32715376226826298</v>
          </cell>
          <cell r="I62">
            <v>0.34965034965034636</v>
          </cell>
          <cell r="J62">
            <v>-0.43431053203039249</v>
          </cell>
          <cell r="K62">
            <v>-11.31428571428572</v>
          </cell>
          <cell r="L62">
            <v>-4.8856203545254671</v>
          </cell>
          <cell r="M62">
            <v>-12.805903829583428</v>
          </cell>
          <cell r="N62">
            <v>98.49137931034484</v>
          </cell>
          <cell r="O62">
            <v>97.17832957110609</v>
          </cell>
          <cell r="P62">
            <v>98.602150537634415</v>
          </cell>
          <cell r="Q62">
            <v>87.387387387387378</v>
          </cell>
          <cell r="R62">
            <v>91.518643166356981</v>
          </cell>
          <cell r="S62">
            <v>85.017437733365185</v>
          </cell>
          <cell r="T62">
            <v>98.455459770114942</v>
          </cell>
          <cell r="U62">
            <v>96.388261851015798</v>
          </cell>
          <cell r="V62">
            <v>98.637992831541226</v>
          </cell>
          <cell r="W62">
            <v>96.396396396396383</v>
          </cell>
          <cell r="X62">
            <v>94.947240394140934</v>
          </cell>
          <cell r="Y62">
            <v>95.208054179228085</v>
          </cell>
        </row>
        <row r="63">
          <cell r="A63">
            <v>38961</v>
          </cell>
          <cell r="B63">
            <v>90.7</v>
          </cell>
          <cell r="C63">
            <v>86.8</v>
          </cell>
          <cell r="D63">
            <v>91</v>
          </cell>
          <cell r="E63">
            <v>88.1</v>
          </cell>
          <cell r="F63">
            <v>57.680767199999998</v>
          </cell>
          <cell r="G63">
            <v>116.557056</v>
          </cell>
          <cell r="H63">
            <v>-0.76586433260394182</v>
          </cell>
          <cell r="I63">
            <v>0.81300813008130424</v>
          </cell>
          <cell r="J63">
            <v>-0.76335877862595725</v>
          </cell>
          <cell r="K63">
            <v>13.530927835051548</v>
          </cell>
          <cell r="L63">
            <v>2.038521573406495</v>
          </cell>
          <cell r="M63">
            <v>20.888928701283891</v>
          </cell>
          <cell r="N63">
            <v>97.737068965517253</v>
          </cell>
          <cell r="O63">
            <v>97.968397291196396</v>
          </cell>
          <cell r="P63">
            <v>97.849462365591393</v>
          </cell>
          <cell r="Q63">
            <v>99.2117117117117</v>
          </cell>
          <cell r="R63">
            <v>93.384270450992076</v>
          </cell>
          <cell r="S63">
            <v>102.77666968514627</v>
          </cell>
          <cell r="T63">
            <v>98.347701149425305</v>
          </cell>
          <cell r="U63">
            <v>97.328818660647087</v>
          </cell>
          <cell r="V63">
            <v>98.494623655913983</v>
          </cell>
          <cell r="W63">
            <v>95.045045045045029</v>
          </cell>
          <cell r="X63">
            <v>93.707493159484045</v>
          </cell>
          <cell r="Y63">
            <v>95.099256824316328</v>
          </cell>
        </row>
        <row r="64">
          <cell r="A64">
            <v>38991</v>
          </cell>
          <cell r="B64">
            <v>90.5</v>
          </cell>
          <cell r="C64">
            <v>88.6</v>
          </cell>
          <cell r="D64">
            <v>90.6</v>
          </cell>
          <cell r="E64">
            <v>89.9</v>
          </cell>
          <cell r="F64">
            <v>58.384829600000003</v>
          </cell>
          <cell r="G64">
            <v>115.329408</v>
          </cell>
          <cell r="H64">
            <v>-0.22050716648291382</v>
          </cell>
          <cell r="I64">
            <v>2.0737327188940062</v>
          </cell>
          <cell r="J64">
            <v>-0.43956043956044583</v>
          </cell>
          <cell r="K64">
            <v>2.0431328036322491</v>
          </cell>
          <cell r="L64">
            <v>1.2206189934311502</v>
          </cell>
          <cell r="M64">
            <v>-1.0532592724373564</v>
          </cell>
          <cell r="N64">
            <v>97.521551724137936</v>
          </cell>
          <cell r="O64">
            <v>100</v>
          </cell>
          <cell r="P64">
            <v>97.419354838709666</v>
          </cell>
          <cell r="Q64">
            <v>101.23873873873875</v>
          </cell>
          <cell r="R64">
            <v>94.524136592994012</v>
          </cell>
          <cell r="S64">
            <v>101.69416488178516</v>
          </cell>
          <cell r="T64">
            <v>97.916666666666671</v>
          </cell>
          <cell r="U64">
            <v>98.382242287434167</v>
          </cell>
          <cell r="V64">
            <v>97.956989247311824</v>
          </cell>
          <cell r="W64">
            <v>95.945945945945937</v>
          </cell>
          <cell r="X64">
            <v>93.142350070114347</v>
          </cell>
          <cell r="Y64">
            <v>96.496090766765533</v>
          </cell>
        </row>
        <row r="65">
          <cell r="A65">
            <v>39022</v>
          </cell>
          <cell r="B65">
            <v>92.1</v>
          </cell>
          <cell r="C65">
            <v>89.6</v>
          </cell>
          <cell r="D65">
            <v>92.3</v>
          </cell>
          <cell r="E65">
            <v>91.9</v>
          </cell>
          <cell r="F65">
            <v>62.316062199999998</v>
          </cell>
          <cell r="G65">
            <v>113.617892</v>
          </cell>
          <cell r="H65">
            <v>1.7679558011049663</v>
          </cell>
          <cell r="I65">
            <v>1.1286681715575622</v>
          </cell>
          <cell r="J65">
            <v>1.8763796909492307</v>
          </cell>
          <cell r="K65">
            <v>2.2246941045606228</v>
          </cell>
          <cell r="L65">
            <v>6.7333117642600682</v>
          </cell>
          <cell r="M65">
            <v>-1.4840239186869</v>
          </cell>
          <cell r="N65">
            <v>99.245689655172413</v>
          </cell>
          <cell r="O65">
            <v>101.12866817155756</v>
          </cell>
          <cell r="P65">
            <v>99.247311827956992</v>
          </cell>
          <cell r="Q65">
            <v>103.49099099099099</v>
          </cell>
          <cell r="R65">
            <v>100.88874140227533</v>
          </cell>
          <cell r="S65">
            <v>100.18499915103057</v>
          </cell>
          <cell r="T65">
            <v>98.168103448275858</v>
          </cell>
          <cell r="U65">
            <v>99.699021820917991</v>
          </cell>
          <cell r="V65">
            <v>98.172043010752688</v>
          </cell>
          <cell r="W65">
            <v>101.31381381381381</v>
          </cell>
          <cell r="X65">
            <v>96.26571614875381</v>
          </cell>
          <cell r="Y65">
            <v>101.55194457265401</v>
          </cell>
        </row>
        <row r="66">
          <cell r="A66">
            <v>39052</v>
          </cell>
          <cell r="B66">
            <v>93.3</v>
          </cell>
          <cell r="C66">
            <v>89.1</v>
          </cell>
          <cell r="D66">
            <v>93.6</v>
          </cell>
          <cell r="E66">
            <v>91</v>
          </cell>
          <cell r="F66">
            <v>62.928713199999997</v>
          </cell>
          <cell r="G66">
            <v>112.70452400000001</v>
          </cell>
          <cell r="H66">
            <v>1.3029315960912085</v>
          </cell>
          <cell r="I66">
            <v>-0.5580357142857143</v>
          </cell>
          <cell r="J66">
            <v>1.4084507042253491</v>
          </cell>
          <cell r="K66">
            <v>-0.97932535364527273</v>
          </cell>
          <cell r="L66">
            <v>0.98313497093851931</v>
          </cell>
          <cell r="M66">
            <v>-0.80389451337469908</v>
          </cell>
          <cell r="N66">
            <v>100.53879310344827</v>
          </cell>
          <cell r="O66">
            <v>100.56433408577878</v>
          </cell>
          <cell r="P66">
            <v>100.64516129032258</v>
          </cell>
          <cell r="Q66">
            <v>102.47747747747749</v>
          </cell>
          <cell r="R66">
            <v>101.88061390074084</v>
          </cell>
          <cell r="S66">
            <v>99.379617439630934</v>
          </cell>
          <cell r="T66">
            <v>99.102011494252864</v>
          </cell>
          <cell r="U66">
            <v>100.56433408577878</v>
          </cell>
          <cell r="V66">
            <v>99.103942652329749</v>
          </cell>
          <cell r="W66">
            <v>102.40240240240242</v>
          </cell>
          <cell r="X66">
            <v>99.097830632003408</v>
          </cell>
          <cell r="Y66">
            <v>100.41959382414888</v>
          </cell>
        </row>
        <row r="67">
          <cell r="A67">
            <v>39083</v>
          </cell>
          <cell r="B67">
            <v>92.8</v>
          </cell>
          <cell r="C67">
            <v>88.6</v>
          </cell>
          <cell r="D67">
            <v>93</v>
          </cell>
          <cell r="E67">
            <v>88.8</v>
          </cell>
          <cell r="F67">
            <v>61.767112300000001</v>
          </cell>
          <cell r="G67">
            <v>113.40808800000001</v>
          </cell>
          <cell r="H67">
            <v>-0.53590568060021437</v>
          </cell>
          <cell r="I67">
            <v>-0.5611672278338945</v>
          </cell>
          <cell r="J67">
            <v>-0.64102564102563497</v>
          </cell>
          <cell r="K67">
            <v>-2.417582417582421</v>
          </cell>
          <cell r="L67">
            <v>-1.8458996552308278</v>
          </cell>
          <cell r="M67">
            <v>0.62425533157834912</v>
          </cell>
          <cell r="N67">
            <v>100</v>
          </cell>
          <cell r="O67">
            <v>100</v>
          </cell>
          <cell r="P67">
            <v>100</v>
          </cell>
          <cell r="Q67">
            <v>100</v>
          </cell>
          <cell r="R67">
            <v>100</v>
          </cell>
          <cell r="S67">
            <v>100</v>
          </cell>
          <cell r="T67">
            <v>99.928160919540232</v>
          </cell>
          <cell r="U67">
            <v>100.56433408577878</v>
          </cell>
          <cell r="V67">
            <v>99.964157706093189</v>
          </cell>
          <cell r="W67">
            <v>101.98948948948949</v>
          </cell>
          <cell r="X67">
            <v>100.92311843433872</v>
          </cell>
          <cell r="Y67">
            <v>99.854872196887172</v>
          </cell>
        </row>
        <row r="68">
          <cell r="A68">
            <v>39114</v>
          </cell>
          <cell r="B68">
            <v>94.1</v>
          </cell>
          <cell r="C68">
            <v>90.3</v>
          </cell>
          <cell r="D68">
            <v>94.4</v>
          </cell>
          <cell r="E68">
            <v>90.7</v>
          </cell>
          <cell r="F68">
            <v>61.668123899999998</v>
          </cell>
          <cell r="G68">
            <v>113.89591</v>
          </cell>
          <cell r="H68">
            <v>1.4008620689655142</v>
          </cell>
          <cell r="I68">
            <v>1.918735891647859</v>
          </cell>
          <cell r="J68">
            <v>1.5053763440860277</v>
          </cell>
          <cell r="K68">
            <v>2.1396396396396464</v>
          </cell>
          <cell r="L68">
            <v>-0.16026068940898697</v>
          </cell>
          <cell r="M68">
            <v>0.43014745121176379</v>
          </cell>
          <cell r="N68">
            <v>101.40086206896552</v>
          </cell>
          <cell r="O68">
            <v>101.91873589164786</v>
          </cell>
          <cell r="P68">
            <v>101.50537634408603</v>
          </cell>
          <cell r="Q68">
            <v>102.13963963963965</v>
          </cell>
          <cell r="R68">
            <v>99.839739310591014</v>
          </cell>
          <cell r="S68">
            <v>100.43014745121177</v>
          </cell>
          <cell r="T68">
            <v>100.64655172413792</v>
          </cell>
          <cell r="U68">
            <v>100.82768999247556</v>
          </cell>
          <cell r="V68">
            <v>100.7168458781362</v>
          </cell>
          <cell r="W68">
            <v>101.53903903903904</v>
          </cell>
          <cell r="X68">
            <v>100.57345107044397</v>
          </cell>
          <cell r="Y68">
            <v>99.936588296947562</v>
          </cell>
        </row>
        <row r="69">
          <cell r="A69">
            <v>39142</v>
          </cell>
          <cell r="B69">
            <v>94.6</v>
          </cell>
          <cell r="C69">
            <v>91.1</v>
          </cell>
          <cell r="D69">
            <v>94.8</v>
          </cell>
          <cell r="E69">
            <v>90.4</v>
          </cell>
          <cell r="F69">
            <v>68.086580499999997</v>
          </cell>
          <cell r="G69">
            <v>109.946961</v>
          </cell>
          <cell r="H69">
            <v>0.53134962805526043</v>
          </cell>
          <cell r="I69">
            <v>0.88593576965669674</v>
          </cell>
          <cell r="J69">
            <v>0.42372881355931302</v>
          </cell>
          <cell r="K69">
            <v>-0.33076074972436287</v>
          </cell>
          <cell r="L69">
            <v>10.408062049054809</v>
          </cell>
          <cell r="M69">
            <v>-3.4671561077127344</v>
          </cell>
          <cell r="N69">
            <v>101.93965517241379</v>
          </cell>
          <cell r="O69">
            <v>102.8216704288939</v>
          </cell>
          <cell r="P69">
            <v>101.93548387096773</v>
          </cell>
          <cell r="Q69">
            <v>101.8018018018018</v>
          </cell>
          <cell r="R69">
            <v>110.23112132765189</v>
          </cell>
          <cell r="S69">
            <v>96.948077459872167</v>
          </cell>
          <cell r="T69">
            <v>101.11350574712644</v>
          </cell>
          <cell r="U69">
            <v>101.58013544018058</v>
          </cell>
          <cell r="V69">
            <v>101.14695340501792</v>
          </cell>
          <cell r="W69">
            <v>101.31381381381381</v>
          </cell>
          <cell r="X69">
            <v>103.35695354608099</v>
          </cell>
          <cell r="Y69">
            <v>99.12607497036133</v>
          </cell>
        </row>
        <row r="70">
          <cell r="A70">
            <v>39173</v>
          </cell>
          <cell r="B70">
            <v>95.8</v>
          </cell>
          <cell r="C70">
            <v>90.9</v>
          </cell>
          <cell r="D70">
            <v>96.1</v>
          </cell>
          <cell r="E70">
            <v>89.1</v>
          </cell>
          <cell r="F70">
            <v>61.161154699999997</v>
          </cell>
          <cell r="G70">
            <v>110.909767</v>
          </cell>
          <cell r="H70">
            <v>1.2684989429175506</v>
          </cell>
          <cell r="I70">
            <v>-0.21953896816683713</v>
          </cell>
          <cell r="J70">
            <v>1.3713080168776342</v>
          </cell>
          <cell r="K70">
            <v>-1.4380530973451453</v>
          </cell>
          <cell r="L70">
            <v>-10.171498919673311</v>
          </cell>
          <cell r="M70">
            <v>0.87570042067829457</v>
          </cell>
          <cell r="N70">
            <v>103.23275862068965</v>
          </cell>
          <cell r="O70">
            <v>102.59593679458241</v>
          </cell>
          <cell r="P70">
            <v>103.33333333333331</v>
          </cell>
          <cell r="Q70">
            <v>100.33783783783782</v>
          </cell>
          <cell r="R70">
            <v>99.018964012666004</v>
          </cell>
          <cell r="S70">
            <v>97.797052182027784</v>
          </cell>
          <cell r="T70">
            <v>102.19109195402298</v>
          </cell>
          <cell r="U70">
            <v>102.44544770504139</v>
          </cell>
          <cell r="V70">
            <v>102.25806451612902</v>
          </cell>
          <cell r="W70">
            <v>101.42642642642642</v>
          </cell>
          <cell r="X70">
            <v>103.02994155030296</v>
          </cell>
          <cell r="Y70">
            <v>98.391759031037239</v>
          </cell>
        </row>
        <row r="71">
          <cell r="A71">
            <v>39203</v>
          </cell>
          <cell r="B71">
            <v>95.9</v>
          </cell>
          <cell r="C71">
            <v>90.5</v>
          </cell>
          <cell r="D71">
            <v>96.2</v>
          </cell>
          <cell r="E71">
            <v>89.7</v>
          </cell>
          <cell r="F71">
            <v>62.816563299999999</v>
          </cell>
          <cell r="G71">
            <v>111.548089</v>
          </cell>
          <cell r="H71">
            <v>0.10438413361169993</v>
          </cell>
          <cell r="I71">
            <v>-0.44004400440044628</v>
          </cell>
          <cell r="J71">
            <v>0.10405827263268318</v>
          </cell>
          <cell r="K71">
            <v>0.67340067340068299</v>
          </cell>
          <cell r="L71">
            <v>2.7066339870787317</v>
          </cell>
          <cell r="M71">
            <v>0.57553272111734066</v>
          </cell>
          <cell r="N71">
            <v>103.34051724137932</v>
          </cell>
          <cell r="O71">
            <v>102.14446952595937</v>
          </cell>
          <cell r="P71">
            <v>103.44086021505376</v>
          </cell>
          <cell r="Q71">
            <v>101.01351351351353</v>
          </cell>
          <cell r="R71">
            <v>101.69904494628608</v>
          </cell>
          <cell r="S71">
            <v>98.359906217623561</v>
          </cell>
          <cell r="T71">
            <v>102.83764367816092</v>
          </cell>
          <cell r="U71">
            <v>102.52069224981189</v>
          </cell>
          <cell r="V71">
            <v>102.9032258064516</v>
          </cell>
          <cell r="W71">
            <v>101.05105105105105</v>
          </cell>
          <cell r="X71">
            <v>103.64971009553466</v>
          </cell>
          <cell r="Y71">
            <v>97.701678619841175</v>
          </cell>
        </row>
        <row r="72">
          <cell r="A72">
            <v>39234</v>
          </cell>
          <cell r="B72">
            <v>97.5</v>
          </cell>
          <cell r="C72">
            <v>90.8</v>
          </cell>
          <cell r="D72">
            <v>97.9</v>
          </cell>
          <cell r="E72">
            <v>92</v>
          </cell>
          <cell r="F72">
            <v>67.706899399999998</v>
          </cell>
          <cell r="G72">
            <v>112.789193</v>
          </cell>
          <cell r="H72">
            <v>1.6684045881126115</v>
          </cell>
          <cell r="I72">
            <v>0.3314917127071792</v>
          </cell>
          <cell r="J72">
            <v>1.76715176715177</v>
          </cell>
          <cell r="K72">
            <v>2.5641025641025608</v>
          </cell>
          <cell r="L72">
            <v>7.7851060979644506</v>
          </cell>
          <cell r="M72">
            <v>1.1126178952290189</v>
          </cell>
          <cell r="N72">
            <v>105.06465517241379</v>
          </cell>
          <cell r="O72">
            <v>102.48306997742664</v>
          </cell>
          <cell r="P72">
            <v>105.26881720430109</v>
          </cell>
          <cell r="Q72">
            <v>103.60360360360362</v>
          </cell>
          <cell r="R72">
            <v>109.61642349597101</v>
          </cell>
          <cell r="S72">
            <v>99.454276135931323</v>
          </cell>
          <cell r="T72">
            <v>103.87931034482757</v>
          </cell>
          <cell r="U72">
            <v>102.40782543265614</v>
          </cell>
          <cell r="V72">
            <v>104.01433691756272</v>
          </cell>
          <cell r="W72">
            <v>101.65165165165166</v>
          </cell>
          <cell r="X72">
            <v>103.4448108183077</v>
          </cell>
          <cell r="Y72">
            <v>98.537078178527551</v>
          </cell>
        </row>
        <row r="73">
          <cell r="A73">
            <v>39264</v>
          </cell>
          <cell r="B73">
            <v>96.9</v>
          </cell>
          <cell r="C73">
            <v>92.5</v>
          </cell>
          <cell r="D73">
            <v>97.2</v>
          </cell>
          <cell r="E73">
            <v>92.6</v>
          </cell>
          <cell r="F73">
            <v>64.679318499999994</v>
          </cell>
          <cell r="G73">
            <v>114.270326</v>
          </cell>
          <cell r="H73">
            <v>-0.61538461538460953</v>
          </cell>
          <cell r="I73">
            <v>1.8722466960352453</v>
          </cell>
          <cell r="J73">
            <v>-0.71501532175689764</v>
          </cell>
          <cell r="K73">
            <v>0.65217391304347205</v>
          </cell>
          <cell r="L73">
            <v>-4.4715987983936598</v>
          </cell>
          <cell r="M73">
            <v>1.3131869823733908</v>
          </cell>
          <cell r="N73">
            <v>104.41810344827587</v>
          </cell>
          <cell r="O73">
            <v>104.40180586907451</v>
          </cell>
          <cell r="P73">
            <v>104.51612903225806</v>
          </cell>
          <cell r="Q73">
            <v>104.27927927927927</v>
          </cell>
          <cell r="R73">
            <v>104.71481682008306</v>
          </cell>
          <cell r="S73">
            <v>100.76029674356207</v>
          </cell>
          <cell r="T73">
            <v>104.27442528735632</v>
          </cell>
          <cell r="U73">
            <v>103.00978179082017</v>
          </cell>
          <cell r="V73">
            <v>104.40860215053765</v>
          </cell>
          <cell r="W73">
            <v>102.96546546546547</v>
          </cell>
          <cell r="X73">
            <v>105.34342842078006</v>
          </cell>
          <cell r="Y73">
            <v>99.524826365705664</v>
          </cell>
        </row>
        <row r="74">
          <cell r="A74">
            <v>39295</v>
          </cell>
          <cell r="B74">
            <v>97.4</v>
          </cell>
          <cell r="C74">
            <v>91.7</v>
          </cell>
          <cell r="D74">
            <v>97.8</v>
          </cell>
          <cell r="E74">
            <v>96.1</v>
          </cell>
          <cell r="F74">
            <v>64.628338099999993</v>
          </cell>
          <cell r="G74">
            <v>121.01916799999999</v>
          </cell>
          <cell r="H74">
            <v>0.51599587203302377</v>
          </cell>
          <cell r="I74">
            <v>-0.8648648648648618</v>
          </cell>
          <cell r="J74">
            <v>0.61728395061727814</v>
          </cell>
          <cell r="K74">
            <v>3.7796976241900646</v>
          </cell>
          <cell r="L74">
            <v>-7.8820249165118011E-2</v>
          </cell>
          <cell r="M74">
            <v>5.9060319824413527</v>
          </cell>
          <cell r="N74">
            <v>104.95689655172416</v>
          </cell>
          <cell r="O74">
            <v>103.49887133182844</v>
          </cell>
          <cell r="P74">
            <v>105.16129032258064</v>
          </cell>
          <cell r="Q74">
            <v>108.22072072072071</v>
          </cell>
          <cell r="R74">
            <v>104.63228034055267</v>
          </cell>
          <cell r="S74">
            <v>106.71123209483963</v>
          </cell>
          <cell r="T74">
            <v>104.81321839080461</v>
          </cell>
          <cell r="U74">
            <v>103.4612490594432</v>
          </cell>
          <cell r="V74">
            <v>104.98207885304662</v>
          </cell>
          <cell r="W74">
            <v>105.36786786786786</v>
          </cell>
          <cell r="X74">
            <v>106.32117355220224</v>
          </cell>
          <cell r="Y74">
            <v>102.308601658111</v>
          </cell>
        </row>
        <row r="75">
          <cell r="A75">
            <v>39326</v>
          </cell>
          <cell r="B75">
            <v>97.6</v>
          </cell>
          <cell r="C75">
            <v>91.1</v>
          </cell>
          <cell r="D75">
            <v>98.1</v>
          </cell>
          <cell r="E75">
            <v>88.5</v>
          </cell>
          <cell r="F75">
            <v>64.238660800000005</v>
          </cell>
          <cell r="G75">
            <v>106.471851</v>
          </cell>
          <cell r="H75">
            <v>0.2053388090348959</v>
          </cell>
          <cell r="I75">
            <v>-0.6543075245365414</v>
          </cell>
          <cell r="J75">
            <v>0.30674846625766583</v>
          </cell>
          <cell r="K75">
            <v>-7.9084287200832408</v>
          </cell>
          <cell r="L75">
            <v>-0.60295113793122324</v>
          </cell>
          <cell r="M75">
            <v>-12.020671799693742</v>
          </cell>
          <cell r="N75">
            <v>105.17241379310344</v>
          </cell>
          <cell r="O75">
            <v>102.8216704288939</v>
          </cell>
          <cell r="P75">
            <v>105.48387096774192</v>
          </cell>
          <cell r="Q75">
            <v>99.662162162162161</v>
          </cell>
          <cell r="R75">
            <v>104.00139881559592</v>
          </cell>
          <cell r="S75">
            <v>93.88382511130952</v>
          </cell>
          <cell r="T75">
            <v>104.84913793103449</v>
          </cell>
          <cell r="U75">
            <v>103.57411587659895</v>
          </cell>
          <cell r="V75">
            <v>105.05376344086021</v>
          </cell>
          <cell r="W75">
            <v>104.05405405405405</v>
          </cell>
          <cell r="X75">
            <v>104.44949865874388</v>
          </cell>
          <cell r="Y75">
            <v>100.45178464990374</v>
          </cell>
        </row>
        <row r="76">
          <cell r="A76">
            <v>39356</v>
          </cell>
          <cell r="B76">
            <v>98.3</v>
          </cell>
          <cell r="C76">
            <v>91.2</v>
          </cell>
          <cell r="D76">
            <v>98.7</v>
          </cell>
          <cell r="E76">
            <v>96.4</v>
          </cell>
          <cell r="F76">
            <v>66.180497099999997</v>
          </cell>
          <cell r="G76">
            <v>124.836539</v>
          </cell>
          <cell r="H76">
            <v>0.71721311475410132</v>
          </cell>
          <cell r="I76">
            <v>0.10976948408343418</v>
          </cell>
          <cell r="J76">
            <v>0.61162079510704237</v>
          </cell>
          <cell r="K76">
            <v>8.9265536723163912</v>
          </cell>
          <cell r="L76">
            <v>3.0228467963329511</v>
          </cell>
          <cell r="M76">
            <v>17.248397419145086</v>
          </cell>
          <cell r="N76">
            <v>105.92672413793103</v>
          </cell>
          <cell r="O76">
            <v>102.93453724604966</v>
          </cell>
          <cell r="P76">
            <v>106.12903225806451</v>
          </cell>
          <cell r="Q76">
            <v>108.55855855855856</v>
          </cell>
          <cell r="R76">
            <v>107.14520176783462</v>
          </cell>
          <cell r="S76">
            <v>110.07728037880331</v>
          </cell>
          <cell r="T76">
            <v>105.35201149425289</v>
          </cell>
          <cell r="U76">
            <v>103.08502633559067</v>
          </cell>
          <cell r="V76">
            <v>105.59139784946235</v>
          </cell>
          <cell r="W76">
            <v>105.48048048048048</v>
          </cell>
          <cell r="X76">
            <v>105.25962697466106</v>
          </cell>
          <cell r="Y76">
            <v>103.55744586165082</v>
          </cell>
        </row>
        <row r="77">
          <cell r="A77">
            <v>39387</v>
          </cell>
          <cell r="B77">
            <v>98.5</v>
          </cell>
          <cell r="C77">
            <v>93.4</v>
          </cell>
          <cell r="D77">
            <v>98.8</v>
          </cell>
          <cell r="E77">
            <v>103.9</v>
          </cell>
          <cell r="F77">
            <v>69.154553199999995</v>
          </cell>
          <cell r="G77">
            <v>130.66673299999999</v>
          </cell>
          <cell r="H77">
            <v>0.2034587995930853</v>
          </cell>
          <cell r="I77">
            <v>2.4122807017543888</v>
          </cell>
          <cell r="J77">
            <v>0.10131712259371257</v>
          </cell>
          <cell r="K77">
            <v>7.7800829875518671</v>
          </cell>
          <cell r="L77">
            <v>4.4938557888227137</v>
          </cell>
          <cell r="M77">
            <v>4.6702624461576843</v>
          </cell>
          <cell r="N77">
            <v>106.14224137931035</v>
          </cell>
          <cell r="O77">
            <v>105.41760722347631</v>
          </cell>
          <cell r="P77">
            <v>106.23655913978493</v>
          </cell>
          <cell r="Q77">
            <v>117.00450450450452</v>
          </cell>
          <cell r="R77">
            <v>111.96015261992423</v>
          </cell>
          <cell r="S77">
            <v>115.21817826608627</v>
          </cell>
          <cell r="T77">
            <v>105.74712643678161</v>
          </cell>
          <cell r="U77">
            <v>103.72460496613995</v>
          </cell>
          <cell r="V77">
            <v>105.94982078853046</v>
          </cell>
          <cell r="W77">
            <v>108.40840840840842</v>
          </cell>
          <cell r="X77">
            <v>107.70225106778491</v>
          </cell>
          <cell r="Y77">
            <v>106.39309458539969</v>
          </cell>
        </row>
        <row r="78">
          <cell r="A78">
            <v>39417</v>
          </cell>
          <cell r="B78">
            <v>99.1</v>
          </cell>
          <cell r="C78">
            <v>97.3</v>
          </cell>
          <cell r="D78">
            <v>99.1</v>
          </cell>
          <cell r="E78">
            <v>105.8</v>
          </cell>
          <cell r="F78">
            <v>75.964490100000006</v>
          </cell>
          <cell r="G78">
            <v>131.57649900000001</v>
          </cell>
          <cell r="H78">
            <v>0.60913705583755773</v>
          </cell>
          <cell r="I78">
            <v>4.1755888650963504</v>
          </cell>
          <cell r="J78">
            <v>0.30364372469635342</v>
          </cell>
          <cell r="K78">
            <v>1.8286814244465748</v>
          </cell>
          <cell r="L78">
            <v>9.84741652556872</v>
          </cell>
          <cell r="M78">
            <v>0.69624913634292751</v>
          </cell>
          <cell r="N78">
            <v>106.78879310344827</v>
          </cell>
          <cell r="O78">
            <v>109.81941309255079</v>
          </cell>
          <cell r="P78">
            <v>106.55913978494623</v>
          </cell>
          <cell r="Q78">
            <v>119.14414414414414</v>
          </cell>
          <cell r="R78">
            <v>122.98533519107062</v>
          </cell>
          <cell r="S78">
            <v>116.02038383717395</v>
          </cell>
          <cell r="T78">
            <v>106.28591954022988</v>
          </cell>
          <cell r="U78">
            <v>106.05718585402559</v>
          </cell>
          <cell r="V78">
            <v>106.30824372759855</v>
          </cell>
          <cell r="W78">
            <v>114.9024024024024</v>
          </cell>
          <cell r="X78">
            <v>114.03022985960983</v>
          </cell>
          <cell r="Y78">
            <v>113.77194749402118</v>
          </cell>
        </row>
        <row r="79">
          <cell r="A79">
            <v>39448</v>
          </cell>
          <cell r="B79">
            <v>101.3</v>
          </cell>
          <cell r="C79">
            <v>96</v>
          </cell>
          <cell r="D79">
            <v>101.6</v>
          </cell>
          <cell r="E79">
            <v>102.6</v>
          </cell>
          <cell r="F79">
            <v>75.082038800000007</v>
          </cell>
          <cell r="G79">
            <v>125.037826</v>
          </cell>
          <cell r="H79">
            <v>2.2199798183652906</v>
          </cell>
          <cell r="I79">
            <v>-1.3360739979444987</v>
          </cell>
          <cell r="J79">
            <v>2.5227043390514634</v>
          </cell>
          <cell r="K79">
            <v>-3.0245746691871482</v>
          </cell>
          <cell r="L79">
            <v>-1.1616629017562503</v>
          </cell>
          <cell r="M79">
            <v>-4.9694839501695638</v>
          </cell>
          <cell r="N79">
            <v>109.15948275862068</v>
          </cell>
          <cell r="O79">
            <v>108.35214446952597</v>
          </cell>
          <cell r="P79">
            <v>109.24731182795698</v>
          </cell>
          <cell r="Q79">
            <v>115.54054054054055</v>
          </cell>
          <cell r="R79">
            <v>121.55666017755537</v>
          </cell>
          <cell r="S79">
            <v>110.25476948346046</v>
          </cell>
          <cell r="T79">
            <v>107.36350574712644</v>
          </cell>
          <cell r="U79">
            <v>107.86305492851768</v>
          </cell>
          <cell r="V79">
            <v>107.34767025089604</v>
          </cell>
          <cell r="W79">
            <v>117.22972972972973</v>
          </cell>
          <cell r="X79">
            <v>118.83404932951674</v>
          </cell>
          <cell r="Y79">
            <v>113.83111052890689</v>
          </cell>
        </row>
        <row r="80">
          <cell r="A80">
            <v>39479</v>
          </cell>
          <cell r="B80">
            <v>100.1</v>
          </cell>
          <cell r="C80">
            <v>95.7</v>
          </cell>
          <cell r="D80">
            <v>100.4</v>
          </cell>
          <cell r="E80">
            <v>102.4</v>
          </cell>
          <cell r="F80">
            <v>76.110771400000004</v>
          </cell>
          <cell r="G80">
            <v>131.29140599999999</v>
          </cell>
          <cell r="H80">
            <v>-1.1846001974333691</v>
          </cell>
          <cell r="I80">
            <v>-0.312499999999997</v>
          </cell>
          <cell r="J80">
            <v>-1.1811023622047132</v>
          </cell>
          <cell r="K80">
            <v>-0.19493177387913124</v>
          </cell>
          <cell r="L80">
            <v>1.3701447329371108</v>
          </cell>
          <cell r="M80">
            <v>5.0013505513123686</v>
          </cell>
          <cell r="N80">
            <v>107.86637931034481</v>
          </cell>
          <cell r="O80">
            <v>108.0135440180587</v>
          </cell>
          <cell r="P80">
            <v>107.95698924731182</v>
          </cell>
          <cell r="Q80">
            <v>115.31531531531532</v>
          </cell>
          <cell r="R80">
            <v>123.22216235451239</v>
          </cell>
          <cell r="S80">
            <v>115.76899700486969</v>
          </cell>
          <cell r="T80">
            <v>107.93821839080459</v>
          </cell>
          <cell r="U80">
            <v>108.72836719337847</v>
          </cell>
          <cell r="V80">
            <v>107.92114695340501</v>
          </cell>
          <cell r="W80">
            <v>116.66666666666667</v>
          </cell>
          <cell r="X80">
            <v>122.58805257437946</v>
          </cell>
          <cell r="Y80">
            <v>114.01471677516804</v>
          </cell>
        </row>
        <row r="81">
          <cell r="A81">
            <v>39508</v>
          </cell>
          <cell r="B81">
            <v>100.6</v>
          </cell>
          <cell r="C81">
            <v>94.6</v>
          </cell>
          <cell r="D81">
            <v>101</v>
          </cell>
          <cell r="E81">
            <v>107.2</v>
          </cell>
          <cell r="F81">
            <v>75.725385599999996</v>
          </cell>
          <cell r="G81">
            <v>131.12516099999999</v>
          </cell>
          <cell r="H81">
            <v>0.49950049950049952</v>
          </cell>
          <cell r="I81">
            <v>-1.1494252873563306</v>
          </cell>
          <cell r="J81">
            <v>0.5976095617529823</v>
          </cell>
          <cell r="K81">
            <v>4.6874999999999973</v>
          </cell>
          <cell r="L81">
            <v>-0.50634856658410998</v>
          </cell>
          <cell r="M81">
            <v>-0.1266229108704979</v>
          </cell>
          <cell r="N81">
            <v>108.40517241379311</v>
          </cell>
          <cell r="O81">
            <v>106.77200902934538</v>
          </cell>
          <cell r="P81">
            <v>108.6021505376344</v>
          </cell>
          <cell r="Q81">
            <v>120.72072072072073</v>
          </cell>
          <cell r="R81">
            <v>122.59822870171639</v>
          </cell>
          <cell r="S81">
            <v>115.62240693097654</v>
          </cell>
          <cell r="T81">
            <v>108.47701149425286</v>
          </cell>
          <cell r="U81">
            <v>107.71256583897669</v>
          </cell>
          <cell r="V81">
            <v>108.60215053763439</v>
          </cell>
          <cell r="W81">
            <v>117.19219219219219</v>
          </cell>
          <cell r="X81">
            <v>122.45901707792804</v>
          </cell>
          <cell r="Y81">
            <v>113.88205780643557</v>
          </cell>
        </row>
        <row r="82">
          <cell r="A82">
            <v>39539</v>
          </cell>
          <cell r="B82">
            <v>100.1</v>
          </cell>
          <cell r="C82">
            <v>94.4</v>
          </cell>
          <cell r="D82">
            <v>100.4</v>
          </cell>
          <cell r="E82">
            <v>105.8</v>
          </cell>
          <cell r="F82">
            <v>79.418183499999998</v>
          </cell>
          <cell r="G82">
            <v>131.052573</v>
          </cell>
          <cell r="H82">
            <v>-0.49701789264413521</v>
          </cell>
          <cell r="I82">
            <v>-0.21141649048624592</v>
          </cell>
          <cell r="J82">
            <v>-0.59405940594058848</v>
          </cell>
          <cell r="K82">
            <v>-1.3059701492537368</v>
          </cell>
          <cell r="L82">
            <v>4.8765653297643983</v>
          </cell>
          <cell r="M82">
            <v>-5.5357796662683305E-2</v>
          </cell>
          <cell r="N82">
            <v>107.86637931034481</v>
          </cell>
          <cell r="O82">
            <v>106.54627539503387</v>
          </cell>
          <cell r="P82">
            <v>107.95698924731182</v>
          </cell>
          <cell r="Q82">
            <v>119.14414414414414</v>
          </cell>
          <cell r="R82">
            <v>128.57681141748955</v>
          </cell>
          <cell r="S82">
            <v>115.55840091405121</v>
          </cell>
          <cell r="T82">
            <v>108.04597701149424</v>
          </cell>
          <cell r="U82">
            <v>107.11060948081264</v>
          </cell>
          <cell r="V82">
            <v>108.17204301075269</v>
          </cell>
          <cell r="W82">
            <v>118.3933933933934</v>
          </cell>
          <cell r="X82">
            <v>124.79906749123946</v>
          </cell>
          <cell r="Y82">
            <v>115.64993494996581</v>
          </cell>
        </row>
        <row r="83">
          <cell r="A83">
            <v>39569</v>
          </cell>
          <cell r="B83">
            <v>99</v>
          </cell>
          <cell r="C83">
            <v>97.4</v>
          </cell>
          <cell r="D83">
            <v>99.1</v>
          </cell>
          <cell r="E83">
            <v>108.8</v>
          </cell>
          <cell r="F83">
            <v>81.816391699999997</v>
          </cell>
          <cell r="G83">
            <v>133.67894200000001</v>
          </cell>
          <cell r="H83">
            <v>-1.0989010989010932</v>
          </cell>
          <cell r="I83">
            <v>3.1779661016949152</v>
          </cell>
          <cell r="J83">
            <v>-1.2948207171314852</v>
          </cell>
          <cell r="K83">
            <v>2.8355387523629489</v>
          </cell>
          <cell r="L83">
            <v>3.0197217996052492</v>
          </cell>
          <cell r="M83">
            <v>2.0040575624562607</v>
          </cell>
          <cell r="N83">
            <v>106.68103448275863</v>
          </cell>
          <cell r="O83">
            <v>109.93227990970655</v>
          </cell>
          <cell r="P83">
            <v>106.55913978494623</v>
          </cell>
          <cell r="Q83">
            <v>122.52252252252251</v>
          </cell>
          <cell r="R83">
            <v>132.45947342110082</v>
          </cell>
          <cell r="S83">
            <v>117.87425778662278</v>
          </cell>
          <cell r="T83">
            <v>107.65086206896551</v>
          </cell>
          <cell r="U83">
            <v>107.75018811136194</v>
          </cell>
          <cell r="V83">
            <v>107.70609318996416</v>
          </cell>
          <cell r="W83">
            <v>120.7957957957958</v>
          </cell>
          <cell r="X83">
            <v>127.87817118010226</v>
          </cell>
          <cell r="Y83">
            <v>116.3516885438835</v>
          </cell>
        </row>
        <row r="84">
          <cell r="A84">
            <v>39600</v>
          </cell>
          <cell r="B84">
            <v>105.1</v>
          </cell>
          <cell r="C84">
            <v>98.4</v>
          </cell>
          <cell r="D84">
            <v>105.5</v>
          </cell>
          <cell r="E84">
            <v>105.4</v>
          </cell>
          <cell r="F84">
            <v>75.552778700000005</v>
          </cell>
          <cell r="G84">
            <v>125.610026</v>
          </cell>
          <cell r="H84">
            <v>6.1616161616161564</v>
          </cell>
          <cell r="I84">
            <v>1.0266940451745379</v>
          </cell>
          <cell r="J84">
            <v>6.4581231079717512</v>
          </cell>
          <cell r="K84">
            <v>-3.1249999999999925</v>
          </cell>
          <cell r="L84">
            <v>-7.6556945006412356</v>
          </cell>
          <cell r="M84">
            <v>-6.0360411888957053</v>
          </cell>
          <cell r="N84">
            <v>113.25431034482759</v>
          </cell>
          <cell r="O84">
            <v>111.06094808126412</v>
          </cell>
          <cell r="P84">
            <v>113.44086021505377</v>
          </cell>
          <cell r="Q84">
            <v>118.69369369369372</v>
          </cell>
          <cell r="R84">
            <v>122.31878079882325</v>
          </cell>
          <cell r="S84">
            <v>110.75931903551712</v>
          </cell>
          <cell r="T84">
            <v>109.26724137931035</v>
          </cell>
          <cell r="U84">
            <v>109.17983446200151</v>
          </cell>
          <cell r="V84">
            <v>109.3189964157706</v>
          </cell>
          <cell r="W84">
            <v>120.12012012012012</v>
          </cell>
          <cell r="X84">
            <v>127.78502187913789</v>
          </cell>
          <cell r="Y84">
            <v>114.73065924539704</v>
          </cell>
        </row>
        <row r="85">
          <cell r="A85">
            <v>39630</v>
          </cell>
          <cell r="B85">
            <v>102.9</v>
          </cell>
          <cell r="C85">
            <v>99.2</v>
          </cell>
          <cell r="D85">
            <v>103.2</v>
          </cell>
          <cell r="E85">
            <v>106.7</v>
          </cell>
          <cell r="F85">
            <v>75.886388199999999</v>
          </cell>
          <cell r="G85">
            <v>131.044116</v>
          </cell>
          <cell r="H85">
            <v>-2.0932445290199704</v>
          </cell>
          <cell r="I85">
            <v>0.81300813008129791</v>
          </cell>
          <cell r="J85">
            <v>-2.180094786729855</v>
          </cell>
          <cell r="K85">
            <v>1.233396584440225</v>
          </cell>
          <cell r="L85">
            <v>0.44155821366235776</v>
          </cell>
          <cell r="M85">
            <v>4.3261594420814768</v>
          </cell>
          <cell r="N85">
            <v>110.88362068965519</v>
          </cell>
          <cell r="O85">
            <v>111.96388261851015</v>
          </cell>
          <cell r="P85">
            <v>110.96774193548387</v>
          </cell>
          <cell r="Q85">
            <v>120.15765765765767</v>
          </cell>
          <cell r="R85">
            <v>122.85888942229212</v>
          </cell>
          <cell r="S85">
            <v>115.55094377395727</v>
          </cell>
          <cell r="T85">
            <v>110.27298850574714</v>
          </cell>
          <cell r="U85">
            <v>110.9857035364936</v>
          </cell>
          <cell r="V85">
            <v>110.3225806451613</v>
          </cell>
          <cell r="W85">
            <v>120.45795795795796</v>
          </cell>
          <cell r="X85">
            <v>125.87904788073872</v>
          </cell>
          <cell r="Y85">
            <v>114.72817353203239</v>
          </cell>
        </row>
        <row r="86">
          <cell r="A86">
            <v>39661</v>
          </cell>
          <cell r="B86">
            <v>102</v>
          </cell>
          <cell r="C86">
            <v>100.2</v>
          </cell>
          <cell r="D86">
            <v>102.2</v>
          </cell>
          <cell r="E86">
            <v>103.8</v>
          </cell>
          <cell r="F86">
            <v>74.648437200000004</v>
          </cell>
          <cell r="G86">
            <v>124.184122</v>
          </cell>
          <cell r="H86">
            <v>-0.87463556851312496</v>
          </cell>
          <cell r="I86">
            <v>1.0080645161290323</v>
          </cell>
          <cell r="J86">
            <v>-0.96899224806201545</v>
          </cell>
          <cell r="K86">
            <v>-2.717900656044991</v>
          </cell>
          <cell r="L86">
            <v>-1.6313215444347571</v>
          </cell>
          <cell r="M86">
            <v>-5.234873727562098</v>
          </cell>
          <cell r="N86">
            <v>109.91379310344828</v>
          </cell>
          <cell r="O86">
            <v>113.09255079006772</v>
          </cell>
          <cell r="P86">
            <v>109.89247311827957</v>
          </cell>
          <cell r="Q86">
            <v>116.89189189189189</v>
          </cell>
          <cell r="R86">
            <v>120.854665889893</v>
          </cell>
          <cell r="S86">
            <v>109.50199777638434</v>
          </cell>
          <cell r="T86">
            <v>111.35057471264368</v>
          </cell>
          <cell r="U86">
            <v>112.03912716328067</v>
          </cell>
          <cell r="V86">
            <v>111.43369175627241</v>
          </cell>
          <cell r="W86">
            <v>118.58108108108109</v>
          </cell>
          <cell r="X86">
            <v>122.01077870366946</v>
          </cell>
          <cell r="Y86">
            <v>111.93742019528626</v>
          </cell>
        </row>
        <row r="87">
          <cell r="A87">
            <v>39692</v>
          </cell>
          <cell r="B87">
            <v>103.1</v>
          </cell>
          <cell r="C87">
            <v>99.2</v>
          </cell>
          <cell r="D87">
            <v>103.4</v>
          </cell>
          <cell r="E87">
            <v>100</v>
          </cell>
          <cell r="F87">
            <v>77.132617100000004</v>
          </cell>
          <cell r="G87">
            <v>121.983566</v>
          </cell>
          <cell r="H87">
            <v>1.078431372549014</v>
          </cell>
          <cell r="I87">
            <v>-0.99800399201596801</v>
          </cell>
          <cell r="J87">
            <v>1.1741682974559713</v>
          </cell>
          <cell r="K87">
            <v>-3.6608863198458548</v>
          </cell>
          <cell r="L87">
            <v>3.3278391258805899</v>
          </cell>
          <cell r="M87">
            <v>-1.7720107567374885</v>
          </cell>
          <cell r="N87">
            <v>111.09913793103448</v>
          </cell>
          <cell r="O87">
            <v>111.96388261851015</v>
          </cell>
          <cell r="P87">
            <v>111.18279569892474</v>
          </cell>
          <cell r="Q87">
            <v>112.61261261261262</v>
          </cell>
          <cell r="R87">
            <v>124.87651474682913</v>
          </cell>
          <cell r="S87">
            <v>107.56161059694436</v>
          </cell>
          <cell r="T87">
            <v>110.63218390804599</v>
          </cell>
          <cell r="U87">
            <v>112.34010534236268</v>
          </cell>
          <cell r="V87">
            <v>110.6810035842294</v>
          </cell>
          <cell r="W87">
            <v>116.55405405405406</v>
          </cell>
          <cell r="X87">
            <v>122.86335668633808</v>
          </cell>
          <cell r="Y87">
            <v>110.87151738242865</v>
          </cell>
        </row>
        <row r="88">
          <cell r="A88">
            <v>39722</v>
          </cell>
          <cell r="B88">
            <v>99.4</v>
          </cell>
          <cell r="C88">
            <v>98.8</v>
          </cell>
          <cell r="D88">
            <v>99.4</v>
          </cell>
          <cell r="E88">
            <v>94.5</v>
          </cell>
          <cell r="F88">
            <v>78.670658500000002</v>
          </cell>
          <cell r="G88">
            <v>106.983887</v>
          </cell>
          <cell r="H88">
            <v>-3.5887487875848585</v>
          </cell>
          <cell r="I88">
            <v>-0.4032258064516186</v>
          </cell>
          <cell r="J88">
            <v>-3.8684719535783363</v>
          </cell>
          <cell r="K88">
            <v>-5.5</v>
          </cell>
          <cell r="L88">
            <v>1.9940220594433806</v>
          </cell>
          <cell r="M88">
            <v>-12.296475248149411</v>
          </cell>
          <cell r="N88">
            <v>107.11206896551727</v>
          </cell>
          <cell r="O88">
            <v>111.51241534988714</v>
          </cell>
          <cell r="P88">
            <v>106.88172043010753</v>
          </cell>
          <cell r="Q88">
            <v>106.41891891891892</v>
          </cell>
          <cell r="R88">
            <v>127.36657999794497</v>
          </cell>
          <cell r="S88">
            <v>94.335323773380239</v>
          </cell>
          <cell r="T88">
            <v>109.375</v>
          </cell>
          <cell r="U88">
            <v>112.18961625282168</v>
          </cell>
          <cell r="V88">
            <v>109.3189964157706</v>
          </cell>
          <cell r="W88">
            <v>111.97447447447446</v>
          </cell>
          <cell r="X88">
            <v>124.3659202115557</v>
          </cell>
          <cell r="Y88">
            <v>103.79964404890298</v>
          </cell>
        </row>
        <row r="89">
          <cell r="A89">
            <v>39753</v>
          </cell>
          <cell r="B89">
            <v>94.9</v>
          </cell>
          <cell r="C89">
            <v>89.1</v>
          </cell>
          <cell r="D89">
            <v>95.3</v>
          </cell>
          <cell r="E89">
            <v>80.5</v>
          </cell>
          <cell r="F89">
            <v>65.565948199999994</v>
          </cell>
          <cell r="G89">
            <v>88.648461900000001</v>
          </cell>
          <cell r="H89">
            <v>-4.5271629778672029</v>
          </cell>
          <cell r="I89">
            <v>-9.8178137651821906</v>
          </cell>
          <cell r="J89">
            <v>-4.1247484909456826</v>
          </cell>
          <cell r="K89">
            <v>-14.814814814814813</v>
          </cell>
          <cell r="L89">
            <v>-16.657684770745888</v>
          </cell>
          <cell r="M89">
            <v>-17.138492173125094</v>
          </cell>
          <cell r="N89">
            <v>102.26293103448276</v>
          </cell>
          <cell r="O89">
            <v>100.56433408577878</v>
          </cell>
          <cell r="P89">
            <v>102.47311827956989</v>
          </cell>
          <cell r="Q89">
            <v>90.653153153153156</v>
          </cell>
          <cell r="R89">
            <v>106.1502565986074</v>
          </cell>
          <cell r="S89">
            <v>78.167671691987252</v>
          </cell>
          <cell r="T89">
            <v>106.82471264367818</v>
          </cell>
          <cell r="U89">
            <v>108.01354401805868</v>
          </cell>
          <cell r="V89">
            <v>106.84587813620071</v>
          </cell>
          <cell r="W89">
            <v>103.22822822822822</v>
          </cell>
          <cell r="X89">
            <v>119.46445044779382</v>
          </cell>
          <cell r="Y89">
            <v>93.354868687437275</v>
          </cell>
        </row>
        <row r="90">
          <cell r="A90">
            <v>39783</v>
          </cell>
          <cell r="B90">
            <v>82.8</v>
          </cell>
          <cell r="C90">
            <v>75.7</v>
          </cell>
          <cell r="D90">
            <v>83.3</v>
          </cell>
          <cell r="E90">
            <v>70.7</v>
          </cell>
          <cell r="F90">
            <v>43.9230588</v>
          </cell>
          <cell r="G90">
            <v>98.366975800000006</v>
          </cell>
          <cell r="H90">
            <v>-12.750263435194951</v>
          </cell>
          <cell r="I90">
            <v>-15.039281705948365</v>
          </cell>
          <cell r="J90">
            <v>-12.591815320041974</v>
          </cell>
          <cell r="K90">
            <v>-12.173913043478258</v>
          </cell>
          <cell r="L90">
            <v>-33.009344017997435</v>
          </cell>
          <cell r="M90">
            <v>10.962980847838043</v>
          </cell>
          <cell r="N90">
            <v>89.224137931034491</v>
          </cell>
          <cell r="O90">
            <v>85.440180586907459</v>
          </cell>
          <cell r="P90">
            <v>89.569892473118273</v>
          </cell>
          <cell r="Q90">
            <v>79.617117117117118</v>
          </cell>
          <cell r="R90">
            <v>71.110753221986073</v>
          </cell>
          <cell r="S90">
            <v>86.737178568780735</v>
          </cell>
          <cell r="T90">
            <v>99.533045977011511</v>
          </cell>
          <cell r="U90">
            <v>99.172310007524459</v>
          </cell>
          <cell r="V90">
            <v>99.641577060931908</v>
          </cell>
          <cell r="W90">
            <v>92.229729729729726</v>
          </cell>
          <cell r="X90">
            <v>101.54252993951282</v>
          </cell>
          <cell r="Y90">
            <v>86.413391344716089</v>
          </cell>
        </row>
        <row r="91">
          <cell r="A91">
            <v>39814</v>
          </cell>
          <cell r="B91">
            <v>84.9</v>
          </cell>
          <cell r="C91">
            <v>77.900000000000006</v>
          </cell>
          <cell r="D91">
            <v>85.3</v>
          </cell>
          <cell r="E91">
            <v>67.400000000000006</v>
          </cell>
          <cell r="F91">
            <v>28.1875775</v>
          </cell>
          <cell r="G91">
            <v>99.793138900000002</v>
          </cell>
          <cell r="H91">
            <v>2.5362318840579814</v>
          </cell>
          <cell r="I91">
            <v>2.9062087186261598</v>
          </cell>
          <cell r="J91">
            <v>2.4009603841536618</v>
          </cell>
          <cell r="K91">
            <v>-4.667609618104664</v>
          </cell>
          <cell r="L91">
            <v>-35.82510355585709</v>
          </cell>
          <cell r="M91">
            <v>1.4498393270722025</v>
          </cell>
          <cell r="N91">
            <v>91.487068965517253</v>
          </cell>
          <cell r="O91">
            <v>87.923250564334097</v>
          </cell>
          <cell r="P91">
            <v>91.72043010752688</v>
          </cell>
          <cell r="Q91">
            <v>75.900900900900908</v>
          </cell>
          <cell r="R91">
            <v>45.635252240859572</v>
          </cell>
          <cell r="S91">
            <v>87.994728294863762</v>
          </cell>
          <cell r="T91">
            <v>94.324712643678183</v>
          </cell>
          <cell r="U91">
            <v>91.309255079006789</v>
          </cell>
          <cell r="V91">
            <v>94.587813620071685</v>
          </cell>
          <cell r="W91">
            <v>82.057057057057065</v>
          </cell>
          <cell r="X91">
            <v>74.298754020484353</v>
          </cell>
          <cell r="Y91">
            <v>84.299859518543926</v>
          </cell>
        </row>
        <row r="92">
          <cell r="A92">
            <v>39845</v>
          </cell>
          <cell r="B92">
            <v>86.4</v>
          </cell>
          <cell r="C92">
            <v>80</v>
          </cell>
          <cell r="D92">
            <v>86.9</v>
          </cell>
          <cell r="E92">
            <v>76.599999999999994</v>
          </cell>
          <cell r="F92">
            <v>29.497648699999999</v>
          </cell>
          <cell r="G92">
            <v>109.524372</v>
          </cell>
          <cell r="H92">
            <v>1.7667844522968195</v>
          </cell>
          <cell r="I92">
            <v>2.6957637997432533</v>
          </cell>
          <cell r="J92">
            <v>1.8757327080891073</v>
          </cell>
          <cell r="K92">
            <v>13.649851632047461</v>
          </cell>
          <cell r="L92">
            <v>4.6476899265288028</v>
          </cell>
          <cell r="M92">
            <v>9.7514049635730995</v>
          </cell>
          <cell r="N92">
            <v>93.103448275862078</v>
          </cell>
          <cell r="O92">
            <v>90.293453724604973</v>
          </cell>
          <cell r="P92">
            <v>93.44086021505376</v>
          </cell>
          <cell r="Q92">
            <v>86.261261261261254</v>
          </cell>
          <cell r="R92">
            <v>47.756237262204017</v>
          </cell>
          <cell r="S92">
            <v>96.575450597491781</v>
          </cell>
          <cell r="T92">
            <v>91.27155172413795</v>
          </cell>
          <cell r="U92">
            <v>87.885628291948862</v>
          </cell>
          <cell r="V92">
            <v>91.577060931899652</v>
          </cell>
          <cell r="W92">
            <v>80.593093093093103</v>
          </cell>
          <cell r="X92">
            <v>54.834080908349883</v>
          </cell>
          <cell r="Y92">
            <v>90.435785820378769</v>
          </cell>
        </row>
        <row r="93">
          <cell r="A93">
            <v>39873</v>
          </cell>
          <cell r="B93">
            <v>87.9</v>
          </cell>
          <cell r="C93">
            <v>86</v>
          </cell>
          <cell r="D93">
            <v>88</v>
          </cell>
          <cell r="E93">
            <v>70.599999999999994</v>
          </cell>
          <cell r="F93">
            <v>44.407672300000002</v>
          </cell>
          <cell r="G93">
            <v>88.850675800000005</v>
          </cell>
          <cell r="H93">
            <v>1.7361111111111109</v>
          </cell>
          <cell r="I93">
            <v>7.5</v>
          </cell>
          <cell r="J93">
            <v>1.26582278481012</v>
          </cell>
          <cell r="K93">
            <v>-7.8328981723237598</v>
          </cell>
          <cell r="L93">
            <v>50.546481692962871</v>
          </cell>
          <cell r="M93">
            <v>-18.875886546968736</v>
          </cell>
          <cell r="N93">
            <v>94.719827586206904</v>
          </cell>
          <cell r="O93">
            <v>97.065462753950342</v>
          </cell>
          <cell r="P93">
            <v>94.623655913978496</v>
          </cell>
          <cell r="Q93">
            <v>79.504504504504496</v>
          </cell>
          <cell r="R93">
            <v>71.895334987191887</v>
          </cell>
          <cell r="S93">
            <v>78.345978110485376</v>
          </cell>
          <cell r="T93">
            <v>93.103448275862078</v>
          </cell>
          <cell r="U93">
            <v>91.760722347629795</v>
          </cell>
          <cell r="V93">
            <v>93.261648745519707</v>
          </cell>
          <cell r="W93">
            <v>80.555555555555557</v>
          </cell>
          <cell r="X93">
            <v>55.09560816341849</v>
          </cell>
          <cell r="Y93">
            <v>87.638719000946978</v>
          </cell>
        </row>
        <row r="94">
          <cell r="A94">
            <v>39904</v>
          </cell>
          <cell r="B94">
            <v>88.4</v>
          </cell>
          <cell r="C94">
            <v>83.6</v>
          </cell>
          <cell r="D94">
            <v>88.7</v>
          </cell>
          <cell r="E94">
            <v>78.7</v>
          </cell>
          <cell r="F94">
            <v>44.082451599999999</v>
          </cell>
          <cell r="G94">
            <v>105.008634</v>
          </cell>
          <cell r="H94">
            <v>0.56882821387940841</v>
          </cell>
          <cell r="I94">
            <v>-2.7906976744186114</v>
          </cell>
          <cell r="J94">
            <v>0.79545454545454863</v>
          </cell>
          <cell r="K94">
            <v>11.473087818696897</v>
          </cell>
          <cell r="L94">
            <v>-0.7323525038712797</v>
          </cell>
          <cell r="M94">
            <v>18.185520880416302</v>
          </cell>
          <cell r="N94">
            <v>95.258620689655189</v>
          </cell>
          <cell r="O94">
            <v>94.35665914221218</v>
          </cell>
          <cell r="P94">
            <v>95.376344086021518</v>
          </cell>
          <cell r="Q94">
            <v>88.626126126126138</v>
          </cell>
          <cell r="R94">
            <v>71.368807701246538</v>
          </cell>
          <cell r="S94">
            <v>92.593602318734085</v>
          </cell>
          <cell r="T94">
            <v>94.360632183908066</v>
          </cell>
          <cell r="U94">
            <v>93.90519187358916</v>
          </cell>
          <cell r="V94">
            <v>94.480286738351253</v>
          </cell>
          <cell r="W94">
            <v>84.797297297297305</v>
          </cell>
          <cell r="X94">
            <v>63.673459983547481</v>
          </cell>
          <cell r="Y94">
            <v>89.171677008903757</v>
          </cell>
        </row>
        <row r="95">
          <cell r="A95">
            <v>39934</v>
          </cell>
          <cell r="B95">
            <v>90.6</v>
          </cell>
          <cell r="C95">
            <v>84.6</v>
          </cell>
          <cell r="D95">
            <v>91</v>
          </cell>
          <cell r="E95">
            <v>78.5</v>
          </cell>
          <cell r="F95">
            <v>41.644820600000003</v>
          </cell>
          <cell r="G95">
            <v>108.083023</v>
          </cell>
          <cell r="H95">
            <v>2.488687782805417</v>
          </cell>
          <cell r="I95">
            <v>1.1961722488038278</v>
          </cell>
          <cell r="J95">
            <v>2.5930101465614399</v>
          </cell>
          <cell r="K95">
            <v>-0.25412960609911417</v>
          </cell>
          <cell r="L95">
            <v>-5.5297083340981796</v>
          </cell>
          <cell r="M95">
            <v>2.9277487792099044</v>
          </cell>
          <cell r="N95">
            <v>97.629310344827587</v>
          </cell>
          <cell r="O95">
            <v>95.485327313769758</v>
          </cell>
          <cell r="P95">
            <v>97.849462365591393</v>
          </cell>
          <cell r="Q95">
            <v>88.400900900900908</v>
          </cell>
          <cell r="R95">
            <v>67.422320793844207</v>
          </cell>
          <cell r="S95">
            <v>95.304510380247294</v>
          </cell>
          <cell r="T95">
            <v>95.869252873563212</v>
          </cell>
          <cell r="U95">
            <v>95.635816403310756</v>
          </cell>
          <cell r="V95">
            <v>95.949820788530474</v>
          </cell>
          <cell r="W95">
            <v>85.510510510510514</v>
          </cell>
          <cell r="X95">
            <v>70.228821160760887</v>
          </cell>
          <cell r="Y95">
            <v>88.748030269822252</v>
          </cell>
        </row>
        <row r="96">
          <cell r="A96">
            <v>39965</v>
          </cell>
          <cell r="B96">
            <v>91.7</v>
          </cell>
          <cell r="C96">
            <v>88.6</v>
          </cell>
          <cell r="D96">
            <v>91.9</v>
          </cell>
          <cell r="E96">
            <v>78</v>
          </cell>
          <cell r="F96">
            <v>40.515135000000001</v>
          </cell>
          <cell r="G96">
            <v>110.417079</v>
          </cell>
          <cell r="H96">
            <v>1.2141280353200978</v>
          </cell>
          <cell r="I96">
            <v>4.7281323877068564</v>
          </cell>
          <cell r="J96">
            <v>0.98901098901099527</v>
          </cell>
          <cell r="K96">
            <v>-0.63694267515923575</v>
          </cell>
          <cell r="L96">
            <v>-2.7126677068696554</v>
          </cell>
          <cell r="M96">
            <v>2.159502885110832</v>
          </cell>
          <cell r="N96">
            <v>98.814655172413808</v>
          </cell>
          <cell r="O96">
            <v>100</v>
          </cell>
          <cell r="P96">
            <v>98.817204301075279</v>
          </cell>
          <cell r="Q96">
            <v>87.837837837837839</v>
          </cell>
          <cell r="R96">
            <v>65.593377270447533</v>
          </cell>
          <cell r="S96">
            <v>97.362614031549484</v>
          </cell>
          <cell r="T96">
            <v>97.23419540229888</v>
          </cell>
          <cell r="U96">
            <v>96.613995485327322</v>
          </cell>
          <cell r="V96">
            <v>97.347670250896059</v>
          </cell>
          <cell r="W96">
            <v>88.2882882882883</v>
          </cell>
          <cell r="X96">
            <v>68.128168588512764</v>
          </cell>
          <cell r="Y96">
            <v>95.086908910176945</v>
          </cell>
        </row>
        <row r="97">
          <cell r="A97">
            <v>39995</v>
          </cell>
          <cell r="B97">
            <v>92.9</v>
          </cell>
          <cell r="C97">
            <v>88.9</v>
          </cell>
          <cell r="D97">
            <v>93.2</v>
          </cell>
          <cell r="E97">
            <v>84.8</v>
          </cell>
          <cell r="F97">
            <v>49.481284100000003</v>
          </cell>
          <cell r="G97">
            <v>114.685382</v>
          </cell>
          <cell r="H97">
            <v>1.3086150490730675</v>
          </cell>
          <cell r="I97">
            <v>0.33860045146728152</v>
          </cell>
          <cell r="J97">
            <v>1.4145810663764931</v>
          </cell>
          <cell r="K97">
            <v>8.7179487179487154</v>
          </cell>
          <cell r="L97">
            <v>22.130369552020504</v>
          </cell>
          <cell r="M97">
            <v>3.8656184701281613</v>
          </cell>
          <cell r="N97">
            <v>100.10775862068965</v>
          </cell>
          <cell r="O97">
            <v>100.33860045146727</v>
          </cell>
          <cell r="P97">
            <v>100.21505376344086</v>
          </cell>
          <cell r="Q97">
            <v>95.495495495495504</v>
          </cell>
          <cell r="R97">
            <v>80.109434062048592</v>
          </cell>
          <cell r="S97">
            <v>101.12628122255268</v>
          </cell>
          <cell r="T97">
            <v>98.850574712643677</v>
          </cell>
          <cell r="U97">
            <v>98.607975921745677</v>
          </cell>
          <cell r="V97">
            <v>98.960573476702507</v>
          </cell>
          <cell r="W97">
            <v>90.578078078078079</v>
          </cell>
          <cell r="X97">
            <v>71.041710708780116</v>
          </cell>
          <cell r="Y97">
            <v>97.931135211449828</v>
          </cell>
        </row>
        <row r="98">
          <cell r="A98">
            <v>40026</v>
          </cell>
          <cell r="B98">
            <v>94.1</v>
          </cell>
          <cell r="C98">
            <v>89</v>
          </cell>
          <cell r="D98">
            <v>94.5</v>
          </cell>
          <cell r="E98">
            <v>90.1</v>
          </cell>
          <cell r="F98">
            <v>55.1677094</v>
          </cell>
          <cell r="G98">
            <v>119.620515</v>
          </cell>
          <cell r="H98">
            <v>1.291711517761021</v>
          </cell>
          <cell r="I98">
            <v>0.11248593925758639</v>
          </cell>
          <cell r="J98">
            <v>1.3948497854077222</v>
          </cell>
          <cell r="K98">
            <v>6.2499999999999964</v>
          </cell>
          <cell r="L98">
            <v>11.492073019988574</v>
          </cell>
          <cell r="M98">
            <v>4.3031927120406621</v>
          </cell>
          <cell r="N98">
            <v>101.40086206896552</v>
          </cell>
          <cell r="O98">
            <v>100.45146726862303</v>
          </cell>
          <cell r="P98">
            <v>101.61290322580645</v>
          </cell>
          <cell r="Q98">
            <v>101.46396396396395</v>
          </cell>
          <cell r="R98">
            <v>89.315668720358815</v>
          </cell>
          <cell r="S98">
            <v>105.47793998607928</v>
          </cell>
          <cell r="T98">
            <v>100.10775862068965</v>
          </cell>
          <cell r="U98">
            <v>100.26335590669676</v>
          </cell>
          <cell r="V98">
            <v>100.21505376344088</v>
          </cell>
          <cell r="W98">
            <v>94.932432432432435</v>
          </cell>
          <cell r="X98">
            <v>78.339493350951656</v>
          </cell>
          <cell r="Y98">
            <v>101.3222784133938</v>
          </cell>
        </row>
        <row r="99">
          <cell r="A99">
            <v>40057</v>
          </cell>
          <cell r="B99">
            <v>95.9</v>
          </cell>
          <cell r="C99">
            <v>89.7</v>
          </cell>
          <cell r="D99">
            <v>96.2</v>
          </cell>
          <cell r="E99">
            <v>94.2</v>
          </cell>
          <cell r="F99">
            <v>58.4981273</v>
          </cell>
          <cell r="G99">
            <v>124.634542</v>
          </cell>
          <cell r="H99">
            <v>1.9128586609989495</v>
          </cell>
          <cell r="I99">
            <v>0.78651685393258741</v>
          </cell>
          <cell r="J99">
            <v>1.798941798941802</v>
          </cell>
          <cell r="K99">
            <v>4.5504994450610532</v>
          </cell>
          <cell r="L99">
            <v>6.0368971926175359</v>
          </cell>
          <cell r="M99">
            <v>4.1916112800550964</v>
          </cell>
          <cell r="N99">
            <v>103.34051724137932</v>
          </cell>
          <cell r="O99">
            <v>101.24153498871334</v>
          </cell>
          <cell r="P99">
            <v>103.44086021505376</v>
          </cell>
          <cell r="Q99">
            <v>106.08108108108109</v>
          </cell>
          <cell r="R99">
            <v>94.707563817905722</v>
          </cell>
          <cell r="S99">
            <v>109.89916521650554</v>
          </cell>
          <cell r="T99">
            <v>101.61637931034483</v>
          </cell>
          <cell r="U99">
            <v>100.67720090293454</v>
          </cell>
          <cell r="V99">
            <v>101.75627240143369</v>
          </cell>
          <cell r="W99">
            <v>101.0135135135135</v>
          </cell>
          <cell r="X99">
            <v>88.044222200104386</v>
          </cell>
          <cell r="Y99">
            <v>105.50112880837916</v>
          </cell>
        </row>
        <row r="100">
          <cell r="A100">
            <v>40087</v>
          </cell>
          <cell r="B100">
            <v>97</v>
          </cell>
          <cell r="C100">
            <v>90.7</v>
          </cell>
          <cell r="D100">
            <v>97.4</v>
          </cell>
          <cell r="E100">
            <v>95</v>
          </cell>
          <cell r="F100">
            <v>62.1894165</v>
          </cell>
          <cell r="G100">
            <v>123.906825</v>
          </cell>
          <cell r="H100">
            <v>1.1470281543274186</v>
          </cell>
          <cell r="I100">
            <v>1.1148272017837235</v>
          </cell>
          <cell r="J100">
            <v>1.2474012474012501</v>
          </cell>
          <cell r="K100">
            <v>0.84925690021231126</v>
          </cell>
          <cell r="L100">
            <v>6.3100980670196591</v>
          </cell>
          <cell r="M100">
            <v>-0.58388067089779849</v>
          </cell>
          <cell r="N100">
            <v>104.52586206896552</v>
          </cell>
          <cell r="O100">
            <v>102.3702031602709</v>
          </cell>
          <cell r="P100">
            <v>104.73118279569893</v>
          </cell>
          <cell r="Q100">
            <v>106.98198198198199</v>
          </cell>
          <cell r="R100">
            <v>100.68370397170081</v>
          </cell>
          <cell r="S100">
            <v>109.25748523332832</v>
          </cell>
          <cell r="T100">
            <v>103.08908045977012</v>
          </cell>
          <cell r="U100">
            <v>101.35440180586909</v>
          </cell>
          <cell r="V100">
            <v>103.26164874551972</v>
          </cell>
          <cell r="W100">
            <v>104.84234234234235</v>
          </cell>
          <cell r="X100">
            <v>94.902312169988463</v>
          </cell>
          <cell r="Y100">
            <v>108.21153014530438</v>
          </cell>
        </row>
        <row r="101">
          <cell r="A101">
            <v>40118</v>
          </cell>
          <cell r="B101">
            <v>99.1</v>
          </cell>
          <cell r="C101">
            <v>90.2</v>
          </cell>
          <cell r="D101">
            <v>99.7</v>
          </cell>
          <cell r="E101">
            <v>99.2</v>
          </cell>
          <cell r="F101">
            <v>61.517606499999999</v>
          </cell>
          <cell r="G101">
            <v>125.815365</v>
          </cell>
          <cell r="H101">
            <v>2.1649484536082415</v>
          </cell>
          <cell r="I101">
            <v>-0.55126791620727666</v>
          </cell>
          <cell r="J101">
            <v>2.3613963039014343</v>
          </cell>
          <cell r="K101">
            <v>4.4210526315789505</v>
          </cell>
          <cell r="L101">
            <v>-1.0802641957574899</v>
          </cell>
          <cell r="M101">
            <v>1.5403025620259434</v>
          </cell>
          <cell r="N101">
            <v>106.78879310344827</v>
          </cell>
          <cell r="O101">
            <v>101.80586907449212</v>
          </cell>
          <cell r="P101">
            <v>107.20430107526882</v>
          </cell>
          <cell r="Q101">
            <v>111.71171171171173</v>
          </cell>
          <cell r="R101">
            <v>99.596053966732072</v>
          </cell>
          <cell r="S101">
            <v>110.9403810775824</v>
          </cell>
          <cell r="T101">
            <v>104.88505747126436</v>
          </cell>
          <cell r="U101">
            <v>101.80586907449212</v>
          </cell>
          <cell r="V101">
            <v>105.12544802867383</v>
          </cell>
          <cell r="W101">
            <v>108.25825825825827</v>
          </cell>
          <cell r="X101">
            <v>98.329107252112863</v>
          </cell>
          <cell r="Y101">
            <v>110.03234384247209</v>
          </cell>
        </row>
        <row r="102">
          <cell r="A102">
            <v>40148</v>
          </cell>
          <cell r="B102">
            <v>99.1</v>
          </cell>
          <cell r="C102">
            <v>90.2</v>
          </cell>
          <cell r="D102">
            <v>99.7</v>
          </cell>
          <cell r="E102">
            <v>101.9</v>
          </cell>
          <cell r="F102">
            <v>68.926991000000001</v>
          </cell>
          <cell r="G102">
            <v>132.57238000000001</v>
          </cell>
          <cell r="H102">
            <v>0</v>
          </cell>
          <cell r="I102">
            <v>0</v>
          </cell>
          <cell r="J102">
            <v>0</v>
          </cell>
          <cell r="K102">
            <v>2.7217741935483897</v>
          </cell>
          <cell r="L102">
            <v>12.044331568719278</v>
          </cell>
          <cell r="M102">
            <v>5.3705801354230536</v>
          </cell>
          <cell r="N102">
            <v>106.78879310344827</v>
          </cell>
          <cell r="O102">
            <v>101.80586907449212</v>
          </cell>
          <cell r="P102">
            <v>107.20430107526882</v>
          </cell>
          <cell r="Q102">
            <v>114.75225225225225</v>
          </cell>
          <cell r="R102">
            <v>111.59173293584585</v>
          </cell>
          <cell r="S102">
            <v>116.89852314589768</v>
          </cell>
          <cell r="T102">
            <v>106.03448275862068</v>
          </cell>
          <cell r="U102">
            <v>101.99398043641838</v>
          </cell>
          <cell r="V102">
            <v>106.37992831541219</v>
          </cell>
          <cell r="W102">
            <v>111.14864864864865</v>
          </cell>
          <cell r="X102">
            <v>103.95716362475957</v>
          </cell>
          <cell r="Y102">
            <v>112.36546315226947</v>
          </cell>
        </row>
        <row r="103">
          <cell r="A103">
            <v>40179</v>
          </cell>
          <cell r="B103">
            <v>101.3</v>
          </cell>
          <cell r="C103">
            <v>95.6</v>
          </cell>
          <cell r="D103">
            <v>101.6</v>
          </cell>
          <cell r="E103">
            <v>103.8</v>
          </cell>
          <cell r="F103">
            <v>72.591116</v>
          </cell>
          <cell r="G103">
            <v>127.22285599999999</v>
          </cell>
          <cell r="H103">
            <v>2.2199798183652906</v>
          </cell>
          <cell r="I103">
            <v>5.9866962305986604</v>
          </cell>
          <cell r="J103">
            <v>1.9057171514543545</v>
          </cell>
          <cell r="K103">
            <v>1.8645731108930239</v>
          </cell>
          <cell r="L103">
            <v>5.3159509023105311</v>
          </cell>
          <cell r="M103">
            <v>-4.0351723337847725</v>
          </cell>
          <cell r="N103">
            <v>109.15948275862068</v>
          </cell>
          <cell r="O103">
            <v>107.90067720090293</v>
          </cell>
          <cell r="P103">
            <v>109.24731182795698</v>
          </cell>
          <cell r="Q103">
            <v>116.89189189189189</v>
          </cell>
          <cell r="R103">
            <v>117.52389466975292</v>
          </cell>
          <cell r="S103">
            <v>112.18146628131143</v>
          </cell>
          <cell r="T103">
            <v>107.57902298850574</v>
          </cell>
          <cell r="U103">
            <v>103.83747178329573</v>
          </cell>
          <cell r="V103">
            <v>107.8853046594982</v>
          </cell>
          <cell r="W103">
            <v>114.45195195195195</v>
          </cell>
          <cell r="X103">
            <v>109.57056052411029</v>
          </cell>
          <cell r="Y103">
            <v>113.34012350159718</v>
          </cell>
        </row>
        <row r="104">
          <cell r="A104">
            <v>40210</v>
          </cell>
          <cell r="B104">
            <v>101</v>
          </cell>
          <cell r="C104">
            <v>96.6</v>
          </cell>
          <cell r="D104">
            <v>101.3</v>
          </cell>
          <cell r="E104">
            <v>100.9</v>
          </cell>
          <cell r="F104">
            <v>73.498480200000003</v>
          </cell>
          <cell r="G104">
            <v>123.21706399999999</v>
          </cell>
          <cell r="H104">
            <v>-0.29615004935833872</v>
          </cell>
          <cell r="I104">
            <v>1.0460251046025106</v>
          </cell>
          <cell r="J104">
            <v>-0.2952755905511783</v>
          </cell>
          <cell r="K104">
            <v>-2.7938342967244618</v>
          </cell>
          <cell r="L104">
            <v>1.2499659049187279</v>
          </cell>
          <cell r="M104">
            <v>-3.1486417817880143</v>
          </cell>
          <cell r="N104">
            <v>108.83620689655173</v>
          </cell>
          <cell r="O104">
            <v>109.0293453724605</v>
          </cell>
          <cell r="P104">
            <v>108.92473118279568</v>
          </cell>
          <cell r="Q104">
            <v>113.62612612612612</v>
          </cell>
          <cell r="R104">
            <v>118.99290328325742</v>
          </cell>
          <cell r="S104">
            <v>108.64927376255562</v>
          </cell>
          <cell r="T104">
            <v>108.26149425287356</v>
          </cell>
          <cell r="U104">
            <v>106.24529721595185</v>
          </cell>
          <cell r="V104">
            <v>108.45878136200717</v>
          </cell>
          <cell r="W104">
            <v>115.09009009009009</v>
          </cell>
          <cell r="X104">
            <v>116.03617696295207</v>
          </cell>
          <cell r="Y104">
            <v>112.57642106325493</v>
          </cell>
        </row>
        <row r="105">
          <cell r="A105">
            <v>40238</v>
          </cell>
          <cell r="B105">
            <v>102.1</v>
          </cell>
          <cell r="C105">
            <v>98</v>
          </cell>
          <cell r="D105">
            <v>102.4</v>
          </cell>
          <cell r="E105">
            <v>102.4</v>
          </cell>
          <cell r="F105">
            <v>73.207385500000001</v>
          </cell>
          <cell r="G105">
            <v>127.101268</v>
          </cell>
          <cell r="H105">
            <v>1.0891089108910834</v>
          </cell>
          <cell r="I105">
            <v>1.4492753623188466</v>
          </cell>
          <cell r="J105">
            <v>1.0858835143139276</v>
          </cell>
          <cell r="K105">
            <v>1.4866204162537164</v>
          </cell>
          <cell r="L105">
            <v>-0.39605540034010406</v>
          </cell>
          <cell r="M105">
            <v>3.1523263693411909</v>
          </cell>
          <cell r="N105">
            <v>110.02155172413792</v>
          </cell>
          <cell r="O105">
            <v>110.60948081264108</v>
          </cell>
          <cell r="P105">
            <v>110.10752688172043</v>
          </cell>
          <cell r="Q105">
            <v>115.31531531531532</v>
          </cell>
          <cell r="R105">
            <v>118.5216254637826</v>
          </cell>
          <cell r="S105">
            <v>112.07425346947035</v>
          </cell>
          <cell r="T105">
            <v>109.33908045977012</v>
          </cell>
          <cell r="U105">
            <v>109.17983446200151</v>
          </cell>
          <cell r="V105">
            <v>109.42652329749103</v>
          </cell>
          <cell r="W105">
            <v>115.27777777777777</v>
          </cell>
          <cell r="X105">
            <v>118.34614113893097</v>
          </cell>
          <cell r="Y105">
            <v>110.96833117111247</v>
          </cell>
        </row>
        <row r="106">
          <cell r="A106">
            <v>40269</v>
          </cell>
          <cell r="B106">
            <v>103.3</v>
          </cell>
          <cell r="C106">
            <v>99.3</v>
          </cell>
          <cell r="D106">
            <v>103.5</v>
          </cell>
          <cell r="E106">
            <v>101.3</v>
          </cell>
          <cell r="F106">
            <v>75.343878000000004</v>
          </cell>
          <cell r="G106">
            <v>123.22085</v>
          </cell>
          <cell r="H106">
            <v>1.1753183153770841</v>
          </cell>
          <cell r="I106">
            <v>1.3265306122448952</v>
          </cell>
          <cell r="J106">
            <v>1.0742187499999944</v>
          </cell>
          <cell r="K106">
            <v>-1.0742187500000084</v>
          </cell>
          <cell r="L106">
            <v>2.9184111485582322</v>
          </cell>
          <cell r="M106">
            <v>-3.0530128149469018</v>
          </cell>
          <cell r="N106">
            <v>111.31465517241379</v>
          </cell>
          <cell r="O106">
            <v>112.07674943566592</v>
          </cell>
          <cell r="P106">
            <v>111.29032258064515</v>
          </cell>
          <cell r="Q106">
            <v>114.07657657657657</v>
          </cell>
          <cell r="R106">
            <v>121.98057379477008</v>
          </cell>
          <cell r="S106">
            <v>108.65261214879136</v>
          </cell>
          <cell r="T106">
            <v>110.05747126436781</v>
          </cell>
          <cell r="U106">
            <v>110.57185854025583</v>
          </cell>
          <cell r="V106">
            <v>110.1075268817204</v>
          </cell>
          <cell r="W106">
            <v>114.33933933933933</v>
          </cell>
          <cell r="X106">
            <v>119.83170084727003</v>
          </cell>
          <cell r="Y106">
            <v>109.79204646027245</v>
          </cell>
        </row>
        <row r="107">
          <cell r="A107">
            <v>40299</v>
          </cell>
          <cell r="B107">
            <v>102.8</v>
          </cell>
          <cell r="C107">
            <v>97.2</v>
          </cell>
          <cell r="D107">
            <v>103.1</v>
          </cell>
          <cell r="E107">
            <v>96.7</v>
          </cell>
          <cell r="F107">
            <v>72.399574200000004</v>
          </cell>
          <cell r="G107">
            <v>119.099357</v>
          </cell>
          <cell r="H107">
            <v>-0.48402710551790895</v>
          </cell>
          <cell r="I107">
            <v>-2.1148036253776379</v>
          </cell>
          <cell r="J107">
            <v>-0.38647342995169631</v>
          </cell>
          <cell r="K107">
            <v>-4.5409674234945649</v>
          </cell>
          <cell r="L107">
            <v>-3.9078208849297615</v>
          </cell>
          <cell r="M107">
            <v>-3.3448016305682038</v>
          </cell>
          <cell r="N107">
            <v>110.77586206896552</v>
          </cell>
          <cell r="O107">
            <v>109.70654627539504</v>
          </cell>
          <cell r="P107">
            <v>110.86021505376344</v>
          </cell>
          <cell r="Q107">
            <v>108.89639639639641</v>
          </cell>
          <cell r="R107">
            <v>117.2137914564609</v>
          </cell>
          <cell r="S107">
            <v>105.01839780598362</v>
          </cell>
          <cell r="T107">
            <v>110.70402298850574</v>
          </cell>
          <cell r="U107">
            <v>110.79759217456734</v>
          </cell>
          <cell r="V107">
            <v>110.75268817204301</v>
          </cell>
          <cell r="W107">
            <v>112.76276276276276</v>
          </cell>
          <cell r="X107">
            <v>119.23866357167118</v>
          </cell>
          <cell r="Y107">
            <v>108.58175447474844</v>
          </cell>
        </row>
        <row r="108">
          <cell r="A108">
            <v>40330</v>
          </cell>
          <cell r="B108">
            <v>102.7</v>
          </cell>
          <cell r="C108">
            <v>96.8</v>
          </cell>
          <cell r="D108">
            <v>103.1</v>
          </cell>
          <cell r="E108">
            <v>103.7</v>
          </cell>
          <cell r="F108">
            <v>77.883780700000003</v>
          </cell>
          <cell r="G108">
            <v>123.704548</v>
          </cell>
          <cell r="H108">
            <v>-9.7276264591434167E-2</v>
          </cell>
          <cell r="I108">
            <v>-0.41152263374486181</v>
          </cell>
          <cell r="J108">
            <v>0</v>
          </cell>
          <cell r="K108">
            <v>7.2388831437435366</v>
          </cell>
          <cell r="L108">
            <v>7.5749154060632566</v>
          </cell>
          <cell r="M108">
            <v>3.866679985518314</v>
          </cell>
          <cell r="N108">
            <v>110.66810344827587</v>
          </cell>
          <cell r="O108">
            <v>109.25507900677201</v>
          </cell>
          <cell r="P108">
            <v>110.86021505376344</v>
          </cell>
          <cell r="Q108">
            <v>116.77927927927929</v>
          </cell>
          <cell r="R108">
            <v>126.0926370035272</v>
          </cell>
          <cell r="S108">
            <v>109.07912317505961</v>
          </cell>
          <cell r="T108">
            <v>110.91954022988506</v>
          </cell>
          <cell r="U108">
            <v>110.34612490594434</v>
          </cell>
          <cell r="V108">
            <v>111.00358422939068</v>
          </cell>
          <cell r="W108">
            <v>113.25075075075075</v>
          </cell>
          <cell r="X108">
            <v>121.7623340849194</v>
          </cell>
          <cell r="Y108">
            <v>107.58337770994486</v>
          </cell>
        </row>
        <row r="109">
          <cell r="A109">
            <v>40360</v>
          </cell>
          <cell r="B109">
            <v>101.7</v>
          </cell>
          <cell r="C109">
            <v>98</v>
          </cell>
          <cell r="D109">
            <v>101.9</v>
          </cell>
          <cell r="E109">
            <v>103.6</v>
          </cell>
          <cell r="F109">
            <v>79.577959100000001</v>
          </cell>
          <cell r="G109">
            <v>124.56803600000001</v>
          </cell>
          <cell r="H109">
            <v>-0.97370983446932802</v>
          </cell>
          <cell r="I109">
            <v>1.2396694214876063</v>
          </cell>
          <cell r="J109">
            <v>-1.1639185257031897</v>
          </cell>
          <cell r="K109">
            <v>-9.6432015429130685E-2</v>
          </cell>
          <cell r="L109">
            <v>2.1752647146468052</v>
          </cell>
          <cell r="M109">
            <v>0.69802445743547259</v>
          </cell>
          <cell r="N109">
            <v>109.59051724137932</v>
          </cell>
          <cell r="O109">
            <v>110.60948081264108</v>
          </cell>
          <cell r="P109">
            <v>109.56989247311827</v>
          </cell>
          <cell r="Q109">
            <v>116.66666666666667</v>
          </cell>
          <cell r="R109">
            <v>128.83548564403259</v>
          </cell>
          <cell r="S109">
            <v>109.84052213277768</v>
          </cell>
          <cell r="T109">
            <v>110.3448275862069</v>
          </cell>
          <cell r="U109">
            <v>109.85703536493605</v>
          </cell>
          <cell r="V109">
            <v>110.43010752688171</v>
          </cell>
          <cell r="W109">
            <v>114.11411411411412</v>
          </cell>
          <cell r="X109">
            <v>124.04730470134022</v>
          </cell>
          <cell r="Y109">
            <v>107.97934770460698</v>
          </cell>
        </row>
        <row r="110">
          <cell r="A110">
            <v>40391</v>
          </cell>
          <cell r="B110">
            <v>101.3</v>
          </cell>
          <cell r="C110">
            <v>99.8</v>
          </cell>
          <cell r="D110">
            <v>101.5</v>
          </cell>
          <cell r="E110">
            <v>105.4</v>
          </cell>
          <cell r="F110">
            <v>78.829036099999996</v>
          </cell>
          <cell r="G110">
            <v>124.418105</v>
          </cell>
          <cell r="H110">
            <v>-0.3933136676499564</v>
          </cell>
          <cell r="I110">
            <v>1.8367346938775482</v>
          </cell>
          <cell r="J110">
            <v>-0.39254170755643342</v>
          </cell>
          <cell r="K110">
            <v>1.7374517374517486</v>
          </cell>
          <cell r="L110">
            <v>-0.94111863193033929</v>
          </cell>
          <cell r="M110">
            <v>-0.12036073202599852</v>
          </cell>
          <cell r="N110">
            <v>109.15948275862068</v>
          </cell>
          <cell r="O110">
            <v>112.64108352144471</v>
          </cell>
          <cell r="P110">
            <v>109.13978494623655</v>
          </cell>
          <cell r="Q110">
            <v>118.69369369369372</v>
          </cell>
          <cell r="R110">
            <v>127.62299088409867</v>
          </cell>
          <cell r="S110">
            <v>109.7083172762775</v>
          </cell>
          <cell r="T110">
            <v>109.80603448275862</v>
          </cell>
          <cell r="U110">
            <v>110.83521444695261</v>
          </cell>
          <cell r="V110">
            <v>109.85663082437276</v>
          </cell>
          <cell r="W110">
            <v>117.37987987987988</v>
          </cell>
          <cell r="X110">
            <v>127.51703784388616</v>
          </cell>
          <cell r="Y110">
            <v>109.54265419470494</v>
          </cell>
        </row>
        <row r="111">
          <cell r="A111">
            <v>40422</v>
          </cell>
          <cell r="B111">
            <v>101.5</v>
          </cell>
          <cell r="C111">
            <v>101.4</v>
          </cell>
          <cell r="D111">
            <v>101.4</v>
          </cell>
          <cell r="E111">
            <v>106</v>
          </cell>
          <cell r="F111">
            <v>79.517805800000005</v>
          </cell>
          <cell r="G111">
            <v>126.655435</v>
          </cell>
          <cell r="H111">
            <v>0.19743336623889718</v>
          </cell>
          <cell r="I111">
            <v>1.6032064128256598</v>
          </cell>
          <cell r="J111">
            <v>-9.8522167487679127E-2</v>
          </cell>
          <cell r="K111">
            <v>0.56925996204933049</v>
          </cell>
          <cell r="L111">
            <v>0.87375126485912824</v>
          </cell>
          <cell r="M111">
            <v>1.7982350719776676</v>
          </cell>
          <cell r="N111">
            <v>109.375</v>
          </cell>
          <cell r="O111">
            <v>114.44695259593681</v>
          </cell>
          <cell r="P111">
            <v>109.03225806451613</v>
          </cell>
          <cell r="Q111">
            <v>119.36936936936937</v>
          </cell>
          <cell r="R111">
            <v>128.73809838119953</v>
          </cell>
          <cell r="S111">
            <v>111.68113071441606</v>
          </cell>
          <cell r="T111">
            <v>109.375</v>
          </cell>
          <cell r="U111">
            <v>112.56583897667421</v>
          </cell>
          <cell r="V111">
            <v>109.24731182795699</v>
          </cell>
          <cell r="W111">
            <v>118.24324324324327</v>
          </cell>
          <cell r="X111">
            <v>128.39885830311027</v>
          </cell>
          <cell r="Y111">
            <v>110.40999004115707</v>
          </cell>
        </row>
        <row r="112">
          <cell r="A112">
            <v>40452</v>
          </cell>
          <cell r="B112">
            <v>101.6</v>
          </cell>
          <cell r="C112">
            <v>99</v>
          </cell>
          <cell r="D112">
            <v>101.7</v>
          </cell>
          <cell r="E112">
            <v>108.4</v>
          </cell>
          <cell r="F112">
            <v>84.768653900000004</v>
          </cell>
          <cell r="G112">
            <v>123.951697</v>
          </cell>
          <cell r="H112">
            <v>9.8522167487679127E-2</v>
          </cell>
          <cell r="I112">
            <v>-2.3668639053254492</v>
          </cell>
          <cell r="J112">
            <v>0.29585798816567765</v>
          </cell>
          <cell r="K112">
            <v>2.2641509433962317</v>
          </cell>
          <cell r="L112">
            <v>6.6033614071378199</v>
          </cell>
          <cell r="M112">
            <v>-2.1347192878063237</v>
          </cell>
          <cell r="N112">
            <v>109.48275862068965</v>
          </cell>
          <cell r="O112">
            <v>111.73814898419865</v>
          </cell>
          <cell r="P112">
            <v>109.35483870967741</v>
          </cell>
          <cell r="Q112">
            <v>122.07207207207209</v>
          </cell>
          <cell r="R112">
            <v>137.23914028598679</v>
          </cell>
          <cell r="S112">
            <v>109.29705207621522</v>
          </cell>
          <cell r="T112">
            <v>109.33908045977012</v>
          </cell>
          <cell r="U112">
            <v>112.94206170052672</v>
          </cell>
          <cell r="V112">
            <v>109.17562724014336</v>
          </cell>
          <cell r="W112">
            <v>120.04504504504506</v>
          </cell>
          <cell r="X112">
            <v>131.200076517095</v>
          </cell>
          <cell r="Y112">
            <v>110.22883335563625</v>
          </cell>
        </row>
        <row r="113">
          <cell r="A113">
            <v>40483</v>
          </cell>
          <cell r="B113">
            <v>101.8</v>
          </cell>
          <cell r="C113">
            <v>99.8</v>
          </cell>
          <cell r="D113">
            <v>101.9</v>
          </cell>
          <cell r="E113">
            <v>104.9</v>
          </cell>
          <cell r="F113">
            <v>89.537855199999996</v>
          </cell>
          <cell r="G113">
            <v>120.376561</v>
          </cell>
          <cell r="H113">
            <v>0.19685039370079022</v>
          </cell>
          <cell r="I113">
            <v>0.80808080808080518</v>
          </cell>
          <cell r="J113">
            <v>0.1966568338249782</v>
          </cell>
          <cell r="K113">
            <v>-3.2287822878228782</v>
          </cell>
          <cell r="L113">
            <v>5.6261378240429876</v>
          </cell>
          <cell r="M113">
            <v>-2.8842977438219344</v>
          </cell>
          <cell r="N113">
            <v>109.69827586206897</v>
          </cell>
          <cell r="O113">
            <v>112.64108352144471</v>
          </cell>
          <cell r="P113">
            <v>109.56989247311827</v>
          </cell>
          <cell r="Q113">
            <v>118.13063063063065</v>
          </cell>
          <cell r="R113">
            <v>144.96040346700812</v>
          </cell>
          <cell r="S113">
            <v>106.14459966911707</v>
          </cell>
          <cell r="T113">
            <v>109.51867816091954</v>
          </cell>
          <cell r="U113">
            <v>112.94206170052672</v>
          </cell>
          <cell r="V113">
            <v>109.3189964157706</v>
          </cell>
          <cell r="W113">
            <v>119.85735735735737</v>
          </cell>
          <cell r="X113">
            <v>136.97921404473149</v>
          </cell>
          <cell r="Y113">
            <v>109.04092748658279</v>
          </cell>
        </row>
        <row r="114">
          <cell r="A114">
            <v>40513</v>
          </cell>
          <cell r="B114">
            <v>102.7</v>
          </cell>
          <cell r="C114">
            <v>99</v>
          </cell>
          <cell r="D114">
            <v>103.1</v>
          </cell>
          <cell r="E114">
            <v>100.7</v>
          </cell>
          <cell r="F114">
            <v>83.536385100000004</v>
          </cell>
          <cell r="G114">
            <v>117.64514699999999</v>
          </cell>
          <cell r="H114">
            <v>0.88408644400786418</v>
          </cell>
          <cell r="I114">
            <v>-0.80160320641282279</v>
          </cell>
          <cell r="J114">
            <v>1.1776251226692724</v>
          </cell>
          <cell r="K114">
            <v>-4.0038131553860845</v>
          </cell>
          <cell r="L114">
            <v>-6.7027181817060004</v>
          </cell>
          <cell r="M114">
            <v>-2.2690580103879201</v>
          </cell>
          <cell r="N114">
            <v>110.66810344827587</v>
          </cell>
          <cell r="O114">
            <v>111.73814898419865</v>
          </cell>
          <cell r="P114">
            <v>110.86021505376344</v>
          </cell>
          <cell r="Q114">
            <v>113.40090090090091</v>
          </cell>
          <cell r="R114">
            <v>135.24411614755059</v>
          </cell>
          <cell r="S114">
            <v>103.73611712773076</v>
          </cell>
          <cell r="T114">
            <v>109.94971264367815</v>
          </cell>
          <cell r="U114">
            <v>112.03912716328067</v>
          </cell>
          <cell r="V114">
            <v>109.92831541218636</v>
          </cell>
          <cell r="W114">
            <v>117.86786786786787</v>
          </cell>
          <cell r="X114">
            <v>139.14788663351518</v>
          </cell>
          <cell r="Y114">
            <v>106.39258962435436</v>
          </cell>
        </row>
        <row r="115">
          <cell r="A115">
            <v>40544</v>
          </cell>
          <cell r="B115">
            <v>102.9</v>
          </cell>
          <cell r="C115">
            <v>100.3</v>
          </cell>
          <cell r="D115">
            <v>103.2</v>
          </cell>
          <cell r="E115">
            <v>111.3</v>
          </cell>
          <cell r="F115">
            <v>100.081012</v>
          </cell>
          <cell r="G115">
            <v>120.740814</v>
          </cell>
          <cell r="H115">
            <v>0.19474196689386838</v>
          </cell>
          <cell r="I115">
            <v>1.3131313131313103</v>
          </cell>
          <cell r="J115">
            <v>9.699321047527501E-2</v>
          </cell>
          <cell r="K115">
            <v>10.526315789473678</v>
          </cell>
          <cell r="L115">
            <v>19.805294280084901</v>
          </cell>
          <cell r="M115">
            <v>2.6313597109109876</v>
          </cell>
          <cell r="N115">
            <v>110.88362068965519</v>
          </cell>
          <cell r="O115">
            <v>113.2054176072235</v>
          </cell>
          <cell r="P115">
            <v>110.96774193548387</v>
          </cell>
          <cell r="Q115">
            <v>125.33783783783782</v>
          </cell>
          <cell r="R115">
            <v>162.0296113470728</v>
          </cell>
          <cell r="S115">
            <v>106.46578751949332</v>
          </cell>
          <cell r="T115">
            <v>110.41666666666667</v>
          </cell>
          <cell r="U115">
            <v>112.52821670428894</v>
          </cell>
          <cell r="V115">
            <v>110.46594982078852</v>
          </cell>
          <cell r="W115">
            <v>118.95645645645646</v>
          </cell>
          <cell r="X115">
            <v>147.4113769872105</v>
          </cell>
          <cell r="Y115">
            <v>105.4488347721137</v>
          </cell>
        </row>
        <row r="116">
          <cell r="A116">
            <v>40575</v>
          </cell>
          <cell r="B116">
            <v>104.8</v>
          </cell>
          <cell r="C116">
            <v>101.2</v>
          </cell>
          <cell r="D116">
            <v>104.9</v>
          </cell>
          <cell r="E116">
            <v>111.8</v>
          </cell>
          <cell r="F116">
            <v>100.19877700000001</v>
          </cell>
          <cell r="G116">
            <v>122.377094</v>
          </cell>
          <cell r="H116">
            <v>1.8464528668610216</v>
          </cell>
          <cell r="I116">
            <v>0.89730807577268756</v>
          </cell>
          <cell r="J116">
            <v>1.6472868217054288</v>
          </cell>
          <cell r="K116">
            <v>0.44923629829290207</v>
          </cell>
          <cell r="L116">
            <v>0.11766967344415509</v>
          </cell>
          <cell r="M116">
            <v>1.3552004047280974</v>
          </cell>
          <cell r="N116">
            <v>112.93103448275863</v>
          </cell>
          <cell r="O116">
            <v>114.2212189616253</v>
          </cell>
          <cell r="P116">
            <v>112.79569892473118</v>
          </cell>
          <cell r="Q116">
            <v>125.90090090090089</v>
          </cell>
          <cell r="R116">
            <v>162.22027106162773</v>
          </cell>
          <cell r="S116">
            <v>107.90861230285445</v>
          </cell>
          <cell r="T116">
            <v>111.49425287356321</v>
          </cell>
          <cell r="U116">
            <v>113.05492851768248</v>
          </cell>
          <cell r="V116">
            <v>111.54121863799283</v>
          </cell>
          <cell r="W116">
            <v>121.54654654654655</v>
          </cell>
          <cell r="X116">
            <v>153.16466618541702</v>
          </cell>
          <cell r="Y116">
            <v>106.03683898335952</v>
          </cell>
        </row>
        <row r="117">
          <cell r="A117">
            <v>40603</v>
          </cell>
          <cell r="B117">
            <v>105</v>
          </cell>
          <cell r="C117">
            <v>99</v>
          </cell>
          <cell r="D117">
            <v>105.4</v>
          </cell>
          <cell r="E117">
            <v>114.7</v>
          </cell>
          <cell r="F117">
            <v>103.899495</v>
          </cell>
          <cell r="G117">
            <v>121.95925</v>
          </cell>
          <cell r="H117">
            <v>0.19083969465649128</v>
          </cell>
          <cell r="I117">
            <v>-2.1739130434782634</v>
          </cell>
          <cell r="J117">
            <v>0.47664442326024781</v>
          </cell>
          <cell r="K117">
            <v>2.5939177101967852</v>
          </cell>
          <cell r="L117">
            <v>3.693376417159258</v>
          </cell>
          <cell r="M117">
            <v>-0.34143971420011193</v>
          </cell>
          <cell r="N117">
            <v>113.14655172413795</v>
          </cell>
          <cell r="O117">
            <v>111.73814898419865</v>
          </cell>
          <cell r="P117">
            <v>113.33333333333333</v>
          </cell>
          <cell r="Q117">
            <v>129.16666666666669</v>
          </cell>
          <cell r="R117">
            <v>168.21167629686974</v>
          </cell>
          <cell r="S117">
            <v>107.54016944541027</v>
          </cell>
          <cell r="T117">
            <v>112.3204022988506</v>
          </cell>
          <cell r="U117">
            <v>113.05492851768247</v>
          </cell>
          <cell r="V117">
            <v>112.36559139784946</v>
          </cell>
          <cell r="W117">
            <v>126.8018018018018</v>
          </cell>
          <cell r="X117">
            <v>164.15385290185677</v>
          </cell>
          <cell r="Y117">
            <v>107.304856422586</v>
          </cell>
        </row>
        <row r="118">
          <cell r="A118">
            <v>40634</v>
          </cell>
          <cell r="B118">
            <v>102.3</v>
          </cell>
          <cell r="C118">
            <v>100.2</v>
          </cell>
          <cell r="D118">
            <v>102.4</v>
          </cell>
          <cell r="E118">
            <v>112.4</v>
          </cell>
          <cell r="F118">
            <v>102.90221699999999</v>
          </cell>
          <cell r="G118">
            <v>123.742751</v>
          </cell>
          <cell r="H118">
            <v>-2.5714285714285743</v>
          </cell>
          <cell r="I118">
            <v>1.212121212121215</v>
          </cell>
          <cell r="J118">
            <v>-2.8462998102466792</v>
          </cell>
          <cell r="K118">
            <v>-2.0052310374890991</v>
          </cell>
          <cell r="L118">
            <v>-0.95984874613683979</v>
          </cell>
          <cell r="M118">
            <v>1.4623745226376852</v>
          </cell>
          <cell r="N118">
            <v>110.23706896551724</v>
          </cell>
          <cell r="O118">
            <v>113.09255079006772</v>
          </cell>
          <cell r="P118">
            <v>110.10752688172043</v>
          </cell>
          <cell r="Q118">
            <v>126.5765765765766</v>
          </cell>
          <cell r="R118">
            <v>166.59709863107847</v>
          </cell>
          <cell r="S118">
            <v>109.11280948498134</v>
          </cell>
          <cell r="T118">
            <v>112.10488505747128</v>
          </cell>
          <cell r="U118">
            <v>113.01730624529722</v>
          </cell>
          <cell r="V118">
            <v>112.07885304659499</v>
          </cell>
          <cell r="W118">
            <v>127.21471471471473</v>
          </cell>
          <cell r="X118">
            <v>165.67634866319199</v>
          </cell>
          <cell r="Y118">
            <v>108.18719707774869</v>
          </cell>
        </row>
        <row r="119">
          <cell r="A119">
            <v>40664</v>
          </cell>
          <cell r="B119">
            <v>105.1</v>
          </cell>
          <cell r="C119">
            <v>101.3</v>
          </cell>
          <cell r="D119">
            <v>105.3</v>
          </cell>
          <cell r="E119">
            <v>115.4</v>
          </cell>
          <cell r="F119">
            <v>103.686739</v>
          </cell>
          <cell r="G119">
            <v>126.932062</v>
          </cell>
          <cell r="H119">
            <v>2.737047898338218</v>
          </cell>
          <cell r="I119">
            <v>1.0978043912175592</v>
          </cell>
          <cell r="J119">
            <v>2.8320312499999916</v>
          </cell>
          <cell r="K119">
            <v>2.6690391459074729</v>
          </cell>
          <cell r="L119">
            <v>0.76239562457630028</v>
          </cell>
          <cell r="M119">
            <v>2.5773719868245082</v>
          </cell>
          <cell r="N119">
            <v>113.25431034482759</v>
          </cell>
          <cell r="O119">
            <v>114.33408577878103</v>
          </cell>
          <cell r="P119">
            <v>113.22580645161291</v>
          </cell>
          <cell r="Q119">
            <v>129.95495495495499</v>
          </cell>
          <cell r="R119">
            <v>167.86722762171286</v>
          </cell>
          <cell r="S119">
            <v>111.92505247068445</v>
          </cell>
          <cell r="T119">
            <v>112.21264367816093</v>
          </cell>
          <cell r="U119">
            <v>113.05492851768247</v>
          </cell>
          <cell r="V119">
            <v>112.22222222222223</v>
          </cell>
          <cell r="W119">
            <v>128.5660660660661</v>
          </cell>
          <cell r="X119">
            <v>167.5586675165537</v>
          </cell>
          <cell r="Y119">
            <v>109.52601046702534</v>
          </cell>
        </row>
        <row r="120">
          <cell r="A120">
            <v>40695</v>
          </cell>
          <cell r="B120">
            <v>102.9</v>
          </cell>
          <cell r="C120">
            <v>100.5</v>
          </cell>
          <cell r="D120">
            <v>103</v>
          </cell>
          <cell r="E120">
            <v>111.4</v>
          </cell>
          <cell r="F120">
            <v>98.824658799999995</v>
          </cell>
          <cell r="G120">
            <v>119.213972</v>
          </cell>
          <cell r="H120">
            <v>-2.0932445290199704</v>
          </cell>
          <cell r="I120">
            <v>-0.78973346495557462</v>
          </cell>
          <cell r="J120">
            <v>-2.1842355175688484</v>
          </cell>
          <cell r="K120">
            <v>-3.4662045060658579</v>
          </cell>
          <cell r="L120">
            <v>-4.689201576683792</v>
          </cell>
          <cell r="M120">
            <v>-6.0804889469139827</v>
          </cell>
          <cell r="N120">
            <v>110.88362068965519</v>
          </cell>
          <cell r="O120">
            <v>113.43115124153501</v>
          </cell>
          <cell r="P120">
            <v>110.75268817204301</v>
          </cell>
          <cell r="Q120">
            <v>125.45045045045046</v>
          </cell>
          <cell r="R120">
            <v>159.99559493734012</v>
          </cell>
          <cell r="S120">
            <v>105.11946202637681</v>
          </cell>
          <cell r="T120">
            <v>111.45833333333333</v>
          </cell>
          <cell r="U120">
            <v>113.61926260346125</v>
          </cell>
          <cell r="V120">
            <v>111.36200716845879</v>
          </cell>
          <cell r="W120">
            <v>127.32732732732734</v>
          </cell>
          <cell r="X120">
            <v>164.81997373004381</v>
          </cell>
          <cell r="Y120">
            <v>108.71910799401421</v>
          </cell>
        </row>
        <row r="121">
          <cell r="A121">
            <v>40725</v>
          </cell>
          <cell r="B121">
            <v>103.4</v>
          </cell>
          <cell r="C121">
            <v>100.2</v>
          </cell>
          <cell r="D121">
            <v>103.6</v>
          </cell>
          <cell r="E121">
            <v>107.1</v>
          </cell>
          <cell r="F121">
            <v>100.17946000000001</v>
          </cell>
          <cell r="G121">
            <v>109.437169</v>
          </cell>
          <cell r="H121">
            <v>0.48590864917395532</v>
          </cell>
          <cell r="I121">
            <v>-0.29850746268656436</v>
          </cell>
          <cell r="J121">
            <v>0.58252427184465461</v>
          </cell>
          <cell r="K121">
            <v>-3.8599640933572812</v>
          </cell>
          <cell r="L121">
            <v>1.3709141184507803</v>
          </cell>
          <cell r="M121">
            <v>-8.2010546549023644</v>
          </cell>
          <cell r="N121">
            <v>111.42241379310344</v>
          </cell>
          <cell r="O121">
            <v>113.09255079006772</v>
          </cell>
          <cell r="P121">
            <v>111.3978494623656</v>
          </cell>
          <cell r="Q121">
            <v>120.60810810810811</v>
          </cell>
          <cell r="R121">
            <v>162.18899713723545</v>
          </cell>
          <cell r="S121">
            <v>96.498557492654314</v>
          </cell>
          <cell r="T121">
            <v>111.85344827586208</v>
          </cell>
          <cell r="U121">
            <v>113.61926260346125</v>
          </cell>
          <cell r="V121">
            <v>111.7921146953405</v>
          </cell>
          <cell r="W121">
            <v>125.33783783783785</v>
          </cell>
          <cell r="X121">
            <v>163.35060656542947</v>
          </cell>
          <cell r="Y121">
            <v>104.51435732990518</v>
          </cell>
        </row>
        <row r="122">
          <cell r="A122">
            <v>40756</v>
          </cell>
          <cell r="B122">
            <v>101.3</v>
          </cell>
          <cell r="C122">
            <v>99.1</v>
          </cell>
          <cell r="D122">
            <v>101.6</v>
          </cell>
          <cell r="E122">
            <v>100.1</v>
          </cell>
          <cell r="F122">
            <v>99.919498099999998</v>
          </cell>
          <cell r="G122">
            <v>102.20587</v>
          </cell>
          <cell r="H122">
            <v>-2.0309477756286349</v>
          </cell>
          <cell r="I122">
            <v>-1.0978043912175734</v>
          </cell>
          <cell r="J122">
            <v>-1.9305019305019304</v>
          </cell>
          <cell r="K122">
            <v>-6.5359477124183014</v>
          </cell>
          <cell r="L122">
            <v>-0.25949620810494239</v>
          </cell>
          <cell r="M122">
            <v>-6.6077175296813397</v>
          </cell>
          <cell r="N122">
            <v>109.15948275862068</v>
          </cell>
          <cell r="O122">
            <v>111.85101580135439</v>
          </cell>
          <cell r="P122">
            <v>109.24731182795698</v>
          </cell>
          <cell r="Q122">
            <v>112.72522522522522</v>
          </cell>
          <cell r="R122">
            <v>161.76812283970088</v>
          </cell>
          <cell r="S122">
            <v>90.12220539332256</v>
          </cell>
          <cell r="T122">
            <v>110.48850574712644</v>
          </cell>
          <cell r="U122">
            <v>112.79157261098571</v>
          </cell>
          <cell r="V122">
            <v>110.46594982078852</v>
          </cell>
          <cell r="W122">
            <v>119.59459459459458</v>
          </cell>
          <cell r="X122">
            <v>161.31757163809215</v>
          </cell>
          <cell r="Y122">
            <v>97.246741637451237</v>
          </cell>
        </row>
        <row r="123">
          <cell r="A123">
            <v>40787</v>
          </cell>
          <cell r="B123">
            <v>100.3</v>
          </cell>
          <cell r="C123">
            <v>100.7</v>
          </cell>
          <cell r="D123">
            <v>100.1</v>
          </cell>
          <cell r="E123">
            <v>103</v>
          </cell>
          <cell r="F123">
            <v>102.841553</v>
          </cell>
          <cell r="G123">
            <v>103.65653399999999</v>
          </cell>
          <cell r="H123">
            <v>-0.98716683119447179</v>
          </cell>
          <cell r="I123">
            <v>1.6145307769929451</v>
          </cell>
          <cell r="J123">
            <v>-1.4763779527559056</v>
          </cell>
          <cell r="K123">
            <v>2.8971028971029029</v>
          </cell>
          <cell r="L123">
            <v>2.9244091048932184</v>
          </cell>
          <cell r="M123">
            <v>1.4193548765838881</v>
          </cell>
          <cell r="N123">
            <v>108.08189655172413</v>
          </cell>
          <cell r="O123">
            <v>113.65688487584652</v>
          </cell>
          <cell r="P123">
            <v>107.63440860215053</v>
          </cell>
          <cell r="Q123">
            <v>115.99099099099099</v>
          </cell>
          <cell r="R123">
            <v>166.49888455283994</v>
          </cell>
          <cell r="S123">
            <v>91.401359310457636</v>
          </cell>
          <cell r="T123">
            <v>109.55459770114942</v>
          </cell>
          <cell r="U123">
            <v>112.86681715575621</v>
          </cell>
          <cell r="V123">
            <v>109.42652329749103</v>
          </cell>
          <cell r="W123">
            <v>116.44144144144144</v>
          </cell>
          <cell r="X123">
            <v>163.48533484325876</v>
          </cell>
          <cell r="Y123">
            <v>92.674040732144832</v>
          </cell>
        </row>
        <row r="124">
          <cell r="A124">
            <v>40817</v>
          </cell>
          <cell r="B124">
            <v>99.3</v>
          </cell>
          <cell r="C124">
            <v>99.3</v>
          </cell>
          <cell r="D124">
            <v>99.4</v>
          </cell>
          <cell r="E124">
            <v>100.7</v>
          </cell>
          <cell r="F124">
            <v>93.240002700000005</v>
          </cell>
          <cell r="G124">
            <v>104.80162</v>
          </cell>
          <cell r="H124">
            <v>-0.99700897308075775</v>
          </cell>
          <cell r="I124">
            <v>-1.3902681231380394</v>
          </cell>
          <cell r="J124">
            <v>-0.69930069930068806</v>
          </cell>
          <cell r="K124">
            <v>-2.2330097087378613</v>
          </cell>
          <cell r="L124">
            <v>-9.3362556475591134</v>
          </cell>
          <cell r="M124">
            <v>1.1046925416201996</v>
          </cell>
          <cell r="N124">
            <v>107.00431034482759</v>
          </cell>
          <cell r="O124">
            <v>112.07674943566592</v>
          </cell>
          <cell r="P124">
            <v>106.88172043010753</v>
          </cell>
          <cell r="Q124">
            <v>113.40090090090091</v>
          </cell>
          <cell r="R124">
            <v>150.95412304065249</v>
          </cell>
          <cell r="S124">
            <v>92.411063309699742</v>
          </cell>
          <cell r="T124">
            <v>108.08189655172414</v>
          </cell>
          <cell r="U124">
            <v>112.52821670428894</v>
          </cell>
          <cell r="V124">
            <v>107.92114695340501</v>
          </cell>
          <cell r="W124">
            <v>114.03903903903904</v>
          </cell>
          <cell r="X124">
            <v>159.74037681106441</v>
          </cell>
          <cell r="Y124">
            <v>91.311542671159984</v>
          </cell>
        </row>
        <row r="125">
          <cell r="A125">
            <v>40848</v>
          </cell>
          <cell r="B125">
            <v>99.9</v>
          </cell>
          <cell r="C125">
            <v>102.9</v>
          </cell>
          <cell r="D125">
            <v>99.6</v>
          </cell>
          <cell r="E125">
            <v>106.1</v>
          </cell>
          <cell r="F125">
            <v>105.26416</v>
          </cell>
          <cell r="G125">
            <v>107.30233800000001</v>
          </cell>
          <cell r="H125">
            <v>0.60422960725076391</v>
          </cell>
          <cell r="I125">
            <v>3.6253776435045406</v>
          </cell>
          <cell r="J125">
            <v>0.20120724346075317</v>
          </cell>
          <cell r="K125">
            <v>5.362462760675264</v>
          </cell>
          <cell r="L125">
            <v>12.895921226737586</v>
          </cell>
          <cell r="M125">
            <v>2.3861444126531692</v>
          </cell>
          <cell r="N125">
            <v>107.65086206896552</v>
          </cell>
          <cell r="O125">
            <v>116.13995485327315</v>
          </cell>
          <cell r="P125">
            <v>107.09677419354837</v>
          </cell>
          <cell r="Q125">
            <v>119.48198198198199</v>
          </cell>
          <cell r="R125">
            <v>170.42104783648756</v>
          </cell>
          <cell r="S125">
            <v>94.616124733537518</v>
          </cell>
          <cell r="T125">
            <v>107.57902298850574</v>
          </cell>
          <cell r="U125">
            <v>113.95786305492852</v>
          </cell>
          <cell r="V125">
            <v>107.2043010752688</v>
          </cell>
          <cell r="W125">
            <v>116.2912912912913</v>
          </cell>
          <cell r="X125">
            <v>162.62468514332667</v>
          </cell>
          <cell r="Y125">
            <v>92.809515784564965</v>
          </cell>
        </row>
        <row r="126">
          <cell r="A126">
            <v>40878</v>
          </cell>
          <cell r="B126">
            <v>102.6</v>
          </cell>
          <cell r="C126">
            <v>100.4</v>
          </cell>
          <cell r="D126">
            <v>103</v>
          </cell>
          <cell r="E126">
            <v>103.9</v>
          </cell>
          <cell r="F126">
            <v>110.08542</v>
          </cell>
          <cell r="G126">
            <v>104.37638699999999</v>
          </cell>
          <cell r="H126">
            <v>2.7027027027026911</v>
          </cell>
          <cell r="I126">
            <v>-2.4295432458697763</v>
          </cell>
          <cell r="J126">
            <v>3.4136546184739012</v>
          </cell>
          <cell r="K126">
            <v>-2.0735155513666248</v>
          </cell>
          <cell r="L126">
            <v>4.5801533969396564</v>
          </cell>
          <cell r="M126">
            <v>-2.7268287481303637</v>
          </cell>
          <cell r="N126">
            <v>110.56034482758621</v>
          </cell>
          <cell r="O126">
            <v>113.31828442437926</v>
          </cell>
          <cell r="P126">
            <v>110.75268817204301</v>
          </cell>
          <cell r="Q126">
            <v>117.00450450450452</v>
          </cell>
          <cell r="R126">
            <v>178.22659324807063</v>
          </cell>
          <cell r="S126">
            <v>92.03610504393653</v>
          </cell>
          <cell r="T126">
            <v>108.4051724137931</v>
          </cell>
          <cell r="U126">
            <v>113.84499623777278</v>
          </cell>
          <cell r="V126">
            <v>108.24372759856631</v>
          </cell>
          <cell r="W126">
            <v>116.62912912912914</v>
          </cell>
          <cell r="X126">
            <v>166.53392137507021</v>
          </cell>
          <cell r="Y126">
            <v>93.021097695724606</v>
          </cell>
        </row>
        <row r="127">
          <cell r="A127">
            <v>40909</v>
          </cell>
          <cell r="B127">
            <v>97.6</v>
          </cell>
          <cell r="C127">
            <v>94.7</v>
          </cell>
          <cell r="D127">
            <v>97.8</v>
          </cell>
          <cell r="E127">
            <v>102.2</v>
          </cell>
          <cell r="F127">
            <v>97.856688800000001</v>
          </cell>
          <cell r="G127">
            <v>106.04806600000001</v>
          </cell>
          <cell r="H127">
            <v>-4.8732943469785583</v>
          </cell>
          <cell r="I127">
            <v>-5.6772908366533894</v>
          </cell>
          <cell r="J127">
            <v>-5.0485436893203905</v>
          </cell>
          <cell r="K127">
            <v>-1.6361886429258929</v>
          </cell>
          <cell r="L127">
            <v>-11.108402184412794</v>
          </cell>
          <cell r="M127">
            <v>1.6015873398645346</v>
          </cell>
          <cell r="N127">
            <v>105.17241379310344</v>
          </cell>
          <cell r="O127">
            <v>106.88487584650115</v>
          </cell>
          <cell r="P127">
            <v>105.16129032258064</v>
          </cell>
          <cell r="Q127">
            <v>115.0900900900901</v>
          </cell>
          <cell r="R127">
            <v>158.42846647049745</v>
          </cell>
          <cell r="S127">
            <v>93.510143650424652</v>
          </cell>
          <cell r="T127">
            <v>107.79454022988506</v>
          </cell>
          <cell r="U127">
            <v>112.11437170805118</v>
          </cell>
          <cell r="V127">
            <v>107.67025089605734</v>
          </cell>
          <cell r="W127">
            <v>117.19219219219219</v>
          </cell>
          <cell r="X127">
            <v>169.02536918501855</v>
          </cell>
          <cell r="Y127">
            <v>93.387457809299576</v>
          </cell>
        </row>
        <row r="128">
          <cell r="A128">
            <v>40940</v>
          </cell>
          <cell r="B128">
            <v>98.3</v>
          </cell>
          <cell r="C128">
            <v>100.6</v>
          </cell>
          <cell r="D128">
            <v>97.9</v>
          </cell>
          <cell r="E128">
            <v>103.2</v>
          </cell>
          <cell r="F128">
            <v>104.976416</v>
          </cell>
          <cell r="G128">
            <v>105.072445</v>
          </cell>
          <cell r="H128">
            <v>0.71721311475410132</v>
          </cell>
          <cell r="I128">
            <v>6.2302006335797158</v>
          </cell>
          <cell r="J128">
            <v>0.10224948875256497</v>
          </cell>
          <cell r="K128">
            <v>0.97847358121330719</v>
          </cell>
          <cell r="L128">
            <v>7.2756673941332046</v>
          </cell>
          <cell r="M128">
            <v>-0.91998000227557553</v>
          </cell>
          <cell r="N128">
            <v>105.92672413793103</v>
          </cell>
          <cell r="O128">
            <v>113.54401805869074</v>
          </cell>
          <cell r="P128">
            <v>105.26881720430109</v>
          </cell>
          <cell r="Q128">
            <v>116.21621621621622</v>
          </cell>
          <cell r="R128">
            <v>169.95519474851667</v>
          </cell>
          <cell r="S128">
            <v>92.649869028741577</v>
          </cell>
          <cell r="T128">
            <v>107.2198275862069</v>
          </cell>
          <cell r="U128">
            <v>111.24905944319039</v>
          </cell>
          <cell r="V128">
            <v>107.06093189964157</v>
          </cell>
          <cell r="W128">
            <v>116.10360360360362</v>
          </cell>
          <cell r="X128">
            <v>168.87008482236158</v>
          </cell>
          <cell r="Y128">
            <v>92.732039241034258</v>
          </cell>
        </row>
        <row r="129">
          <cell r="A129">
            <v>40969</v>
          </cell>
          <cell r="B129">
            <v>97.9</v>
          </cell>
          <cell r="C129">
            <v>100.6</v>
          </cell>
          <cell r="D129">
            <v>97.6</v>
          </cell>
          <cell r="E129">
            <v>103.1</v>
          </cell>
          <cell r="F129">
            <v>105.76323600000001</v>
          </cell>
          <cell r="G129">
            <v>101.176738</v>
          </cell>
          <cell r="H129">
            <v>-0.40691759918615611</v>
          </cell>
          <cell r="I129">
            <v>0</v>
          </cell>
          <cell r="J129">
            <v>-0.30643513789582366</v>
          </cell>
          <cell r="K129">
            <v>-9.6899224806209813E-2</v>
          </cell>
          <cell r="L129">
            <v>0.7495207304467375</v>
          </cell>
          <cell r="M129">
            <v>-3.7076390484679416</v>
          </cell>
          <cell r="N129">
            <v>105.49568965517241</v>
          </cell>
          <cell r="O129">
            <v>113.54401805869074</v>
          </cell>
          <cell r="P129">
            <v>104.94623655913978</v>
          </cell>
          <cell r="Q129">
            <v>116.10360360360362</v>
          </cell>
          <cell r="R129">
            <v>171.22904416562795</v>
          </cell>
          <cell r="S129">
            <v>89.214746306277547</v>
          </cell>
          <cell r="T129">
            <v>105.53160919540228</v>
          </cell>
          <cell r="U129">
            <v>111.32430398796089</v>
          </cell>
          <cell r="V129">
            <v>105.12544802867383</v>
          </cell>
          <cell r="W129">
            <v>115.80330330330332</v>
          </cell>
          <cell r="X129">
            <v>166.53756846154735</v>
          </cell>
          <cell r="Y129">
            <v>91.791586328481273</v>
          </cell>
        </row>
        <row r="130">
          <cell r="A130">
            <v>41000</v>
          </cell>
          <cell r="B130">
            <v>98.5</v>
          </cell>
          <cell r="C130">
            <v>101.1</v>
          </cell>
          <cell r="D130">
            <v>98.1</v>
          </cell>
          <cell r="E130">
            <v>98.9</v>
          </cell>
          <cell r="F130">
            <v>96.724051099999997</v>
          </cell>
          <cell r="G130">
            <v>97.641033500000006</v>
          </cell>
          <cell r="H130">
            <v>0.61287027579161824</v>
          </cell>
          <cell r="I130">
            <v>0.49701789264413521</v>
          </cell>
          <cell r="J130">
            <v>0.51229508196721318</v>
          </cell>
          <cell r="K130">
            <v>-4.073714839961192</v>
          </cell>
          <cell r="L130">
            <v>-8.5466228548453351</v>
          </cell>
          <cell r="M130">
            <v>-3.4945824207141309</v>
          </cell>
          <cell r="N130">
            <v>106.14224137931035</v>
          </cell>
          <cell r="O130">
            <v>114.10835214446952</v>
          </cell>
          <cell r="P130">
            <v>105.48387096774192</v>
          </cell>
          <cell r="Q130">
            <v>111.37387387387388</v>
          </cell>
          <cell r="R130">
            <v>156.59474354283515</v>
          </cell>
          <cell r="S130">
            <v>86.097063465173662</v>
          </cell>
          <cell r="T130">
            <v>105.85488505747126</v>
          </cell>
          <cell r="U130">
            <v>113.732129420617</v>
          </cell>
          <cell r="V130">
            <v>105.23297491039426</v>
          </cell>
          <cell r="W130">
            <v>114.56456456456458</v>
          </cell>
          <cell r="X130">
            <v>165.92632748565993</v>
          </cell>
          <cell r="Y130">
            <v>89.320559600064257</v>
          </cell>
        </row>
        <row r="131">
          <cell r="A131">
            <v>41030</v>
          </cell>
          <cell r="B131">
            <v>98.6</v>
          </cell>
          <cell r="C131">
            <v>102.9</v>
          </cell>
          <cell r="D131">
            <v>98.2</v>
          </cell>
          <cell r="E131">
            <v>98.4</v>
          </cell>
          <cell r="F131">
            <v>101.355649</v>
          </cell>
          <cell r="G131">
            <v>96.261883499999996</v>
          </cell>
          <cell r="H131">
            <v>0.10152284263958815</v>
          </cell>
          <cell r="I131">
            <v>1.7804154302670738</v>
          </cell>
          <cell r="J131">
            <v>0.10193679918451432</v>
          </cell>
          <cell r="K131">
            <v>-0.50556117290192115</v>
          </cell>
          <cell r="L131">
            <v>4.7884655856809983</v>
          </cell>
          <cell r="M131">
            <v>-1.4124696867326889</v>
          </cell>
          <cell r="N131">
            <v>106.25</v>
          </cell>
          <cell r="O131">
            <v>116.13995485327315</v>
          </cell>
          <cell r="P131">
            <v>105.59139784946237</v>
          </cell>
          <cell r="Q131">
            <v>110.81081081081081</v>
          </cell>
          <cell r="R131">
            <v>164.09322894636924</v>
          </cell>
          <cell r="S131">
            <v>84.880968542561092</v>
          </cell>
          <cell r="T131">
            <v>105.96264367816093</v>
          </cell>
          <cell r="U131">
            <v>114.5974416854778</v>
          </cell>
          <cell r="V131">
            <v>105.34050179211469</v>
          </cell>
          <cell r="W131">
            <v>112.76276276276276</v>
          </cell>
          <cell r="X131">
            <v>163.97233888494409</v>
          </cell>
          <cell r="Y131">
            <v>86.730926104670758</v>
          </cell>
        </row>
        <row r="132">
          <cell r="A132">
            <v>41061</v>
          </cell>
          <cell r="B132">
            <v>99.3</v>
          </cell>
          <cell r="C132">
            <v>99.6</v>
          </cell>
          <cell r="D132">
            <v>99</v>
          </cell>
          <cell r="E132">
            <v>99.9</v>
          </cell>
          <cell r="F132">
            <v>100.697024</v>
          </cell>
          <cell r="G132">
            <v>100.566059</v>
          </cell>
          <cell r="H132">
            <v>0.70993914807302527</v>
          </cell>
          <cell r="I132">
            <v>-3.2069970845481159</v>
          </cell>
          <cell r="J132">
            <v>0.8146639511201601</v>
          </cell>
          <cell r="K132">
            <v>1.524390243902439</v>
          </cell>
          <cell r="L132">
            <v>-0.64981577889161435</v>
          </cell>
          <cell r="M132">
            <v>4.4713185982902566</v>
          </cell>
          <cell r="N132">
            <v>107.00431034482759</v>
          </cell>
          <cell r="O132">
            <v>112.41534988713317</v>
          </cell>
          <cell r="P132">
            <v>106.45161290322579</v>
          </cell>
          <cell r="Q132">
            <v>112.5</v>
          </cell>
          <cell r="R132">
            <v>163.026925252583</v>
          </cell>
          <cell r="S132">
            <v>88.67626707541352</v>
          </cell>
          <cell r="T132">
            <v>106.4655172413793</v>
          </cell>
          <cell r="U132">
            <v>114.2212189616253</v>
          </cell>
          <cell r="V132">
            <v>105.84229390681003</v>
          </cell>
          <cell r="W132">
            <v>111.56156156156156</v>
          </cell>
          <cell r="X132">
            <v>161.23829924726246</v>
          </cell>
          <cell r="Y132">
            <v>86.551433027716087</v>
          </cell>
        </row>
        <row r="133">
          <cell r="A133">
            <v>41091</v>
          </cell>
          <cell r="B133">
            <v>100.4</v>
          </cell>
          <cell r="C133">
            <v>100.3</v>
          </cell>
          <cell r="D133">
            <v>100.4</v>
          </cell>
          <cell r="E133">
            <v>102.3</v>
          </cell>
          <cell r="F133">
            <v>98.763814999999994</v>
          </cell>
          <cell r="G133">
            <v>103.37920800000001</v>
          </cell>
          <cell r="H133">
            <v>1.1077542799597266</v>
          </cell>
          <cell r="I133">
            <v>0.70281124497992264</v>
          </cell>
          <cell r="J133">
            <v>1.4141414141414199</v>
          </cell>
          <cell r="K133">
            <v>2.4024024024023936</v>
          </cell>
          <cell r="L133">
            <v>-1.9198273426630812</v>
          </cell>
          <cell r="M133">
            <v>2.7973145492357516</v>
          </cell>
          <cell r="N133">
            <v>108.18965517241381</v>
          </cell>
          <cell r="O133">
            <v>113.2054176072235</v>
          </cell>
          <cell r="P133">
            <v>107.95698924731182</v>
          </cell>
          <cell r="Q133">
            <v>115.20270270270269</v>
          </cell>
          <cell r="R133">
            <v>159.89708976568099</v>
          </cell>
          <cell r="S133">
            <v>91.156821196033206</v>
          </cell>
          <cell r="T133">
            <v>107.14798850574714</v>
          </cell>
          <cell r="U133">
            <v>113.92024078254326</v>
          </cell>
          <cell r="V133">
            <v>106.66666666666667</v>
          </cell>
          <cell r="W133">
            <v>112.83783783783782</v>
          </cell>
          <cell r="X133">
            <v>162.33908132154443</v>
          </cell>
          <cell r="Y133">
            <v>88.238018938002597</v>
          </cell>
        </row>
        <row r="134">
          <cell r="A134">
            <v>41122</v>
          </cell>
          <cell r="B134">
            <v>102.2</v>
          </cell>
          <cell r="C134">
            <v>99.6</v>
          </cell>
          <cell r="D134">
            <v>102.8</v>
          </cell>
          <cell r="E134">
            <v>99.3</v>
          </cell>
          <cell r="F134">
            <v>99.049884300000002</v>
          </cell>
          <cell r="G134">
            <v>98.149885600000005</v>
          </cell>
          <cell r="H134">
            <v>1.7928286852589612</v>
          </cell>
          <cell r="I134">
            <v>-0.6979062811565333</v>
          </cell>
          <cell r="J134">
            <v>2.3904382470119434</v>
          </cell>
          <cell r="K134">
            <v>-2.9325513196480939</v>
          </cell>
          <cell r="L134">
            <v>0.28964990872417018</v>
          </cell>
          <cell r="M134">
            <v>-5.0583889170441321</v>
          </cell>
          <cell r="N134">
            <v>110.1293103448276</v>
          </cell>
          <cell r="O134">
            <v>112.41534988713317</v>
          </cell>
          <cell r="P134">
            <v>110.53763440860213</v>
          </cell>
          <cell r="Q134">
            <v>111.82432432432432</v>
          </cell>
          <cell r="R134">
            <v>160.36023154023991</v>
          </cell>
          <cell r="S134">
            <v>86.545754655523339</v>
          </cell>
          <cell r="T134">
            <v>108.44109195402301</v>
          </cell>
          <cell r="U134">
            <v>112.67870579382993</v>
          </cell>
          <cell r="V134">
            <v>108.3154121863799</v>
          </cell>
          <cell r="W134">
            <v>113.17567567567568</v>
          </cell>
          <cell r="X134">
            <v>161.09474885283461</v>
          </cell>
          <cell r="Y134">
            <v>88.792947642323369</v>
          </cell>
        </row>
        <row r="135">
          <cell r="A135">
            <v>41153</v>
          </cell>
          <cell r="B135">
            <v>101.5</v>
          </cell>
          <cell r="C135">
            <v>97</v>
          </cell>
          <cell r="D135">
            <v>101.8</v>
          </cell>
          <cell r="E135">
            <v>97</v>
          </cell>
          <cell r="F135">
            <v>96.596149699999998</v>
          </cell>
          <cell r="G135">
            <v>96.878221499999995</v>
          </cell>
          <cell r="H135">
            <v>-0.68493150684931781</v>
          </cell>
          <cell r="I135">
            <v>-2.6104417670682674</v>
          </cell>
          <cell r="J135">
            <v>-0.97276264591439687</v>
          </cell>
          <cell r="K135">
            <v>-2.3162134944612256</v>
          </cell>
          <cell r="L135">
            <v>-2.4772715458891295</v>
          </cell>
          <cell r="M135">
            <v>-1.295634826496435</v>
          </cell>
          <cell r="N135">
            <v>109.375</v>
          </cell>
          <cell r="O135">
            <v>109.48081264108353</v>
          </cell>
          <cell r="P135">
            <v>109.46236559139784</v>
          </cell>
          <cell r="Q135">
            <v>109.23423423423424</v>
          </cell>
          <cell r="R135">
            <v>156.38767315337162</v>
          </cell>
          <cell r="S135">
            <v>85.424437717352205</v>
          </cell>
          <cell r="T135">
            <v>109.23132183908046</v>
          </cell>
          <cell r="U135">
            <v>111.7005267118134</v>
          </cell>
          <cell r="V135">
            <v>109.3189964157706</v>
          </cell>
          <cell r="W135">
            <v>112.08708708708708</v>
          </cell>
          <cell r="X135">
            <v>158.88166481976415</v>
          </cell>
          <cell r="Y135">
            <v>87.709004522969579</v>
          </cell>
        </row>
        <row r="136">
          <cell r="A136">
            <v>41183</v>
          </cell>
          <cell r="B136">
            <v>101.7</v>
          </cell>
          <cell r="C136">
            <v>103.4</v>
          </cell>
          <cell r="D136">
            <v>101.8</v>
          </cell>
          <cell r="E136">
            <v>104.7</v>
          </cell>
          <cell r="F136">
            <v>109.51799699999999</v>
          </cell>
          <cell r="G136">
            <v>99.933831400000003</v>
          </cell>
          <cell r="H136">
            <v>0.19704433497537227</v>
          </cell>
          <cell r="I136">
            <v>6.5979381443299028</v>
          </cell>
          <cell r="J136">
            <v>0</v>
          </cell>
          <cell r="K136">
            <v>7.9381443298969092</v>
          </cell>
          <cell r="L136">
            <v>13.377186709958478</v>
          </cell>
          <cell r="M136">
            <v>3.1540730751338244</v>
          </cell>
          <cell r="N136">
            <v>109.59051724137932</v>
          </cell>
          <cell r="O136">
            <v>116.70428893905193</v>
          </cell>
          <cell r="P136">
            <v>109.46236559139784</v>
          </cell>
          <cell r="Q136">
            <v>117.90540540540542</v>
          </cell>
          <cell r="R136">
            <v>177.30794418245773</v>
          </cell>
          <cell r="S136">
            <v>88.118786906979679</v>
          </cell>
          <cell r="T136">
            <v>109.69827586206897</v>
          </cell>
          <cell r="U136">
            <v>112.86681715575621</v>
          </cell>
          <cell r="V136">
            <v>109.82078853046595</v>
          </cell>
          <cell r="W136">
            <v>112.98798798798799</v>
          </cell>
          <cell r="X136">
            <v>164.68528295868975</v>
          </cell>
          <cell r="Y136">
            <v>86.696326426618398</v>
          </cell>
        </row>
        <row r="137">
          <cell r="A137">
            <v>41214</v>
          </cell>
          <cell r="B137">
            <v>100.3</v>
          </cell>
          <cell r="C137">
            <v>97.7</v>
          </cell>
          <cell r="D137">
            <v>100.7</v>
          </cell>
          <cell r="E137">
            <v>94.3</v>
          </cell>
          <cell r="F137">
            <v>92.306886899999995</v>
          </cell>
          <cell r="G137">
            <v>96.991648400000003</v>
          </cell>
          <cell r="H137">
            <v>-1.3765978367748335</v>
          </cell>
          <cell r="I137">
            <v>-5.5125725338491316</v>
          </cell>
          <cell r="J137">
            <v>-1.0805500982318215</v>
          </cell>
          <cell r="K137">
            <v>-9.9331423113658133</v>
          </cell>
          <cell r="L137">
            <v>-15.715325856443485</v>
          </cell>
          <cell r="M137">
            <v>-2.9441310903246323</v>
          </cell>
          <cell r="N137">
            <v>108.08189655172413</v>
          </cell>
          <cell r="O137">
            <v>110.27088036117382</v>
          </cell>
          <cell r="P137">
            <v>108.27956989247312</v>
          </cell>
          <cell r="Q137">
            <v>106.19369369369369</v>
          </cell>
          <cell r="R137">
            <v>149.44342298482357</v>
          </cell>
          <cell r="S137">
            <v>85.524454305234386</v>
          </cell>
          <cell r="T137">
            <v>109.01580459770115</v>
          </cell>
          <cell r="U137">
            <v>112.15199398043643</v>
          </cell>
          <cell r="V137">
            <v>109.06810035842294</v>
          </cell>
          <cell r="W137">
            <v>111.11111111111113</v>
          </cell>
          <cell r="X137">
            <v>161.04634677355099</v>
          </cell>
          <cell r="Y137">
            <v>86.3558929765221</v>
          </cell>
        </row>
        <row r="138">
          <cell r="A138">
            <v>41244</v>
          </cell>
          <cell r="B138">
            <v>101.2</v>
          </cell>
          <cell r="C138">
            <v>99.6</v>
          </cell>
          <cell r="D138">
            <v>101.1</v>
          </cell>
          <cell r="E138">
            <v>96.7</v>
          </cell>
          <cell r="F138">
            <v>97.452738999999994</v>
          </cell>
          <cell r="G138">
            <v>98.515871899999993</v>
          </cell>
          <cell r="H138">
            <v>0.89730807577268756</v>
          </cell>
          <cell r="I138">
            <v>1.9447287615148325</v>
          </cell>
          <cell r="J138">
            <v>0.39721946375371542</v>
          </cell>
          <cell r="K138">
            <v>2.5450689289501649</v>
          </cell>
          <cell r="L138">
            <v>5.5747217491742749</v>
          </cell>
          <cell r="M138">
            <v>1.5714997374969768</v>
          </cell>
          <cell r="N138">
            <v>109.05172413793105</v>
          </cell>
          <cell r="O138">
            <v>112.41534988713317</v>
          </cell>
          <cell r="P138">
            <v>108.70967741935482</v>
          </cell>
          <cell r="Q138">
            <v>108.89639639639641</v>
          </cell>
          <cell r="R138">
            <v>157.77447798866905</v>
          </cell>
          <cell r="S138">
            <v>86.868470880136854</v>
          </cell>
          <cell r="T138">
            <v>108.9080459770115</v>
          </cell>
          <cell r="U138">
            <v>113.13017306245297</v>
          </cell>
          <cell r="V138">
            <v>108.81720430107526</v>
          </cell>
          <cell r="W138">
            <v>110.99849849849851</v>
          </cell>
          <cell r="X138">
            <v>161.50861505198344</v>
          </cell>
          <cell r="Y138">
            <v>86.837237364116973</v>
          </cell>
        </row>
        <row r="139">
          <cell r="A139">
            <v>41275</v>
          </cell>
          <cell r="B139">
            <v>102.3</v>
          </cell>
          <cell r="C139">
            <v>96.1</v>
          </cell>
          <cell r="D139">
            <v>103</v>
          </cell>
          <cell r="E139">
            <v>96</v>
          </cell>
          <cell r="F139">
            <v>94.923771400000007</v>
          </cell>
          <cell r="G139">
            <v>97.167319500000005</v>
          </cell>
          <cell r="H139">
            <v>1.0869565217391248</v>
          </cell>
          <cell r="I139">
            <v>-3.5140562248995986</v>
          </cell>
          <cell r="J139">
            <v>1.8793273986152381</v>
          </cell>
          <cell r="K139">
            <v>-0.72388831437435663</v>
          </cell>
          <cell r="L139">
            <v>-2.5950708271011114</v>
          </cell>
          <cell r="M139">
            <v>-1.3688681569695254</v>
          </cell>
          <cell r="N139">
            <v>110.23706896551724</v>
          </cell>
          <cell r="O139">
            <v>108.46501128668172</v>
          </cell>
          <cell r="P139">
            <v>110.75268817204301</v>
          </cell>
          <cell r="Q139">
            <v>108.10810810810811</v>
          </cell>
          <cell r="R139">
            <v>153.68011853777404</v>
          </cell>
          <cell r="S139">
            <v>85.679356043812334</v>
          </cell>
          <cell r="T139">
            <v>109.12356321839081</v>
          </cell>
          <cell r="U139">
            <v>110.38374717832956</v>
          </cell>
          <cell r="V139">
            <v>109.24731182795699</v>
          </cell>
          <cell r="W139">
            <v>107.73273273273274</v>
          </cell>
          <cell r="X139">
            <v>153.63267317042224</v>
          </cell>
          <cell r="Y139">
            <v>86.024093743061187</v>
          </cell>
        </row>
        <row r="140">
          <cell r="A140">
            <v>41306</v>
          </cell>
          <cell r="B140">
            <v>100.1</v>
          </cell>
          <cell r="C140">
            <v>96</v>
          </cell>
          <cell r="D140">
            <v>100.4</v>
          </cell>
          <cell r="E140">
            <v>99.4</v>
          </cell>
          <cell r="F140">
            <v>98.129095399999997</v>
          </cell>
          <cell r="G140">
            <v>98.584574000000003</v>
          </cell>
          <cell r="H140">
            <v>-2.1505376344086051</v>
          </cell>
          <cell r="I140">
            <v>-0.10405827263266838</v>
          </cell>
          <cell r="J140">
            <v>-2.5242718446601886</v>
          </cell>
          <cell r="K140">
            <v>3.5416666666666727</v>
          </cell>
          <cell r="L140">
            <v>3.3767347764692692</v>
          </cell>
          <cell r="M140">
            <v>1.4585711608520788</v>
          </cell>
          <cell r="N140">
            <v>107.86637931034481</v>
          </cell>
          <cell r="O140">
            <v>108.35214446952597</v>
          </cell>
          <cell r="P140">
            <v>107.95698924731182</v>
          </cell>
          <cell r="Q140">
            <v>111.93693693693693</v>
          </cell>
          <cell r="R140">
            <v>158.86948854495824</v>
          </cell>
          <cell r="S140">
            <v>86.929050421871139</v>
          </cell>
          <cell r="T140">
            <v>109.05172413793103</v>
          </cell>
          <cell r="U140">
            <v>109.74416854778029</v>
          </cell>
          <cell r="V140">
            <v>109.13978494623655</v>
          </cell>
          <cell r="W140">
            <v>109.64714714714715</v>
          </cell>
          <cell r="X140">
            <v>156.77469502380043</v>
          </cell>
          <cell r="Y140">
            <v>86.492292448606761</v>
          </cell>
        </row>
        <row r="141">
          <cell r="A141">
            <v>41334</v>
          </cell>
          <cell r="B141">
            <v>101.9</v>
          </cell>
          <cell r="C141">
            <v>92.6</v>
          </cell>
          <cell r="D141">
            <v>102.9</v>
          </cell>
          <cell r="E141">
            <v>95</v>
          </cell>
          <cell r="F141">
            <v>91.2324828</v>
          </cell>
          <cell r="G141">
            <v>95.326003799999995</v>
          </cell>
          <cell r="H141">
            <v>1.7982017982018099</v>
          </cell>
          <cell r="I141">
            <v>-3.5416666666666727</v>
          </cell>
          <cell r="J141">
            <v>2.4900398406374502</v>
          </cell>
          <cell r="K141">
            <v>-4.4265593561368259</v>
          </cell>
          <cell r="L141">
            <v>-7.0281016775784906</v>
          </cell>
          <cell r="M141">
            <v>-3.3053550548385067</v>
          </cell>
          <cell r="N141">
            <v>109.80603448275863</v>
          </cell>
          <cell r="O141">
            <v>104.51467268623024</v>
          </cell>
          <cell r="P141">
            <v>110.64516129032258</v>
          </cell>
          <cell r="Q141">
            <v>106.98198198198199</v>
          </cell>
          <cell r="R141">
            <v>147.70397935536968</v>
          </cell>
          <cell r="S141">
            <v>84.055736659628707</v>
          </cell>
          <cell r="T141">
            <v>109.30316091954023</v>
          </cell>
          <cell r="U141">
            <v>107.11060948081264</v>
          </cell>
          <cell r="V141">
            <v>109.78494623655912</v>
          </cell>
          <cell r="W141">
            <v>109.00900900900901</v>
          </cell>
          <cell r="X141">
            <v>153.41786214603397</v>
          </cell>
          <cell r="Y141">
            <v>85.554714375104069</v>
          </cell>
        </row>
        <row r="142">
          <cell r="A142">
            <v>41365</v>
          </cell>
          <cell r="B142">
            <v>102.7</v>
          </cell>
          <cell r="C142">
            <v>94.8</v>
          </cell>
          <cell r="D142">
            <v>103.9</v>
          </cell>
          <cell r="E142">
            <v>97.8</v>
          </cell>
          <cell r="F142">
            <v>99.839405600000006</v>
          </cell>
          <cell r="G142">
            <v>97.930165799999997</v>
          </cell>
          <cell r="H142">
            <v>0.78508341511285296</v>
          </cell>
          <cell r="I142">
            <v>2.3758099352051869</v>
          </cell>
          <cell r="J142">
            <v>0.97181729834791064</v>
          </cell>
          <cell r="K142">
            <v>2.9473684210526288</v>
          </cell>
          <cell r="L142">
            <v>9.4340552135012228</v>
          </cell>
          <cell r="M142">
            <v>2.7318484948385118</v>
          </cell>
          <cell r="N142">
            <v>110.66810344827587</v>
          </cell>
          <cell r="O142">
            <v>106.99774266365689</v>
          </cell>
          <cell r="P142">
            <v>111.72043010752688</v>
          </cell>
          <cell r="Q142">
            <v>110.13513513513513</v>
          </cell>
          <cell r="R142">
            <v>161.6384543202937</v>
          </cell>
          <cell r="S142">
            <v>86.352012036390207</v>
          </cell>
          <cell r="T142">
            <v>109.44683908045977</v>
          </cell>
          <cell r="U142">
            <v>106.62151993980437</v>
          </cell>
          <cell r="V142">
            <v>110.10752688172043</v>
          </cell>
          <cell r="W142">
            <v>109.68468468468468</v>
          </cell>
          <cell r="X142">
            <v>156.07064074020721</v>
          </cell>
          <cell r="Y142">
            <v>85.778933039296689</v>
          </cell>
        </row>
        <row r="143">
          <cell r="A143">
            <v>41395</v>
          </cell>
          <cell r="B143">
            <v>101.9</v>
          </cell>
          <cell r="C143">
            <v>94.1</v>
          </cell>
          <cell r="D143">
            <v>103</v>
          </cell>
          <cell r="E143">
            <v>96.3</v>
          </cell>
          <cell r="F143">
            <v>95.656875999999997</v>
          </cell>
          <cell r="G143">
            <v>98.010350099999997</v>
          </cell>
          <cell r="H143">
            <v>-0.77896786757545977</v>
          </cell>
          <cell r="I143">
            <v>-0.73839662447257692</v>
          </cell>
          <cell r="J143">
            <v>-0.86621751684312387</v>
          </cell>
          <cell r="K143">
            <v>-1.5337423312883436</v>
          </cell>
          <cell r="L143">
            <v>-4.189257312645708</v>
          </cell>
          <cell r="M143">
            <v>8.1879060803141307E-2</v>
          </cell>
          <cell r="N143">
            <v>109.80603448275863</v>
          </cell>
          <cell r="O143">
            <v>106.2076749435666</v>
          </cell>
          <cell r="P143">
            <v>110.75268817204301</v>
          </cell>
          <cell r="Q143">
            <v>108.44594594594594</v>
          </cell>
          <cell r="R143">
            <v>154.86700355263329</v>
          </cell>
          <cell r="S143">
            <v>86.422716252830213</v>
          </cell>
          <cell r="T143">
            <v>110.09339080459772</v>
          </cell>
          <cell r="U143">
            <v>105.90669676448458</v>
          </cell>
          <cell r="V143">
            <v>111.03942652329749</v>
          </cell>
          <cell r="W143">
            <v>108.52102102102101</v>
          </cell>
          <cell r="X143">
            <v>154.7364790760989</v>
          </cell>
          <cell r="Y143">
            <v>85.610154982949709</v>
          </cell>
        </row>
        <row r="144">
          <cell r="A144">
            <v>41426</v>
          </cell>
          <cell r="B144">
            <v>105</v>
          </cell>
          <cell r="C144">
            <v>97</v>
          </cell>
          <cell r="D144">
            <v>105.7</v>
          </cell>
          <cell r="E144">
            <v>95.8</v>
          </cell>
          <cell r="F144">
            <v>94.2278235</v>
          </cell>
          <cell r="G144">
            <v>93.583883900000004</v>
          </cell>
          <cell r="H144">
            <v>3.0421982335623103</v>
          </cell>
          <cell r="I144">
            <v>3.0818278427205166</v>
          </cell>
          <cell r="J144">
            <v>2.6213592233009737</v>
          </cell>
          <cell r="K144">
            <v>-0.51921079958463134</v>
          </cell>
          <cell r="L144">
            <v>-1.4939359926410281</v>
          </cell>
          <cell r="M144">
            <v>-4.5163252610399498</v>
          </cell>
          <cell r="N144">
            <v>113.14655172413795</v>
          </cell>
          <cell r="O144">
            <v>109.48081264108353</v>
          </cell>
          <cell r="P144">
            <v>113.65591397849461</v>
          </cell>
          <cell r="Q144">
            <v>107.88288288288288</v>
          </cell>
          <cell r="R144">
            <v>152.55338964583584</v>
          </cell>
          <cell r="S144">
            <v>82.519585287426764</v>
          </cell>
          <cell r="T144">
            <v>111.20689655172414</v>
          </cell>
          <cell r="U144">
            <v>107.56207674943568</v>
          </cell>
          <cell r="V144">
            <v>112.04301075268818</v>
          </cell>
          <cell r="W144">
            <v>108.82132132132131</v>
          </cell>
          <cell r="X144">
            <v>156.35294917292094</v>
          </cell>
          <cell r="Y144">
            <v>85.098104525549061</v>
          </cell>
        </row>
        <row r="145">
          <cell r="A145">
            <v>41456</v>
          </cell>
          <cell r="B145">
            <v>101.7</v>
          </cell>
          <cell r="C145">
            <v>95.6</v>
          </cell>
          <cell r="D145">
            <v>102.5</v>
          </cell>
          <cell r="E145">
            <v>92.1</v>
          </cell>
          <cell r="F145">
            <v>90.527354000000003</v>
          </cell>
          <cell r="G145">
            <v>96.743476999999999</v>
          </cell>
          <cell r="H145">
            <v>-3.1428571428571401</v>
          </cell>
          <cell r="I145">
            <v>-1.4432989690721707</v>
          </cell>
          <cell r="J145">
            <v>-3.0274361400189242</v>
          </cell>
          <cell r="K145">
            <v>-3.8622129436325712</v>
          </cell>
          <cell r="L145">
            <v>-3.9271516231084305</v>
          </cell>
          <cell r="M145">
            <v>3.3762149724157737</v>
          </cell>
          <cell r="N145">
            <v>109.59051724137932</v>
          </cell>
          <cell r="O145">
            <v>107.90067720090293</v>
          </cell>
          <cell r="P145">
            <v>110.21505376344085</v>
          </cell>
          <cell r="Q145">
            <v>103.71621621621621</v>
          </cell>
          <cell r="R145">
            <v>146.56238672825248</v>
          </cell>
          <cell r="S145">
            <v>85.305623881076272</v>
          </cell>
          <cell r="T145">
            <v>110.84770114942529</v>
          </cell>
          <cell r="U145">
            <v>107.86305492851768</v>
          </cell>
          <cell r="V145">
            <v>111.54121863799281</v>
          </cell>
          <cell r="W145">
            <v>106.68168168168167</v>
          </cell>
          <cell r="X145">
            <v>151.32759330890721</v>
          </cell>
          <cell r="Y145">
            <v>84.749308473777759</v>
          </cell>
        </row>
        <row r="146">
          <cell r="A146">
            <v>41487</v>
          </cell>
          <cell r="B146">
            <v>102.7</v>
          </cell>
          <cell r="C146">
            <v>97.3</v>
          </cell>
          <cell r="D146">
            <v>103.6</v>
          </cell>
          <cell r="E146">
            <v>92.3</v>
          </cell>
          <cell r="F146">
            <v>90.3049137</v>
          </cell>
          <cell r="G146">
            <v>96.454434399999997</v>
          </cell>
          <cell r="H146">
            <v>0.98328416912487704</v>
          </cell>
          <cell r="I146">
            <v>1.778242677824271</v>
          </cell>
          <cell r="J146">
            <v>1.0731707317073116</v>
          </cell>
          <cell r="K146">
            <v>0.21715526601520396</v>
          </cell>
          <cell r="L146">
            <v>-0.24571611802550017</v>
          </cell>
          <cell r="M146">
            <v>-0.29877218491950824</v>
          </cell>
          <cell r="N146">
            <v>110.66810344827587</v>
          </cell>
          <cell r="O146">
            <v>109.81941309255079</v>
          </cell>
          <cell r="P146">
            <v>111.3978494623656</v>
          </cell>
          <cell r="Q146">
            <v>103.94144144144144</v>
          </cell>
          <cell r="R146">
            <v>146.2022593210983</v>
          </cell>
          <cell r="S146">
            <v>85.050754404747565</v>
          </cell>
          <cell r="T146">
            <v>111.13505747126437</v>
          </cell>
          <cell r="U146">
            <v>109.06696764484576</v>
          </cell>
          <cell r="V146">
            <v>111.75627240143369</v>
          </cell>
          <cell r="W146">
            <v>105.18018018018017</v>
          </cell>
          <cell r="X146">
            <v>148.43934523172888</v>
          </cell>
          <cell r="Y146">
            <v>84.2919878577502</v>
          </cell>
        </row>
        <row r="147">
          <cell r="A147">
            <v>41518</v>
          </cell>
          <cell r="B147">
            <v>104.3</v>
          </cell>
          <cell r="C147">
            <v>97.1</v>
          </cell>
          <cell r="D147">
            <v>105</v>
          </cell>
          <cell r="E147">
            <v>95.2</v>
          </cell>
          <cell r="F147">
            <v>89.295321700000002</v>
          </cell>
          <cell r="G147">
            <v>102.026258</v>
          </cell>
          <cell r="H147">
            <v>1.5579357351509195</v>
          </cell>
          <cell r="I147">
            <v>-0.20554984583761854</v>
          </cell>
          <cell r="J147">
            <v>1.3513513513513571</v>
          </cell>
          <cell r="K147">
            <v>3.141928494041176</v>
          </cell>
          <cell r="L147">
            <v>-1.117981246683809</v>
          </cell>
          <cell r="M147">
            <v>5.7766380930641823</v>
          </cell>
          <cell r="N147">
            <v>112.39224137931035</v>
          </cell>
          <cell r="O147">
            <v>109.59367945823928</v>
          </cell>
          <cell r="P147">
            <v>112.90322580645163</v>
          </cell>
          <cell r="Q147">
            <v>107.20720720720722</v>
          </cell>
          <cell r="R147">
            <v>144.56774547966037</v>
          </cell>
          <cell r="S147">
            <v>89.963828682130682</v>
          </cell>
          <cell r="T147">
            <v>110.88362068965517</v>
          </cell>
          <cell r="U147">
            <v>109.10458991723101</v>
          </cell>
          <cell r="V147">
            <v>111.50537634408603</v>
          </cell>
          <cell r="W147">
            <v>104.95495495495494</v>
          </cell>
          <cell r="X147">
            <v>145.77746384300372</v>
          </cell>
          <cell r="Y147">
            <v>86.773402322651506</v>
          </cell>
        </row>
        <row r="148">
          <cell r="A148">
            <v>41548</v>
          </cell>
          <cell r="B148">
            <v>102.4</v>
          </cell>
          <cell r="C148">
            <v>99.7</v>
          </cell>
          <cell r="D148">
            <v>103</v>
          </cell>
          <cell r="E148">
            <v>97.7</v>
          </cell>
          <cell r="F148">
            <v>93.533497299999993</v>
          </cell>
          <cell r="G148">
            <v>101.210723</v>
          </cell>
          <cell r="H148">
            <v>-1.8216682646212765</v>
          </cell>
          <cell r="I148">
            <v>2.6776519052523264</v>
          </cell>
          <cell r="J148">
            <v>-1.9047619047619049</v>
          </cell>
          <cell r="K148">
            <v>2.6260504201680672</v>
          </cell>
          <cell r="L148">
            <v>4.7462459615059442</v>
          </cell>
          <cell r="M148">
            <v>-0.79933834288031713</v>
          </cell>
          <cell r="N148">
            <v>110.34482758620689</v>
          </cell>
          <cell r="O148">
            <v>112.52821670428894</v>
          </cell>
          <cell r="P148">
            <v>110.75268817204301</v>
          </cell>
          <cell r="Q148">
            <v>110.02252252252254</v>
          </cell>
          <cell r="R148">
            <v>151.42928626112894</v>
          </cell>
          <cell r="S148">
            <v>89.244713304751244</v>
          </cell>
          <cell r="T148">
            <v>111.13505747126437</v>
          </cell>
          <cell r="U148">
            <v>110.64710308502633</v>
          </cell>
          <cell r="V148">
            <v>111.68458781362007</v>
          </cell>
          <cell r="W148">
            <v>107.05705705705707</v>
          </cell>
          <cell r="X148">
            <v>147.39976368729586</v>
          </cell>
          <cell r="Y148">
            <v>88.086432130543173</v>
          </cell>
        </row>
        <row r="149">
          <cell r="A149">
            <v>41579</v>
          </cell>
          <cell r="B149">
            <v>102.5</v>
          </cell>
          <cell r="C149">
            <v>99.3</v>
          </cell>
          <cell r="D149">
            <v>102.9</v>
          </cell>
          <cell r="E149">
            <v>97.8</v>
          </cell>
          <cell r="F149">
            <v>100.445587</v>
          </cell>
          <cell r="G149">
            <v>98.489690199999998</v>
          </cell>
          <cell r="H149">
            <v>9.7656249999994449E-2</v>
          </cell>
          <cell r="I149">
            <v>-0.40120361083250322</v>
          </cell>
          <cell r="J149">
            <v>-9.7087378640771174E-2</v>
          </cell>
          <cell r="K149">
            <v>0.10235414534288055</v>
          </cell>
          <cell r="L149">
            <v>7.3899617778966666</v>
          </cell>
          <cell r="M149">
            <v>-2.6884827213416935</v>
          </cell>
          <cell r="N149">
            <v>110.45258620689656</v>
          </cell>
          <cell r="O149">
            <v>112.07674943566592</v>
          </cell>
          <cell r="P149">
            <v>110.64516129032258</v>
          </cell>
          <cell r="Q149">
            <v>110.13513513513513</v>
          </cell>
          <cell r="R149">
            <v>162.61985263636811</v>
          </cell>
          <cell r="S149">
            <v>86.845384607842064</v>
          </cell>
          <cell r="T149">
            <v>111.06321839080459</v>
          </cell>
          <cell r="U149">
            <v>111.39954853273139</v>
          </cell>
          <cell r="V149">
            <v>111.43369175627241</v>
          </cell>
          <cell r="W149">
            <v>109.12162162162163</v>
          </cell>
          <cell r="X149">
            <v>152.87229479238582</v>
          </cell>
          <cell r="Y149">
            <v>88.68464219824132</v>
          </cell>
        </row>
        <row r="150">
          <cell r="A150">
            <v>41609</v>
          </cell>
          <cell r="B150">
            <v>99</v>
          </cell>
          <cell r="C150">
            <v>96.7</v>
          </cell>
          <cell r="D150">
            <v>99.1</v>
          </cell>
          <cell r="E150">
            <v>94</v>
          </cell>
          <cell r="F150">
            <v>93.0541123</v>
          </cell>
          <cell r="G150">
            <v>96.150992299999999</v>
          </cell>
          <cell r="H150">
            <v>-3.4146341463414638</v>
          </cell>
          <cell r="I150">
            <v>-2.6183282980866007</v>
          </cell>
          <cell r="J150">
            <v>-3.6929057337220712</v>
          </cell>
          <cell r="K150">
            <v>-3.8854805725971344</v>
          </cell>
          <cell r="L150">
            <v>-7.3586853546886069</v>
          </cell>
          <cell r="M150">
            <v>-2.3745611294449982</v>
          </cell>
          <cell r="N150">
            <v>106.68103448275863</v>
          </cell>
          <cell r="O150">
            <v>109.14221218961626</v>
          </cell>
          <cell r="P150">
            <v>106.55913978494623</v>
          </cell>
          <cell r="Q150">
            <v>105.85585585585586</v>
          </cell>
          <cell r="R150">
            <v>150.65316935659951</v>
          </cell>
          <cell r="S150">
            <v>84.783187862227251</v>
          </cell>
          <cell r="T150">
            <v>109.1594827586207</v>
          </cell>
          <cell r="U150">
            <v>111.24905944319038</v>
          </cell>
          <cell r="V150">
            <v>109.3189964157706</v>
          </cell>
          <cell r="W150">
            <v>108.67117117117118</v>
          </cell>
          <cell r="X150">
            <v>154.90076941803218</v>
          </cell>
          <cell r="Y150">
            <v>86.957761924940186</v>
          </cell>
        </row>
        <row r="151">
          <cell r="A151">
            <v>41640</v>
          </cell>
          <cell r="B151">
            <v>101.1</v>
          </cell>
          <cell r="C151">
            <v>98.3</v>
          </cell>
          <cell r="D151">
            <v>101.4</v>
          </cell>
          <cell r="E151">
            <v>95.1</v>
          </cell>
          <cell r="F151">
            <v>96.261522900000003</v>
          </cell>
          <cell r="G151">
            <v>93.229739600000002</v>
          </cell>
          <cell r="H151">
            <v>2.1212121212121153</v>
          </cell>
          <cell r="I151">
            <v>1.6546018614270883</v>
          </cell>
          <cell r="J151">
            <v>2.3208879919273575</v>
          </cell>
          <cell r="K151">
            <v>1.1702127659574406</v>
          </cell>
          <cell r="L151">
            <v>3.4468230588880733</v>
          </cell>
          <cell r="M151">
            <v>-3.0381929818107523</v>
          </cell>
          <cell r="N151">
            <v>108.94396551724137</v>
          </cell>
          <cell r="O151">
            <v>110.94808126410835</v>
          </cell>
          <cell r="P151">
            <v>109.03225806451613</v>
          </cell>
          <cell r="Q151">
            <v>107.09459459459458</v>
          </cell>
          <cell r="R151">
            <v>155.84591753692848</v>
          </cell>
          <cell r="S151">
            <v>82.207310998841635</v>
          </cell>
          <cell r="T151">
            <v>108.69252873563217</v>
          </cell>
          <cell r="U151">
            <v>110.72234762979684</v>
          </cell>
          <cell r="V151">
            <v>108.74551971326166</v>
          </cell>
          <cell r="W151">
            <v>107.6951951951952</v>
          </cell>
          <cell r="X151">
            <v>156.37297984329871</v>
          </cell>
          <cell r="Y151">
            <v>84.61196115630365</v>
          </cell>
        </row>
        <row r="152">
          <cell r="A152">
            <v>41671</v>
          </cell>
          <cell r="B152">
            <v>101.1</v>
          </cell>
          <cell r="C152">
            <v>97.1</v>
          </cell>
          <cell r="D152">
            <v>101.6</v>
          </cell>
          <cell r="E152">
            <v>91</v>
          </cell>
          <cell r="F152">
            <v>88.834679699999995</v>
          </cell>
          <cell r="G152">
            <v>89.847543999999999</v>
          </cell>
          <cell r="H152">
            <v>0</v>
          </cell>
          <cell r="I152">
            <v>-1.2207527975584973</v>
          </cell>
          <cell r="J152">
            <v>0.19723865877710908</v>
          </cell>
          <cell r="K152">
            <v>-4.3112513144058822</v>
          </cell>
          <cell r="L152">
            <v>-7.7152770663261618</v>
          </cell>
          <cell r="M152">
            <v>-3.6278076228800313</v>
          </cell>
          <cell r="N152">
            <v>108.94396551724137</v>
          </cell>
          <cell r="O152">
            <v>109.59367945823928</v>
          </cell>
          <cell r="P152">
            <v>109.24731182795698</v>
          </cell>
          <cell r="Q152">
            <v>102.47747747747749</v>
          </cell>
          <cell r="R152">
            <v>143.82197320239624</v>
          </cell>
          <cell r="S152">
            <v>79.224987903860963</v>
          </cell>
          <cell r="T152">
            <v>108.18965517241379</v>
          </cell>
          <cell r="U152">
            <v>109.8946576373213</v>
          </cell>
          <cell r="V152">
            <v>108.27956989247311</v>
          </cell>
          <cell r="W152">
            <v>105.14264264264266</v>
          </cell>
          <cell r="X152">
            <v>150.10702003197474</v>
          </cell>
          <cell r="Y152">
            <v>82.071828921643274</v>
          </cell>
        </row>
        <row r="153">
          <cell r="A153">
            <v>41699</v>
          </cell>
          <cell r="B153">
            <v>100.6</v>
          </cell>
          <cell r="C153">
            <v>99.5</v>
          </cell>
          <cell r="D153">
            <v>100.6</v>
          </cell>
          <cell r="E153">
            <v>92.2</v>
          </cell>
          <cell r="F153">
            <v>91.817663999999994</v>
          </cell>
          <cell r="G153">
            <v>90.224600300000006</v>
          </cell>
          <cell r="H153">
            <v>-0.49455984174085071</v>
          </cell>
          <cell r="I153">
            <v>2.4716786817713761</v>
          </cell>
          <cell r="J153">
            <v>-0.98425196850393704</v>
          </cell>
          <cell r="K153">
            <v>1.3186813186813218</v>
          </cell>
          <cell r="L153">
            <v>3.3579051672992057</v>
          </cell>
          <cell r="M153">
            <v>0.41966233378622642</v>
          </cell>
          <cell r="N153">
            <v>108.40517241379311</v>
          </cell>
          <cell r="O153">
            <v>112.30248306997743</v>
          </cell>
          <cell r="P153">
            <v>108.17204301075267</v>
          </cell>
          <cell r="Q153">
            <v>103.82882882882885</v>
          </cell>
          <cell r="R153">
            <v>148.65137867227119</v>
          </cell>
          <cell r="S153">
            <v>79.557465337040156</v>
          </cell>
          <cell r="T153">
            <v>108.76436781609193</v>
          </cell>
          <cell r="U153">
            <v>110.94808126410835</v>
          </cell>
          <cell r="V153">
            <v>108.81720430107525</v>
          </cell>
          <cell r="W153">
            <v>104.46696696696698</v>
          </cell>
          <cell r="X153">
            <v>149.43975647053196</v>
          </cell>
          <cell r="Y153">
            <v>80.32992141324759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72.449712643678154</v>
          </cell>
          <cell r="U154">
            <v>73.965387509405573</v>
          </cell>
          <cell r="V154">
            <v>72.473118279569874</v>
          </cell>
          <cell r="W154">
            <v>68.76876876876878</v>
          </cell>
          <cell r="X154">
            <v>97.491117291555796</v>
          </cell>
          <cell r="Y154">
            <v>52.927484413633714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36.135057471264368</v>
          </cell>
          <cell r="U155">
            <v>37.434161023325807</v>
          </cell>
          <cell r="V155">
            <v>36.057347670250891</v>
          </cell>
          <cell r="W155">
            <v>34.609609609609613</v>
          </cell>
          <cell r="X155">
            <v>49.550459557423729</v>
          </cell>
          <cell r="Y155">
            <v>26.51915511234672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 t="e">
            <v>#DIV/0!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K168">
            <v>2.7437812247383997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Z262">
            <v>0</v>
          </cell>
          <cell r="AA262">
            <v>0</v>
          </cell>
          <cell r="AD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Z263">
            <v>0</v>
          </cell>
          <cell r="AA263">
            <v>0</v>
          </cell>
          <cell r="AD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Z265">
            <v>0</v>
          </cell>
          <cell r="AD265">
            <v>0</v>
          </cell>
          <cell r="A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Z266">
            <v>0</v>
          </cell>
          <cell r="AD266">
            <v>0</v>
          </cell>
          <cell r="A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Z267">
            <v>0</v>
          </cell>
          <cell r="AD267">
            <v>0</v>
          </cell>
          <cell r="A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</row>
        <row r="269">
          <cell r="A269">
            <v>0</v>
          </cell>
          <cell r="Z269">
            <v>-1.661129568106301</v>
          </cell>
          <cell r="AA269">
            <v>-0.62213490504257063</v>
          </cell>
          <cell r="AD269">
            <v>0</v>
          </cell>
          <cell r="AE269">
            <v>0</v>
          </cell>
          <cell r="AF269">
            <v>0</v>
          </cell>
        </row>
        <row r="270">
          <cell r="Z270">
            <v>-0.10135135135136419</v>
          </cell>
          <cell r="AA270">
            <v>-9.8846787479400788E-2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Z271">
            <v>-2.9421711193777456</v>
          </cell>
          <cell r="AA271">
            <v>0.19788918205805306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Z272">
            <v>1.7770034843205496</v>
          </cell>
          <cell r="AA272">
            <v>-6.5832784726804761E-2</v>
          </cell>
          <cell r="AB272">
            <v>0</v>
          </cell>
          <cell r="AD272">
            <v>0</v>
          </cell>
          <cell r="AE272">
            <v>0</v>
          </cell>
        </row>
        <row r="273">
          <cell r="Z273">
            <v>-0.58199246833277041</v>
          </cell>
          <cell r="AA273">
            <v>0.23056653491435597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Z274">
            <v>0.61983471074380514</v>
          </cell>
          <cell r="AA274">
            <v>0.13144922773578038</v>
          </cell>
          <cell r="AB274">
            <v>0</v>
          </cell>
        </row>
        <row r="275">
          <cell r="Z275">
            <v>-1.0609171800136985</v>
          </cell>
          <cell r="AA275">
            <v>0.59074499507714151</v>
          </cell>
        </row>
        <row r="276">
          <cell r="Z276">
            <v>0.27672085783465583</v>
          </cell>
          <cell r="AA276">
            <v>1.0114192495921603</v>
          </cell>
        </row>
        <row r="277">
          <cell r="Z277">
            <v>-1.9661952397378446</v>
          </cell>
          <cell r="AA277">
            <v>-0.32299741602067611</v>
          </cell>
        </row>
        <row r="278">
          <cell r="Z278">
            <v>-1.4074595355383468</v>
          </cell>
          <cell r="AA278">
            <v>0.25923525599482744</v>
          </cell>
        </row>
        <row r="279">
          <cell r="Z279">
            <v>-0.21413276231263545</v>
          </cell>
          <cell r="AA279">
            <v>-0.22624434389140191</v>
          </cell>
        </row>
        <row r="280">
          <cell r="Z280">
            <v>2.0028612303290672</v>
          </cell>
          <cell r="AA280">
            <v>0.22675736961452753</v>
          </cell>
        </row>
      </sheetData>
      <sheetData sheetId="37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Produção física industrial, por tipo de índice e seções e atividades industriais (VARIAÇÃO)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 =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 =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Tipo de índice = Índice de base fixa mensal com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imediatamente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>
            <v>66.599999999999994</v>
          </cell>
          <cell r="C7">
            <v>36.418070700000001</v>
          </cell>
          <cell r="D7">
            <v>90.737286299999994</v>
          </cell>
          <cell r="E7">
            <v>70.978718499999999</v>
          </cell>
          <cell r="F7">
            <v>55.723816800000002</v>
          </cell>
          <cell r="G7">
            <v>72.943128299999998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>
            <v>66.099999999999994</v>
          </cell>
          <cell r="C8">
            <v>36.947428000000002</v>
          </cell>
          <cell r="D8">
            <v>88.191027199999994</v>
          </cell>
          <cell r="E8">
            <v>66.725873300000003</v>
          </cell>
          <cell r="F8">
            <v>56.752555899999997</v>
          </cell>
          <cell r="G8">
            <v>72.681137699999994</v>
          </cell>
          <cell r="H8" t="str">
            <v>-</v>
          </cell>
          <cell r="I8">
            <v>-0.75075075075075082</v>
          </cell>
          <cell r="J8">
            <v>1.4535566816833074</v>
          </cell>
          <cell r="K8">
            <v>-2.806188286898327</v>
          </cell>
          <cell r="L8">
            <v>-5.9917187713102988</v>
          </cell>
          <cell r="M8">
            <v>1.8461389744573196</v>
          </cell>
          <cell r="N8">
            <v>-0.35917105024957408</v>
          </cell>
          <cell r="O8" t="str">
            <v>-</v>
          </cell>
        </row>
        <row r="9">
          <cell r="A9">
            <v>37316</v>
          </cell>
          <cell r="B9">
            <v>64.8</v>
          </cell>
          <cell r="C9">
            <v>39.567698900000003</v>
          </cell>
          <cell r="D9">
            <v>83.418485599999997</v>
          </cell>
          <cell r="E9">
            <v>56.901545300000002</v>
          </cell>
          <cell r="F9">
            <v>47.618003600000002</v>
          </cell>
          <cell r="G9">
            <v>72.515652500000002</v>
          </cell>
          <cell r="H9" t="str">
            <v>-</v>
          </cell>
          <cell r="I9">
            <v>-1.9667170953101321</v>
          </cell>
          <cell r="J9">
            <v>7.0918898603713396</v>
          </cell>
          <cell r="K9">
            <v>-5.4115954326927227</v>
          </cell>
          <cell r="L9">
            <v>-14.723416141486457</v>
          </cell>
          <cell r="M9">
            <v>-16.095402497986871</v>
          </cell>
          <cell r="N9">
            <v>-0.22768658449328597</v>
          </cell>
          <cell r="O9" t="str">
            <v>-</v>
          </cell>
        </row>
        <row r="10">
          <cell r="A10">
            <v>37347</v>
          </cell>
          <cell r="B10">
            <v>67.900000000000006</v>
          </cell>
          <cell r="C10">
            <v>46.601919700000003</v>
          </cell>
          <cell r="D10">
            <v>88.626193400000005</v>
          </cell>
          <cell r="E10">
            <v>57.439725699999997</v>
          </cell>
          <cell r="F10">
            <v>58.7218667</v>
          </cell>
          <cell r="G10">
            <v>74.587641399999995</v>
          </cell>
          <cell r="H10" t="str">
            <v>-</v>
          </cell>
          <cell r="I10">
            <v>4.7839506172839643</v>
          </cell>
          <cell r="J10">
            <v>17.777684817552025</v>
          </cell>
          <cell r="K10">
            <v>6.2428702253976294</v>
          </cell>
          <cell r="L10">
            <v>0.94580981441288647</v>
          </cell>
          <cell r="M10">
            <v>23.31862375683469</v>
          </cell>
          <cell r="N10">
            <v>2.8572988431704367</v>
          </cell>
          <cell r="O10" t="str">
            <v>-</v>
          </cell>
        </row>
        <row r="11">
          <cell r="A11">
            <v>37377</v>
          </cell>
          <cell r="B11">
            <v>66.400000000000006</v>
          </cell>
          <cell r="C11">
            <v>42.708362999999999</v>
          </cell>
          <cell r="D11">
            <v>86.131231400000004</v>
          </cell>
          <cell r="E11">
            <v>50.973944000000003</v>
          </cell>
          <cell r="F11">
            <v>56.814587000000003</v>
          </cell>
          <cell r="G11">
            <v>74.791311100000001</v>
          </cell>
          <cell r="H11" t="str">
            <v>-</v>
          </cell>
          <cell r="I11">
            <v>-2.2091310751104563</v>
          </cell>
          <cell r="J11">
            <v>-8.3549277048344521</v>
          </cell>
          <cell r="K11">
            <v>-2.8151519367862199</v>
          </cell>
          <cell r="L11">
            <v>-11.256637494701675</v>
          </cell>
          <cell r="M11">
            <v>-3.247988879072873</v>
          </cell>
          <cell r="N11">
            <v>0.27306092025053103</v>
          </cell>
          <cell r="O11" t="str">
            <v>-</v>
          </cell>
        </row>
        <row r="12">
          <cell r="A12">
            <v>37408</v>
          </cell>
          <cell r="B12">
            <v>75</v>
          </cell>
          <cell r="C12">
            <v>44.900242400000003</v>
          </cell>
          <cell r="D12">
            <v>96.329600600000006</v>
          </cell>
          <cell r="E12">
            <v>42.864051099999998</v>
          </cell>
          <cell r="F12">
            <v>75.501441200000002</v>
          </cell>
          <cell r="G12">
            <v>73.7496771</v>
          </cell>
          <cell r="H12" t="str">
            <v>-</v>
          </cell>
          <cell r="I12">
            <v>12.951807228915651</v>
          </cell>
          <cell r="J12">
            <v>5.1322018593875978</v>
          </cell>
          <cell r="K12">
            <v>11.840500866216573</v>
          </cell>
          <cell r="L12">
            <v>-15.909879172778949</v>
          </cell>
          <cell r="M12">
            <v>32.890944362580683</v>
          </cell>
          <cell r="N12">
            <v>-1.3927206044125653</v>
          </cell>
          <cell r="O12" t="str">
            <v>-</v>
          </cell>
        </row>
        <row r="13">
          <cell r="A13">
            <v>37438</v>
          </cell>
          <cell r="B13">
            <v>70.8</v>
          </cell>
          <cell r="C13">
            <v>44.898285700000002</v>
          </cell>
          <cell r="D13">
            <v>94.838565700000004</v>
          </cell>
          <cell r="E13">
            <v>55.036259700000002</v>
          </cell>
          <cell r="F13">
            <v>74.696055900000005</v>
          </cell>
          <cell r="G13">
            <v>73.164696000000006</v>
          </cell>
          <cell r="H13" t="str">
            <v>-</v>
          </cell>
          <cell r="I13">
            <v>-5.6000000000000032</v>
          </cell>
          <cell r="J13">
            <v>-4.3578829320549978E-3</v>
          </cell>
          <cell r="K13">
            <v>-1.5478470695538236</v>
          </cell>
          <cell r="L13">
            <v>28.397242648863873</v>
          </cell>
          <cell r="M13">
            <v>-1.0667151344390464</v>
          </cell>
          <cell r="N13">
            <v>-0.79319818472804293</v>
          </cell>
          <cell r="O13" t="str">
            <v>-</v>
          </cell>
        </row>
        <row r="14">
          <cell r="A14">
            <v>37469</v>
          </cell>
          <cell r="B14">
            <v>71.7</v>
          </cell>
          <cell r="C14">
            <v>40.574703599999999</v>
          </cell>
          <cell r="D14">
            <v>99.422727699999996</v>
          </cell>
          <cell r="E14">
            <v>62.553896299999998</v>
          </cell>
          <cell r="F14">
            <v>87.668567499999995</v>
          </cell>
          <cell r="G14">
            <v>76.933939899999999</v>
          </cell>
          <cell r="H14" t="str">
            <v>-</v>
          </cell>
          <cell r="I14">
            <v>1.2711864406779743</v>
          </cell>
          <cell r="J14">
            <v>-9.6297264641442712</v>
          </cell>
          <cell r="K14">
            <v>4.8336475421833498</v>
          </cell>
          <cell r="L14">
            <v>13.659424969971198</v>
          </cell>
          <cell r="M14">
            <v>17.367063687227414</v>
          </cell>
          <cell r="N14">
            <v>5.1517249521545088</v>
          </cell>
          <cell r="O14" t="str">
            <v>-</v>
          </cell>
        </row>
        <row r="15">
          <cell r="A15">
            <v>37500</v>
          </cell>
          <cell r="B15">
            <v>73.900000000000006</v>
          </cell>
          <cell r="C15">
            <v>44.836990800000002</v>
          </cell>
          <cell r="D15">
            <v>98.065267800000001</v>
          </cell>
          <cell r="E15">
            <v>61.439635600000003</v>
          </cell>
          <cell r="F15">
            <v>79.728467699999996</v>
          </cell>
          <cell r="G15">
            <v>73.351575800000006</v>
          </cell>
          <cell r="H15" t="str">
            <v>-</v>
          </cell>
          <cell r="I15">
            <v>3.0683403068340347</v>
          </cell>
          <cell r="J15">
            <v>10.504789491549122</v>
          </cell>
          <cell r="K15">
            <v>-1.3653416390827859</v>
          </cell>
          <cell r="L15">
            <v>-1.7812810486754533</v>
          </cell>
          <cell r="M15">
            <v>-9.0569516833955319</v>
          </cell>
          <cell r="N15">
            <v>-4.6564157570201239</v>
          </cell>
          <cell r="O15" t="str">
            <v>-</v>
          </cell>
        </row>
        <row r="16">
          <cell r="A16">
            <v>37530</v>
          </cell>
          <cell r="B16">
            <v>76.099999999999994</v>
          </cell>
          <cell r="C16">
            <v>45.437783000000003</v>
          </cell>
          <cell r="D16">
            <v>101.96913600000001</v>
          </cell>
          <cell r="E16">
            <v>65.967940600000006</v>
          </cell>
          <cell r="F16">
            <v>73.788931399999996</v>
          </cell>
          <cell r="G16">
            <v>81.075302500000006</v>
          </cell>
          <cell r="H16" t="str">
            <v>-</v>
          </cell>
          <cell r="I16">
            <v>2.9769959404600659</v>
          </cell>
          <cell r="J16">
            <v>1.3399476398402739</v>
          </cell>
          <cell r="K16">
            <v>3.9808877164969156</v>
          </cell>
          <cell r="L16">
            <v>7.3703317992986319</v>
          </cell>
          <cell r="M16">
            <v>-7.4497058219519756</v>
          </cell>
          <cell r="N16">
            <v>10.529735204407155</v>
          </cell>
          <cell r="O16" t="str">
            <v>-</v>
          </cell>
        </row>
        <row r="17">
          <cell r="A17">
            <v>37561</v>
          </cell>
          <cell r="B17">
            <v>79.7</v>
          </cell>
          <cell r="C17">
            <v>49.154194400000002</v>
          </cell>
          <cell r="D17">
            <v>103.851558</v>
          </cell>
          <cell r="E17">
            <v>62.471125499999999</v>
          </cell>
          <cell r="F17">
            <v>84.345286200000004</v>
          </cell>
          <cell r="G17">
            <v>79.278246300000006</v>
          </cell>
          <cell r="H17" t="str">
            <v>-</v>
          </cell>
          <cell r="I17">
            <v>4.7306176084099985</v>
          </cell>
          <cell r="J17">
            <v>8.1791213272883461</v>
          </cell>
          <cell r="K17">
            <v>1.8460703638795088</v>
          </cell>
          <cell r="L17">
            <v>-5.30077954260104</v>
          </cell>
          <cell r="M17">
            <v>14.306149445064342</v>
          </cell>
          <cell r="N17">
            <v>-2.2165272833857141</v>
          </cell>
          <cell r="O17" t="str">
            <v>-</v>
          </cell>
        </row>
        <row r="18">
          <cell r="A18">
            <v>37591</v>
          </cell>
          <cell r="B18">
            <v>77.3</v>
          </cell>
          <cell r="C18">
            <v>49.5859229</v>
          </cell>
          <cell r="D18">
            <v>98.678734500000004</v>
          </cell>
          <cell r="E18">
            <v>57.222961499999997</v>
          </cell>
          <cell r="F18">
            <v>81.685774100000003</v>
          </cell>
          <cell r="G18">
            <v>76.735646500000001</v>
          </cell>
          <cell r="H18" t="str">
            <v>-</v>
          </cell>
          <cell r="I18">
            <v>-3.0112923462986267</v>
          </cell>
          <cell r="J18">
            <v>0.87831466931741309</v>
          </cell>
          <cell r="K18">
            <v>-4.9809782343371225</v>
          </cell>
          <cell r="L18">
            <v>-8.4009435687212051</v>
          </cell>
          <cell r="M18">
            <v>-3.1531247563660534</v>
          </cell>
          <cell r="N18">
            <v>-3.2071847179596413</v>
          </cell>
          <cell r="O18" t="str">
            <v>-</v>
          </cell>
        </row>
        <row r="19">
          <cell r="A19">
            <v>37622</v>
          </cell>
          <cell r="B19">
            <v>76.099999999999994</v>
          </cell>
          <cell r="C19">
            <v>49.589972099999997</v>
          </cell>
          <cell r="D19">
            <v>96.879551500000005</v>
          </cell>
          <cell r="E19">
            <v>57.793487599999999</v>
          </cell>
          <cell r="F19">
            <v>81.698099200000001</v>
          </cell>
          <cell r="G19">
            <v>73.760767400000006</v>
          </cell>
          <cell r="H19" t="str">
            <v>-</v>
          </cell>
          <cell r="I19">
            <v>-1.5523932729624874</v>
          </cell>
          <cell r="J19">
            <v>8.1660272980362322E-3</v>
          </cell>
          <cell r="K19">
            <v>-1.8232732808303282</v>
          </cell>
          <cell r="L19">
            <v>0.99702302195597159</v>
          </cell>
          <cell r="M19">
            <v>1.5088428965501107E-2</v>
          </cell>
          <cell r="N19">
            <v>-3.8767889966236169</v>
          </cell>
          <cell r="O19" t="str">
            <v>-</v>
          </cell>
        </row>
        <row r="20">
          <cell r="A20">
            <v>37653</v>
          </cell>
          <cell r="B20">
            <v>79.5</v>
          </cell>
          <cell r="C20">
            <v>50.208462699999998</v>
          </cell>
          <cell r="D20">
            <v>103.180401</v>
          </cell>
          <cell r="E20">
            <v>60.055339600000003</v>
          </cell>
          <cell r="F20">
            <v>85.080816299999995</v>
          </cell>
          <cell r="G20">
            <v>86.179963000000001</v>
          </cell>
          <cell r="H20" t="str">
            <v>-</v>
          </cell>
          <cell r="I20">
            <v>4.4678055190538846</v>
          </cell>
          <cell r="J20">
            <v>1.2472090098231801</v>
          </cell>
          <cell r="K20">
            <v>6.5037971403077748</v>
          </cell>
          <cell r="L20">
            <v>3.9136797136291959</v>
          </cell>
          <cell r="M20">
            <v>4.1405089385482219</v>
          </cell>
          <cell r="N20">
            <v>16.837129056225073</v>
          </cell>
          <cell r="O20" t="str">
            <v>-</v>
          </cell>
        </row>
        <row r="21">
          <cell r="A21">
            <v>37681</v>
          </cell>
          <cell r="B21">
            <v>77</v>
          </cell>
          <cell r="C21">
            <v>51.483562399999997</v>
          </cell>
          <cell r="D21">
            <v>98.052192099999999</v>
          </cell>
          <cell r="E21">
            <v>38.443118300000002</v>
          </cell>
          <cell r="F21">
            <v>82.509120300000006</v>
          </cell>
          <cell r="G21">
            <v>72.094134600000004</v>
          </cell>
          <cell r="H21" t="str">
            <v>-</v>
          </cell>
          <cell r="I21">
            <v>-3.1446540880503147</v>
          </cell>
          <cell r="J21">
            <v>2.539611116195355</v>
          </cell>
          <cell r="K21">
            <v>-4.9701385634273736</v>
          </cell>
          <cell r="L21">
            <v>-35.987176900420025</v>
          </cell>
          <cell r="M21">
            <v>-3.0226508299262624</v>
          </cell>
          <cell r="N21">
            <v>-16.344667495389846</v>
          </cell>
          <cell r="O21" t="str">
            <v>-</v>
          </cell>
        </row>
        <row r="22">
          <cell r="A22">
            <v>37712</v>
          </cell>
          <cell r="B22">
            <v>75.099999999999994</v>
          </cell>
          <cell r="C22">
            <v>47.482834500000003</v>
          </cell>
          <cell r="D22">
            <v>98.807652399999995</v>
          </cell>
          <cell r="E22">
            <v>62.127833299999999</v>
          </cell>
          <cell r="F22">
            <v>87.335088799999994</v>
          </cell>
          <cell r="G22">
            <v>72.596147500000001</v>
          </cell>
          <cell r="H22" t="str">
            <v>-</v>
          </cell>
          <cell r="I22">
            <v>-2.4675324675324748</v>
          </cell>
          <cell r="J22">
            <v>-7.7708839744158693</v>
          </cell>
          <cell r="K22">
            <v>0.77046752736494484</v>
          </cell>
          <cell r="L22">
            <v>61.60976540761002</v>
          </cell>
          <cell r="M22">
            <v>5.8490121848990153</v>
          </cell>
          <cell r="N22">
            <v>0.69632973997859304</v>
          </cell>
          <cell r="O22" t="str">
            <v>-</v>
          </cell>
        </row>
        <row r="23">
          <cell r="A23">
            <v>37742</v>
          </cell>
          <cell r="B23">
            <v>77.900000000000006</v>
          </cell>
          <cell r="C23">
            <v>50.215253699999998</v>
          </cell>
          <cell r="D23">
            <v>103.158152</v>
          </cell>
          <cell r="E23">
            <v>66.311969700000006</v>
          </cell>
          <cell r="F23">
            <v>93.194625799999997</v>
          </cell>
          <cell r="G23">
            <v>74.2529155</v>
          </cell>
          <cell r="H23" t="str">
            <v>-</v>
          </cell>
          <cell r="I23">
            <v>3.7283621837550087</v>
          </cell>
          <cell r="J23">
            <v>5.7545410436691498</v>
          </cell>
          <cell r="K23">
            <v>4.4029986487160038</v>
          </cell>
          <cell r="L23">
            <v>6.7347212638107683</v>
          </cell>
          <cell r="M23">
            <v>6.7092586502299447</v>
          </cell>
          <cell r="N23">
            <v>2.2821706895672382</v>
          </cell>
          <cell r="O23" t="str">
            <v>-</v>
          </cell>
        </row>
        <row r="24">
          <cell r="A24">
            <v>37773</v>
          </cell>
          <cell r="B24">
            <v>76.8</v>
          </cell>
          <cell r="C24">
            <v>47.713001499999997</v>
          </cell>
          <cell r="D24">
            <v>97.589580999999995</v>
          </cell>
          <cell r="E24">
            <v>48.543895300000003</v>
          </cell>
          <cell r="F24">
            <v>82.077414300000001</v>
          </cell>
          <cell r="G24">
            <v>70.874978600000006</v>
          </cell>
          <cell r="H24" t="str">
            <v>-</v>
          </cell>
          <cell r="I24">
            <v>-1.4120667522464807</v>
          </cell>
          <cell r="J24">
            <v>-4.9830519924267573</v>
          </cell>
          <cell r="K24">
            <v>-5.3980910786381724</v>
          </cell>
          <cell r="L24">
            <v>-26.79467143018676</v>
          </cell>
          <cell r="M24">
            <v>-11.92902638383682</v>
          </cell>
          <cell r="N24">
            <v>-4.5492313362429444</v>
          </cell>
          <cell r="O24" t="str">
            <v>-</v>
          </cell>
        </row>
        <row r="25">
          <cell r="A25">
            <v>37803</v>
          </cell>
          <cell r="B25">
            <v>79.099999999999994</v>
          </cell>
          <cell r="C25">
            <v>50.327066199999997</v>
          </cell>
          <cell r="D25">
            <v>102.313665</v>
          </cell>
          <cell r="E25">
            <v>55.543416399999998</v>
          </cell>
          <cell r="F25">
            <v>88.395414500000001</v>
          </cell>
          <cell r="G25">
            <v>73.290860800000004</v>
          </cell>
          <cell r="H25" t="str">
            <v>-</v>
          </cell>
          <cell r="I25">
            <v>2.994791666666663</v>
          </cell>
          <cell r="J25">
            <v>5.4787261706853645</v>
          </cell>
          <cell r="K25">
            <v>4.8407667617714285</v>
          </cell>
          <cell r="L25">
            <v>14.418952283790038</v>
          </cell>
          <cell r="M25">
            <v>7.6976111563494998</v>
          </cell>
          <cell r="N25">
            <v>3.4086531632476547</v>
          </cell>
          <cell r="O25" t="str">
            <v>-</v>
          </cell>
        </row>
        <row r="26">
          <cell r="A26">
            <v>37834</v>
          </cell>
          <cell r="B26">
            <v>78</v>
          </cell>
          <cell r="C26">
            <v>47.889845299999998</v>
          </cell>
          <cell r="D26">
            <v>100.390248</v>
          </cell>
          <cell r="E26">
            <v>53.226148999999999</v>
          </cell>
          <cell r="F26">
            <v>84.333298099999993</v>
          </cell>
          <cell r="G26">
            <v>72.372661600000001</v>
          </cell>
          <cell r="H26" t="str">
            <v>-</v>
          </cell>
          <cell r="I26">
            <v>-1.3906447534766049</v>
          </cell>
          <cell r="J26">
            <v>-4.8427637134945885</v>
          </cell>
          <cell r="K26">
            <v>-1.8799219048599232</v>
          </cell>
          <cell r="L26">
            <v>-4.1719929204786883</v>
          </cell>
          <cell r="M26">
            <v>-4.5953926716413642</v>
          </cell>
          <cell r="N26">
            <v>-1.2528154124231594</v>
          </cell>
          <cell r="O26" t="str">
            <v>-</v>
          </cell>
        </row>
        <row r="27">
          <cell r="A27">
            <v>37865</v>
          </cell>
          <cell r="B27">
            <v>77.400000000000006</v>
          </cell>
          <cell r="C27">
            <v>49.160454700000003</v>
          </cell>
          <cell r="D27">
            <v>106.501053</v>
          </cell>
          <cell r="E27">
            <v>55.158261299999999</v>
          </cell>
          <cell r="F27">
            <v>101.062324</v>
          </cell>
          <cell r="G27">
            <v>72.804203599999994</v>
          </cell>
          <cell r="H27" t="str">
            <v>-</v>
          </cell>
          <cell r="I27">
            <v>-0.76923076923076195</v>
          </cell>
          <cell r="J27">
            <v>2.6531916986585151</v>
          </cell>
          <cell r="K27">
            <v>6.0870504075256386</v>
          </cell>
          <cell r="L27">
            <v>3.6300058078595918</v>
          </cell>
          <cell r="M27">
            <v>19.836797892290676</v>
          </cell>
          <cell r="N27">
            <v>0.59627764194317434</v>
          </cell>
          <cell r="O27" t="str">
            <v>-</v>
          </cell>
        </row>
        <row r="28">
          <cell r="A28">
            <v>37895</v>
          </cell>
          <cell r="B28">
            <v>73.5</v>
          </cell>
          <cell r="C28">
            <v>50.403019200000003</v>
          </cell>
          <cell r="D28">
            <v>92.628241700000004</v>
          </cell>
          <cell r="E28">
            <v>56.629511600000001</v>
          </cell>
          <cell r="F28">
            <v>91.829229799999993</v>
          </cell>
          <cell r="G28">
            <v>73.096862000000002</v>
          </cell>
          <cell r="H28" t="str">
            <v>-</v>
          </cell>
          <cell r="I28">
            <v>-5.0387596899224878</v>
          </cell>
          <cell r="J28">
            <v>2.5275691764502746</v>
          </cell>
          <cell r="K28">
            <v>-13.025985104579195</v>
          </cell>
          <cell r="L28">
            <v>2.6673253748845078</v>
          </cell>
          <cell r="M28">
            <v>-9.1360398559605756</v>
          </cell>
          <cell r="N28">
            <v>0.40198008566638271</v>
          </cell>
          <cell r="O28" t="str">
            <v>-</v>
          </cell>
        </row>
        <row r="29">
          <cell r="A29">
            <v>37926</v>
          </cell>
          <cell r="B29">
            <v>74.900000000000006</v>
          </cell>
          <cell r="C29">
            <v>51.7736333</v>
          </cell>
          <cell r="D29">
            <v>88.750562700000003</v>
          </cell>
          <cell r="E29">
            <v>53.892752000000002</v>
          </cell>
          <cell r="F29">
            <v>63.488852999999999</v>
          </cell>
          <cell r="G29">
            <v>74.604122799999999</v>
          </cell>
          <cell r="H29" t="str">
            <v>-</v>
          </cell>
          <cell r="I29">
            <v>1.9047619047619126</v>
          </cell>
          <cell r="J29">
            <v>2.7193095210455116</v>
          </cell>
          <cell r="K29">
            <v>-4.1862815582302053</v>
          </cell>
          <cell r="L29">
            <v>-4.8327444872401104</v>
          </cell>
          <cell r="M29">
            <v>-30.862043449263467</v>
          </cell>
          <cell r="N29">
            <v>2.0620047957735825</v>
          </cell>
          <cell r="O29" t="str">
            <v>-</v>
          </cell>
        </row>
        <row r="30">
          <cell r="A30">
            <v>37956</v>
          </cell>
          <cell r="B30">
            <v>75.2</v>
          </cell>
          <cell r="C30">
            <v>49.155063800000001</v>
          </cell>
          <cell r="D30">
            <v>99.614483899999996</v>
          </cell>
          <cell r="E30">
            <v>59.233584899999997</v>
          </cell>
          <cell r="F30">
            <v>81.8993483</v>
          </cell>
          <cell r="G30">
            <v>72.072683400000003</v>
          </cell>
          <cell r="H30" t="str">
            <v>-</v>
          </cell>
          <cell r="I30">
            <v>0.40053404539385468</v>
          </cell>
          <cell r="J30">
            <v>-5.0577279072280206</v>
          </cell>
          <cell r="K30">
            <v>12.240960360694132</v>
          </cell>
          <cell r="L30">
            <v>9.910113515821191</v>
          </cell>
          <cell r="M30">
            <v>28.997996388436881</v>
          </cell>
          <cell r="N30">
            <v>-3.3931628775883098</v>
          </cell>
          <cell r="O30" t="str">
            <v>-</v>
          </cell>
        </row>
        <row r="31">
          <cell r="A31">
            <v>37987</v>
          </cell>
          <cell r="B31">
            <v>76.8</v>
          </cell>
          <cell r="C31">
            <v>49.613992600000003</v>
          </cell>
          <cell r="D31">
            <v>100.777492</v>
          </cell>
          <cell r="E31">
            <v>54.574436800000001</v>
          </cell>
          <cell r="F31">
            <v>85.7822283</v>
          </cell>
          <cell r="G31">
            <v>75.7382688</v>
          </cell>
          <cell r="H31" t="str">
            <v>-</v>
          </cell>
          <cell r="I31">
            <v>2.1276595744680775</v>
          </cell>
          <cell r="J31">
            <v>0.93363483743459708</v>
          </cell>
          <cell r="K31">
            <v>1.1675090353000355</v>
          </cell>
          <cell r="L31">
            <v>-7.8657202799150454</v>
          </cell>
          <cell r="M31">
            <v>4.7410389467042933</v>
          </cell>
          <cell r="N31">
            <v>5.0859566025260516</v>
          </cell>
          <cell r="O31" t="str">
            <v>-</v>
          </cell>
        </row>
        <row r="32">
          <cell r="A32">
            <v>38018</v>
          </cell>
          <cell r="B32">
            <v>81.2</v>
          </cell>
          <cell r="C32">
            <v>52.225014299999998</v>
          </cell>
          <cell r="D32">
            <v>104.119175</v>
          </cell>
          <cell r="E32">
            <v>49.643575900000002</v>
          </cell>
          <cell r="F32">
            <v>89.973572899999994</v>
          </cell>
          <cell r="G32">
            <v>75.174799699999994</v>
          </cell>
          <cell r="H32" t="str">
            <v>-</v>
          </cell>
          <cell r="I32">
            <v>5.7291666666666741</v>
          </cell>
          <cell r="J32">
            <v>5.2626720067676924</v>
          </cell>
          <cell r="K32">
            <v>3.3159021262406525</v>
          </cell>
          <cell r="L32">
            <v>-9.0351109221158268</v>
          </cell>
          <cell r="M32">
            <v>4.8860290564403464</v>
          </cell>
          <cell r="N32">
            <v>-0.74396881382111291</v>
          </cell>
          <cell r="O32" t="str">
            <v>-</v>
          </cell>
        </row>
        <row r="33">
          <cell r="A33">
            <v>38047</v>
          </cell>
          <cell r="B33">
            <v>77.599999999999994</v>
          </cell>
          <cell r="C33">
            <v>49.234402699999997</v>
          </cell>
          <cell r="D33">
            <v>103.83895800000001</v>
          </cell>
          <cell r="E33">
            <v>64.442311799999999</v>
          </cell>
          <cell r="F33">
            <v>84.389353600000007</v>
          </cell>
          <cell r="G33">
            <v>80.885401599999994</v>
          </cell>
          <cell r="H33" t="str">
            <v>-</v>
          </cell>
          <cell r="I33">
            <v>-4.4334975369458229</v>
          </cell>
          <cell r="J33">
            <v>-5.7263969001919479</v>
          </cell>
          <cell r="K33">
            <v>-0.26913102221564211</v>
          </cell>
          <cell r="L33">
            <v>29.809971646301157</v>
          </cell>
          <cell r="M33">
            <v>-6.2065105563902607</v>
          </cell>
          <cell r="N33">
            <v>7.5964311481896782</v>
          </cell>
          <cell r="O33" t="str">
            <v>-</v>
          </cell>
        </row>
        <row r="34">
          <cell r="A34">
            <v>38078</v>
          </cell>
          <cell r="B34">
            <v>80.400000000000006</v>
          </cell>
          <cell r="C34">
            <v>52.771457900000001</v>
          </cell>
          <cell r="D34">
            <v>103.561742</v>
          </cell>
          <cell r="E34">
            <v>64.896590599999996</v>
          </cell>
          <cell r="F34">
            <v>88.448698199999995</v>
          </cell>
          <cell r="G34">
            <v>74.924079199999994</v>
          </cell>
          <cell r="H34" t="str">
            <v>-</v>
          </cell>
          <cell r="I34">
            <v>3.6082474226804271</v>
          </cell>
          <cell r="J34">
            <v>7.184113152651296</v>
          </cell>
          <cell r="K34">
            <v>-0.26696723979068615</v>
          </cell>
          <cell r="L34">
            <v>0.7049387076768362</v>
          </cell>
          <cell r="M34">
            <v>4.8102567762765611</v>
          </cell>
          <cell r="N34">
            <v>-7.3700844430251307</v>
          </cell>
          <cell r="O34" t="str">
            <v>-</v>
          </cell>
        </row>
        <row r="35">
          <cell r="A35">
            <v>38108</v>
          </cell>
          <cell r="B35">
            <v>80.3</v>
          </cell>
          <cell r="C35">
            <v>51.558807600000002</v>
          </cell>
          <cell r="D35">
            <v>103.630728</v>
          </cell>
          <cell r="E35">
            <v>66.919216399999996</v>
          </cell>
          <cell r="F35">
            <v>86.394286800000003</v>
          </cell>
          <cell r="G35">
            <v>72.143659700000001</v>
          </cell>
          <cell r="H35" t="str">
            <v>-</v>
          </cell>
          <cell r="I35">
            <v>-0.12437810945274692</v>
          </cell>
          <cell r="J35">
            <v>-2.2979283655530764</v>
          </cell>
          <cell r="K35">
            <v>6.6613402466723218E-2</v>
          </cell>
          <cell r="L35">
            <v>3.1166903858890862</v>
          </cell>
          <cell r="M35">
            <v>-2.3227152482838829</v>
          </cell>
          <cell r="N35">
            <v>-3.710982543513186</v>
          </cell>
          <cell r="O35" t="str">
            <v>-</v>
          </cell>
        </row>
        <row r="36">
          <cell r="A36">
            <v>38139</v>
          </cell>
          <cell r="B36">
            <v>81.5</v>
          </cell>
          <cell r="C36">
            <v>50.121433799999998</v>
          </cell>
          <cell r="D36">
            <v>107.438495</v>
          </cell>
          <cell r="E36">
            <v>66.222041200000007</v>
          </cell>
          <cell r="F36">
            <v>88.567565799999997</v>
          </cell>
          <cell r="G36">
            <v>75.695410199999998</v>
          </cell>
          <cell r="H36" t="str">
            <v>-</v>
          </cell>
          <cell r="I36">
            <v>1.4943960149439637</v>
          </cell>
          <cell r="J36">
            <v>-2.7878336736398905</v>
          </cell>
          <cell r="K36">
            <v>3.6743609482314921</v>
          </cell>
          <cell r="L36">
            <v>-1.0418161441591383</v>
          </cell>
          <cell r="M36">
            <v>2.5155355527513814</v>
          </cell>
          <cell r="N36">
            <v>4.9231637468482869</v>
          </cell>
          <cell r="O36" t="str">
            <v>-</v>
          </cell>
        </row>
        <row r="37">
          <cell r="A37">
            <v>38169</v>
          </cell>
          <cell r="B37">
            <v>78.900000000000006</v>
          </cell>
          <cell r="C37">
            <v>49.510839099999998</v>
          </cell>
          <cell r="D37">
            <v>104.989631</v>
          </cell>
          <cell r="E37">
            <v>67.039344400000004</v>
          </cell>
          <cell r="F37">
            <v>84.913560599999997</v>
          </cell>
          <cell r="G37">
            <v>73.9683584</v>
          </cell>
          <cell r="H37" t="str">
            <v>-</v>
          </cell>
          <cell r="I37">
            <v>-3.1901840490797473</v>
          </cell>
          <cell r="J37">
            <v>-1.2182307123065583</v>
          </cell>
          <cell r="K37">
            <v>-2.2793171106873755</v>
          </cell>
          <cell r="L37">
            <v>1.2341860582817519</v>
          </cell>
          <cell r="M37">
            <v>-4.1256696703749762</v>
          </cell>
          <cell r="N37">
            <v>-2.2815806076442904</v>
          </cell>
          <cell r="O37" t="str">
            <v>-</v>
          </cell>
        </row>
        <row r="38">
          <cell r="A38">
            <v>38200</v>
          </cell>
          <cell r="B38">
            <v>80.3</v>
          </cell>
          <cell r="C38">
            <v>51.1022672</v>
          </cell>
          <cell r="D38">
            <v>103.099917</v>
          </cell>
          <cell r="E38">
            <v>62.629829000000001</v>
          </cell>
          <cell r="F38">
            <v>88.113321999999997</v>
          </cell>
          <cell r="G38">
            <v>70.097823399999996</v>
          </cell>
          <cell r="H38" t="str">
            <v>-</v>
          </cell>
          <cell r="I38">
            <v>1.7743979721165921</v>
          </cell>
          <cell r="J38">
            <v>3.2143024213055633</v>
          </cell>
          <cell r="K38">
            <v>-1.7999053639877998</v>
          </cell>
          <cell r="L38">
            <v>-6.5775037621042181</v>
          </cell>
          <cell r="M38">
            <v>3.7682572458279413</v>
          </cell>
          <cell r="N38">
            <v>-5.2326901444388465</v>
          </cell>
          <cell r="O38" t="str">
            <v>-</v>
          </cell>
        </row>
        <row r="39">
          <cell r="A39">
            <v>38231</v>
          </cell>
          <cell r="B39">
            <v>79.599999999999994</v>
          </cell>
          <cell r="C39">
            <v>50.701867700000001</v>
          </cell>
          <cell r="D39">
            <v>104.117828</v>
          </cell>
          <cell r="E39">
            <v>67.289198499999998</v>
          </cell>
          <cell r="F39">
            <v>83.747340600000001</v>
          </cell>
          <cell r="G39">
            <v>72.578762699999999</v>
          </cell>
          <cell r="H39" t="str">
            <v>-</v>
          </cell>
          <cell r="I39">
            <v>-0.87173100871731357</v>
          </cell>
          <cell r="J39">
            <v>-0.78352590195841421</v>
          </cell>
          <cell r="K39">
            <v>0.98730535350479276</v>
          </cell>
          <cell r="L39">
            <v>7.4395373169548282</v>
          </cell>
          <cell r="M39">
            <v>-4.9549617480089969</v>
          </cell>
          <cell r="N39">
            <v>3.5392529748648411</v>
          </cell>
          <cell r="O39" t="str">
            <v>-</v>
          </cell>
        </row>
        <row r="40">
          <cell r="A40">
            <v>38261</v>
          </cell>
          <cell r="B40">
            <v>81.2</v>
          </cell>
          <cell r="C40">
            <v>51.733427499999998</v>
          </cell>
          <cell r="D40">
            <v>103.94810699999999</v>
          </cell>
          <cell r="E40">
            <v>63.3841641</v>
          </cell>
          <cell r="F40">
            <v>83.680643799999999</v>
          </cell>
          <cell r="G40">
            <v>71.299755599999997</v>
          </cell>
          <cell r="H40" t="str">
            <v>-</v>
          </cell>
          <cell r="I40">
            <v>2.0100502512562923</v>
          </cell>
          <cell r="J40">
            <v>2.0345597643536051</v>
          </cell>
          <cell r="K40">
            <v>-0.16300858677152752</v>
          </cell>
          <cell r="L40">
            <v>-5.8033599553128843</v>
          </cell>
          <cell r="M40">
            <v>-7.9640499056041134E-2</v>
          </cell>
          <cell r="N40">
            <v>-1.7622332655169406</v>
          </cell>
          <cell r="O40" t="str">
            <v>-</v>
          </cell>
        </row>
        <row r="41">
          <cell r="A41">
            <v>38292</v>
          </cell>
          <cell r="B41">
            <v>79.5</v>
          </cell>
          <cell r="C41">
            <v>50.008778300000003</v>
          </cell>
          <cell r="D41">
            <v>104.92144</v>
          </cell>
          <cell r="E41">
            <v>67.9892392</v>
          </cell>
          <cell r="F41">
            <v>90.936344500000004</v>
          </cell>
          <cell r="G41">
            <v>70.365591699999996</v>
          </cell>
          <cell r="H41" t="str">
            <v>-</v>
          </cell>
          <cell r="I41">
            <v>-2.0935960591133038</v>
          </cell>
          <cell r="J41">
            <v>-3.3337230555620829</v>
          </cell>
          <cell r="K41">
            <v>0.93636433417687048</v>
          </cell>
          <cell r="L41">
            <v>7.2653401135568512</v>
          </cell>
          <cell r="M41">
            <v>8.6707037261106805</v>
          </cell>
          <cell r="N41">
            <v>-1.3101922890742721</v>
          </cell>
          <cell r="O41" t="str">
            <v>-</v>
          </cell>
        </row>
        <row r="42">
          <cell r="A42">
            <v>38322</v>
          </cell>
          <cell r="B42">
            <v>84.7</v>
          </cell>
          <cell r="C42">
            <v>52.307246399999997</v>
          </cell>
          <cell r="D42">
            <v>110.57105300000001</v>
          </cell>
          <cell r="E42">
            <v>70.472877100000005</v>
          </cell>
          <cell r="F42">
            <v>96.731658199999998</v>
          </cell>
          <cell r="G42">
            <v>73.124561</v>
          </cell>
          <cell r="H42" t="str">
            <v>-</v>
          </cell>
          <cell r="I42">
            <v>6.540880503144658</v>
          </cell>
          <cell r="J42">
            <v>4.596129275967523</v>
          </cell>
          <cell r="K42">
            <v>5.3846125253332415</v>
          </cell>
          <cell r="L42">
            <v>3.6529867508798435</v>
          </cell>
          <cell r="M42">
            <v>6.3729345311433692</v>
          </cell>
          <cell r="N42">
            <v>3.9209068428824199</v>
          </cell>
          <cell r="O42" t="str">
            <v>-</v>
          </cell>
        </row>
        <row r="43">
          <cell r="A43">
            <v>38353</v>
          </cell>
          <cell r="B43">
            <v>83.4</v>
          </cell>
          <cell r="C43">
            <v>53.6815353</v>
          </cell>
          <cell r="D43">
            <v>107.190445</v>
          </cell>
          <cell r="E43">
            <v>65.199599399999997</v>
          </cell>
          <cell r="F43">
            <v>93.557695100000004</v>
          </cell>
          <cell r="G43">
            <v>73.818426900000006</v>
          </cell>
          <cell r="H43" t="str">
            <v>-</v>
          </cell>
          <cell r="I43">
            <v>-1.534828807556077</v>
          </cell>
          <cell r="J43">
            <v>2.6273394120016293</v>
          </cell>
          <cell r="K43">
            <v>-3.0574078009368413</v>
          </cell>
          <cell r="L43">
            <v>-7.4827052860596321</v>
          </cell>
          <cell r="M43">
            <v>-3.2812040639658901</v>
          </cell>
          <cell r="N43">
            <v>0.94888214098133983</v>
          </cell>
          <cell r="O43" t="str">
            <v>-</v>
          </cell>
        </row>
        <row r="44">
          <cell r="A44">
            <v>38384</v>
          </cell>
          <cell r="B44">
            <v>81.5</v>
          </cell>
          <cell r="C44">
            <v>53.611601100000001</v>
          </cell>
          <cell r="D44">
            <v>103.122996</v>
          </cell>
          <cell r="E44">
            <v>62.040035899999999</v>
          </cell>
          <cell r="F44">
            <v>87.368546600000002</v>
          </cell>
          <cell r="G44">
            <v>74.703006400000007</v>
          </cell>
          <cell r="H44" t="str">
            <v>-</v>
          </cell>
          <cell r="I44">
            <v>-2.2781774580335798</v>
          </cell>
          <cell r="J44">
            <v>-0.1302760802372184</v>
          </cell>
          <cell r="K44">
            <v>-3.7946003489396807</v>
          </cell>
          <cell r="L44">
            <v>-4.8459860629143643</v>
          </cell>
          <cell r="M44">
            <v>-6.6153281067737639</v>
          </cell>
          <cell r="N44">
            <v>1.198318004254302</v>
          </cell>
          <cell r="O44" t="str">
            <v>-</v>
          </cell>
        </row>
        <row r="45">
          <cell r="A45">
            <v>38412</v>
          </cell>
          <cell r="B45">
            <v>84.7</v>
          </cell>
          <cell r="C45">
            <v>54.2514021</v>
          </cell>
          <cell r="D45">
            <v>109.540312</v>
          </cell>
          <cell r="E45">
            <v>66.502310300000005</v>
          </cell>
          <cell r="F45">
            <v>97.792153999999996</v>
          </cell>
          <cell r="G45">
            <v>78.464291599999996</v>
          </cell>
          <cell r="H45" t="str">
            <v>-</v>
          </cell>
          <cell r="I45">
            <v>3.926380368098163</v>
          </cell>
          <cell r="J45">
            <v>1.1934002844022475</v>
          </cell>
          <cell r="K45">
            <v>6.2229728081212841</v>
          </cell>
          <cell r="L45">
            <v>7.192572240274937</v>
          </cell>
          <cell r="M45">
            <v>11.930617831749526</v>
          </cell>
          <cell r="N45">
            <v>5.0349850444573123</v>
          </cell>
          <cell r="O45" t="str">
            <v>-</v>
          </cell>
        </row>
        <row r="46">
          <cell r="A46">
            <v>38443</v>
          </cell>
          <cell r="B46">
            <v>83.4</v>
          </cell>
          <cell r="C46">
            <v>52.182303099999999</v>
          </cell>
          <cell r="D46">
            <v>112.627785</v>
          </cell>
          <cell r="E46">
            <v>64.532681499999995</v>
          </cell>
          <cell r="F46">
            <v>92.982787299999998</v>
          </cell>
          <cell r="G46">
            <v>81.000353000000004</v>
          </cell>
          <cell r="H46" t="str">
            <v>-</v>
          </cell>
          <cell r="I46">
            <v>-1.534828807556077</v>
          </cell>
          <cell r="J46">
            <v>-3.8139088021837528</v>
          </cell>
          <cell r="K46">
            <v>2.8185723991730121</v>
          </cell>
          <cell r="L46">
            <v>-2.9617449245218319</v>
          </cell>
          <cell r="M46">
            <v>-4.917947405064826</v>
          </cell>
          <cell r="N46">
            <v>3.2321217056651648</v>
          </cell>
          <cell r="O46" t="str">
            <v>-</v>
          </cell>
        </row>
        <row r="47">
          <cell r="A47">
            <v>38473</v>
          </cell>
          <cell r="B47">
            <v>84.7</v>
          </cell>
          <cell r="C47">
            <v>50.836269799999997</v>
          </cell>
          <cell r="D47">
            <v>110.742481</v>
          </cell>
          <cell r="E47">
            <v>56.2909322</v>
          </cell>
          <cell r="F47">
            <v>88.779512499999996</v>
          </cell>
          <cell r="G47">
            <v>78.736203399999994</v>
          </cell>
          <cell r="H47" t="str">
            <v>-</v>
          </cell>
          <cell r="I47">
            <v>1.558752997601915</v>
          </cell>
          <cell r="J47">
            <v>-2.5794823532808042</v>
          </cell>
          <cell r="K47">
            <v>-1.6739244228233781</v>
          </cell>
          <cell r="L47">
            <v>-12.771434734197426</v>
          </cell>
          <cell r="M47">
            <v>-4.5204869869501136</v>
          </cell>
          <cell r="N47">
            <v>-2.7952342380532715</v>
          </cell>
          <cell r="O47" t="str">
            <v>-</v>
          </cell>
        </row>
        <row r="48">
          <cell r="A48">
            <v>38504</v>
          </cell>
          <cell r="B48">
            <v>79.099999999999994</v>
          </cell>
          <cell r="C48">
            <v>50.6706152</v>
          </cell>
          <cell r="D48">
            <v>100.579421</v>
          </cell>
          <cell r="E48">
            <v>66.326233200000004</v>
          </cell>
          <cell r="F48">
            <v>88.616361900000001</v>
          </cell>
          <cell r="G48">
            <v>80.351084200000003</v>
          </cell>
          <cell r="H48" t="str">
            <v>-</v>
          </cell>
          <cell r="I48">
            <v>-6.6115702479338943</v>
          </cell>
          <cell r="J48">
            <v>-0.32585907788221774</v>
          </cell>
          <cell r="K48">
            <v>-9.1772009333979074</v>
          </cell>
          <cell r="L48">
            <v>17.827562287199079</v>
          </cell>
          <cell r="M48">
            <v>-0.18377055179255969</v>
          </cell>
          <cell r="N48">
            <v>2.0510016107787195</v>
          </cell>
          <cell r="O48" t="str">
            <v>-</v>
          </cell>
        </row>
        <row r="49">
          <cell r="A49">
            <v>38534</v>
          </cell>
          <cell r="B49">
            <v>74.2</v>
          </cell>
          <cell r="C49">
            <v>47.855873799999998</v>
          </cell>
          <cell r="D49">
            <v>94.294842900000006</v>
          </cell>
          <cell r="E49">
            <v>62.404360199999999</v>
          </cell>
          <cell r="F49">
            <v>87.216629299999994</v>
          </cell>
          <cell r="G49">
            <v>79.396927000000005</v>
          </cell>
          <cell r="H49" t="str">
            <v>-</v>
          </cell>
          <cell r="I49">
            <v>-6.1946902654867149</v>
          </cell>
          <cell r="J49">
            <v>-5.5549777497076898</v>
          </cell>
          <cell r="K49">
            <v>-6.2483737105625128</v>
          </cell>
          <cell r="L49">
            <v>-5.9130042681211767</v>
          </cell>
          <cell r="M49">
            <v>-1.5795419378416247</v>
          </cell>
          <cell r="N49">
            <v>-1.1874851590365938</v>
          </cell>
          <cell r="O49" t="str">
            <v>-</v>
          </cell>
        </row>
        <row r="50">
          <cell r="A50">
            <v>38565</v>
          </cell>
          <cell r="B50">
            <v>77</v>
          </cell>
          <cell r="C50">
            <v>52.422275300000003</v>
          </cell>
          <cell r="D50">
            <v>100.98852599999999</v>
          </cell>
          <cell r="E50">
            <v>64.636206200000004</v>
          </cell>
          <cell r="F50">
            <v>76.535278899999994</v>
          </cell>
          <cell r="G50">
            <v>79.373377300000001</v>
          </cell>
          <cell r="H50" t="str">
            <v>-</v>
          </cell>
          <cell r="I50">
            <v>3.773584905660373</v>
          </cell>
          <cell r="J50">
            <v>9.5419875083338361</v>
          </cell>
          <cell r="K50">
            <v>7.0986735797403684</v>
          </cell>
          <cell r="L50">
            <v>3.5764263792580389</v>
          </cell>
          <cell r="M50">
            <v>-12.246919521802708</v>
          </cell>
          <cell r="N50">
            <v>-2.9660719740455168E-2</v>
          </cell>
          <cell r="O50" t="str">
            <v>-</v>
          </cell>
        </row>
        <row r="51">
          <cell r="A51">
            <v>38596</v>
          </cell>
          <cell r="B51">
            <v>80.7</v>
          </cell>
          <cell r="C51">
            <v>52.279581</v>
          </cell>
          <cell r="D51">
            <v>105.288023</v>
          </cell>
          <cell r="E51">
            <v>62.253952300000002</v>
          </cell>
          <cell r="F51">
            <v>87.491695199999995</v>
          </cell>
          <cell r="G51">
            <v>78.420833999999999</v>
          </cell>
          <cell r="H51" t="str">
            <v>-</v>
          </cell>
          <cell r="I51">
            <v>4.8051948051948088</v>
          </cell>
          <cell r="J51">
            <v>-0.2722016531777709</v>
          </cell>
          <cell r="K51">
            <v>4.2574113815662606</v>
          </cell>
          <cell r="L51">
            <v>-3.6856338576381389</v>
          </cell>
          <cell r="M51">
            <v>14.31551103944563</v>
          </cell>
          <cell r="N51">
            <v>-1.2000790849553558</v>
          </cell>
          <cell r="O51" t="str">
            <v>-</v>
          </cell>
        </row>
        <row r="52">
          <cell r="A52">
            <v>38626</v>
          </cell>
          <cell r="B52">
            <v>83</v>
          </cell>
          <cell r="C52">
            <v>51.276240799999997</v>
          </cell>
          <cell r="D52">
            <v>109.860708</v>
          </cell>
          <cell r="E52">
            <v>63.873864099999999</v>
          </cell>
          <cell r="F52">
            <v>95.936814600000005</v>
          </cell>
          <cell r="G52">
            <v>76.452110000000005</v>
          </cell>
          <cell r="H52" t="str">
            <v>-</v>
          </cell>
          <cell r="I52">
            <v>2.8500619578686459</v>
          </cell>
          <cell r="J52">
            <v>-1.9191817929833901</v>
          </cell>
          <cell r="K52">
            <v>4.3430248471851423</v>
          </cell>
          <cell r="L52">
            <v>2.6021027423185741</v>
          </cell>
          <cell r="M52">
            <v>9.6524811648637598</v>
          </cell>
          <cell r="N52">
            <v>-2.5104604217802562</v>
          </cell>
          <cell r="O52" t="str">
            <v>-</v>
          </cell>
        </row>
        <row r="53">
          <cell r="A53">
            <v>38657</v>
          </cell>
          <cell r="B53">
            <v>82.4</v>
          </cell>
          <cell r="C53">
            <v>49.108691100000001</v>
          </cell>
          <cell r="D53">
            <v>108.263578</v>
          </cell>
          <cell r="E53">
            <v>69.039774399999999</v>
          </cell>
          <cell r="F53">
            <v>88.081253700000005</v>
          </cell>
          <cell r="G53">
            <v>77.140492800000004</v>
          </cell>
          <cell r="H53" t="str">
            <v>-</v>
          </cell>
          <cell r="I53">
            <v>-0.72289156626505346</v>
          </cell>
          <cell r="J53">
            <v>-4.2272008754588644</v>
          </cell>
          <cell r="K53">
            <v>-1.45377726857541</v>
          </cell>
          <cell r="L53">
            <v>8.0876746268431887</v>
          </cell>
          <cell r="M53">
            <v>-8.1882653001906114</v>
          </cell>
          <cell r="N53">
            <v>0.90041046610747477</v>
          </cell>
          <cell r="O53" t="str">
            <v>-</v>
          </cell>
        </row>
        <row r="54">
          <cell r="A54">
            <v>38687</v>
          </cell>
          <cell r="B54">
            <v>80.2</v>
          </cell>
          <cell r="C54">
            <v>49.221071000000002</v>
          </cell>
          <cell r="D54">
            <v>108.474846</v>
          </cell>
          <cell r="E54">
            <v>65.183105400000002</v>
          </cell>
          <cell r="F54">
            <v>87.540142599999996</v>
          </cell>
          <cell r="G54">
            <v>83.852046400000006</v>
          </cell>
          <cell r="H54" t="str">
            <v>-</v>
          </cell>
          <cell r="I54">
            <v>-2.6699029126213625</v>
          </cell>
          <cell r="J54">
            <v>0.22883912701147216</v>
          </cell>
          <cell r="K54">
            <v>0.19514226658941941</v>
          </cell>
          <cell r="L54">
            <v>-5.5861552757333417</v>
          </cell>
          <cell r="M54">
            <v>-0.61433174173815042</v>
          </cell>
          <cell r="N54">
            <v>8.7004287325475858</v>
          </cell>
          <cell r="O54" t="str">
            <v>-</v>
          </cell>
        </row>
        <row r="55">
          <cell r="A55">
            <v>38718</v>
          </cell>
          <cell r="B55">
            <v>87.2</v>
          </cell>
          <cell r="C55">
            <v>50.935497699999999</v>
          </cell>
          <cell r="D55">
            <v>114.919848</v>
          </cell>
          <cell r="E55">
            <v>73.472118899999998</v>
          </cell>
          <cell r="F55">
            <v>92.392035699999994</v>
          </cell>
          <cell r="G55">
            <v>81.777438399999994</v>
          </cell>
          <cell r="H55" t="str">
            <v>-</v>
          </cell>
          <cell r="I55">
            <v>8.728179551122194</v>
          </cell>
          <cell r="J55">
            <v>3.4831153917800712</v>
          </cell>
          <cell r="K55">
            <v>5.9414714449099124</v>
          </cell>
          <cell r="L55">
            <v>12.716505985920696</v>
          </cell>
          <cell r="M55">
            <v>5.5424779488536018</v>
          </cell>
          <cell r="N55">
            <v>-2.4741292420026277</v>
          </cell>
          <cell r="O55" t="str">
            <v>-</v>
          </cell>
        </row>
        <row r="56">
          <cell r="A56">
            <v>38749</v>
          </cell>
          <cell r="B56">
            <v>83.6</v>
          </cell>
          <cell r="C56">
            <v>51.023608299999999</v>
          </cell>
          <cell r="D56">
            <v>108.78405600000001</v>
          </cell>
          <cell r="E56">
            <v>66.975355899999997</v>
          </cell>
          <cell r="F56">
            <v>90.297392599999995</v>
          </cell>
          <cell r="G56">
            <v>79.877134999999996</v>
          </cell>
          <cell r="H56" t="str">
            <v>-</v>
          </cell>
          <cell r="I56">
            <v>-4.1284403669724874</v>
          </cell>
          <cell r="J56">
            <v>0.17298466487743824</v>
          </cell>
          <cell r="K56">
            <v>-5.3391925822943964</v>
          </cell>
          <cell r="L56">
            <v>-8.8424875956585502</v>
          </cell>
          <cell r="M56">
            <v>-2.2671251738638758</v>
          </cell>
          <cell r="N56">
            <v>-2.3237502142155613</v>
          </cell>
          <cell r="O56" t="str">
            <v>-</v>
          </cell>
        </row>
        <row r="57">
          <cell r="A57">
            <v>38777</v>
          </cell>
          <cell r="B57">
            <v>87.3</v>
          </cell>
          <cell r="C57">
            <v>50.661850200000003</v>
          </cell>
          <cell r="D57">
            <v>115.61404400000001</v>
          </cell>
          <cell r="E57">
            <v>69.077070500000005</v>
          </cell>
          <cell r="F57">
            <v>90.287110499999997</v>
          </cell>
          <cell r="G57">
            <v>72.9524574</v>
          </cell>
          <cell r="H57" t="str">
            <v>-</v>
          </cell>
          <cell r="I57">
            <v>4.4258373205741659</v>
          </cell>
          <cell r="J57">
            <v>-0.70900140553171309</v>
          </cell>
          <cell r="K57">
            <v>6.27848257468907</v>
          </cell>
          <cell r="L57">
            <v>3.1380417046802256</v>
          </cell>
          <cell r="M57">
            <v>-1.1386929017480556E-2</v>
          </cell>
          <cell r="N57">
            <v>-8.6691612061449064</v>
          </cell>
          <cell r="O57" t="str">
            <v>-</v>
          </cell>
        </row>
        <row r="58">
          <cell r="A58">
            <v>38808</v>
          </cell>
          <cell r="B58">
            <v>87.8</v>
          </cell>
          <cell r="C58">
            <v>55.971258900000002</v>
          </cell>
          <cell r="D58">
            <v>112.506333</v>
          </cell>
          <cell r="E58">
            <v>67.191023099999995</v>
          </cell>
          <cell r="F58">
            <v>89.360148300000006</v>
          </cell>
          <cell r="G58">
            <v>76.976296099999999</v>
          </cell>
          <cell r="H58" t="str">
            <v>-</v>
          </cell>
          <cell r="I58">
            <v>0.57273768613974807</v>
          </cell>
          <cell r="J58">
            <v>10.480092375307679</v>
          </cell>
          <cell r="K58">
            <v>-2.6880047548548762</v>
          </cell>
          <cell r="L58">
            <v>-2.7303523243650143</v>
          </cell>
          <cell r="M58">
            <v>-1.0266827622088885</v>
          </cell>
          <cell r="N58">
            <v>5.5157000098532656</v>
          </cell>
          <cell r="O58" t="str">
            <v>-</v>
          </cell>
        </row>
        <row r="59">
          <cell r="A59">
            <v>38838</v>
          </cell>
          <cell r="B59">
            <v>86.1</v>
          </cell>
          <cell r="C59">
            <v>56.899034299999997</v>
          </cell>
          <cell r="D59">
            <v>112.546284</v>
          </cell>
          <cell r="E59">
            <v>70.345455999999999</v>
          </cell>
          <cell r="F59">
            <v>97.476275599999994</v>
          </cell>
          <cell r="G59">
            <v>79.893953600000003</v>
          </cell>
          <cell r="H59" t="str">
            <v>-</v>
          </cell>
          <cell r="I59">
            <v>-1.9362186788154929</v>
          </cell>
          <cell r="J59">
            <v>1.6575925184344826</v>
          </cell>
          <cell r="K59">
            <v>3.5510001023677545E-2</v>
          </cell>
          <cell r="L59">
            <v>4.6947237212109121</v>
          </cell>
          <cell r="M59">
            <v>9.0824908579521537</v>
          </cell>
          <cell r="N59">
            <v>3.7903324111745671</v>
          </cell>
          <cell r="O59" t="str">
            <v>-</v>
          </cell>
        </row>
        <row r="60">
          <cell r="A60">
            <v>38869</v>
          </cell>
          <cell r="B60">
            <v>91.7</v>
          </cell>
          <cell r="C60">
            <v>59.978035400000003</v>
          </cell>
          <cell r="D60">
            <v>116.927211</v>
          </cell>
          <cell r="E60">
            <v>79.705219200000002</v>
          </cell>
          <cell r="F60">
            <v>94.281965200000002</v>
          </cell>
          <cell r="G60">
            <v>79.478184099999993</v>
          </cell>
          <cell r="H60" t="str">
            <v>-</v>
          </cell>
          <cell r="I60">
            <v>6.504065040650417</v>
          </cell>
          <cell r="J60">
            <v>5.4113415770221716</v>
          </cell>
          <cell r="K60">
            <v>3.8925558839419345</v>
          </cell>
          <cell r="L60">
            <v>13.305426863676887</v>
          </cell>
          <cell r="M60">
            <v>-3.2770131812463217</v>
          </cell>
          <cell r="N60">
            <v>-0.52040170909755845</v>
          </cell>
          <cell r="O60" t="str">
            <v>-</v>
          </cell>
        </row>
        <row r="61">
          <cell r="A61">
            <v>38899</v>
          </cell>
          <cell r="B61">
            <v>87.5</v>
          </cell>
          <cell r="C61">
            <v>59.432047300000001</v>
          </cell>
          <cell r="D61">
            <v>110.57704</v>
          </cell>
          <cell r="E61">
            <v>67.354463300000006</v>
          </cell>
          <cell r="F61">
            <v>90.392579499999997</v>
          </cell>
          <cell r="G61">
            <v>81.8665977</v>
          </cell>
          <cell r="H61" t="str">
            <v>-</v>
          </cell>
          <cell r="I61">
            <v>-4.5801526717557284</v>
          </cell>
          <cell r="J61">
            <v>-0.91031341116585218</v>
          </cell>
          <cell r="K61">
            <v>-5.43087528188798</v>
          </cell>
          <cell r="L61">
            <v>-15.495542229184403</v>
          </cell>
          <cell r="M61">
            <v>-4.1252700786936982</v>
          </cell>
          <cell r="N61">
            <v>3.0051184825698694</v>
          </cell>
          <cell r="O61" t="str">
            <v>-</v>
          </cell>
        </row>
        <row r="62">
          <cell r="A62">
            <v>38930</v>
          </cell>
          <cell r="B62">
            <v>77.599999999999994</v>
          </cell>
          <cell r="C62">
            <v>56.528423099999998</v>
          </cell>
          <cell r="D62">
            <v>96.416650599999997</v>
          </cell>
          <cell r="E62">
            <v>69.3067937</v>
          </cell>
          <cell r="F62">
            <v>64.066968799999998</v>
          </cell>
          <cell r="G62">
            <v>82.513142000000002</v>
          </cell>
          <cell r="H62" t="str">
            <v>-</v>
          </cell>
          <cell r="I62">
            <v>-11.31428571428572</v>
          </cell>
          <cell r="J62">
            <v>-4.8856203545254671</v>
          </cell>
          <cell r="K62">
            <v>-12.805903829583428</v>
          </cell>
          <cell r="L62">
            <v>2.898590983205108</v>
          </cell>
          <cell r="M62">
            <v>-29.123641393594703</v>
          </cell>
          <cell r="N62">
            <v>0.78975347475567836</v>
          </cell>
          <cell r="O62" t="str">
            <v>-</v>
          </cell>
        </row>
        <row r="63">
          <cell r="A63">
            <v>38961</v>
          </cell>
          <cell r="B63">
            <v>88.1</v>
          </cell>
          <cell r="C63">
            <v>57.680767199999998</v>
          </cell>
          <cell r="D63">
            <v>116.557056</v>
          </cell>
          <cell r="E63">
            <v>76.436280300000007</v>
          </cell>
          <cell r="F63">
            <v>100.90169400000001</v>
          </cell>
          <cell r="G63">
            <v>82.273104799999999</v>
          </cell>
          <cell r="H63" t="str">
            <v>-</v>
          </cell>
          <cell r="I63">
            <v>13.530927835051548</v>
          </cell>
          <cell r="J63">
            <v>2.038521573406495</v>
          </cell>
          <cell r="K63">
            <v>20.888928701283891</v>
          </cell>
          <cell r="L63">
            <v>10.286850998850936</v>
          </cell>
          <cell r="M63">
            <v>57.494097020553923</v>
          </cell>
          <cell r="N63">
            <v>-0.29090784108064055</v>
          </cell>
          <cell r="O63" t="str">
            <v>-</v>
          </cell>
        </row>
        <row r="64">
          <cell r="A64">
            <v>38991</v>
          </cell>
          <cell r="B64">
            <v>89.9</v>
          </cell>
          <cell r="C64">
            <v>58.384829600000003</v>
          </cell>
          <cell r="D64">
            <v>115.329408</v>
          </cell>
          <cell r="E64">
            <v>78.8784931</v>
          </cell>
          <cell r="F64">
            <v>96.505897200000007</v>
          </cell>
          <cell r="G64">
            <v>81.972474000000005</v>
          </cell>
          <cell r="H64" t="str">
            <v>-</v>
          </cell>
          <cell r="I64">
            <v>2.0431328036322491</v>
          </cell>
          <cell r="J64">
            <v>1.2206189934311502</v>
          </cell>
          <cell r="K64">
            <v>-1.0532592724373564</v>
          </cell>
          <cell r="L64">
            <v>3.1950963474605301</v>
          </cell>
          <cell r="M64">
            <v>-4.3565143713048062</v>
          </cell>
          <cell r="N64">
            <v>-0.36540592546106676</v>
          </cell>
          <cell r="O64" t="str">
            <v>-</v>
          </cell>
        </row>
        <row r="65">
          <cell r="A65">
            <v>39022</v>
          </cell>
          <cell r="B65">
            <v>91.9</v>
          </cell>
          <cell r="C65">
            <v>62.316062199999998</v>
          </cell>
          <cell r="D65">
            <v>113.617892</v>
          </cell>
          <cell r="E65">
            <v>78.095973599999994</v>
          </cell>
          <cell r="F65">
            <v>94.443563400000002</v>
          </cell>
          <cell r="G65">
            <v>82.102741199999997</v>
          </cell>
          <cell r="H65" t="str">
            <v>-</v>
          </cell>
          <cell r="I65">
            <v>2.2246941045606228</v>
          </cell>
          <cell r="J65">
            <v>6.7333117642600682</v>
          </cell>
          <cell r="K65">
            <v>-1.4840239186869</v>
          </cell>
          <cell r="L65">
            <v>-0.99205685763792373</v>
          </cell>
          <cell r="M65">
            <v>-2.137002877374425</v>
          </cell>
          <cell r="N65">
            <v>0.1589157843399866</v>
          </cell>
          <cell r="O65" t="str">
            <v>-</v>
          </cell>
        </row>
        <row r="66">
          <cell r="A66">
            <v>39052</v>
          </cell>
          <cell r="B66">
            <v>91</v>
          </cell>
          <cell r="C66">
            <v>62.928713199999997</v>
          </cell>
          <cell r="D66">
            <v>112.70452400000001</v>
          </cell>
          <cell r="E66">
            <v>74.333526599999999</v>
          </cell>
          <cell r="F66">
            <v>95.329235999999995</v>
          </cell>
          <cell r="G66">
            <v>79.854706399999998</v>
          </cell>
          <cell r="H66" t="str">
            <v>-</v>
          </cell>
          <cell r="I66">
            <v>-0.97932535364527273</v>
          </cell>
          <cell r="J66">
            <v>0.98313497093851931</v>
          </cell>
          <cell r="K66">
            <v>-0.80389451337469908</v>
          </cell>
          <cell r="L66">
            <v>-4.817722126457995</v>
          </cell>
          <cell r="M66">
            <v>0.93777973650663038</v>
          </cell>
          <cell r="N66">
            <v>-2.7380752057033626</v>
          </cell>
          <cell r="O66" t="str">
            <v>-</v>
          </cell>
        </row>
        <row r="67">
          <cell r="A67">
            <v>39083</v>
          </cell>
          <cell r="B67">
            <v>88.8</v>
          </cell>
          <cell r="C67">
            <v>61.767112300000001</v>
          </cell>
          <cell r="D67">
            <v>113.40808800000001</v>
          </cell>
          <cell r="E67">
            <v>80.645460299999996</v>
          </cell>
          <cell r="F67">
            <v>91.2734576</v>
          </cell>
          <cell r="G67">
            <v>70.769865999999993</v>
          </cell>
          <cell r="H67" t="str">
            <v>-</v>
          </cell>
          <cell r="I67">
            <v>-2.417582417582421</v>
          </cell>
          <cell r="J67">
            <v>-1.8458996552308278</v>
          </cell>
          <cell r="K67">
            <v>0.62425533157834912</v>
          </cell>
          <cell r="L67">
            <v>8.4913685502444558</v>
          </cell>
          <cell r="M67">
            <v>-4.2544958610598691</v>
          </cell>
          <cell r="N67">
            <v>-11.37671254402108</v>
          </cell>
          <cell r="O67" t="str">
            <v>-</v>
          </cell>
        </row>
        <row r="68">
          <cell r="A68">
            <v>39114</v>
          </cell>
          <cell r="B68">
            <v>90.7</v>
          </cell>
          <cell r="C68">
            <v>61.668123899999998</v>
          </cell>
          <cell r="D68">
            <v>113.89591</v>
          </cell>
          <cell r="E68">
            <v>77.9722632</v>
          </cell>
          <cell r="F68">
            <v>92.541771800000006</v>
          </cell>
          <cell r="G68">
            <v>82.305322500000003</v>
          </cell>
          <cell r="H68" t="str">
            <v>-</v>
          </cell>
          <cell r="I68">
            <v>2.1396396396396464</v>
          </cell>
          <cell r="J68">
            <v>-0.16026068940898697</v>
          </cell>
          <cell r="K68">
            <v>0.43014745121176379</v>
          </cell>
          <cell r="L68">
            <v>-3.314752113827288</v>
          </cell>
          <cell r="M68">
            <v>1.3895761520926606</v>
          </cell>
          <cell r="N68">
            <v>16.299955266271112</v>
          </cell>
          <cell r="O68" t="str">
            <v>-</v>
          </cell>
        </row>
        <row r="69">
          <cell r="A69">
            <v>39142</v>
          </cell>
          <cell r="B69">
            <v>90.4</v>
          </cell>
          <cell r="C69">
            <v>68.086580499999997</v>
          </cell>
          <cell r="D69">
            <v>109.946961</v>
          </cell>
          <cell r="E69">
            <v>72.330010999999999</v>
          </cell>
          <cell r="F69">
            <v>88.551986099999993</v>
          </cell>
          <cell r="G69">
            <v>85.840599100000006</v>
          </cell>
          <cell r="H69" t="str">
            <v>-</v>
          </cell>
          <cell r="I69">
            <v>-0.33076074972436287</v>
          </cell>
          <cell r="J69">
            <v>10.408062049054809</v>
          </cell>
          <cell r="K69">
            <v>-3.4671561077127344</v>
          </cell>
          <cell r="L69">
            <v>-7.2362298700084438</v>
          </cell>
          <cell r="M69">
            <v>-4.3113348949301322</v>
          </cell>
          <cell r="N69">
            <v>4.2953195402399436</v>
          </cell>
          <cell r="O69" t="str">
            <v>-</v>
          </cell>
        </row>
        <row r="70">
          <cell r="A70">
            <v>39173</v>
          </cell>
          <cell r="B70">
            <v>89.1</v>
          </cell>
          <cell r="C70">
            <v>61.161154699999997</v>
          </cell>
          <cell r="D70">
            <v>110.909767</v>
          </cell>
          <cell r="E70">
            <v>71.847909900000005</v>
          </cell>
          <cell r="F70">
            <v>90.1239092</v>
          </cell>
          <cell r="G70">
            <v>80.411054300000004</v>
          </cell>
          <cell r="H70" t="str">
            <v>-</v>
          </cell>
          <cell r="I70">
            <v>-1.4380530973451453</v>
          </cell>
          <cell r="J70">
            <v>-10.171498919673311</v>
          </cell>
          <cell r="K70">
            <v>0.87570042067829457</v>
          </cell>
          <cell r="L70">
            <v>-0.66652983088858397</v>
          </cell>
          <cell r="M70">
            <v>1.7751415515682112</v>
          </cell>
          <cell r="N70">
            <v>-6.3251478402135266</v>
          </cell>
          <cell r="O70" t="str">
            <v>-</v>
          </cell>
        </row>
        <row r="71">
          <cell r="A71">
            <v>39203</v>
          </cell>
          <cell r="B71">
            <v>89.7</v>
          </cell>
          <cell r="C71">
            <v>62.816563299999999</v>
          </cell>
          <cell r="D71">
            <v>111.548089</v>
          </cell>
          <cell r="E71">
            <v>81.637203099999994</v>
          </cell>
          <cell r="F71">
            <v>82.867793899999995</v>
          </cell>
          <cell r="G71">
            <v>82.695272900000006</v>
          </cell>
          <cell r="H71" t="str">
            <v>-</v>
          </cell>
          <cell r="I71">
            <v>0.67340067340068299</v>
          </cell>
          <cell r="J71">
            <v>2.7066339870787317</v>
          </cell>
          <cell r="K71">
            <v>0.57553272111734066</v>
          </cell>
          <cell r="L71">
            <v>13.625021540118579</v>
          </cell>
          <cell r="M71">
            <v>-8.0512656013372368</v>
          </cell>
          <cell r="N71">
            <v>2.8406773420454985</v>
          </cell>
          <cell r="O71" t="str">
            <v>-</v>
          </cell>
        </row>
        <row r="72">
          <cell r="A72">
            <v>39234</v>
          </cell>
          <cell r="B72">
            <v>92</v>
          </cell>
          <cell r="C72">
            <v>67.706899399999998</v>
          </cell>
          <cell r="D72">
            <v>112.789193</v>
          </cell>
          <cell r="E72">
            <v>76.540757900000003</v>
          </cell>
          <cell r="F72">
            <v>95.107398700000005</v>
          </cell>
          <cell r="G72">
            <v>81.194963099999995</v>
          </cell>
          <cell r="H72" t="str">
            <v>-</v>
          </cell>
          <cell r="I72">
            <v>2.5641025641025608</v>
          </cell>
          <cell r="J72">
            <v>7.7851060979644506</v>
          </cell>
          <cell r="K72">
            <v>1.1126178952290189</v>
          </cell>
          <cell r="L72">
            <v>-6.2427974091140701</v>
          </cell>
          <cell r="M72">
            <v>14.770038182469353</v>
          </cell>
          <cell r="N72">
            <v>-1.8142630737965806</v>
          </cell>
          <cell r="O72" t="str">
            <v>-</v>
          </cell>
        </row>
        <row r="73">
          <cell r="A73">
            <v>39264</v>
          </cell>
          <cell r="B73">
            <v>92.6</v>
          </cell>
          <cell r="C73">
            <v>64.679318499999994</v>
          </cell>
          <cell r="D73">
            <v>114.270326</v>
          </cell>
          <cell r="E73">
            <v>87.917133300000003</v>
          </cell>
          <cell r="F73">
            <v>93.300050400000003</v>
          </cell>
          <cell r="G73">
            <v>78.394316900000007</v>
          </cell>
          <cell r="H73" t="str">
            <v>-</v>
          </cell>
          <cell r="I73">
            <v>0.65217391304347205</v>
          </cell>
          <cell r="J73">
            <v>-4.4715987983936598</v>
          </cell>
          <cell r="K73">
            <v>1.3131869823733908</v>
          </cell>
          <cell r="L73">
            <v>14.863160115115608</v>
          </cell>
          <cell r="M73">
            <v>-1.9003235549538806</v>
          </cell>
          <cell r="N73">
            <v>-3.4492856367835318</v>
          </cell>
          <cell r="O73" t="str">
            <v>-</v>
          </cell>
        </row>
        <row r="74">
          <cell r="A74">
            <v>39295</v>
          </cell>
          <cell r="B74">
            <v>96.1</v>
          </cell>
          <cell r="C74">
            <v>64.628338099999993</v>
          </cell>
          <cell r="D74">
            <v>121.01916799999999</v>
          </cell>
          <cell r="E74">
            <v>83.843580500000002</v>
          </cell>
          <cell r="F74">
            <v>94.772842400000002</v>
          </cell>
          <cell r="G74">
            <v>82.0351572</v>
          </cell>
          <cell r="H74" t="str">
            <v>-</v>
          </cell>
          <cell r="I74">
            <v>3.7796976241900646</v>
          </cell>
          <cell r="J74">
            <v>-7.8820249165118011E-2</v>
          </cell>
          <cell r="K74">
            <v>5.9060319824413527</v>
          </cell>
          <cell r="L74">
            <v>-4.6334003931859336</v>
          </cell>
          <cell r="M74">
            <v>1.5785543455612092</v>
          </cell>
          <cell r="N74">
            <v>4.6442656100240773</v>
          </cell>
          <cell r="O74" t="str">
            <v>-</v>
          </cell>
        </row>
        <row r="75">
          <cell r="A75">
            <v>39326</v>
          </cell>
          <cell r="B75">
            <v>88.5</v>
          </cell>
          <cell r="C75">
            <v>64.238660800000005</v>
          </cell>
          <cell r="D75">
            <v>106.471851</v>
          </cell>
          <cell r="E75">
            <v>59.589948700000001</v>
          </cell>
          <cell r="F75">
            <v>72.485997800000007</v>
          </cell>
          <cell r="G75">
            <v>79.455771400000003</v>
          </cell>
          <cell r="H75" t="str">
            <v>-</v>
          </cell>
          <cell r="I75">
            <v>-7.9084287200832408</v>
          </cell>
          <cell r="J75">
            <v>-0.60295113793122324</v>
          </cell>
          <cell r="K75">
            <v>-12.020671799693742</v>
          </cell>
          <cell r="L75">
            <v>-28.927237667289269</v>
          </cell>
          <cell r="M75">
            <v>-23.516066454919361</v>
          </cell>
          <cell r="N75">
            <v>-3.1442443557601876</v>
          </cell>
          <cell r="O75" t="str">
            <v>-</v>
          </cell>
        </row>
        <row r="76">
          <cell r="A76">
            <v>39356</v>
          </cell>
          <cell r="B76">
            <v>96.4</v>
          </cell>
          <cell r="C76">
            <v>66.180497099999997</v>
          </cell>
          <cell r="D76">
            <v>124.836539</v>
          </cell>
          <cell r="E76">
            <v>74.663299199999997</v>
          </cell>
          <cell r="F76">
            <v>87.985356600000003</v>
          </cell>
          <cell r="G76">
            <v>82.278623600000003</v>
          </cell>
          <cell r="H76" t="str">
            <v>-</v>
          </cell>
          <cell r="I76">
            <v>8.9265536723163912</v>
          </cell>
          <cell r="J76">
            <v>3.0228467963329511</v>
          </cell>
          <cell r="K76">
            <v>17.248397419145086</v>
          </cell>
          <cell r="L76">
            <v>25.295122464168184</v>
          </cell>
          <cell r="M76">
            <v>21.382555625108598</v>
          </cell>
          <cell r="N76">
            <v>3.5527339930903996</v>
          </cell>
          <cell r="O76" t="str">
            <v>-</v>
          </cell>
        </row>
        <row r="77">
          <cell r="A77">
            <v>39387</v>
          </cell>
          <cell r="B77">
            <v>103.9</v>
          </cell>
          <cell r="C77">
            <v>69.154553199999995</v>
          </cell>
          <cell r="D77">
            <v>130.66673299999999</v>
          </cell>
          <cell r="E77">
            <v>75.606096500000007</v>
          </cell>
          <cell r="F77">
            <v>91.405534399999993</v>
          </cell>
          <cell r="G77">
            <v>82.853982999999999</v>
          </cell>
          <cell r="H77" t="str">
            <v>-</v>
          </cell>
          <cell r="I77">
            <v>7.7800829875518671</v>
          </cell>
          <cell r="J77">
            <v>4.4938557888227137</v>
          </cell>
          <cell r="K77">
            <v>4.6702624461576843</v>
          </cell>
          <cell r="L77">
            <v>1.2627319045660512</v>
          </cell>
          <cell r="M77">
            <v>3.8872125228165419</v>
          </cell>
          <cell r="N77">
            <v>0.69928175123240199</v>
          </cell>
          <cell r="O77" t="str">
            <v>-</v>
          </cell>
        </row>
        <row r="78">
          <cell r="A78">
            <v>39417</v>
          </cell>
          <cell r="B78">
            <v>105.8</v>
          </cell>
          <cell r="C78">
            <v>75.964490100000006</v>
          </cell>
          <cell r="D78">
            <v>131.57649900000001</v>
          </cell>
          <cell r="E78">
            <v>77.961864500000004</v>
          </cell>
          <cell r="F78">
            <v>90.462465899999998</v>
          </cell>
          <cell r="G78">
            <v>83.953741899999997</v>
          </cell>
          <cell r="H78" t="str">
            <v>-</v>
          </cell>
          <cell r="I78">
            <v>1.8286814244465748</v>
          </cell>
          <cell r="J78">
            <v>9.84741652556872</v>
          </cell>
          <cell r="K78">
            <v>0.69624913634292751</v>
          </cell>
          <cell r="L78">
            <v>3.1158439716564357</v>
          </cell>
          <cell r="M78">
            <v>-1.0317411371099598</v>
          </cell>
          <cell r="N78">
            <v>1.327345844073661</v>
          </cell>
          <cell r="O78" t="str">
            <v>-</v>
          </cell>
        </row>
        <row r="79">
          <cell r="A79">
            <v>39448</v>
          </cell>
          <cell r="B79">
            <v>102.6</v>
          </cell>
          <cell r="C79">
            <v>75.082038800000007</v>
          </cell>
          <cell r="D79">
            <v>125.037826</v>
          </cell>
          <cell r="E79">
            <v>76.301107400000006</v>
          </cell>
          <cell r="F79">
            <v>80.961952400000001</v>
          </cell>
          <cell r="G79">
            <v>82.016577100000006</v>
          </cell>
          <cell r="H79" t="str">
            <v>-</v>
          </cell>
          <cell r="I79">
            <v>-3.0245746691871482</v>
          </cell>
          <cell r="J79">
            <v>-1.1616629017562503</v>
          </cell>
          <cell r="K79">
            <v>-4.9694839501695638</v>
          </cell>
          <cell r="L79">
            <v>-2.1302172679566915</v>
          </cell>
          <cell r="M79">
            <v>-10.502160653571126</v>
          </cell>
          <cell r="N79">
            <v>-2.3074192479799294</v>
          </cell>
          <cell r="O79" t="str">
            <v>-</v>
          </cell>
        </row>
        <row r="80">
          <cell r="A80">
            <v>39479</v>
          </cell>
          <cell r="B80">
            <v>102.4</v>
          </cell>
          <cell r="C80">
            <v>76.110771400000004</v>
          </cell>
          <cell r="D80">
            <v>131.29140599999999</v>
          </cell>
          <cell r="E80">
            <v>84.117677999999998</v>
          </cell>
          <cell r="F80">
            <v>91.401202400000003</v>
          </cell>
          <cell r="G80">
            <v>81.912746200000001</v>
          </cell>
          <cell r="H80" t="str">
            <v>-</v>
          </cell>
          <cell r="I80">
            <v>-0.19493177387913124</v>
          </cell>
          <cell r="J80">
            <v>1.3701447329371108</v>
          </cell>
          <cell r="K80">
            <v>5.0013505513123686</v>
          </cell>
          <cell r="L80">
            <v>10.244373727136745</v>
          </cell>
          <cell r="M80">
            <v>12.894019586415014</v>
          </cell>
          <cell r="N80">
            <v>-0.12659745586969331</v>
          </cell>
          <cell r="O80" t="str">
            <v>-</v>
          </cell>
        </row>
        <row r="81">
          <cell r="A81">
            <v>39508</v>
          </cell>
          <cell r="B81">
            <v>107.2</v>
          </cell>
          <cell r="C81">
            <v>75.725385599999996</v>
          </cell>
          <cell r="D81">
            <v>131.12516099999999</v>
          </cell>
          <cell r="E81">
            <v>80.101886399999998</v>
          </cell>
          <cell r="F81">
            <v>96.354246700000004</v>
          </cell>
          <cell r="G81">
            <v>82.5026194</v>
          </cell>
          <cell r="H81" t="str">
            <v>-</v>
          </cell>
          <cell r="I81">
            <v>4.6874999999999973</v>
          </cell>
          <cell r="J81">
            <v>-0.50634856658410998</v>
          </cell>
          <cell r="K81">
            <v>-0.1266229108704979</v>
          </cell>
          <cell r="L81">
            <v>-4.7740162299772475</v>
          </cell>
          <cell r="M81">
            <v>5.4190143783053797</v>
          </cell>
          <cell r="N81">
            <v>0.72012382365957051</v>
          </cell>
          <cell r="O81" t="str">
            <v>-</v>
          </cell>
        </row>
        <row r="82">
          <cell r="A82">
            <v>39539</v>
          </cell>
          <cell r="B82">
            <v>105.8</v>
          </cell>
          <cell r="C82">
            <v>79.418183499999998</v>
          </cell>
          <cell r="D82">
            <v>131.052573</v>
          </cell>
          <cell r="E82">
            <v>98.346389400000007</v>
          </cell>
          <cell r="F82">
            <v>95.132672799999995</v>
          </cell>
          <cell r="G82">
            <v>83.470749699999999</v>
          </cell>
          <cell r="H82" t="str">
            <v>-</v>
          </cell>
          <cell r="I82">
            <v>-1.3059701492537368</v>
          </cell>
          <cell r="J82">
            <v>4.8765653297643983</v>
          </cell>
          <cell r="K82">
            <v>-5.5357796662683305E-2</v>
          </cell>
          <cell r="L82">
            <v>22.776620901152722</v>
          </cell>
          <cell r="M82">
            <v>-1.2677945620844231</v>
          </cell>
          <cell r="N82">
            <v>1.1734540152066959</v>
          </cell>
          <cell r="O82" t="str">
            <v>-</v>
          </cell>
        </row>
        <row r="83">
          <cell r="A83">
            <v>39569</v>
          </cell>
          <cell r="B83">
            <v>108.8</v>
          </cell>
          <cell r="C83">
            <v>81.816391699999997</v>
          </cell>
          <cell r="D83">
            <v>133.67894200000001</v>
          </cell>
          <cell r="E83">
            <v>81.932630500000002</v>
          </cell>
          <cell r="F83">
            <v>101.777719</v>
          </cell>
          <cell r="G83">
            <v>83.819764599999999</v>
          </cell>
          <cell r="H83" t="str">
            <v>-</v>
          </cell>
          <cell r="I83">
            <v>2.8355387523629489</v>
          </cell>
          <cell r="J83">
            <v>3.0197217996052492</v>
          </cell>
          <cell r="K83">
            <v>2.0040575624562607</v>
          </cell>
          <cell r="L83">
            <v>-16.689742246907546</v>
          </cell>
          <cell r="M83">
            <v>6.9850304889152763</v>
          </cell>
          <cell r="N83">
            <v>0.41812838779379058</v>
          </cell>
          <cell r="O83" t="str">
            <v>-</v>
          </cell>
        </row>
        <row r="84">
          <cell r="A84">
            <v>39600</v>
          </cell>
          <cell r="B84">
            <v>105.4</v>
          </cell>
          <cell r="C84">
            <v>75.552778700000005</v>
          </cell>
          <cell r="D84">
            <v>125.610026</v>
          </cell>
          <cell r="E84">
            <v>83.186675199999996</v>
          </cell>
          <cell r="F84">
            <v>84.352127199999998</v>
          </cell>
          <cell r="G84">
            <v>85.534526299999996</v>
          </cell>
          <cell r="H84" t="str">
            <v>-</v>
          </cell>
          <cell r="I84">
            <v>-3.1249999999999925</v>
          </cell>
          <cell r="J84">
            <v>-7.6556945006412356</v>
          </cell>
          <cell r="K84">
            <v>-6.0360411888957053</v>
          </cell>
          <cell r="L84">
            <v>1.5305802979192695</v>
          </cell>
          <cell r="M84">
            <v>-17.121224538349111</v>
          </cell>
          <cell r="N84">
            <v>2.0457725074546405</v>
          </cell>
          <cell r="O84" t="str">
            <v>-</v>
          </cell>
        </row>
        <row r="85">
          <cell r="A85">
            <v>39630</v>
          </cell>
          <cell r="B85">
            <v>106.7</v>
          </cell>
          <cell r="C85">
            <v>75.886388199999999</v>
          </cell>
          <cell r="D85">
            <v>131.044116</v>
          </cell>
          <cell r="E85">
            <v>78.8498053</v>
          </cell>
          <cell r="F85">
            <v>91.308839899999995</v>
          </cell>
          <cell r="G85">
            <v>78.269275899999997</v>
          </cell>
          <cell r="H85" t="str">
            <v>-</v>
          </cell>
          <cell r="I85">
            <v>1.233396584440225</v>
          </cell>
          <cell r="J85">
            <v>0.44155821366235776</v>
          </cell>
          <cell r="K85">
            <v>4.3261594420814768</v>
          </cell>
          <cell r="L85">
            <v>-5.2134189635216925</v>
          </cell>
          <cell r="M85">
            <v>8.2472285298811023</v>
          </cell>
          <cell r="N85">
            <v>-8.4939388972801257</v>
          </cell>
          <cell r="O85" t="str">
            <v>-</v>
          </cell>
        </row>
        <row r="86">
          <cell r="A86">
            <v>39661</v>
          </cell>
          <cell r="B86">
            <v>103.8</v>
          </cell>
          <cell r="C86">
            <v>74.648437200000004</v>
          </cell>
          <cell r="D86">
            <v>124.184122</v>
          </cell>
          <cell r="E86">
            <v>75.937719900000005</v>
          </cell>
          <cell r="F86">
            <v>92.936186500000005</v>
          </cell>
          <cell r="G86">
            <v>89.075864999999993</v>
          </cell>
          <cell r="H86" t="str">
            <v>-</v>
          </cell>
          <cell r="I86">
            <v>-2.717900656044991</v>
          </cell>
          <cell r="J86">
            <v>-1.6313215444347571</v>
          </cell>
          <cell r="K86">
            <v>-5.234873727562098</v>
          </cell>
          <cell r="L86">
            <v>-3.6932055683845744</v>
          </cell>
          <cell r="M86">
            <v>1.7822443060083275</v>
          </cell>
          <cell r="N86">
            <v>13.806936343459894</v>
          </cell>
          <cell r="O86" t="str">
            <v>-</v>
          </cell>
        </row>
        <row r="87">
          <cell r="A87">
            <v>39692</v>
          </cell>
          <cell r="B87">
            <v>100</v>
          </cell>
          <cell r="C87">
            <v>77.132617100000004</v>
          </cell>
          <cell r="D87">
            <v>121.983566</v>
          </cell>
          <cell r="E87">
            <v>66.671506300000004</v>
          </cell>
          <cell r="F87">
            <v>92.025211999999996</v>
          </cell>
          <cell r="G87">
            <v>91.934758299999999</v>
          </cell>
          <cell r="H87" t="str">
            <v>-</v>
          </cell>
          <cell r="I87">
            <v>-3.6608863198458548</v>
          </cell>
          <cell r="J87">
            <v>3.3278391258805899</v>
          </cell>
          <cell r="K87">
            <v>-1.7720107567374885</v>
          </cell>
          <cell r="L87">
            <v>-12.202385865946971</v>
          </cell>
          <cell r="M87">
            <v>-0.98021506402138514</v>
          </cell>
          <cell r="N87">
            <v>3.2095038313689184</v>
          </cell>
          <cell r="O87" t="str">
            <v>-</v>
          </cell>
        </row>
        <row r="88">
          <cell r="A88">
            <v>39722</v>
          </cell>
          <cell r="B88">
            <v>94.5</v>
          </cell>
          <cell r="C88">
            <v>78.670658500000002</v>
          </cell>
          <cell r="D88">
            <v>106.983887</v>
          </cell>
          <cell r="E88">
            <v>59.4138284</v>
          </cell>
          <cell r="F88">
            <v>82.090415500000006</v>
          </cell>
          <cell r="G88">
            <v>89.023651599999994</v>
          </cell>
          <cell r="H88" t="str">
            <v>-</v>
          </cell>
          <cell r="I88">
            <v>-5.5</v>
          </cell>
          <cell r="J88">
            <v>1.9940220594433806</v>
          </cell>
          <cell r="K88">
            <v>-12.296475248149411</v>
          </cell>
          <cell r="L88">
            <v>-10.885726606119899</v>
          </cell>
          <cell r="M88">
            <v>-10.795733347509149</v>
          </cell>
          <cell r="N88">
            <v>-3.1664919273519261</v>
          </cell>
          <cell r="O88" t="str">
            <v>-</v>
          </cell>
        </row>
        <row r="89">
          <cell r="A89">
            <v>39753</v>
          </cell>
          <cell r="B89">
            <v>80.5</v>
          </cell>
          <cell r="C89">
            <v>65.565948199999994</v>
          </cell>
          <cell r="D89">
            <v>88.648461900000001</v>
          </cell>
          <cell r="E89">
            <v>64.930927699999998</v>
          </cell>
          <cell r="F89">
            <v>59.062828000000003</v>
          </cell>
          <cell r="G89">
            <v>87.424887299999995</v>
          </cell>
          <cell r="H89" t="str">
            <v>-</v>
          </cell>
          <cell r="I89">
            <v>-14.814814814814813</v>
          </cell>
          <cell r="J89">
            <v>-16.657684770745888</v>
          </cell>
          <cell r="K89">
            <v>-17.138492173125094</v>
          </cell>
          <cell r="L89">
            <v>9.2858841932495277</v>
          </cell>
          <cell r="M89">
            <v>-28.051493417035999</v>
          </cell>
          <cell r="N89">
            <v>-1.7958871280449693</v>
          </cell>
          <cell r="O89" t="str">
            <v>-</v>
          </cell>
        </row>
        <row r="90">
          <cell r="A90">
            <v>39783</v>
          </cell>
          <cell r="B90">
            <v>70.7</v>
          </cell>
          <cell r="C90">
            <v>43.9230588</v>
          </cell>
          <cell r="D90">
            <v>98.366975800000006</v>
          </cell>
          <cell r="E90">
            <v>71.233890200000005</v>
          </cell>
          <cell r="F90">
            <v>89.0318702</v>
          </cell>
          <cell r="G90">
            <v>80.581471800000003</v>
          </cell>
          <cell r="H90" t="str">
            <v>-</v>
          </cell>
          <cell r="I90">
            <v>-12.173913043478258</v>
          </cell>
          <cell r="J90">
            <v>-33.009344017997435</v>
          </cell>
          <cell r="K90">
            <v>10.962980847838043</v>
          </cell>
          <cell r="L90">
            <v>9.7071807276827293</v>
          </cell>
          <cell r="M90">
            <v>50.740953684100589</v>
          </cell>
          <cell r="N90">
            <v>-7.8277658814894373</v>
          </cell>
          <cell r="O90" t="str">
            <v>-</v>
          </cell>
        </row>
        <row r="91">
          <cell r="A91">
            <v>39814</v>
          </cell>
          <cell r="B91">
            <v>67.400000000000006</v>
          </cell>
          <cell r="C91">
            <v>28.1875775</v>
          </cell>
          <cell r="D91">
            <v>99.793138900000002</v>
          </cell>
          <cell r="E91">
            <v>75.586228199999994</v>
          </cell>
          <cell r="F91">
            <v>86.091434300000003</v>
          </cell>
          <cell r="G91">
            <v>78.307296199999996</v>
          </cell>
          <cell r="H91" t="str">
            <v>-</v>
          </cell>
          <cell r="I91">
            <v>-4.667609618104664</v>
          </cell>
          <cell r="J91">
            <v>-35.82510355585709</v>
          </cell>
          <cell r="K91">
            <v>1.4498393270722025</v>
          </cell>
          <cell r="L91">
            <v>6.1099260306858669</v>
          </cell>
          <cell r="M91">
            <v>-3.3026778988183008</v>
          </cell>
          <cell r="N91">
            <v>-2.8222065807440444</v>
          </cell>
          <cell r="O91" t="str">
            <v>-</v>
          </cell>
        </row>
        <row r="92">
          <cell r="A92">
            <v>39845</v>
          </cell>
          <cell r="B92">
            <v>76.599999999999994</v>
          </cell>
          <cell r="C92">
            <v>29.497648699999999</v>
          </cell>
          <cell r="D92">
            <v>109.524372</v>
          </cell>
          <cell r="E92">
            <v>77.482013199999997</v>
          </cell>
          <cell r="F92">
            <v>93.787231700000007</v>
          </cell>
          <cell r="G92">
            <v>75.572788000000003</v>
          </cell>
          <cell r="H92" t="str">
            <v>-</v>
          </cell>
          <cell r="I92">
            <v>13.649851632047461</v>
          </cell>
          <cell r="J92">
            <v>4.6476899265288028</v>
          </cell>
          <cell r="K92">
            <v>9.7514049635730995</v>
          </cell>
          <cell r="L92">
            <v>2.5081090102601569</v>
          </cell>
          <cell r="M92">
            <v>8.9390976728099449</v>
          </cell>
          <cell r="N92">
            <v>-3.4920222414728115</v>
          </cell>
          <cell r="O92" t="str">
            <v>-</v>
          </cell>
        </row>
        <row r="93">
          <cell r="A93">
            <v>39873</v>
          </cell>
          <cell r="B93">
            <v>70.599999999999994</v>
          </cell>
          <cell r="C93">
            <v>44.407672300000002</v>
          </cell>
          <cell r="D93">
            <v>88.850675800000005</v>
          </cell>
          <cell r="E93">
            <v>81.581705400000004</v>
          </cell>
          <cell r="F93">
            <v>67.178589099999996</v>
          </cell>
          <cell r="G93">
            <v>76.336306899999997</v>
          </cell>
          <cell r="H93" t="str">
            <v>-</v>
          </cell>
          <cell r="I93">
            <v>-7.8328981723237598</v>
          </cell>
          <cell r="J93">
            <v>50.546481692962871</v>
          </cell>
          <cell r="K93">
            <v>-18.875886546968736</v>
          </cell>
          <cell r="L93">
            <v>5.291153431206931</v>
          </cell>
          <cell r="M93">
            <v>-28.371284787585864</v>
          </cell>
          <cell r="N93">
            <v>1.0103092928105206</v>
          </cell>
          <cell r="O93" t="str">
            <v>-</v>
          </cell>
        </row>
        <row r="94">
          <cell r="A94">
            <v>39904</v>
          </cell>
          <cell r="B94">
            <v>78.7</v>
          </cell>
          <cell r="C94">
            <v>44.082451599999999</v>
          </cell>
          <cell r="D94">
            <v>105.008634</v>
          </cell>
          <cell r="E94">
            <v>91.182885400000004</v>
          </cell>
          <cell r="F94">
            <v>92.779343400000002</v>
          </cell>
          <cell r="G94">
            <v>77.005732499999993</v>
          </cell>
          <cell r="H94" t="str">
            <v>-</v>
          </cell>
          <cell r="I94">
            <v>11.473087818696897</v>
          </cell>
          <cell r="J94">
            <v>-0.7323525038712797</v>
          </cell>
          <cell r="K94">
            <v>18.185520880416302</v>
          </cell>
          <cell r="L94">
            <v>11.768790506308783</v>
          </cell>
          <cell r="M94">
            <v>38.108502490118546</v>
          </cell>
          <cell r="N94">
            <v>0.87694260724053541</v>
          </cell>
          <cell r="O94" t="str">
            <v>-</v>
          </cell>
        </row>
        <row r="95">
          <cell r="A95">
            <v>39934</v>
          </cell>
          <cell r="B95">
            <v>78.5</v>
          </cell>
          <cell r="C95">
            <v>41.644820600000003</v>
          </cell>
          <cell r="D95">
            <v>108.083023</v>
          </cell>
          <cell r="E95">
            <v>75.695504299999996</v>
          </cell>
          <cell r="F95">
            <v>95.261154899999994</v>
          </cell>
          <cell r="G95">
            <v>76.719988299999997</v>
          </cell>
          <cell r="H95" t="str">
            <v>-</v>
          </cell>
          <cell r="I95">
            <v>-0.25412960609911417</v>
          </cell>
          <cell r="J95">
            <v>-5.5297083340981796</v>
          </cell>
          <cell r="K95">
            <v>2.9277487792099044</v>
          </cell>
          <cell r="L95">
            <v>-16.984964921936992</v>
          </cell>
          <cell r="M95">
            <v>2.6749612672943233</v>
          </cell>
          <cell r="N95">
            <v>-0.37106873829165432</v>
          </cell>
          <cell r="O95" t="str">
            <v>-</v>
          </cell>
        </row>
        <row r="96">
          <cell r="A96">
            <v>39965</v>
          </cell>
          <cell r="B96">
            <v>78</v>
          </cell>
          <cell r="C96">
            <v>40.515135000000001</v>
          </cell>
          <cell r="D96">
            <v>110.417079</v>
          </cell>
          <cell r="E96">
            <v>46.379126399999997</v>
          </cell>
          <cell r="F96">
            <v>95.886684099999997</v>
          </cell>
          <cell r="G96">
            <v>77.287417000000005</v>
          </cell>
          <cell r="H96" t="str">
            <v>-</v>
          </cell>
          <cell r="I96">
            <v>-0.63694267515923575</v>
          </cell>
          <cell r="J96">
            <v>-2.7126677068696554</v>
          </cell>
          <cell r="K96">
            <v>2.159502885110832</v>
          </cell>
          <cell r="L96">
            <v>-38.729351460308585</v>
          </cell>
          <cell r="M96">
            <v>0.65664666847326103</v>
          </cell>
          <cell r="N96">
            <v>0.73960999287588236</v>
          </cell>
          <cell r="O96" t="str">
            <v>-</v>
          </cell>
        </row>
        <row r="97">
          <cell r="A97">
            <v>39995</v>
          </cell>
          <cell r="B97">
            <v>84.8</v>
          </cell>
          <cell r="C97">
            <v>49.481284100000003</v>
          </cell>
          <cell r="D97">
            <v>114.685382</v>
          </cell>
          <cell r="E97">
            <v>61.728711799999999</v>
          </cell>
          <cell r="F97">
            <v>97.338589600000006</v>
          </cell>
          <cell r="G97">
            <v>79.647063200000005</v>
          </cell>
          <cell r="H97" t="str">
            <v>-</v>
          </cell>
          <cell r="I97">
            <v>8.7179487179487154</v>
          </cell>
          <cell r="J97">
            <v>22.130369552020504</v>
          </cell>
          <cell r="K97">
            <v>3.8656184701281613</v>
          </cell>
          <cell r="L97">
            <v>33.095891603512399</v>
          </cell>
          <cell r="M97">
            <v>1.5141888716120588</v>
          </cell>
          <cell r="N97">
            <v>3.0530793906594136</v>
          </cell>
          <cell r="O97" t="str">
            <v>-</v>
          </cell>
        </row>
        <row r="98">
          <cell r="A98">
            <v>40026</v>
          </cell>
          <cell r="B98">
            <v>90.1</v>
          </cell>
          <cell r="C98">
            <v>55.1677094</v>
          </cell>
          <cell r="D98">
            <v>119.620515</v>
          </cell>
          <cell r="E98">
            <v>80.935115199999998</v>
          </cell>
          <cell r="F98">
            <v>94.612919700000006</v>
          </cell>
          <cell r="G98">
            <v>74.578917200000006</v>
          </cell>
          <cell r="H98" t="str">
            <v>-</v>
          </cell>
          <cell r="I98">
            <v>6.2499999999999964</v>
          </cell>
          <cell r="J98">
            <v>11.492073019988574</v>
          </cell>
          <cell r="K98">
            <v>4.3031927120406621</v>
          </cell>
          <cell r="L98">
            <v>31.114213855990432</v>
          </cell>
          <cell r="M98">
            <v>-2.8001945694927142</v>
          </cell>
          <cell r="N98">
            <v>-6.3632553372036922</v>
          </cell>
          <cell r="O98" t="str">
            <v>-</v>
          </cell>
        </row>
        <row r="99">
          <cell r="A99">
            <v>40057</v>
          </cell>
          <cell r="B99">
            <v>94.2</v>
          </cell>
          <cell r="C99">
            <v>58.4981273</v>
          </cell>
          <cell r="D99">
            <v>124.634542</v>
          </cell>
          <cell r="E99">
            <v>89.256116599999999</v>
          </cell>
          <cell r="F99">
            <v>97.098437700000005</v>
          </cell>
          <cell r="G99">
            <v>76.657468499999993</v>
          </cell>
          <cell r="H99" t="str">
            <v>-</v>
          </cell>
          <cell r="I99">
            <v>4.5504994450610532</v>
          </cell>
          <cell r="J99">
            <v>6.0368971926175359</v>
          </cell>
          <cell r="K99">
            <v>4.1916112800550964</v>
          </cell>
          <cell r="L99">
            <v>10.281076859454449</v>
          </cell>
          <cell r="M99">
            <v>2.6270386833860693</v>
          </cell>
          <cell r="N99">
            <v>2.787049447802906</v>
          </cell>
          <cell r="O99" t="str">
            <v>-</v>
          </cell>
        </row>
        <row r="100">
          <cell r="A100">
            <v>40087</v>
          </cell>
          <cell r="B100">
            <v>95</v>
          </cell>
          <cell r="C100">
            <v>62.1894165</v>
          </cell>
          <cell r="D100">
            <v>123.906825</v>
          </cell>
          <cell r="E100">
            <v>91.214028600000006</v>
          </cell>
          <cell r="F100">
            <v>95.999547800000002</v>
          </cell>
          <cell r="G100">
            <v>76.287901000000005</v>
          </cell>
          <cell r="H100" t="str">
            <v>-</v>
          </cell>
          <cell r="I100">
            <v>0.84925690021231126</v>
          </cell>
          <cell r="J100">
            <v>6.3100980670196591</v>
          </cell>
          <cell r="K100">
            <v>-0.58388067089779849</v>
          </cell>
          <cell r="L100">
            <v>2.193588601635406</v>
          </cell>
          <cell r="M100">
            <v>-1.1317276838121599</v>
          </cell>
          <cell r="N100">
            <v>-0.48210240597755727</v>
          </cell>
          <cell r="O100" t="str">
            <v>-</v>
          </cell>
        </row>
        <row r="101">
          <cell r="A101">
            <v>40118</v>
          </cell>
          <cell r="B101">
            <v>99.2</v>
          </cell>
          <cell r="C101">
            <v>61.517606499999999</v>
          </cell>
          <cell r="D101">
            <v>125.815365</v>
          </cell>
          <cell r="E101">
            <v>91.924996800000002</v>
          </cell>
          <cell r="F101">
            <v>96.860668899999993</v>
          </cell>
          <cell r="G101">
            <v>78.780123799999998</v>
          </cell>
          <cell r="H101" t="str">
            <v>-</v>
          </cell>
          <cell r="I101">
            <v>4.4210526315789505</v>
          </cell>
          <cell r="J101">
            <v>-1.0802641957574899</v>
          </cell>
          <cell r="K101">
            <v>1.5403025620259434</v>
          </cell>
          <cell r="L101">
            <v>0.77945049781519715</v>
          </cell>
          <cell r="M101">
            <v>0.89700537110237422</v>
          </cell>
          <cell r="N101">
            <v>3.2668650825771093</v>
          </cell>
          <cell r="O101" t="str">
            <v>-</v>
          </cell>
        </row>
        <row r="102">
          <cell r="A102">
            <v>40148</v>
          </cell>
          <cell r="B102">
            <v>101.9</v>
          </cell>
          <cell r="C102">
            <v>68.926991000000001</v>
          </cell>
          <cell r="D102">
            <v>132.57238000000001</v>
          </cell>
          <cell r="E102">
            <v>92.181478499999997</v>
          </cell>
          <cell r="F102">
            <v>95.390966599999999</v>
          </cell>
          <cell r="G102">
            <v>79.744067900000005</v>
          </cell>
          <cell r="H102" t="str">
            <v>-</v>
          </cell>
          <cell r="I102">
            <v>2.7217741935483897</v>
          </cell>
          <cell r="J102">
            <v>12.044331568719278</v>
          </cell>
          <cell r="K102">
            <v>5.3705801354230536</v>
          </cell>
          <cell r="L102">
            <v>0.27901192159736343</v>
          </cell>
          <cell r="M102">
            <v>-1.5173365171753368</v>
          </cell>
          <cell r="N102">
            <v>1.2235879477000851</v>
          </cell>
          <cell r="O102" t="str">
            <v>-</v>
          </cell>
        </row>
        <row r="103">
          <cell r="A103">
            <v>40179</v>
          </cell>
          <cell r="B103">
            <v>103.8</v>
          </cell>
          <cell r="C103">
            <v>72.591116</v>
          </cell>
          <cell r="D103">
            <v>127.22285599999999</v>
          </cell>
          <cell r="E103">
            <v>87.085648500000005</v>
          </cell>
          <cell r="F103">
            <v>97.499060600000007</v>
          </cell>
          <cell r="G103">
            <v>85.607004399999994</v>
          </cell>
          <cell r="H103" t="str">
            <v>-</v>
          </cell>
          <cell r="I103">
            <v>1.8645731108930239</v>
          </cell>
          <cell r="J103">
            <v>5.3159509023105311</v>
          </cell>
          <cell r="K103">
            <v>-4.0351723337847725</v>
          </cell>
          <cell r="L103">
            <v>-5.5280410803998903</v>
          </cell>
          <cell r="M103">
            <v>2.2099513980603778</v>
          </cell>
          <cell r="N103">
            <v>7.3521913972988946</v>
          </cell>
          <cell r="O103" t="str">
            <v>-</v>
          </cell>
        </row>
        <row r="104">
          <cell r="A104">
            <v>40210</v>
          </cell>
          <cell r="B104">
            <v>100.9</v>
          </cell>
          <cell r="C104">
            <v>73.498480200000003</v>
          </cell>
          <cell r="D104">
            <v>123.21706399999999</v>
          </cell>
          <cell r="E104">
            <v>84.894597399999995</v>
          </cell>
          <cell r="F104">
            <v>90.622724000000005</v>
          </cell>
          <cell r="G104">
            <v>81.972514399999994</v>
          </cell>
          <cell r="H104" t="str">
            <v>-</v>
          </cell>
          <cell r="I104">
            <v>-2.7938342967244618</v>
          </cell>
          <cell r="J104">
            <v>1.2499659049187279</v>
          </cell>
          <cell r="K104">
            <v>-3.1486417817880143</v>
          </cell>
          <cell r="L104">
            <v>-2.5159726519117669</v>
          </cell>
          <cell r="M104">
            <v>-7.0527208751383617</v>
          </cell>
          <cell r="N104">
            <v>-4.2455521314795588</v>
          </cell>
          <cell r="O104" t="str">
            <v>-</v>
          </cell>
        </row>
        <row r="105">
          <cell r="A105">
            <v>40238</v>
          </cell>
          <cell r="B105">
            <v>102.4</v>
          </cell>
          <cell r="C105">
            <v>73.207385500000001</v>
          </cell>
          <cell r="D105">
            <v>127.101268</v>
          </cell>
          <cell r="E105">
            <v>92.280325099999999</v>
          </cell>
          <cell r="F105">
            <v>99.753438099999997</v>
          </cell>
          <cell r="G105">
            <v>83.147992200000004</v>
          </cell>
          <cell r="H105" t="str">
            <v>-</v>
          </cell>
          <cell r="I105">
            <v>1.4866204162537164</v>
          </cell>
          <cell r="J105">
            <v>-0.39605540034010406</v>
          </cell>
          <cell r="K105">
            <v>3.1523263693411909</v>
          </cell>
          <cell r="L105">
            <v>8.6998795284940069</v>
          </cell>
          <cell r="M105">
            <v>10.075523772602544</v>
          </cell>
          <cell r="N105">
            <v>1.4339901717105439</v>
          </cell>
          <cell r="O105" t="str">
            <v>-</v>
          </cell>
        </row>
        <row r="106">
          <cell r="A106">
            <v>40269</v>
          </cell>
          <cell r="B106">
            <v>101.3</v>
          </cell>
          <cell r="C106">
            <v>75.343878000000004</v>
          </cell>
          <cell r="D106">
            <v>123.22085</v>
          </cell>
          <cell r="E106">
            <v>89.338704399999997</v>
          </cell>
          <cell r="F106">
            <v>91.089426200000005</v>
          </cell>
          <cell r="G106">
            <v>80.261627200000007</v>
          </cell>
          <cell r="H106" t="str">
            <v>-</v>
          </cell>
          <cell r="I106">
            <v>-1.0742187500000084</v>
          </cell>
          <cell r="J106">
            <v>2.9184111485582322</v>
          </cell>
          <cell r="K106">
            <v>-3.0530128149469018</v>
          </cell>
          <cell r="L106">
            <v>-3.1877008417691428</v>
          </cell>
          <cell r="M106">
            <v>-8.6854268534730252</v>
          </cell>
          <cell r="N106">
            <v>-3.4713586265045109</v>
          </cell>
          <cell r="O106" t="str">
            <v>-</v>
          </cell>
        </row>
        <row r="107">
          <cell r="A107">
            <v>40299</v>
          </cell>
          <cell r="B107">
            <v>96.7</v>
          </cell>
          <cell r="C107">
            <v>72.399574200000004</v>
          </cell>
          <cell r="D107">
            <v>119.099357</v>
          </cell>
          <cell r="E107">
            <v>93.937349499999996</v>
          </cell>
          <cell r="F107">
            <v>77.514350800000003</v>
          </cell>
          <cell r="G107">
            <v>83.526233300000001</v>
          </cell>
          <cell r="H107" t="str">
            <v>-</v>
          </cell>
          <cell r="I107">
            <v>-4.5409674234945649</v>
          </cell>
          <cell r="J107">
            <v>-3.9078208849297615</v>
          </cell>
          <cell r="K107">
            <v>-3.3448016305682038</v>
          </cell>
          <cell r="L107">
            <v>5.1474275689182694</v>
          </cell>
          <cell r="M107">
            <v>-14.903019995091377</v>
          </cell>
          <cell r="N107">
            <v>4.0674556620501638</v>
          </cell>
          <cell r="O107" t="str">
            <v>-</v>
          </cell>
        </row>
        <row r="108">
          <cell r="A108">
            <v>40330</v>
          </cell>
          <cell r="B108">
            <v>103.7</v>
          </cell>
          <cell r="C108">
            <v>77.883780700000003</v>
          </cell>
          <cell r="D108">
            <v>123.704548</v>
          </cell>
          <cell r="E108">
            <v>96.133029699999994</v>
          </cell>
          <cell r="F108">
            <v>91.259810900000005</v>
          </cell>
          <cell r="G108">
            <v>79.122601399999994</v>
          </cell>
          <cell r="H108" t="str">
            <v>-</v>
          </cell>
          <cell r="I108">
            <v>7.2388831437435366</v>
          </cell>
          <cell r="J108">
            <v>7.5749154060632566</v>
          </cell>
          <cell r="K108">
            <v>3.866679985518314</v>
          </cell>
          <cell r="L108">
            <v>2.3373878565734905</v>
          </cell>
          <cell r="M108">
            <v>17.732793938332257</v>
          </cell>
          <cell r="N108">
            <v>-5.2721542993367665</v>
          </cell>
          <cell r="O108" t="str">
            <v>-</v>
          </cell>
        </row>
        <row r="109">
          <cell r="A109">
            <v>40360</v>
          </cell>
          <cell r="B109">
            <v>103.6</v>
          </cell>
          <cell r="C109">
            <v>79.577959100000001</v>
          </cell>
          <cell r="D109">
            <v>124.56803600000001</v>
          </cell>
          <cell r="E109">
            <v>91.115837900000002</v>
          </cell>
          <cell r="F109">
            <v>94.715418700000001</v>
          </cell>
          <cell r="G109">
            <v>82.212905800000001</v>
          </cell>
          <cell r="H109" t="str">
            <v>-</v>
          </cell>
          <cell r="I109">
            <v>-9.6432015429130685E-2</v>
          </cell>
          <cell r="J109">
            <v>2.1752647146468052</v>
          </cell>
          <cell r="K109">
            <v>0.69802445743547259</v>
          </cell>
          <cell r="L109">
            <v>-5.2190093411775536</v>
          </cell>
          <cell r="M109">
            <v>3.7865603335366935</v>
          </cell>
          <cell r="N109">
            <v>3.9057163760037956</v>
          </cell>
          <cell r="O109" t="str">
            <v>-</v>
          </cell>
        </row>
        <row r="110">
          <cell r="A110">
            <v>40391</v>
          </cell>
          <cell r="B110">
            <v>105.4</v>
          </cell>
          <cell r="C110">
            <v>78.829036099999996</v>
          </cell>
          <cell r="D110">
            <v>124.418105</v>
          </cell>
          <cell r="E110">
            <v>91.3446663</v>
          </cell>
          <cell r="F110">
            <v>96.830891300000005</v>
          </cell>
          <cell r="G110">
            <v>86.204677399999994</v>
          </cell>
          <cell r="H110" t="str">
            <v>-</v>
          </cell>
          <cell r="I110">
            <v>1.7374517374517486</v>
          </cell>
          <cell r="J110">
            <v>-0.94111863193033929</v>
          </cell>
          <cell r="K110">
            <v>-0.12036073202599852</v>
          </cell>
          <cell r="L110">
            <v>0.2511400929563285</v>
          </cell>
          <cell r="M110">
            <v>2.233503931076434</v>
          </cell>
          <cell r="N110">
            <v>4.8554075070777909</v>
          </cell>
          <cell r="O110" t="str">
            <v>-</v>
          </cell>
        </row>
        <row r="111">
          <cell r="A111">
            <v>40422</v>
          </cell>
          <cell r="B111">
            <v>106</v>
          </cell>
          <cell r="C111">
            <v>79.517805800000005</v>
          </cell>
          <cell r="D111">
            <v>126.655435</v>
          </cell>
          <cell r="E111">
            <v>90.372185200000004</v>
          </cell>
          <cell r="F111">
            <v>97.755379399999995</v>
          </cell>
          <cell r="G111">
            <v>88.609118800000005</v>
          </cell>
          <cell r="H111" t="str">
            <v>-</v>
          </cell>
          <cell r="I111">
            <v>0.56925996204933049</v>
          </cell>
          <cell r="J111">
            <v>0.87375126485912824</v>
          </cell>
          <cell r="K111">
            <v>1.7982350719776676</v>
          </cell>
          <cell r="L111">
            <v>-1.0646282255891233</v>
          </cell>
          <cell r="M111">
            <v>0.95474500708224974</v>
          </cell>
          <cell r="N111">
            <v>2.789223824645982</v>
          </cell>
          <cell r="O111" t="str">
            <v>-</v>
          </cell>
        </row>
        <row r="112">
          <cell r="A112">
            <v>40452</v>
          </cell>
          <cell r="B112">
            <v>108.4</v>
          </cell>
          <cell r="C112">
            <v>84.768653900000004</v>
          </cell>
          <cell r="D112">
            <v>123.951697</v>
          </cell>
          <cell r="E112">
            <v>83.593075799999994</v>
          </cell>
          <cell r="F112">
            <v>100.921313</v>
          </cell>
          <cell r="G112">
            <v>87.281700900000004</v>
          </cell>
          <cell r="H112" t="str">
            <v>-</v>
          </cell>
          <cell r="I112">
            <v>2.2641509433962317</v>
          </cell>
          <cell r="J112">
            <v>6.6033614071378199</v>
          </cell>
          <cell r="K112">
            <v>-2.1347192878063237</v>
          </cell>
          <cell r="L112">
            <v>-7.5013228738437201</v>
          </cell>
          <cell r="M112">
            <v>3.2386285229843859</v>
          </cell>
          <cell r="N112">
            <v>-1.4980601522469945</v>
          </cell>
          <cell r="O112" t="str">
            <v>-</v>
          </cell>
        </row>
        <row r="113">
          <cell r="A113">
            <v>40483</v>
          </cell>
          <cell r="B113">
            <v>104.9</v>
          </cell>
          <cell r="C113">
            <v>89.537855199999996</v>
          </cell>
          <cell r="D113">
            <v>120.376561</v>
          </cell>
          <cell r="E113">
            <v>82.2925927</v>
          </cell>
          <cell r="F113">
            <v>96.568406300000007</v>
          </cell>
          <cell r="G113">
            <v>86.960872499999994</v>
          </cell>
          <cell r="H113" t="str">
            <v>-</v>
          </cell>
          <cell r="I113">
            <v>-3.2287822878228782</v>
          </cell>
          <cell r="J113">
            <v>5.6261378240429876</v>
          </cell>
          <cell r="K113">
            <v>-2.8842977438219344</v>
          </cell>
          <cell r="L113">
            <v>-1.5557306482075803</v>
          </cell>
          <cell r="M113">
            <v>-4.3131689140825893</v>
          </cell>
          <cell r="N113">
            <v>-0.3675780795880555</v>
          </cell>
          <cell r="O113" t="str">
            <v>-</v>
          </cell>
        </row>
        <row r="114">
          <cell r="A114">
            <v>40513</v>
          </cell>
          <cell r="B114">
            <v>100.7</v>
          </cell>
          <cell r="C114">
            <v>83.536385100000004</v>
          </cell>
          <cell r="D114">
            <v>117.64514699999999</v>
          </cell>
          <cell r="E114">
            <v>82.845559300000005</v>
          </cell>
          <cell r="F114">
            <v>95.665598200000005</v>
          </cell>
          <cell r="G114">
            <v>93.033293499999999</v>
          </cell>
          <cell r="H114" t="str">
            <v>-</v>
          </cell>
          <cell r="I114">
            <v>-4.0038131553860845</v>
          </cell>
          <cell r="J114">
            <v>-6.7027181817060004</v>
          </cell>
          <cell r="K114">
            <v>-2.2690580103879201</v>
          </cell>
          <cell r="L114">
            <v>0.67195185114152423</v>
          </cell>
          <cell r="M114">
            <v>-0.93488971661739173</v>
          </cell>
          <cell r="N114">
            <v>6.9829347675875786</v>
          </cell>
          <cell r="O114" t="str">
            <v>-</v>
          </cell>
        </row>
        <row r="115">
          <cell r="A115">
            <v>40544</v>
          </cell>
          <cell r="B115">
            <v>111.3</v>
          </cell>
          <cell r="C115">
            <v>100.081012</v>
          </cell>
          <cell r="D115">
            <v>120.740814</v>
          </cell>
          <cell r="E115">
            <v>81.3570426</v>
          </cell>
          <cell r="F115">
            <v>97.199129499999998</v>
          </cell>
          <cell r="G115">
            <v>99.627056999999994</v>
          </cell>
          <cell r="H115" t="str">
            <v>-</v>
          </cell>
          <cell r="I115">
            <v>10.526315789473678</v>
          </cell>
          <cell r="J115">
            <v>19.805294280084901</v>
          </cell>
          <cell r="K115">
            <v>2.6313597109109876</v>
          </cell>
          <cell r="L115">
            <v>-1.7967368590147297</v>
          </cell>
          <cell r="M115">
            <v>1.6030122937129063</v>
          </cell>
          <cell r="N115">
            <v>7.0875309815834839</v>
          </cell>
          <cell r="O115" t="str">
            <v>-</v>
          </cell>
        </row>
        <row r="116">
          <cell r="A116">
            <v>40575</v>
          </cell>
          <cell r="B116">
            <v>111.8</v>
          </cell>
          <cell r="C116">
            <v>100.19877700000001</v>
          </cell>
          <cell r="D116">
            <v>122.377094</v>
          </cell>
          <cell r="E116">
            <v>97.360669999999999</v>
          </cell>
          <cell r="F116">
            <v>100.424442</v>
          </cell>
          <cell r="G116">
            <v>94.705447800000002</v>
          </cell>
          <cell r="H116" t="str">
            <v>-</v>
          </cell>
          <cell r="I116">
            <v>0.44923629829290207</v>
          </cell>
          <cell r="J116">
            <v>0.11766967344415509</v>
          </cell>
          <cell r="K116">
            <v>1.3552004047280974</v>
          </cell>
          <cell r="L116">
            <v>19.670856865684545</v>
          </cell>
          <cell r="M116">
            <v>3.3182524541024834</v>
          </cell>
          <cell r="N116">
            <v>-4.9400327061753835</v>
          </cell>
          <cell r="O116" t="str">
            <v>-</v>
          </cell>
        </row>
        <row r="117">
          <cell r="A117">
            <v>40603</v>
          </cell>
          <cell r="B117">
            <v>114.7</v>
          </cell>
          <cell r="C117">
            <v>103.899495</v>
          </cell>
          <cell r="D117">
            <v>121.95925</v>
          </cell>
          <cell r="E117">
            <v>80.803073699999999</v>
          </cell>
          <cell r="F117">
            <v>96.930447999999998</v>
          </cell>
          <cell r="G117">
            <v>86.206540500000003</v>
          </cell>
          <cell r="H117" t="str">
            <v>-</v>
          </cell>
          <cell r="I117">
            <v>2.5939177101967852</v>
          </cell>
          <cell r="J117">
            <v>3.693376417159258</v>
          </cell>
          <cell r="K117">
            <v>-0.34143971420011193</v>
          </cell>
          <cell r="L117">
            <v>-17.006452708265051</v>
          </cell>
          <cell r="M117">
            <v>-3.4792267006074087</v>
          </cell>
          <cell r="N117">
            <v>-8.9740426738154326</v>
          </cell>
          <cell r="O117" t="str">
            <v>-</v>
          </cell>
        </row>
        <row r="118">
          <cell r="A118">
            <v>40634</v>
          </cell>
          <cell r="B118">
            <v>112.4</v>
          </cell>
          <cell r="C118">
            <v>102.90221699999999</v>
          </cell>
          <cell r="D118">
            <v>123.742751</v>
          </cell>
          <cell r="E118">
            <v>92.866205399999998</v>
          </cell>
          <cell r="F118">
            <v>98.963682800000001</v>
          </cell>
          <cell r="G118">
            <v>97.019935099999998</v>
          </cell>
          <cell r="H118" t="str">
            <v>-</v>
          </cell>
          <cell r="I118">
            <v>-2.0052310374890991</v>
          </cell>
          <cell r="J118">
            <v>-0.95984874613683979</v>
          </cell>
          <cell r="K118">
            <v>1.4623745226376852</v>
          </cell>
          <cell r="L118">
            <v>14.929050526947963</v>
          </cell>
          <cell r="M118">
            <v>2.097622410658829</v>
          </cell>
          <cell r="N118">
            <v>12.543589543533527</v>
          </cell>
          <cell r="O118" t="str">
            <v>-</v>
          </cell>
        </row>
        <row r="119">
          <cell r="A119">
            <v>40664</v>
          </cell>
          <cell r="B119">
            <v>115.4</v>
          </cell>
          <cell r="C119">
            <v>103.686739</v>
          </cell>
          <cell r="D119">
            <v>126.932062</v>
          </cell>
          <cell r="E119">
            <v>99.567684600000007</v>
          </cell>
          <cell r="F119">
            <v>93.412826699999997</v>
          </cell>
          <cell r="G119">
            <v>93.226156200000005</v>
          </cell>
          <cell r="H119" t="str">
            <v>-</v>
          </cell>
          <cell r="I119">
            <v>2.6690391459074729</v>
          </cell>
          <cell r="J119">
            <v>0.76239562457630028</v>
          </cell>
          <cell r="K119">
            <v>2.5773719868245082</v>
          </cell>
          <cell r="L119">
            <v>7.2162733161486621</v>
          </cell>
          <cell r="M119">
            <v>-5.6089829551088659</v>
          </cell>
          <cell r="N119">
            <v>-3.9103086351167762</v>
          </cell>
          <cell r="O119" t="str">
            <v>-</v>
          </cell>
        </row>
        <row r="120">
          <cell r="A120">
            <v>40695</v>
          </cell>
          <cell r="B120">
            <v>111.4</v>
          </cell>
          <cell r="C120">
            <v>98.824658799999995</v>
          </cell>
          <cell r="D120">
            <v>119.213972</v>
          </cell>
          <cell r="E120">
            <v>94.899986299999995</v>
          </cell>
          <cell r="F120">
            <v>94.267036700000006</v>
          </cell>
          <cell r="G120">
            <v>95.457202300000006</v>
          </cell>
          <cell r="H120" t="str">
            <v>-</v>
          </cell>
          <cell r="I120">
            <v>-3.4662045060658579</v>
          </cell>
          <cell r="J120">
            <v>-4.689201576683792</v>
          </cell>
          <cell r="K120">
            <v>-6.0804889469139827</v>
          </cell>
          <cell r="L120">
            <v>-4.6879650950525491</v>
          </cell>
          <cell r="M120">
            <v>0.91444615282154729</v>
          </cell>
          <cell r="N120">
            <v>2.39315465845625</v>
          </cell>
          <cell r="O120" t="str">
            <v>-</v>
          </cell>
        </row>
        <row r="121">
          <cell r="A121">
            <v>40725</v>
          </cell>
          <cell r="B121">
            <v>107.1</v>
          </cell>
          <cell r="C121">
            <v>100.17946000000001</v>
          </cell>
          <cell r="D121">
            <v>109.437169</v>
          </cell>
          <cell r="E121">
            <v>101.576635</v>
          </cell>
          <cell r="F121">
            <v>97.924034000000006</v>
          </cell>
          <cell r="G121">
            <v>93.761431999999999</v>
          </cell>
          <cell r="H121" t="str">
            <v>-</v>
          </cell>
          <cell r="I121">
            <v>-3.8599640933572812</v>
          </cell>
          <cell r="J121">
            <v>1.3709141184507803</v>
          </cell>
          <cell r="K121">
            <v>-8.2010546549023644</v>
          </cell>
          <cell r="L121">
            <v>7.0354580230324038</v>
          </cell>
          <cell r="M121">
            <v>3.8794019924888552</v>
          </cell>
          <cell r="N121">
            <v>-1.7764718210267583</v>
          </cell>
          <cell r="O121" t="str">
            <v>-</v>
          </cell>
        </row>
        <row r="122">
          <cell r="A122">
            <v>40756</v>
          </cell>
          <cell r="B122">
            <v>100.1</v>
          </cell>
          <cell r="C122">
            <v>99.919498099999998</v>
          </cell>
          <cell r="D122">
            <v>102.20587</v>
          </cell>
          <cell r="E122">
            <v>98.206547200000003</v>
          </cell>
          <cell r="F122">
            <v>100.066947</v>
          </cell>
          <cell r="G122">
            <v>94.425496499999994</v>
          </cell>
          <cell r="H122" t="str">
            <v>-</v>
          </cell>
          <cell r="I122">
            <v>-6.5359477124183014</v>
          </cell>
          <cell r="J122">
            <v>-0.25949620810494239</v>
          </cell>
          <cell r="K122">
            <v>-6.6077175296813397</v>
          </cell>
          <cell r="L122">
            <v>-3.3177785422799184</v>
          </cell>
          <cell r="M122">
            <v>2.1883422408843911</v>
          </cell>
          <cell r="N122">
            <v>0.70824910182685241</v>
          </cell>
          <cell r="O122" t="str">
            <v>-</v>
          </cell>
        </row>
        <row r="123">
          <cell r="A123">
            <v>40787</v>
          </cell>
          <cell r="B123">
            <v>103</v>
          </cell>
          <cell r="C123">
            <v>102.841553</v>
          </cell>
          <cell r="D123">
            <v>103.65653399999999</v>
          </cell>
          <cell r="E123">
            <v>100.169438</v>
          </cell>
          <cell r="F123">
            <v>97.009682100000006</v>
          </cell>
          <cell r="G123">
            <v>95.088221700000005</v>
          </cell>
          <cell r="H123" t="str">
            <v>-</v>
          </cell>
          <cell r="I123">
            <v>2.8971028971029029</v>
          </cell>
          <cell r="J123">
            <v>2.9244091048932184</v>
          </cell>
          <cell r="K123">
            <v>1.4193548765838881</v>
          </cell>
          <cell r="L123">
            <v>1.9987372084292121</v>
          </cell>
          <cell r="M123">
            <v>-3.0552195221864746</v>
          </cell>
          <cell r="N123">
            <v>0.70184984412553364</v>
          </cell>
          <cell r="O123" t="str">
            <v>-</v>
          </cell>
        </row>
        <row r="124">
          <cell r="A124">
            <v>40817</v>
          </cell>
          <cell r="B124">
            <v>100.7</v>
          </cell>
          <cell r="C124">
            <v>93.240002700000005</v>
          </cell>
          <cell r="D124">
            <v>104.80162</v>
          </cell>
          <cell r="E124">
            <v>105.71798200000001</v>
          </cell>
          <cell r="F124">
            <v>100.263662</v>
          </cell>
          <cell r="G124">
            <v>98.676130599999993</v>
          </cell>
          <cell r="H124" t="str">
            <v>-</v>
          </cell>
          <cell r="I124">
            <v>-2.2330097087378613</v>
          </cell>
          <cell r="J124">
            <v>-9.3362556475591134</v>
          </cell>
          <cell r="K124">
            <v>1.1046925416201996</v>
          </cell>
          <cell r="L124">
            <v>5.5391585605182359</v>
          </cell>
          <cell r="M124">
            <v>3.3542836442301773</v>
          </cell>
          <cell r="N124">
            <v>3.7732421911514069</v>
          </cell>
          <cell r="O124" t="str">
            <v>-</v>
          </cell>
        </row>
        <row r="125">
          <cell r="A125">
            <v>40848</v>
          </cell>
          <cell r="B125">
            <v>106.1</v>
          </cell>
          <cell r="C125">
            <v>105.26416</v>
          </cell>
          <cell r="D125">
            <v>107.30233800000001</v>
          </cell>
          <cell r="E125">
            <v>122.930391</v>
          </cell>
          <cell r="F125">
            <v>98.572306299999994</v>
          </cell>
          <cell r="G125">
            <v>101.60433399999999</v>
          </cell>
          <cell r="H125" t="str">
            <v>-</v>
          </cell>
          <cell r="I125">
            <v>5.362462760675264</v>
          </cell>
          <cell r="J125">
            <v>12.895921226737586</v>
          </cell>
          <cell r="K125">
            <v>2.3861444126531692</v>
          </cell>
          <cell r="L125">
            <v>16.281439235190842</v>
          </cell>
          <cell r="M125">
            <v>-1.6869079647220571</v>
          </cell>
          <cell r="N125">
            <v>2.9674890798768323</v>
          </cell>
          <cell r="O125" t="str">
            <v>-</v>
          </cell>
        </row>
        <row r="126">
          <cell r="A126">
            <v>40878</v>
          </cell>
          <cell r="B126">
            <v>103.9</v>
          </cell>
          <cell r="C126">
            <v>110.08542</v>
          </cell>
          <cell r="D126">
            <v>104.37638699999999</v>
          </cell>
          <cell r="E126">
            <v>112.169617</v>
          </cell>
          <cell r="F126">
            <v>91.307350799999995</v>
          </cell>
          <cell r="G126">
            <v>103.298042</v>
          </cell>
          <cell r="H126" t="str">
            <v>-</v>
          </cell>
          <cell r="I126">
            <v>-2.0735155513666248</v>
          </cell>
          <cell r="J126">
            <v>4.5801533969396564</v>
          </cell>
          <cell r="K126">
            <v>-2.7268287481303637</v>
          </cell>
          <cell r="L126">
            <v>-8.7535506171130617</v>
          </cell>
          <cell r="M126">
            <v>-7.3701790824386952</v>
          </cell>
          <cell r="N126">
            <v>1.6669643245730059</v>
          </cell>
          <cell r="O126" t="str">
            <v>-</v>
          </cell>
        </row>
        <row r="127">
          <cell r="A127">
            <v>40909</v>
          </cell>
          <cell r="B127">
            <v>102.2</v>
          </cell>
          <cell r="C127">
            <v>97.856688800000001</v>
          </cell>
          <cell r="D127">
            <v>106.04806600000001</v>
          </cell>
          <cell r="E127">
            <v>109.054997</v>
          </cell>
          <cell r="F127">
            <v>103.678783</v>
          </cell>
          <cell r="G127">
            <v>98.393297200000006</v>
          </cell>
          <cell r="H127" t="str">
            <v>-</v>
          </cell>
          <cell r="I127">
            <v>-1.6361886429258929</v>
          </cell>
          <cell r="J127">
            <v>-11.108402184412794</v>
          </cell>
          <cell r="K127">
            <v>1.6015873398645346</v>
          </cell>
          <cell r="L127">
            <v>-2.7767055672482166</v>
          </cell>
          <cell r="M127">
            <v>13.549218208179578</v>
          </cell>
          <cell r="N127">
            <v>-4.7481488564904151</v>
          </cell>
          <cell r="O127" t="str">
            <v>-</v>
          </cell>
        </row>
        <row r="128">
          <cell r="A128">
            <v>40940</v>
          </cell>
          <cell r="B128">
            <v>103.2</v>
          </cell>
          <cell r="C128">
            <v>104.976416</v>
          </cell>
          <cell r="D128">
            <v>105.072445</v>
          </cell>
          <cell r="E128">
            <v>102.955619</v>
          </cell>
          <cell r="F128">
            <v>106.270335</v>
          </cell>
          <cell r="G128">
            <v>100.454832</v>
          </cell>
          <cell r="H128" t="str">
            <v>-</v>
          </cell>
          <cell r="I128">
            <v>0.97847358121330719</v>
          </cell>
          <cell r="J128">
            <v>7.2756673941332046</v>
          </cell>
          <cell r="K128">
            <v>-0.91998000227557553</v>
          </cell>
          <cell r="L128">
            <v>-5.5929376624530107</v>
          </cell>
          <cell r="M128">
            <v>2.4995972416072894</v>
          </cell>
          <cell r="N128">
            <v>2.0951984115438198</v>
          </cell>
          <cell r="O128" t="str">
            <v>-</v>
          </cell>
        </row>
        <row r="129">
          <cell r="A129">
            <v>40969</v>
          </cell>
          <cell r="B129">
            <v>103.1</v>
          </cell>
          <cell r="C129">
            <v>105.76323600000001</v>
          </cell>
          <cell r="D129">
            <v>101.176738</v>
          </cell>
          <cell r="E129">
            <v>110.12509300000001</v>
          </cell>
          <cell r="F129">
            <v>99.428834199999997</v>
          </cell>
          <cell r="G129">
            <v>103.565524</v>
          </cell>
          <cell r="H129" t="str">
            <v>-</v>
          </cell>
          <cell r="I129">
            <v>-9.6899224806209813E-2</v>
          </cell>
          <cell r="J129">
            <v>0.7495207304467375</v>
          </cell>
          <cell r="K129">
            <v>-3.7076390484679416</v>
          </cell>
          <cell r="L129">
            <v>6.9636548928912845</v>
          </cell>
          <cell r="M129">
            <v>-6.4378274520354202</v>
          </cell>
          <cell r="N129">
            <v>3.0966076375499791</v>
          </cell>
          <cell r="O129" t="str">
            <v>-</v>
          </cell>
        </row>
        <row r="130">
          <cell r="A130">
            <v>41000</v>
          </cell>
          <cell r="B130">
            <v>98.9</v>
          </cell>
          <cell r="C130">
            <v>96.724051099999997</v>
          </cell>
          <cell r="D130">
            <v>97.641033500000006</v>
          </cell>
          <cell r="E130">
            <v>101.06379200000001</v>
          </cell>
          <cell r="F130">
            <v>100.337763</v>
          </cell>
          <cell r="G130">
            <v>101.399216</v>
          </cell>
          <cell r="H130" t="str">
            <v>-</v>
          </cell>
          <cell r="I130">
            <v>-4.073714839961192</v>
          </cell>
          <cell r="J130">
            <v>-8.5466228548453351</v>
          </cell>
          <cell r="K130">
            <v>-3.4945824207141309</v>
          </cell>
          <cell r="L130">
            <v>-8.228189192085404</v>
          </cell>
          <cell r="M130">
            <v>0.9141501128050018</v>
          </cell>
          <cell r="N130">
            <v>-2.0917269727713643</v>
          </cell>
          <cell r="O130" t="str">
            <v>-</v>
          </cell>
        </row>
        <row r="131">
          <cell r="A131">
            <v>41030</v>
          </cell>
          <cell r="B131">
            <v>98.4</v>
          </cell>
          <cell r="C131">
            <v>101.355649</v>
          </cell>
          <cell r="D131">
            <v>96.261883499999996</v>
          </cell>
          <cell r="E131">
            <v>96.147668699999997</v>
          </cell>
          <cell r="F131">
            <v>83.727848399999999</v>
          </cell>
          <cell r="G131">
            <v>101.66982</v>
          </cell>
          <cell r="H131" t="str">
            <v>-</v>
          </cell>
          <cell r="I131">
            <v>-0.50556117290192115</v>
          </cell>
          <cell r="J131">
            <v>4.7884655856809983</v>
          </cell>
          <cell r="K131">
            <v>-1.4124696867326889</v>
          </cell>
          <cell r="L131">
            <v>-4.8643764524489734</v>
          </cell>
          <cell r="M131">
            <v>-16.554001308560164</v>
          </cell>
          <cell r="N131">
            <v>0.26686991347152611</v>
          </cell>
          <cell r="O131" t="str">
            <v>-</v>
          </cell>
        </row>
        <row r="132">
          <cell r="A132">
            <v>41061</v>
          </cell>
          <cell r="B132">
            <v>99.9</v>
          </cell>
          <cell r="C132">
            <v>100.697024</v>
          </cell>
          <cell r="D132">
            <v>100.566059</v>
          </cell>
          <cell r="E132">
            <v>100.008678</v>
          </cell>
          <cell r="F132">
            <v>103.54893800000001</v>
          </cell>
          <cell r="G132">
            <v>103.865359</v>
          </cell>
          <cell r="H132" t="str">
            <v>-</v>
          </cell>
          <cell r="I132">
            <v>1.524390243902439</v>
          </cell>
          <cell r="J132">
            <v>-0.64981577889161435</v>
          </cell>
          <cell r="K132">
            <v>4.4713185982902566</v>
          </cell>
          <cell r="L132">
            <v>4.0157076632269986</v>
          </cell>
          <cell r="M132">
            <v>23.67323414941594</v>
          </cell>
          <cell r="N132">
            <v>2.1594795781088196</v>
          </cell>
          <cell r="O132" t="str">
            <v>-</v>
          </cell>
        </row>
        <row r="133">
          <cell r="A133">
            <v>41091</v>
          </cell>
          <cell r="B133">
            <v>102.3</v>
          </cell>
          <cell r="C133">
            <v>98.763814999999994</v>
          </cell>
          <cell r="D133">
            <v>103.37920800000001</v>
          </cell>
          <cell r="E133">
            <v>102.953352</v>
          </cell>
          <cell r="F133">
            <v>99.557406400000005</v>
          </cell>
          <cell r="G133">
            <v>104.16238800000001</v>
          </cell>
          <cell r="H133" t="str">
            <v>-</v>
          </cell>
          <cell r="I133">
            <v>2.4024024024023936</v>
          </cell>
          <cell r="J133">
            <v>-1.9198273426630812</v>
          </cell>
          <cell r="K133">
            <v>2.7973145492357516</v>
          </cell>
          <cell r="L133">
            <v>2.9444184833640055</v>
          </cell>
          <cell r="M133">
            <v>-3.8547296351798424</v>
          </cell>
          <cell r="N133">
            <v>0.28597503812605041</v>
          </cell>
          <cell r="O133" t="str">
            <v>-</v>
          </cell>
        </row>
        <row r="134">
          <cell r="A134">
            <v>41122</v>
          </cell>
          <cell r="B134">
            <v>99.3</v>
          </cell>
          <cell r="C134">
            <v>99.049884300000002</v>
          </cell>
          <cell r="D134">
            <v>98.149885600000005</v>
          </cell>
          <cell r="E134">
            <v>99.624293399999999</v>
          </cell>
          <cell r="F134">
            <v>100.512168</v>
          </cell>
          <cell r="G134">
            <v>100.49189</v>
          </cell>
          <cell r="H134" t="str">
            <v>-</v>
          </cell>
          <cell r="I134">
            <v>-2.9325513196480939</v>
          </cell>
          <cell r="J134">
            <v>0.28964990872417018</v>
          </cell>
          <cell r="K134">
            <v>-5.0583889170441321</v>
          </cell>
          <cell r="L134">
            <v>-3.2335601855877374</v>
          </cell>
          <cell r="M134">
            <v>0.95900609962052774</v>
          </cell>
          <cell r="N134">
            <v>-3.5238228217271752</v>
          </cell>
          <cell r="O134" t="str">
            <v>-</v>
          </cell>
        </row>
        <row r="135">
          <cell r="A135">
            <v>41153</v>
          </cell>
          <cell r="B135">
            <v>97</v>
          </cell>
          <cell r="C135">
            <v>96.596149699999998</v>
          </cell>
          <cell r="D135">
            <v>96.878221499999995</v>
          </cell>
          <cell r="E135">
            <v>93.999049600000006</v>
          </cell>
          <cell r="F135">
            <v>99.988239699999994</v>
          </cell>
          <cell r="G135">
            <v>102.018489</v>
          </cell>
          <cell r="H135" t="str">
            <v>-</v>
          </cell>
          <cell r="I135">
            <v>-2.3162134944612256</v>
          </cell>
          <cell r="J135">
            <v>-2.4772715458891295</v>
          </cell>
          <cell r="K135">
            <v>-1.295634826496435</v>
          </cell>
          <cell r="L135">
            <v>-5.6464579150530696</v>
          </cell>
          <cell r="M135">
            <v>-0.52125858035418016</v>
          </cell>
          <cell r="N135">
            <v>1.5191265683230801</v>
          </cell>
          <cell r="O135" t="str">
            <v>-</v>
          </cell>
        </row>
        <row r="136">
          <cell r="A136">
            <v>41183</v>
          </cell>
          <cell r="B136">
            <v>104.7</v>
          </cell>
          <cell r="C136">
            <v>109.51799699999999</v>
          </cell>
          <cell r="D136">
            <v>99.933831400000003</v>
          </cell>
          <cell r="E136">
            <v>97.881164499999997</v>
          </cell>
          <cell r="F136">
            <v>99.431458399999997</v>
          </cell>
          <cell r="G136">
            <v>98.170594699999995</v>
          </cell>
          <cell r="H136" t="str">
            <v>-</v>
          </cell>
          <cell r="I136">
            <v>7.9381443298969092</v>
          </cell>
          <cell r="J136">
            <v>13.377186709958478</v>
          </cell>
          <cell r="K136">
            <v>3.1540730751338244</v>
          </cell>
          <cell r="L136">
            <v>4.1299512245281154</v>
          </cell>
          <cell r="M136">
            <v>-0.55684678685267153</v>
          </cell>
          <cell r="N136">
            <v>-3.7717617048807766</v>
          </cell>
          <cell r="O136" t="str">
            <v>-</v>
          </cell>
        </row>
        <row r="137">
          <cell r="A137">
            <v>41214</v>
          </cell>
          <cell r="B137">
            <v>94.3</v>
          </cell>
          <cell r="C137">
            <v>92.306886899999995</v>
          </cell>
          <cell r="D137">
            <v>96.991648400000003</v>
          </cell>
          <cell r="E137">
            <v>97.560858600000003</v>
          </cell>
          <cell r="F137">
            <v>100.096357</v>
          </cell>
          <cell r="G137">
            <v>96.326235199999999</v>
          </cell>
          <cell r="H137" t="str">
            <v>-</v>
          </cell>
          <cell r="I137">
            <v>-9.9331423113658133</v>
          </cell>
          <cell r="J137">
            <v>-15.715325856443485</v>
          </cell>
          <cell r="K137">
            <v>-2.9441310903246323</v>
          </cell>
          <cell r="L137">
            <v>-0.32723956813978644</v>
          </cell>
          <cell r="M137">
            <v>0.66870044018181762</v>
          </cell>
          <cell r="N137">
            <v>-1.8787290691639216</v>
          </cell>
          <cell r="O137" t="str">
            <v>-</v>
          </cell>
        </row>
        <row r="138">
          <cell r="A138">
            <v>41244</v>
          </cell>
          <cell r="B138">
            <v>96.7</v>
          </cell>
          <cell r="C138">
            <v>97.452738999999994</v>
          </cell>
          <cell r="D138">
            <v>98.515871899999993</v>
          </cell>
          <cell r="E138">
            <v>88.403233400000005</v>
          </cell>
          <cell r="F138">
            <v>102.16299600000001</v>
          </cell>
          <cell r="G138">
            <v>89.258280499999998</v>
          </cell>
          <cell r="H138" t="str">
            <v>-</v>
          </cell>
          <cell r="I138">
            <v>2.5450689289501649</v>
          </cell>
          <cell r="J138">
            <v>5.5747217491742749</v>
          </cell>
          <cell r="K138">
            <v>1.5714997374969768</v>
          </cell>
          <cell r="L138">
            <v>-9.3865770877912293</v>
          </cell>
          <cell r="M138">
            <v>2.0646495656180668</v>
          </cell>
          <cell r="N138">
            <v>-7.3375178478894822</v>
          </cell>
          <cell r="O138" t="str">
            <v>-</v>
          </cell>
        </row>
        <row r="139">
          <cell r="A139">
            <v>41275</v>
          </cell>
          <cell r="B139">
            <v>96</v>
          </cell>
          <cell r="C139">
            <v>94.923771400000007</v>
          </cell>
          <cell r="D139">
            <v>97.167319500000005</v>
          </cell>
          <cell r="E139">
            <v>95.296245499999998</v>
          </cell>
          <cell r="F139">
            <v>93.004390400000005</v>
          </cell>
          <cell r="G139">
            <v>100.57588699999999</v>
          </cell>
          <cell r="H139" t="str">
            <v>-</v>
          </cell>
          <cell r="I139">
            <v>-0.72388831437435663</v>
          </cell>
          <cell r="J139">
            <v>-2.5950708271011114</v>
          </cell>
          <cell r="K139">
            <v>-1.3688681569695254</v>
          </cell>
          <cell r="L139">
            <v>7.7972398009595798</v>
          </cell>
          <cell r="M139">
            <v>-8.9646995082250722</v>
          </cell>
          <cell r="N139">
            <v>12.679615198278436</v>
          </cell>
          <cell r="O139" t="str">
            <v>-</v>
          </cell>
        </row>
        <row r="140">
          <cell r="A140">
            <v>41306</v>
          </cell>
          <cell r="B140">
            <v>99.4</v>
          </cell>
          <cell r="C140">
            <v>98.129095399999997</v>
          </cell>
          <cell r="D140">
            <v>98.584574000000003</v>
          </cell>
          <cell r="E140">
            <v>93.701364699999999</v>
          </cell>
          <cell r="F140">
            <v>93.178782299999995</v>
          </cell>
          <cell r="G140">
            <v>104.826612</v>
          </cell>
          <cell r="H140" t="str">
            <v>-</v>
          </cell>
          <cell r="I140">
            <v>3.5416666666666727</v>
          </cell>
          <cell r="J140">
            <v>3.3767347764692692</v>
          </cell>
          <cell r="K140">
            <v>1.4585711608520788</v>
          </cell>
          <cell r="L140">
            <v>-1.6736029752609702</v>
          </cell>
          <cell r="M140">
            <v>0.18750931999011217</v>
          </cell>
          <cell r="N140">
            <v>4.2263857936445568</v>
          </cell>
          <cell r="O140" t="str">
            <v>-</v>
          </cell>
        </row>
        <row r="141">
          <cell r="A141">
            <v>41334</v>
          </cell>
          <cell r="B141">
            <v>95</v>
          </cell>
          <cell r="C141">
            <v>91.2324828</v>
          </cell>
          <cell r="D141">
            <v>95.326003799999995</v>
          </cell>
          <cell r="E141">
            <v>90.812251399999994</v>
          </cell>
          <cell r="F141">
            <v>98.252659899999998</v>
          </cell>
          <cell r="G141">
            <v>100.21141</v>
          </cell>
          <cell r="H141" t="str">
            <v>-</v>
          </cell>
          <cell r="I141">
            <v>-4.4265593561368259</v>
          </cell>
          <cell r="J141">
            <v>-7.0281016775784906</v>
          </cell>
          <cell r="K141">
            <v>-3.3053550548385067</v>
          </cell>
          <cell r="L141">
            <v>-3.0833204076055525</v>
          </cell>
          <cell r="M141">
            <v>5.4453143459892619</v>
          </cell>
          <cell r="N141">
            <v>-4.402700718783124</v>
          </cell>
          <cell r="O141" t="str">
            <v>-</v>
          </cell>
        </row>
        <row r="142">
          <cell r="A142">
            <v>41365</v>
          </cell>
          <cell r="B142">
            <v>97.8</v>
          </cell>
          <cell r="C142">
            <v>99.839405600000006</v>
          </cell>
          <cell r="D142">
            <v>97.930165799999997</v>
          </cell>
          <cell r="E142">
            <v>96.223808099999999</v>
          </cell>
          <cell r="F142">
            <v>100.80165599999999</v>
          </cell>
          <cell r="G142">
            <v>106.658598</v>
          </cell>
          <cell r="H142" t="str">
            <v>-</v>
          </cell>
          <cell r="I142">
            <v>2.9473684210526288</v>
          </cell>
          <cell r="J142">
            <v>9.4340552135012228</v>
          </cell>
          <cell r="K142">
            <v>2.7318484948385118</v>
          </cell>
          <cell r="L142">
            <v>5.9590601670734555</v>
          </cell>
          <cell r="M142">
            <v>2.5943278305079214</v>
          </cell>
          <cell r="N142">
            <v>6.4335867542428522</v>
          </cell>
          <cell r="O142" t="str">
            <v>-</v>
          </cell>
        </row>
        <row r="143">
          <cell r="A143">
            <v>41395</v>
          </cell>
          <cell r="B143">
            <v>96.3</v>
          </cell>
          <cell r="C143">
            <v>95.656875999999997</v>
          </cell>
          <cell r="D143">
            <v>98.010350099999997</v>
          </cell>
          <cell r="E143">
            <v>86.842150399999994</v>
          </cell>
          <cell r="F143">
            <v>97.310568399999994</v>
          </cell>
          <cell r="G143">
            <v>107.359725</v>
          </cell>
          <cell r="H143" t="str">
            <v>-</v>
          </cell>
          <cell r="I143">
            <v>-1.5337423312883436</v>
          </cell>
          <cell r="J143">
            <v>-4.189257312645708</v>
          </cell>
          <cell r="K143">
            <v>8.1879060803141307E-2</v>
          </cell>
          <cell r="L143">
            <v>-9.749829990359741</v>
          </cell>
          <cell r="M143">
            <v>-3.4633236580954589</v>
          </cell>
          <cell r="N143">
            <v>0.65735628739466423</v>
          </cell>
          <cell r="O143" t="str">
            <v>-</v>
          </cell>
        </row>
        <row r="144">
          <cell r="A144">
            <v>41426</v>
          </cell>
          <cell r="B144">
            <v>95.8</v>
          </cell>
          <cell r="C144">
            <v>94.2278235</v>
          </cell>
          <cell r="D144">
            <v>93.583883900000004</v>
          </cell>
          <cell r="E144">
            <v>94.034568300000004</v>
          </cell>
          <cell r="F144">
            <v>103.89217600000001</v>
          </cell>
          <cell r="G144">
            <v>107.21304600000001</v>
          </cell>
          <cell r="H144" t="str">
            <v>-</v>
          </cell>
          <cell r="I144">
            <v>-0.51921079958463134</v>
          </cell>
          <cell r="J144">
            <v>-1.4939359926410281</v>
          </cell>
          <cell r="K144">
            <v>-4.5163252610399498</v>
          </cell>
          <cell r="L144">
            <v>8.2821738831561795</v>
          </cell>
          <cell r="M144">
            <v>6.7635075081937472</v>
          </cell>
          <cell r="N144">
            <v>-0.13662385964568352</v>
          </cell>
          <cell r="O144" t="str">
            <v>-</v>
          </cell>
        </row>
        <row r="145">
          <cell r="A145">
            <v>41456</v>
          </cell>
          <cell r="B145">
            <v>92.1</v>
          </cell>
          <cell r="C145">
            <v>90.527354000000003</v>
          </cell>
          <cell r="D145">
            <v>96.743476999999999</v>
          </cell>
          <cell r="E145">
            <v>93.744940400000004</v>
          </cell>
          <cell r="F145">
            <v>99.121954599999995</v>
          </cell>
          <cell r="G145">
            <v>105.46166700000001</v>
          </cell>
          <cell r="H145" t="str">
            <v>-</v>
          </cell>
          <cell r="I145">
            <v>-3.8622129436325712</v>
          </cell>
          <cell r="J145">
            <v>-3.9271516231084305</v>
          </cell>
          <cell r="K145">
            <v>3.3762149724157737</v>
          </cell>
          <cell r="L145">
            <v>-0.30800152033026273</v>
          </cell>
          <cell r="M145">
            <v>-4.5915116841907428</v>
          </cell>
          <cell r="N145">
            <v>-1.6335502677537954</v>
          </cell>
          <cell r="O145" t="str">
            <v>-</v>
          </cell>
        </row>
        <row r="146">
          <cell r="A146">
            <v>41487</v>
          </cell>
          <cell r="B146">
            <v>92.3</v>
          </cell>
          <cell r="C146">
            <v>90.3049137</v>
          </cell>
          <cell r="D146">
            <v>96.454434399999997</v>
          </cell>
          <cell r="E146">
            <v>94.313078300000001</v>
          </cell>
          <cell r="F146">
            <v>95.745174300000002</v>
          </cell>
          <cell r="G146">
            <v>107.681012</v>
          </cell>
          <cell r="H146" t="str">
            <v>-</v>
          </cell>
          <cell r="I146">
            <v>0.21715526601520396</v>
          </cell>
          <cell r="J146">
            <v>-0.24571611802550017</v>
          </cell>
          <cell r="K146">
            <v>-0.29877218491950824</v>
          </cell>
          <cell r="L146">
            <v>0.60604646776221793</v>
          </cell>
          <cell r="M146">
            <v>-3.4066926077343447</v>
          </cell>
          <cell r="N146">
            <v>2.1044091783605028</v>
          </cell>
          <cell r="O146" t="str">
            <v>-</v>
          </cell>
        </row>
        <row r="147">
          <cell r="A147">
            <v>41518</v>
          </cell>
          <cell r="B147">
            <v>95.2</v>
          </cell>
          <cell r="C147">
            <v>89.295321700000002</v>
          </cell>
          <cell r="D147">
            <v>102.026258</v>
          </cell>
          <cell r="E147">
            <v>102.200683</v>
          </cell>
          <cell r="F147">
            <v>99.524084099999996</v>
          </cell>
          <cell r="G147">
            <v>103.468515</v>
          </cell>
          <cell r="H147" t="str">
            <v>-</v>
          </cell>
          <cell r="I147">
            <v>3.141928494041176</v>
          </cell>
          <cell r="J147">
            <v>-1.117981246683809</v>
          </cell>
          <cell r="K147">
            <v>5.7766380930641823</v>
          </cell>
          <cell r="L147">
            <v>8.3632141397297559</v>
          </cell>
          <cell r="M147">
            <v>3.9468410054374861</v>
          </cell>
          <cell r="N147">
            <v>-3.9120146827743403</v>
          </cell>
          <cell r="O147" t="str">
            <v>-</v>
          </cell>
        </row>
        <row r="148">
          <cell r="A148">
            <v>41548</v>
          </cell>
          <cell r="B148">
            <v>97.7</v>
          </cell>
          <cell r="C148">
            <v>93.533497299999993</v>
          </cell>
          <cell r="D148">
            <v>101.210723</v>
          </cell>
          <cell r="E148">
            <v>98.156878599999999</v>
          </cell>
          <cell r="F148">
            <v>98.5075413</v>
          </cell>
          <cell r="G148">
            <v>107.972426</v>
          </cell>
          <cell r="H148" t="str">
            <v>-</v>
          </cell>
          <cell r="I148">
            <v>2.6260504201680672</v>
          </cell>
          <cell r="J148">
            <v>4.7462459615059442</v>
          </cell>
          <cell r="K148">
            <v>-0.79933834288031713</v>
          </cell>
          <cell r="L148">
            <v>-3.9567293302726743</v>
          </cell>
          <cell r="M148">
            <v>-1.0214038231978024</v>
          </cell>
          <cell r="N148">
            <v>4.3529290045382423</v>
          </cell>
          <cell r="O148" t="str">
            <v>-</v>
          </cell>
        </row>
        <row r="149">
          <cell r="A149">
            <v>41579</v>
          </cell>
          <cell r="B149">
            <v>97.8</v>
          </cell>
          <cell r="C149">
            <v>100.445587</v>
          </cell>
          <cell r="D149">
            <v>98.489690199999998</v>
          </cell>
          <cell r="E149">
            <v>94.284534600000001</v>
          </cell>
          <cell r="F149">
            <v>100.573364</v>
          </cell>
          <cell r="G149">
            <v>106.094311</v>
          </cell>
          <cell r="H149" t="str">
            <v>-</v>
          </cell>
          <cell r="I149">
            <v>0.10235414534288055</v>
          </cell>
          <cell r="J149">
            <v>7.3899617778966666</v>
          </cell>
          <cell r="K149">
            <v>-2.6884827213416935</v>
          </cell>
          <cell r="L149">
            <v>-3.9450561745959982</v>
          </cell>
          <cell r="M149">
            <v>2.097121370341215</v>
          </cell>
          <cell r="N149">
            <v>-1.7394394750378157</v>
          </cell>
          <cell r="O149" t="str">
            <v>-</v>
          </cell>
        </row>
        <row r="150">
          <cell r="A150">
            <v>41609</v>
          </cell>
          <cell r="B150">
            <v>94</v>
          </cell>
          <cell r="C150">
            <v>93.0541123</v>
          </cell>
          <cell r="D150">
            <v>96.150992299999999</v>
          </cell>
          <cell r="E150">
            <v>93.420140599999996</v>
          </cell>
          <cell r="F150">
            <v>98.844445500000006</v>
          </cell>
          <cell r="G150">
            <v>86.116125100000005</v>
          </cell>
          <cell r="H150" t="str">
            <v>-</v>
          </cell>
          <cell r="I150">
            <v>-3.8854805725971344</v>
          </cell>
          <cell r="J150">
            <v>-7.3586853546886069</v>
          </cell>
          <cell r="K150">
            <v>-2.3745611294449982</v>
          </cell>
          <cell r="L150">
            <v>-0.91679298589866964</v>
          </cell>
          <cell r="M150">
            <v>-1.7190620172553757</v>
          </cell>
          <cell r="N150">
            <v>-18.830591114352963</v>
          </cell>
          <cell r="O150" t="str">
            <v>-</v>
          </cell>
        </row>
        <row r="151">
          <cell r="A151">
            <v>41640</v>
          </cell>
          <cell r="B151">
            <v>95.1</v>
          </cell>
          <cell r="C151">
            <v>96.261522900000003</v>
          </cell>
          <cell r="D151">
            <v>93.229739600000002</v>
          </cell>
          <cell r="E151">
            <v>87.547303999999997</v>
          </cell>
          <cell r="F151">
            <v>102.834999</v>
          </cell>
          <cell r="G151">
            <v>107.836135</v>
          </cell>
          <cell r="H151" t="str">
            <v>-</v>
          </cell>
          <cell r="I151">
            <v>1.1702127659574406</v>
          </cell>
          <cell r="J151">
            <v>3.4468230588880733</v>
          </cell>
          <cell r="K151">
            <v>-3.0381929818107523</v>
          </cell>
          <cell r="L151">
            <v>-6.2864780145706609</v>
          </cell>
          <cell r="M151">
            <v>4.037205611113464</v>
          </cell>
          <cell r="N151">
            <v>25.221768716112368</v>
          </cell>
          <cell r="O151" t="str">
            <v>-</v>
          </cell>
        </row>
        <row r="152">
          <cell r="A152">
            <v>41671</v>
          </cell>
          <cell r="B152">
            <v>91</v>
          </cell>
          <cell r="C152">
            <v>88.834679699999995</v>
          </cell>
          <cell r="D152">
            <v>89.847543999999999</v>
          </cell>
          <cell r="E152">
            <v>90.536692799999997</v>
          </cell>
          <cell r="F152">
            <v>82.425646400000005</v>
          </cell>
          <cell r="G152">
            <v>120.945947</v>
          </cell>
          <cell r="H152" t="str">
            <v>-</v>
          </cell>
          <cell r="I152">
            <v>-4.3112513144058822</v>
          </cell>
          <cell r="J152">
            <v>-7.7152770663261618</v>
          </cell>
          <cell r="K152">
            <v>-3.6278076228800313</v>
          </cell>
          <cell r="L152">
            <v>3.4145983524518364</v>
          </cell>
          <cell r="M152">
            <v>-19.846698885075099</v>
          </cell>
          <cell r="N152">
            <v>12.157160491703459</v>
          </cell>
          <cell r="O152" t="str">
            <v>-</v>
          </cell>
        </row>
        <row r="153">
          <cell r="A153">
            <v>41699</v>
          </cell>
          <cell r="B153">
            <v>92.2</v>
          </cell>
          <cell r="C153">
            <v>91.817663999999994</v>
          </cell>
          <cell r="D153">
            <v>90.224600300000006</v>
          </cell>
          <cell r="E153">
            <v>75.747699699999998</v>
          </cell>
          <cell r="F153">
            <v>99.049481700000001</v>
          </cell>
          <cell r="G153">
            <v>113.90099600000001</v>
          </cell>
          <cell r="H153" t="str">
            <v>-</v>
          </cell>
          <cell r="I153">
            <v>1.3186813186813218</v>
          </cell>
          <cell r="J153">
            <v>3.3579051672992057</v>
          </cell>
          <cell r="K153">
            <v>0.41966233378622642</v>
          </cell>
          <cell r="L153">
            <v>-16.334805969409121</v>
          </cell>
          <cell r="M153">
            <v>20.168280172565314</v>
          </cell>
          <cell r="N153">
            <v>-5.8248756363865564</v>
          </cell>
          <cell r="O153" t="str">
            <v>-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 t="str">
            <v>-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str">
            <v>-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str">
            <v>-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str">
            <v>-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str">
            <v>-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str">
            <v>-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str">
            <v>-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str">
            <v>-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str">
            <v>-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8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Variação percentual (Mês/Mês imediatamente anterior)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Unidade da Federação X Tipo de índice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Mês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com ajuste sazonal (Base: média de 2002 = 100)</v>
          </cell>
          <cell r="C6" t="str">
            <v>Índice de base fixa mensal com ajuste sazonal (Base: média de 2002 = 100)</v>
          </cell>
          <cell r="D6" t="str">
            <v>Índice de base fixa mensal com ajuste sazonal (Base: média de 2002 = 100)</v>
          </cell>
          <cell r="E6" t="str">
            <v>Índice de base fixa mensal com ajuste sazonal (Base: média de 2002 = 100)</v>
          </cell>
          <cell r="F6" t="str">
            <v>Índice de base fixa mensal com ajuste sazonal (Base: média de 2002 = 100)</v>
          </cell>
          <cell r="G6" t="str">
            <v>Índice de base fixa mensal com ajuste sazonal (Base: média de 2002 = 100)</v>
          </cell>
          <cell r="H6" t="str">
            <v>Índice de base fixa mensal com ajuste sazonal (Base: média de 2002 = 100)</v>
          </cell>
          <cell r="I6" t="str">
            <v>Índice de base fixa mensal com ajuste sazonal (Base: média de 2002 = 100)</v>
          </cell>
          <cell r="J6" t="str">
            <v>Índice de base fixa mensal com ajuste sazonal (Base: média de 2002 = 100)</v>
          </cell>
          <cell r="K6" t="str">
            <v>Índice de base fixa mensal com ajuste sazonal (Base: média de 2002 = 100)</v>
          </cell>
          <cell r="L6" t="str">
            <v>Índice de base fixa mensal com ajuste sazonal (Base: média de 2002 = 100)</v>
          </cell>
          <cell r="M6" t="str">
            <v>Índice de base fixa mensal com ajuste sazonal (Base: média de 2002 = 100)</v>
          </cell>
          <cell r="N6" t="str">
            <v>Índice de base fixa mensal com ajuste sazonal (Base: média de 2002 = 100)</v>
          </cell>
          <cell r="O6" t="str">
            <v>Índice de base fixa mensal com ajuste sazonal (Base: média de 2002 = 100)</v>
          </cell>
          <cell r="P6" t="str">
            <v>Índice de base fixa mensal com ajuste sazonal (Base: média de 2002 = 100)</v>
          </cell>
          <cell r="Q6" t="str">
            <v>Índice de base fixa mensal com ajuste sazonal (Base: média de 2002 = 100)</v>
          </cell>
          <cell r="R6" t="str">
            <v>Índice de base fixa mensal com ajuste sazonal (Base: média de 2002 = 100)</v>
          </cell>
          <cell r="S6" t="str">
            <v>Índice de base fixa mensal com ajuste sazonal (Base: média de 2002 = 100)</v>
          </cell>
          <cell r="T6" t="str">
            <v>Índice de base fixa mensal com ajuste sazonal (Base: média de 2002 = 100)</v>
          </cell>
          <cell r="U6" t="str">
            <v>Índice de base fixa mensal com ajuste sazonal (Base: média de 2002 = 100)</v>
          </cell>
          <cell r="V6" t="str">
            <v>Índice de base fixa mensal com ajuste sazonal (Base: média de 2002 = 100)</v>
          </cell>
          <cell r="W6" t="str">
            <v>Índice de base fixa mensal com ajuste sazonal (Base: média de 2002 = 100)</v>
          </cell>
          <cell r="X6" t="str">
            <v>Índice de base fixa mensal com ajuste sazonal (Base: média de 2002 = 100)</v>
          </cell>
          <cell r="Y6" t="str">
            <v>Índice de base fixa mensal com ajuste sazonal (Base: média de 2002 = 100)</v>
          </cell>
          <cell r="Z6" t="str">
            <v>Índice de base fixa mensal com ajuste sazonal (Base: média de 2002 = 100)</v>
          </cell>
          <cell r="AA6" t="str">
            <v>Índice de base fixa mensal com ajuste sazonal (Base: média de 2002 = 100)</v>
          </cell>
          <cell r="AB6" t="str">
            <v>Índice de base fixa mensal com ajuste sazonal (Base: média de 2002 = 100)</v>
          </cell>
          <cell r="AC6" t="str">
            <v>Índice de base fixa mensal com ajuste sazonal (Base: média de 2002 = 100)</v>
          </cell>
          <cell r="AD6" t="str">
            <v>Índice de base fixa mensal com ajuste sazonal (Base: média de 2002 = 100)</v>
          </cell>
          <cell r="AE6" t="str">
            <v>Índice de base fixa mensal com ajuste sazonal (Base: média de 2002 = 100)</v>
          </cell>
          <cell r="AF6" t="str">
            <v>Índice de base fixa mensal com ajuste sazonal (Base: média de 2002 = 100)</v>
          </cell>
          <cell r="AG6" t="str">
            <v>Índice de base fixa mensal com ajuste sazonal (Base: média de 2002 = 100)</v>
          </cell>
        </row>
        <row r="7">
          <cell r="A7">
            <v>37257</v>
          </cell>
          <cell r="B7">
            <v>77.3</v>
          </cell>
          <cell r="C7">
            <v>82.3</v>
          </cell>
          <cell r="D7">
            <v>69.7</v>
          </cell>
          <cell r="E7">
            <v>54.9</v>
          </cell>
          <cell r="F7">
            <v>91.9</v>
          </cell>
          <cell r="G7">
            <v>69.2</v>
          </cell>
          <cell r="H7">
            <v>80.900000000000006</v>
          </cell>
          <cell r="I7">
            <v>75.599999999999994</v>
          </cell>
          <cell r="J7">
            <v>66.599999999999994</v>
          </cell>
          <cell r="K7">
            <v>85.9</v>
          </cell>
          <cell r="L7">
            <v>74.400000000000006</v>
          </cell>
          <cell r="M7">
            <v>60.8</v>
          </cell>
          <cell r="N7">
            <v>98.2</v>
          </cell>
          <cell r="O7">
            <v>95.8</v>
          </cell>
          <cell r="P7" t="str">
            <v>-</v>
          </cell>
          <cell r="Q7">
            <v>60.4</v>
          </cell>
          <cell r="R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79.8</v>
          </cell>
          <cell r="C8">
            <v>87.1</v>
          </cell>
          <cell r="D8">
            <v>70.5</v>
          </cell>
          <cell r="E8">
            <v>63.7</v>
          </cell>
          <cell r="F8">
            <v>93.6</v>
          </cell>
          <cell r="G8">
            <v>73.599999999999994</v>
          </cell>
          <cell r="H8">
            <v>80.2</v>
          </cell>
          <cell r="I8">
            <v>75.099999999999994</v>
          </cell>
          <cell r="J8">
            <v>66.099999999999994</v>
          </cell>
          <cell r="K8">
            <v>84.8</v>
          </cell>
          <cell r="L8">
            <v>78.900000000000006</v>
          </cell>
          <cell r="M8">
            <v>63.5</v>
          </cell>
          <cell r="N8">
            <v>99</v>
          </cell>
          <cell r="O8">
            <v>96.6</v>
          </cell>
          <cell r="P8" t="str">
            <v>-</v>
          </cell>
          <cell r="Q8">
            <v>63.7</v>
          </cell>
          <cell r="R8">
            <v>3.2341526520051747</v>
          </cell>
          <cell r="S8">
            <v>5.8323207776427672</v>
          </cell>
          <cell r="T8">
            <v>1.1477761836441853</v>
          </cell>
          <cell r="U8">
            <v>16.029143897996363</v>
          </cell>
          <cell r="V8">
            <v>1.8498367791077133</v>
          </cell>
          <cell r="W8">
            <v>6.3583815028901602</v>
          </cell>
          <cell r="X8">
            <v>-0.86526576019777846</v>
          </cell>
          <cell r="Y8">
            <v>-0.66137566137566139</v>
          </cell>
          <cell r="Z8">
            <v>-0.75075075075075082</v>
          </cell>
          <cell r="AA8">
            <v>-1.2805587892898818</v>
          </cell>
          <cell r="AB8">
            <v>6.0483870967741931</v>
          </cell>
          <cell r="AC8">
            <v>4.4407894736842151</v>
          </cell>
          <cell r="AD8">
            <v>0.8146639511201601</v>
          </cell>
          <cell r="AE8">
            <v>0.83507306889352528</v>
          </cell>
          <cell r="AF8" t="str">
            <v>-</v>
          </cell>
          <cell r="AG8">
            <v>5.4635761589404046</v>
          </cell>
        </row>
        <row r="9">
          <cell r="A9">
            <v>37316</v>
          </cell>
          <cell r="B9">
            <v>79.7</v>
          </cell>
          <cell r="C9">
            <v>87.8</v>
          </cell>
          <cell r="D9">
            <v>68</v>
          </cell>
          <cell r="E9">
            <v>60.8</v>
          </cell>
          <cell r="F9">
            <v>94.5</v>
          </cell>
          <cell r="G9">
            <v>72.599999999999994</v>
          </cell>
          <cell r="H9">
            <v>79.599999999999994</v>
          </cell>
          <cell r="I9">
            <v>77.3</v>
          </cell>
          <cell r="J9">
            <v>64.8</v>
          </cell>
          <cell r="K9">
            <v>87.1</v>
          </cell>
          <cell r="L9">
            <v>78.2</v>
          </cell>
          <cell r="M9">
            <v>64.099999999999994</v>
          </cell>
          <cell r="N9">
            <v>99.4</v>
          </cell>
          <cell r="O9">
            <v>94.9</v>
          </cell>
          <cell r="P9" t="str">
            <v>-</v>
          </cell>
          <cell r="Q9">
            <v>63</v>
          </cell>
          <cell r="R9">
            <v>-0.12531328320801294</v>
          </cell>
          <cell r="S9">
            <v>0.80367393800229947</v>
          </cell>
          <cell r="T9">
            <v>-3.5460992907801421</v>
          </cell>
          <cell r="U9">
            <v>-4.5525902668759901</v>
          </cell>
          <cell r="V9">
            <v>0.96153846153846767</v>
          </cell>
          <cell r="W9">
            <v>-1.3586956521739131</v>
          </cell>
          <cell r="X9">
            <v>-0.7481296758104844</v>
          </cell>
          <cell r="Y9">
            <v>2.929427430093213</v>
          </cell>
          <cell r="Z9">
            <v>-1.9667170953101321</v>
          </cell>
          <cell r="AA9">
            <v>2.7122641509433927</v>
          </cell>
          <cell r="AB9">
            <v>-0.88719898605830516</v>
          </cell>
          <cell r="AC9">
            <v>0.94488188976377052</v>
          </cell>
          <cell r="AD9">
            <v>0.40404040404040975</v>
          </cell>
          <cell r="AE9">
            <v>-1.7598343685300091</v>
          </cell>
          <cell r="AF9" t="str">
            <v>-</v>
          </cell>
          <cell r="AG9">
            <v>-1.0989010989011034</v>
          </cell>
        </row>
        <row r="10">
          <cell r="A10">
            <v>37347</v>
          </cell>
          <cell r="B10">
            <v>79.5</v>
          </cell>
          <cell r="C10">
            <v>83.5</v>
          </cell>
          <cell r="D10">
            <v>69.5</v>
          </cell>
          <cell r="E10">
            <v>61</v>
          </cell>
          <cell r="F10">
            <v>94.7</v>
          </cell>
          <cell r="G10">
            <v>78.400000000000006</v>
          </cell>
          <cell r="H10">
            <v>74.2</v>
          </cell>
          <cell r="I10">
            <v>74.5</v>
          </cell>
          <cell r="J10">
            <v>67.900000000000006</v>
          </cell>
          <cell r="K10">
            <v>86.5</v>
          </cell>
          <cell r="L10">
            <v>78.099999999999994</v>
          </cell>
          <cell r="M10">
            <v>63.6</v>
          </cell>
          <cell r="N10">
            <v>97.8</v>
          </cell>
          <cell r="O10">
            <v>97</v>
          </cell>
          <cell r="P10" t="str">
            <v>-</v>
          </cell>
          <cell r="Q10">
            <v>63.9</v>
          </cell>
          <cell r="R10">
            <v>-0.25094102885822184</v>
          </cell>
          <cell r="S10">
            <v>-4.8974943052391771</v>
          </cell>
          <cell r="T10">
            <v>2.2058823529411766</v>
          </cell>
          <cell r="U10">
            <v>0.32894736842105732</v>
          </cell>
          <cell r="V10">
            <v>0.21164021164021465</v>
          </cell>
          <cell r="W10">
            <v>7.9889807162534607</v>
          </cell>
          <cell r="X10">
            <v>-6.7839195979899385</v>
          </cell>
          <cell r="Y10">
            <v>-3.6222509702457919</v>
          </cell>
          <cell r="Z10">
            <v>4.7839506172839643</v>
          </cell>
          <cell r="AA10">
            <v>-0.68886337543053311</v>
          </cell>
          <cell r="AB10">
            <v>-0.12787723785167329</v>
          </cell>
          <cell r="AC10">
            <v>-0.78003120124803893</v>
          </cell>
          <cell r="AD10">
            <v>-1.6096579476861252</v>
          </cell>
          <cell r="AE10">
            <v>2.2128556375131656</v>
          </cell>
          <cell r="AF10" t="str">
            <v>-</v>
          </cell>
          <cell r="AG10">
            <v>1.4285714285714262</v>
          </cell>
        </row>
        <row r="11">
          <cell r="A11">
            <v>37377</v>
          </cell>
          <cell r="B11">
            <v>78.7</v>
          </cell>
          <cell r="C11">
            <v>83.2</v>
          </cell>
          <cell r="D11">
            <v>67.599999999999994</v>
          </cell>
          <cell r="E11">
            <v>58.1</v>
          </cell>
          <cell r="F11">
            <v>94.5</v>
          </cell>
          <cell r="G11">
            <v>79.400000000000006</v>
          </cell>
          <cell r="H11">
            <v>72.3</v>
          </cell>
          <cell r="I11">
            <v>74.2</v>
          </cell>
          <cell r="J11">
            <v>66.400000000000006</v>
          </cell>
          <cell r="K11">
            <v>86.6</v>
          </cell>
          <cell r="L11">
            <v>77.8</v>
          </cell>
          <cell r="M11">
            <v>62.8</v>
          </cell>
          <cell r="N11">
            <v>94.4</v>
          </cell>
          <cell r="O11">
            <v>96.7</v>
          </cell>
          <cell r="P11" t="str">
            <v>-</v>
          </cell>
          <cell r="Q11">
            <v>63.6</v>
          </cell>
          <cell r="R11">
            <v>-1.0062893081760971</v>
          </cell>
          <cell r="S11">
            <v>-0.35928143712574512</v>
          </cell>
          <cell r="T11">
            <v>-2.7338129496402961</v>
          </cell>
          <cell r="U11">
            <v>-4.7540983606557354</v>
          </cell>
          <cell r="V11">
            <v>-0.21119324181626487</v>
          </cell>
          <cell r="W11">
            <v>1.2755102040816324</v>
          </cell>
          <cell r="X11">
            <v>-2.5606469002695493</v>
          </cell>
          <cell r="Y11">
            <v>-0.40268456375838546</v>
          </cell>
          <cell r="Z11">
            <v>-2.2091310751104563</v>
          </cell>
          <cell r="AA11">
            <v>0.1156069364161784</v>
          </cell>
          <cell r="AB11">
            <v>-0.3841229193341833</v>
          </cell>
          <cell r="AC11">
            <v>-1.2578616352201324</v>
          </cell>
          <cell r="AD11">
            <v>-3.4764826175869032</v>
          </cell>
          <cell r="AE11">
            <v>-0.30927835051546099</v>
          </cell>
          <cell r="AF11" t="str">
            <v>-</v>
          </cell>
          <cell r="AG11">
            <v>-0.46948356807511293</v>
          </cell>
        </row>
        <row r="12">
          <cell r="A12">
            <v>37408</v>
          </cell>
          <cell r="B12">
            <v>79.900000000000006</v>
          </cell>
          <cell r="C12">
            <v>83.5</v>
          </cell>
          <cell r="D12">
            <v>69</v>
          </cell>
          <cell r="E12">
            <v>60.7</v>
          </cell>
          <cell r="F12">
            <v>96.4</v>
          </cell>
          <cell r="G12">
            <v>77.900000000000006</v>
          </cell>
          <cell r="H12">
            <v>77.2</v>
          </cell>
          <cell r="I12">
            <v>74.900000000000006</v>
          </cell>
          <cell r="J12">
            <v>75</v>
          </cell>
          <cell r="K12">
            <v>87.5</v>
          </cell>
          <cell r="L12">
            <v>77.5</v>
          </cell>
          <cell r="M12">
            <v>65.2</v>
          </cell>
          <cell r="N12">
            <v>94.7</v>
          </cell>
          <cell r="O12">
            <v>97.4</v>
          </cell>
          <cell r="P12" t="str">
            <v>-</v>
          </cell>
          <cell r="Q12">
            <v>62.7</v>
          </cell>
          <cell r="R12">
            <v>1.5247776365946668</v>
          </cell>
          <cell r="S12">
            <v>0.36057692307691963</v>
          </cell>
          <cell r="T12">
            <v>2.0710059171597717</v>
          </cell>
          <cell r="U12">
            <v>4.4750430292598988</v>
          </cell>
          <cell r="V12">
            <v>2.0105820105820165</v>
          </cell>
          <cell r="W12">
            <v>-1.8891687657430729</v>
          </cell>
          <cell r="X12">
            <v>6.7773167358229678</v>
          </cell>
          <cell r="Y12">
            <v>0.94339622641509813</v>
          </cell>
          <cell r="Z12">
            <v>12.951807228915651</v>
          </cell>
          <cell r="AA12">
            <v>1.039260969976912</v>
          </cell>
          <cell r="AB12">
            <v>-0.38560411311053622</v>
          </cell>
          <cell r="AC12">
            <v>3.8216560509554234</v>
          </cell>
          <cell r="AD12">
            <v>0.31779661016948851</v>
          </cell>
          <cell r="AE12">
            <v>0.72388831437435663</v>
          </cell>
          <cell r="AF12" t="str">
            <v>-</v>
          </cell>
          <cell r="AG12">
            <v>-1.4150943396226392</v>
          </cell>
        </row>
        <row r="13">
          <cell r="A13">
            <v>37438</v>
          </cell>
          <cell r="B13">
            <v>79.900000000000006</v>
          </cell>
          <cell r="C13">
            <v>87.8</v>
          </cell>
          <cell r="D13">
            <v>67.7</v>
          </cell>
          <cell r="E13">
            <v>61.5</v>
          </cell>
          <cell r="F13">
            <v>95.1</v>
          </cell>
          <cell r="G13">
            <v>76.5</v>
          </cell>
          <cell r="H13">
            <v>86</v>
          </cell>
          <cell r="I13">
            <v>74</v>
          </cell>
          <cell r="J13">
            <v>70.8</v>
          </cell>
          <cell r="K13">
            <v>88.8</v>
          </cell>
          <cell r="L13">
            <v>77.599999999999994</v>
          </cell>
          <cell r="M13">
            <v>63.5</v>
          </cell>
          <cell r="N13">
            <v>96</v>
          </cell>
          <cell r="O13">
            <v>90.2</v>
          </cell>
          <cell r="P13" t="str">
            <v>-</v>
          </cell>
          <cell r="Q13">
            <v>67.8</v>
          </cell>
          <cell r="R13">
            <v>0</v>
          </cell>
          <cell r="S13">
            <v>5.1497005988023918</v>
          </cell>
          <cell r="T13">
            <v>-1.8840579710144887</v>
          </cell>
          <cell r="U13">
            <v>1.3179571663920875</v>
          </cell>
          <cell r="V13">
            <v>-1.3485477178423353</v>
          </cell>
          <cell r="W13">
            <v>-1.7971758664955144</v>
          </cell>
          <cell r="X13">
            <v>11.398963730569944</v>
          </cell>
          <cell r="Y13">
            <v>-1.201602136181583</v>
          </cell>
          <cell r="Z13">
            <v>-5.6000000000000032</v>
          </cell>
          <cell r="AA13">
            <v>1.4857142857142824</v>
          </cell>
          <cell r="AB13">
            <v>0.1290322580645088</v>
          </cell>
          <cell r="AC13">
            <v>-2.6073619631901885</v>
          </cell>
          <cell r="AD13">
            <v>1.3727560718056993</v>
          </cell>
          <cell r="AE13">
            <v>-7.3921971252566765</v>
          </cell>
          <cell r="AF13" t="str">
            <v>-</v>
          </cell>
          <cell r="AG13">
            <v>8.1339712918660201</v>
          </cell>
        </row>
        <row r="14">
          <cell r="A14">
            <v>37469</v>
          </cell>
          <cell r="B14">
            <v>78.900000000000006</v>
          </cell>
          <cell r="C14">
            <v>88.5</v>
          </cell>
          <cell r="D14">
            <v>66.7</v>
          </cell>
          <cell r="E14">
            <v>59.8</v>
          </cell>
          <cell r="F14">
            <v>89.5</v>
          </cell>
          <cell r="G14">
            <v>76</v>
          </cell>
          <cell r="H14">
            <v>86.5</v>
          </cell>
          <cell r="I14">
            <v>73.7</v>
          </cell>
          <cell r="J14">
            <v>71.7</v>
          </cell>
          <cell r="K14">
            <v>92.5</v>
          </cell>
          <cell r="L14">
            <v>75</v>
          </cell>
          <cell r="M14">
            <v>61.8</v>
          </cell>
          <cell r="N14">
            <v>97</v>
          </cell>
          <cell r="O14">
            <v>96.3</v>
          </cell>
          <cell r="P14" t="str">
            <v>-</v>
          </cell>
          <cell r="Q14">
            <v>66</v>
          </cell>
          <cell r="R14">
            <v>-1.2515644555694618</v>
          </cell>
          <cell r="S14">
            <v>0.79726651480638133</v>
          </cell>
          <cell r="T14">
            <v>-1.4771048744460855</v>
          </cell>
          <cell r="U14">
            <v>-2.7642276422764276</v>
          </cell>
          <cell r="V14">
            <v>-5.8885383806519398</v>
          </cell>
          <cell r="W14">
            <v>-0.65359477124183007</v>
          </cell>
          <cell r="X14">
            <v>0.58139534883720934</v>
          </cell>
          <cell r="Y14">
            <v>-0.40540540540540154</v>
          </cell>
          <cell r="Z14">
            <v>1.2711864406779743</v>
          </cell>
          <cell r="AA14">
            <v>4.1666666666666696</v>
          </cell>
          <cell r="AB14">
            <v>-3.3505154639175188</v>
          </cell>
          <cell r="AC14">
            <v>-2.6771653543307132</v>
          </cell>
          <cell r="AD14">
            <v>1.0416666666666665</v>
          </cell>
          <cell r="AE14">
            <v>6.7627494456762678</v>
          </cell>
          <cell r="AF14" t="str">
            <v>-</v>
          </cell>
          <cell r="AG14">
            <v>-2.6548672566371638</v>
          </cell>
        </row>
        <row r="15">
          <cell r="A15">
            <v>37500</v>
          </cell>
          <cell r="B15">
            <v>79.900000000000006</v>
          </cell>
          <cell r="C15">
            <v>84</v>
          </cell>
          <cell r="D15">
            <v>68.900000000000006</v>
          </cell>
          <cell r="E15">
            <v>55.6</v>
          </cell>
          <cell r="F15">
            <v>93.8</v>
          </cell>
          <cell r="G15">
            <v>73.400000000000006</v>
          </cell>
          <cell r="H15">
            <v>76.7</v>
          </cell>
          <cell r="I15">
            <v>76.3</v>
          </cell>
          <cell r="J15">
            <v>73.900000000000006</v>
          </cell>
          <cell r="K15">
            <v>87.9</v>
          </cell>
          <cell r="L15">
            <v>76.3</v>
          </cell>
          <cell r="M15">
            <v>63.7</v>
          </cell>
          <cell r="N15">
            <v>97.5</v>
          </cell>
          <cell r="O15">
            <v>100.2</v>
          </cell>
          <cell r="P15" t="str">
            <v>-</v>
          </cell>
          <cell r="Q15">
            <v>63.5</v>
          </cell>
          <cell r="R15">
            <v>1.2674271229404308</v>
          </cell>
          <cell r="S15">
            <v>-5.0847457627118651</v>
          </cell>
          <cell r="T15">
            <v>3.2983508245877107</v>
          </cell>
          <cell r="U15">
            <v>-7.0234113712374509</v>
          </cell>
          <cell r="V15">
            <v>4.8044692737430141</v>
          </cell>
          <cell r="W15">
            <v>-3.4210526315789398</v>
          </cell>
          <cell r="X15">
            <v>-11.329479768786124</v>
          </cell>
          <cell r="Y15">
            <v>3.527815468113968</v>
          </cell>
          <cell r="Z15">
            <v>3.0683403068340347</v>
          </cell>
          <cell r="AA15">
            <v>-4.9729729729729666</v>
          </cell>
          <cell r="AB15">
            <v>1.7333333333333294</v>
          </cell>
          <cell r="AC15">
            <v>3.0744336569579382</v>
          </cell>
          <cell r="AD15">
            <v>0.51546391752577314</v>
          </cell>
          <cell r="AE15">
            <v>4.0498442367601308</v>
          </cell>
          <cell r="AF15" t="str">
            <v>-</v>
          </cell>
          <cell r="AG15">
            <v>-3.7878787878787881</v>
          </cell>
        </row>
        <row r="16">
          <cell r="A16">
            <v>37530</v>
          </cell>
          <cell r="B16">
            <v>80.3</v>
          </cell>
          <cell r="C16">
            <v>85.8</v>
          </cell>
          <cell r="D16">
            <v>71</v>
          </cell>
          <cell r="E16">
            <v>59.8</v>
          </cell>
          <cell r="F16">
            <v>92.5</v>
          </cell>
          <cell r="G16">
            <v>74.900000000000006</v>
          </cell>
          <cell r="H16">
            <v>82.1</v>
          </cell>
          <cell r="I16">
            <v>75.7</v>
          </cell>
          <cell r="J16">
            <v>76.099999999999994</v>
          </cell>
          <cell r="K16">
            <v>87.2</v>
          </cell>
          <cell r="L16">
            <v>79.8</v>
          </cell>
          <cell r="M16">
            <v>63.2</v>
          </cell>
          <cell r="N16">
            <v>99.8</v>
          </cell>
          <cell r="O16">
            <v>96.8</v>
          </cell>
          <cell r="P16" t="str">
            <v>-</v>
          </cell>
          <cell r="Q16">
            <v>66</v>
          </cell>
          <cell r="R16">
            <v>0.50062578222777399</v>
          </cell>
          <cell r="S16">
            <v>2.1428571428571392</v>
          </cell>
          <cell r="T16">
            <v>3.0478955007256809</v>
          </cell>
          <cell r="U16">
            <v>7.5539568345323662</v>
          </cell>
          <cell r="V16">
            <v>-1.3859275053304874</v>
          </cell>
          <cell r="W16">
            <v>2.0435967302452318</v>
          </cell>
          <cell r="X16">
            <v>7.0404172099087239</v>
          </cell>
          <cell r="Y16">
            <v>-0.78636959370903592</v>
          </cell>
          <cell r="Z16">
            <v>2.9769959404600659</v>
          </cell>
          <cell r="AA16">
            <v>-0.79635949943117501</v>
          </cell>
          <cell r="AB16">
            <v>4.5871559633027523</v>
          </cell>
          <cell r="AC16">
            <v>-0.78492935635792771</v>
          </cell>
          <cell r="AD16">
            <v>2.3589743589743559</v>
          </cell>
          <cell r="AE16">
            <v>-3.3932135728542971</v>
          </cell>
          <cell r="AF16" t="str">
            <v>-</v>
          </cell>
          <cell r="AG16">
            <v>3.9370078740157481</v>
          </cell>
        </row>
        <row r="17">
          <cell r="A17">
            <v>37561</v>
          </cell>
          <cell r="B17">
            <v>80.8</v>
          </cell>
          <cell r="C17">
            <v>88.1</v>
          </cell>
          <cell r="D17">
            <v>69.599999999999994</v>
          </cell>
          <cell r="E17">
            <v>61.5</v>
          </cell>
          <cell r="F17">
            <v>96.3</v>
          </cell>
          <cell r="G17">
            <v>75.5</v>
          </cell>
          <cell r="H17">
            <v>83.7</v>
          </cell>
          <cell r="I17">
            <v>76.3</v>
          </cell>
          <cell r="J17">
            <v>79.7</v>
          </cell>
          <cell r="K17">
            <v>87.7</v>
          </cell>
          <cell r="L17">
            <v>77.599999999999994</v>
          </cell>
          <cell r="M17">
            <v>64.400000000000006</v>
          </cell>
          <cell r="N17">
            <v>100.2</v>
          </cell>
          <cell r="O17">
            <v>99.4</v>
          </cell>
          <cell r="P17" t="str">
            <v>-</v>
          </cell>
          <cell r="Q17">
            <v>67.5</v>
          </cell>
          <cell r="R17">
            <v>0.62266500622665011</v>
          </cell>
          <cell r="S17">
            <v>2.6806526806526771</v>
          </cell>
          <cell r="T17">
            <v>-1.971830985915501</v>
          </cell>
          <cell r="U17">
            <v>2.8428093645485002</v>
          </cell>
          <cell r="V17">
            <v>4.1081081081081052</v>
          </cell>
          <cell r="W17">
            <v>0.80106809078770935</v>
          </cell>
          <cell r="X17">
            <v>1.9488428745432507</v>
          </cell>
          <cell r="Y17">
            <v>0.79260237780712595</v>
          </cell>
          <cell r="Z17">
            <v>4.7306176084099985</v>
          </cell>
          <cell r="AA17">
            <v>0.57339449541284393</v>
          </cell>
          <cell r="AB17">
            <v>-2.7568922305764447</v>
          </cell>
          <cell r="AC17">
            <v>1.8987341772151944</v>
          </cell>
          <cell r="AD17">
            <v>0.4008016032064185</v>
          </cell>
          <cell r="AE17">
            <v>2.6859504132231491</v>
          </cell>
          <cell r="AF17" t="str">
            <v>-</v>
          </cell>
          <cell r="AG17">
            <v>2.2727272727272729</v>
          </cell>
        </row>
        <row r="18">
          <cell r="A18">
            <v>37591</v>
          </cell>
          <cell r="B18">
            <v>79</v>
          </cell>
          <cell r="C18">
            <v>88.6</v>
          </cell>
          <cell r="D18">
            <v>74.900000000000006</v>
          </cell>
          <cell r="E18">
            <v>60.7</v>
          </cell>
          <cell r="F18">
            <v>100.1</v>
          </cell>
          <cell r="G18">
            <v>76.7</v>
          </cell>
          <cell r="H18">
            <v>86.1</v>
          </cell>
          <cell r="I18">
            <v>76.5</v>
          </cell>
          <cell r="J18">
            <v>77.3</v>
          </cell>
          <cell r="K18">
            <v>88.2</v>
          </cell>
          <cell r="L18">
            <v>75.3</v>
          </cell>
          <cell r="M18">
            <v>64.2</v>
          </cell>
          <cell r="N18">
            <v>99</v>
          </cell>
          <cell r="O18">
            <v>96.7</v>
          </cell>
          <cell r="P18" t="str">
            <v>-</v>
          </cell>
          <cell r="Q18">
            <v>67</v>
          </cell>
          <cell r="R18">
            <v>-2.2277227722772244</v>
          </cell>
          <cell r="S18">
            <v>0.56753688989784346</v>
          </cell>
          <cell r="T18">
            <v>7.6149425287356491</v>
          </cell>
          <cell r="U18">
            <v>-1.3008130081300766</v>
          </cell>
          <cell r="V18">
            <v>3.9460020768431954</v>
          </cell>
          <cell r="W18">
            <v>1.5894039735099377</v>
          </cell>
          <cell r="X18">
            <v>2.8673835125447926</v>
          </cell>
          <cell r="Y18">
            <v>0.26212319790301813</v>
          </cell>
          <cell r="Z18">
            <v>-3.0112923462986267</v>
          </cell>
          <cell r="AA18">
            <v>0.5701254275940707</v>
          </cell>
          <cell r="AB18">
            <v>-2.9639175257731925</v>
          </cell>
          <cell r="AC18">
            <v>-0.31055900621118454</v>
          </cell>
          <cell r="AD18">
            <v>-1.1976047904191645</v>
          </cell>
          <cell r="AE18">
            <v>-2.7162977867203248</v>
          </cell>
          <cell r="AF18" t="str">
            <v>-</v>
          </cell>
          <cell r="AG18">
            <v>-0.74074074074074081</v>
          </cell>
        </row>
        <row r="19">
          <cell r="A19">
            <v>37622</v>
          </cell>
          <cell r="B19">
            <v>79.3</v>
          </cell>
          <cell r="C19">
            <v>88.4</v>
          </cell>
          <cell r="D19">
            <v>65</v>
          </cell>
          <cell r="E19">
            <v>63.9</v>
          </cell>
          <cell r="F19">
            <v>97.1</v>
          </cell>
          <cell r="G19">
            <v>82.4</v>
          </cell>
          <cell r="H19">
            <v>82.6</v>
          </cell>
          <cell r="I19">
            <v>75.8</v>
          </cell>
          <cell r="J19">
            <v>76.099999999999994</v>
          </cell>
          <cell r="K19">
            <v>87.8</v>
          </cell>
          <cell r="L19">
            <v>75.8</v>
          </cell>
          <cell r="M19">
            <v>65.8</v>
          </cell>
          <cell r="N19">
            <v>97.5</v>
          </cell>
          <cell r="O19">
            <v>98.1</v>
          </cell>
          <cell r="P19" t="str">
            <v>-</v>
          </cell>
          <cell r="Q19">
            <v>68.7</v>
          </cell>
          <cell r="R19">
            <v>0.37974683544303434</v>
          </cell>
          <cell r="S19">
            <v>-0.22573363431149959</v>
          </cell>
          <cell r="T19">
            <v>-13.217623497997335</v>
          </cell>
          <cell r="U19">
            <v>5.2718286655683615</v>
          </cell>
          <cell r="V19">
            <v>-2.9970029970029972</v>
          </cell>
          <cell r="W19">
            <v>7.4315514993481129</v>
          </cell>
          <cell r="X19">
            <v>-4.0650406504065044</v>
          </cell>
          <cell r="Y19">
            <v>-0.91503267973856572</v>
          </cell>
          <cell r="Z19">
            <v>-1.5523932729624874</v>
          </cell>
          <cell r="AA19">
            <v>-0.45351473922903135</v>
          </cell>
          <cell r="AB19">
            <v>0.66401062416998669</v>
          </cell>
          <cell r="AC19">
            <v>2.4922118380062215</v>
          </cell>
          <cell r="AD19">
            <v>-1.5151515151515151</v>
          </cell>
          <cell r="AE19">
            <v>1.4477766287486986</v>
          </cell>
          <cell r="AF19" t="str">
            <v>-</v>
          </cell>
          <cell r="AG19">
            <v>2.5373134328358251</v>
          </cell>
        </row>
        <row r="20">
          <cell r="A20">
            <v>37653</v>
          </cell>
          <cell r="B20">
            <v>79.5</v>
          </cell>
          <cell r="C20">
            <v>86</v>
          </cell>
          <cell r="D20">
            <v>68.7</v>
          </cell>
          <cell r="E20">
            <v>62.1</v>
          </cell>
          <cell r="F20">
            <v>95</v>
          </cell>
          <cell r="G20">
            <v>75.099999999999994</v>
          </cell>
          <cell r="H20">
            <v>79.3</v>
          </cell>
          <cell r="I20">
            <v>76.7</v>
          </cell>
          <cell r="J20">
            <v>79.5</v>
          </cell>
          <cell r="K20">
            <v>90.3</v>
          </cell>
          <cell r="L20">
            <v>76.3</v>
          </cell>
          <cell r="M20">
            <v>65.099999999999994</v>
          </cell>
          <cell r="N20">
            <v>96.2</v>
          </cell>
          <cell r="O20">
            <v>97</v>
          </cell>
          <cell r="P20" t="str">
            <v>-</v>
          </cell>
          <cell r="Q20">
            <v>67.400000000000006</v>
          </cell>
          <cell r="R20">
            <v>0.25220680958386238</v>
          </cell>
          <cell r="S20">
            <v>-2.7149321266968389</v>
          </cell>
          <cell r="T20">
            <v>5.692307692307697</v>
          </cell>
          <cell r="U20">
            <v>-2.8169014084506996</v>
          </cell>
          <cell r="V20">
            <v>-2.162718846549943</v>
          </cell>
          <cell r="W20">
            <v>-8.8592233009708856</v>
          </cell>
          <cell r="X20">
            <v>-3.9951573849878899</v>
          </cell>
          <cell r="Y20">
            <v>1.1873350923482926</v>
          </cell>
          <cell r="Z20">
            <v>4.4678055190538846</v>
          </cell>
          <cell r="AA20">
            <v>2.8473804100227791</v>
          </cell>
          <cell r="AB20">
            <v>0.65963060686015829</v>
          </cell>
          <cell r="AC20">
            <v>-1.063829787234047</v>
          </cell>
          <cell r="AD20">
            <v>-1.3333333333333304</v>
          </cell>
          <cell r="AE20">
            <v>-1.1213047910295559</v>
          </cell>
          <cell r="AF20" t="str">
            <v>-</v>
          </cell>
          <cell r="AG20">
            <v>-1.8922852983988312</v>
          </cell>
        </row>
        <row r="21">
          <cell r="A21">
            <v>37681</v>
          </cell>
          <cell r="B21">
            <v>79.5</v>
          </cell>
          <cell r="C21">
            <v>81.599999999999994</v>
          </cell>
          <cell r="D21">
            <v>68.2</v>
          </cell>
          <cell r="E21">
            <v>65.099999999999994</v>
          </cell>
          <cell r="F21">
            <v>94.4</v>
          </cell>
          <cell r="G21">
            <v>70.400000000000006</v>
          </cell>
          <cell r="H21">
            <v>77</v>
          </cell>
          <cell r="I21">
            <v>77.099999999999994</v>
          </cell>
          <cell r="J21">
            <v>77</v>
          </cell>
          <cell r="K21">
            <v>87.5</v>
          </cell>
          <cell r="L21">
            <v>76.5</v>
          </cell>
          <cell r="M21">
            <v>66.3</v>
          </cell>
          <cell r="N21">
            <v>92.8</v>
          </cell>
          <cell r="O21">
            <v>98.8</v>
          </cell>
          <cell r="P21" t="str">
            <v>-</v>
          </cell>
          <cell r="Q21">
            <v>68.8</v>
          </cell>
          <cell r="R21">
            <v>0</v>
          </cell>
          <cell r="S21">
            <v>-5.1162790697674492</v>
          </cell>
          <cell r="T21">
            <v>-0.72780203784570596</v>
          </cell>
          <cell r="U21">
            <v>4.830917874396123</v>
          </cell>
          <cell r="V21">
            <v>-0.63157894736841502</v>
          </cell>
          <cell r="W21">
            <v>-6.2583222370172953</v>
          </cell>
          <cell r="X21">
            <v>-2.9003783102143723</v>
          </cell>
          <cell r="Y21">
            <v>0.5215123859191545</v>
          </cell>
          <cell r="Z21">
            <v>-3.1446540880503147</v>
          </cell>
          <cell r="AA21">
            <v>-3.1007751937984462</v>
          </cell>
          <cell r="AB21">
            <v>0.26212319790301813</v>
          </cell>
          <cell r="AC21">
            <v>1.8433179723502349</v>
          </cell>
          <cell r="AD21">
            <v>-3.5343035343035401</v>
          </cell>
          <cell r="AE21">
            <v>1.8556701030927807</v>
          </cell>
          <cell r="AF21" t="str">
            <v>-</v>
          </cell>
          <cell r="AG21">
            <v>2.0771513353115596</v>
          </cell>
        </row>
        <row r="22">
          <cell r="A22">
            <v>37712</v>
          </cell>
          <cell r="B22">
            <v>79.2</v>
          </cell>
          <cell r="C22">
            <v>86</v>
          </cell>
          <cell r="D22">
            <v>69.7</v>
          </cell>
          <cell r="E22">
            <v>64.900000000000006</v>
          </cell>
          <cell r="F22">
            <v>99.1</v>
          </cell>
          <cell r="G22">
            <v>73.8</v>
          </cell>
          <cell r="H22">
            <v>83.3</v>
          </cell>
          <cell r="I22">
            <v>75.599999999999994</v>
          </cell>
          <cell r="J22">
            <v>75.099999999999994</v>
          </cell>
          <cell r="K22">
            <v>88.6</v>
          </cell>
          <cell r="L22">
            <v>76.2</v>
          </cell>
          <cell r="M22">
            <v>67.3</v>
          </cell>
          <cell r="N22">
            <v>92.2</v>
          </cell>
          <cell r="O22">
            <v>100.9</v>
          </cell>
          <cell r="P22" t="str">
            <v>-</v>
          </cell>
          <cell r="Q22">
            <v>70</v>
          </cell>
          <cell r="R22">
            <v>-0.37735849056603415</v>
          </cell>
          <cell r="S22">
            <v>5.3921568627451055</v>
          </cell>
          <cell r="T22">
            <v>2.1994134897360702</v>
          </cell>
          <cell r="U22">
            <v>-0.30721966205835433</v>
          </cell>
          <cell r="V22">
            <v>4.9788135593220213</v>
          </cell>
          <cell r="W22">
            <v>4.8295454545454417</v>
          </cell>
          <cell r="X22">
            <v>8.1818181818181781</v>
          </cell>
          <cell r="Y22">
            <v>-1.9455252918287937</v>
          </cell>
          <cell r="Z22">
            <v>-2.4675324675324748</v>
          </cell>
          <cell r="AA22">
            <v>1.2571428571428507</v>
          </cell>
          <cell r="AB22">
            <v>-0.39215686274509431</v>
          </cell>
          <cell r="AC22">
            <v>1.5082956259426847</v>
          </cell>
          <cell r="AD22">
            <v>-0.64655172413792494</v>
          </cell>
          <cell r="AE22">
            <v>2.1255060728745026</v>
          </cell>
          <cell r="AF22" t="str">
            <v>-</v>
          </cell>
          <cell r="AG22">
            <v>1.7441860465116321</v>
          </cell>
        </row>
        <row r="23">
          <cell r="A23">
            <v>37742</v>
          </cell>
          <cell r="B23">
            <v>77.900000000000006</v>
          </cell>
          <cell r="C23">
            <v>83.8</v>
          </cell>
          <cell r="D23">
            <v>66.2</v>
          </cell>
          <cell r="E23">
            <v>66.599999999999994</v>
          </cell>
          <cell r="F23">
            <v>90.8</v>
          </cell>
          <cell r="G23">
            <v>71.900000000000006</v>
          </cell>
          <cell r="H23">
            <v>81.2</v>
          </cell>
          <cell r="I23">
            <v>75.7</v>
          </cell>
          <cell r="J23">
            <v>77.900000000000006</v>
          </cell>
          <cell r="K23">
            <v>87.2</v>
          </cell>
          <cell r="L23">
            <v>74.900000000000006</v>
          </cell>
          <cell r="M23">
            <v>66.3</v>
          </cell>
          <cell r="N23">
            <v>90</v>
          </cell>
          <cell r="O23">
            <v>95.1</v>
          </cell>
          <cell r="P23" t="str">
            <v>-</v>
          </cell>
          <cell r="Q23">
            <v>65.7</v>
          </cell>
          <cell r="R23">
            <v>-1.6414141414141377</v>
          </cell>
          <cell r="S23">
            <v>-2.5581395348837246</v>
          </cell>
          <cell r="T23">
            <v>-5.0215208034433285</v>
          </cell>
          <cell r="U23">
            <v>2.6194144838212456</v>
          </cell>
          <cell r="V23">
            <v>-8.3753784056508565</v>
          </cell>
          <cell r="W23">
            <v>-2.574525745257441</v>
          </cell>
          <cell r="X23">
            <v>-2.5210084033613378</v>
          </cell>
          <cell r="Y23">
            <v>0.13227513227514356</v>
          </cell>
          <cell r="Z23">
            <v>3.7283621837550087</v>
          </cell>
          <cell r="AA23">
            <v>-1.5801354401805772</v>
          </cell>
          <cell r="AB23">
            <v>-1.7060367454068204</v>
          </cell>
          <cell r="AC23">
            <v>-1.4858841010401189</v>
          </cell>
          <cell r="AD23">
            <v>-2.3861171366594389</v>
          </cell>
          <cell r="AE23">
            <v>-5.748265609514382</v>
          </cell>
          <cell r="AF23" t="str">
            <v>-</v>
          </cell>
          <cell r="AG23">
            <v>-6.1428571428571388</v>
          </cell>
        </row>
        <row r="24">
          <cell r="A24">
            <v>37773</v>
          </cell>
          <cell r="B24">
            <v>78</v>
          </cell>
          <cell r="C24">
            <v>83.6</v>
          </cell>
          <cell r="D24">
            <v>65.8</v>
          </cell>
          <cell r="E24">
            <v>64.3</v>
          </cell>
          <cell r="F24">
            <v>91.3</v>
          </cell>
          <cell r="G24">
            <v>72.5</v>
          </cell>
          <cell r="H24">
            <v>79.099999999999994</v>
          </cell>
          <cell r="I24">
            <v>75</v>
          </cell>
          <cell r="J24">
            <v>76.8</v>
          </cell>
          <cell r="K24">
            <v>88.1</v>
          </cell>
          <cell r="L24">
            <v>74.7</v>
          </cell>
          <cell r="M24">
            <v>64.099999999999994</v>
          </cell>
          <cell r="N24">
            <v>91.4</v>
          </cell>
          <cell r="O24">
            <v>90.2</v>
          </cell>
          <cell r="P24" t="str">
            <v>-</v>
          </cell>
          <cell r="Q24">
            <v>68.2</v>
          </cell>
          <cell r="R24">
            <v>0.12836970474967177</v>
          </cell>
          <cell r="S24">
            <v>-0.23866348448687691</v>
          </cell>
          <cell r="T24">
            <v>-0.60422960725076391</v>
          </cell>
          <cell r="U24">
            <v>-3.4534534534534491</v>
          </cell>
          <cell r="V24">
            <v>0.55066079295154191</v>
          </cell>
          <cell r="W24">
            <v>0.83449235048677928</v>
          </cell>
          <cell r="X24">
            <v>-2.5862068965517344</v>
          </cell>
          <cell r="Y24">
            <v>-0.92470277410832602</v>
          </cell>
          <cell r="Z24">
            <v>-1.4120667522464807</v>
          </cell>
          <cell r="AA24">
            <v>1.0321100917431094</v>
          </cell>
          <cell r="AB24">
            <v>-0.26702269692924274</v>
          </cell>
          <cell r="AC24">
            <v>-3.3182503770739107</v>
          </cell>
          <cell r="AD24">
            <v>1.555555555555562</v>
          </cell>
          <cell r="AE24">
            <v>-5.1524710830704441</v>
          </cell>
          <cell r="AF24" t="str">
            <v>-</v>
          </cell>
          <cell r="AG24">
            <v>3.8051750380517504</v>
          </cell>
        </row>
        <row r="25">
          <cell r="A25">
            <v>37803</v>
          </cell>
          <cell r="B25">
            <v>78</v>
          </cell>
          <cell r="C25">
            <v>84.1</v>
          </cell>
          <cell r="D25">
            <v>81.2</v>
          </cell>
          <cell r="E25">
            <v>65.2</v>
          </cell>
          <cell r="F25">
            <v>87</v>
          </cell>
          <cell r="G25">
            <v>77.3</v>
          </cell>
          <cell r="H25">
            <v>81.099999999999994</v>
          </cell>
          <cell r="I25">
            <v>73.900000000000006</v>
          </cell>
          <cell r="J25">
            <v>79.099999999999994</v>
          </cell>
          <cell r="K25">
            <v>86.9</v>
          </cell>
          <cell r="L25">
            <v>73.400000000000006</v>
          </cell>
          <cell r="M25">
            <v>68.900000000000006</v>
          </cell>
          <cell r="N25">
            <v>88.7</v>
          </cell>
          <cell r="O25">
            <v>84</v>
          </cell>
          <cell r="P25" t="str">
            <v>-</v>
          </cell>
          <cell r="Q25">
            <v>64.2</v>
          </cell>
          <cell r="R25">
            <v>0</v>
          </cell>
          <cell r="S25">
            <v>0.59808612440191389</v>
          </cell>
          <cell r="T25">
            <v>23.404255319148945</v>
          </cell>
          <cell r="U25">
            <v>1.3996889580093401</v>
          </cell>
          <cell r="V25">
            <v>-4.7097480832420562</v>
          </cell>
          <cell r="W25">
            <v>6.6206896551724101</v>
          </cell>
          <cell r="X25">
            <v>2.5284450063211126</v>
          </cell>
          <cell r="Y25">
            <v>-1.466666666666659</v>
          </cell>
          <cell r="Z25">
            <v>2.994791666666663</v>
          </cell>
          <cell r="AA25">
            <v>-1.3620885357548111</v>
          </cell>
          <cell r="AB25">
            <v>-1.7402945113788446</v>
          </cell>
          <cell r="AC25">
            <v>7.4882995319812977</v>
          </cell>
          <cell r="AD25">
            <v>-2.9540481400437666</v>
          </cell>
          <cell r="AE25">
            <v>-6.8736141906873645</v>
          </cell>
          <cell r="AF25" t="str">
            <v>-</v>
          </cell>
          <cell r="AG25">
            <v>-5.8651026392961869</v>
          </cell>
        </row>
        <row r="26">
          <cell r="A26">
            <v>37834</v>
          </cell>
          <cell r="B26">
            <v>79</v>
          </cell>
          <cell r="C26">
            <v>84.6</v>
          </cell>
          <cell r="D26">
            <v>73.2</v>
          </cell>
          <cell r="E26">
            <v>66.400000000000006</v>
          </cell>
          <cell r="F26">
            <v>90.9</v>
          </cell>
          <cell r="G26">
            <v>76.5</v>
          </cell>
          <cell r="H26">
            <v>78.400000000000006</v>
          </cell>
          <cell r="I26">
            <v>75</v>
          </cell>
          <cell r="J26">
            <v>78</v>
          </cell>
          <cell r="K26">
            <v>86.8</v>
          </cell>
          <cell r="L26">
            <v>76</v>
          </cell>
          <cell r="M26">
            <v>68.3</v>
          </cell>
          <cell r="N26">
            <v>91.2</v>
          </cell>
          <cell r="O26">
            <v>92.3</v>
          </cell>
          <cell r="P26" t="str">
            <v>-</v>
          </cell>
          <cell r="Q26">
            <v>67.8</v>
          </cell>
          <cell r="R26">
            <v>1.2820512820512819</v>
          </cell>
          <cell r="S26">
            <v>0.59453032104637338</v>
          </cell>
          <cell r="T26">
            <v>-9.8522167487684715</v>
          </cell>
          <cell r="U26">
            <v>1.8404907975460165</v>
          </cell>
          <cell r="V26">
            <v>4.4827586206896619</v>
          </cell>
          <cell r="W26">
            <v>-1.0349288486416524</v>
          </cell>
          <cell r="X26">
            <v>-3.3292231812576927</v>
          </cell>
          <cell r="Y26">
            <v>1.4884979702300329</v>
          </cell>
          <cell r="Z26">
            <v>-1.3906447534766049</v>
          </cell>
          <cell r="AA26">
            <v>-0.11507479861911221</v>
          </cell>
          <cell r="AB26">
            <v>3.54223433242506</v>
          </cell>
          <cell r="AC26">
            <v>-0.87082728592163783</v>
          </cell>
          <cell r="AD26">
            <v>2.818489289740699</v>
          </cell>
          <cell r="AE26">
            <v>9.8809523809523778</v>
          </cell>
          <cell r="AF26" t="str">
            <v>-</v>
          </cell>
          <cell r="AG26">
            <v>5.6074766355140095</v>
          </cell>
        </row>
        <row r="27">
          <cell r="A27">
            <v>37865</v>
          </cell>
          <cell r="B27">
            <v>81.5</v>
          </cell>
          <cell r="C27">
            <v>86.6</v>
          </cell>
          <cell r="D27">
            <v>75.599999999999994</v>
          </cell>
          <cell r="E27">
            <v>65.8</v>
          </cell>
          <cell r="F27">
            <v>91.6</v>
          </cell>
          <cell r="G27">
            <v>79.2</v>
          </cell>
          <cell r="H27">
            <v>85.3</v>
          </cell>
          <cell r="I27">
            <v>76.7</v>
          </cell>
          <cell r="J27">
            <v>77.400000000000006</v>
          </cell>
          <cell r="K27">
            <v>87.1</v>
          </cell>
          <cell r="L27">
            <v>78.2</v>
          </cell>
          <cell r="M27">
            <v>67.2</v>
          </cell>
          <cell r="N27">
            <v>97</v>
          </cell>
          <cell r="O27">
            <v>98</v>
          </cell>
          <cell r="P27" t="str">
            <v>-</v>
          </cell>
          <cell r="Q27">
            <v>68.8</v>
          </cell>
          <cell r="R27">
            <v>3.1645569620253164</v>
          </cell>
          <cell r="S27">
            <v>2.3640661938534282</v>
          </cell>
          <cell r="T27">
            <v>3.2786885245901525</v>
          </cell>
          <cell r="U27">
            <v>-0.90361445783133809</v>
          </cell>
          <cell r="V27">
            <v>0.77007700770075749</v>
          </cell>
          <cell r="W27">
            <v>3.5294117647058858</v>
          </cell>
          <cell r="X27">
            <v>8.8010204081632537</v>
          </cell>
          <cell r="Y27">
            <v>2.2666666666666702</v>
          </cell>
          <cell r="Z27">
            <v>-0.76923076923076195</v>
          </cell>
          <cell r="AA27">
            <v>0.34562211981566493</v>
          </cell>
          <cell r="AB27">
            <v>2.8947368421052668</v>
          </cell>
          <cell r="AC27">
            <v>-1.6105417276720269</v>
          </cell>
          <cell r="AD27">
            <v>6.3596491228070136</v>
          </cell>
          <cell r="AE27">
            <v>6.1755146262188543</v>
          </cell>
          <cell r="AF27" t="str">
            <v>-</v>
          </cell>
          <cell r="AG27">
            <v>1.4749262536873156</v>
          </cell>
        </row>
        <row r="28">
          <cell r="A28">
            <v>37895</v>
          </cell>
          <cell r="B28">
            <v>81.5</v>
          </cell>
          <cell r="C28">
            <v>85.7</v>
          </cell>
          <cell r="D28">
            <v>75</v>
          </cell>
          <cell r="E28">
            <v>66.3</v>
          </cell>
          <cell r="F28">
            <v>92.9</v>
          </cell>
          <cell r="G28">
            <v>77.900000000000006</v>
          </cell>
          <cell r="H28">
            <v>82.1</v>
          </cell>
          <cell r="I28">
            <v>76.5</v>
          </cell>
          <cell r="J28">
            <v>73.5</v>
          </cell>
          <cell r="K28">
            <v>90.3</v>
          </cell>
          <cell r="L28">
            <v>80.099999999999994</v>
          </cell>
          <cell r="M28">
            <v>68.7</v>
          </cell>
          <cell r="N28">
            <v>95.9</v>
          </cell>
          <cell r="O28">
            <v>97.5</v>
          </cell>
          <cell r="P28" t="str">
            <v>-</v>
          </cell>
          <cell r="Q28">
            <v>70.5</v>
          </cell>
          <cell r="R28">
            <v>0</v>
          </cell>
          <cell r="S28">
            <v>-1.0392609699768955</v>
          </cell>
          <cell r="T28">
            <v>-0.79365079365078617</v>
          </cell>
          <cell r="U28">
            <v>0.75987841945288759</v>
          </cell>
          <cell r="V28">
            <v>1.4192139737991392</v>
          </cell>
          <cell r="W28">
            <v>-1.6414141414141377</v>
          </cell>
          <cell r="X28">
            <v>-3.7514654161781977</v>
          </cell>
          <cell r="Y28">
            <v>-0.26075619295958646</v>
          </cell>
          <cell r="Z28">
            <v>-5.0387596899224878</v>
          </cell>
          <cell r="AA28">
            <v>3.6739380022962149</v>
          </cell>
          <cell r="AB28">
            <v>2.4296675191815749</v>
          </cell>
          <cell r="AC28">
            <v>2.2321428571428572</v>
          </cell>
          <cell r="AD28">
            <v>-1.134020618556695</v>
          </cell>
          <cell r="AE28">
            <v>-0.51020408163265307</v>
          </cell>
          <cell r="AF28" t="str">
            <v>-</v>
          </cell>
          <cell r="AG28">
            <v>2.4709302325581439</v>
          </cell>
        </row>
        <row r="29">
          <cell r="A29">
            <v>37926</v>
          </cell>
          <cell r="B29">
            <v>83.2</v>
          </cell>
          <cell r="C29">
            <v>79.099999999999994</v>
          </cell>
          <cell r="D29">
            <v>77.7</v>
          </cell>
          <cell r="E29">
            <v>64.900000000000006</v>
          </cell>
          <cell r="F29">
            <v>90.2</v>
          </cell>
          <cell r="G29">
            <v>77.099999999999994</v>
          </cell>
          <cell r="H29">
            <v>67.099999999999994</v>
          </cell>
          <cell r="I29">
            <v>78</v>
          </cell>
          <cell r="J29">
            <v>74.900000000000006</v>
          </cell>
          <cell r="K29">
            <v>88.4</v>
          </cell>
          <cell r="L29">
            <v>81.3</v>
          </cell>
          <cell r="M29">
            <v>69.400000000000006</v>
          </cell>
          <cell r="N29">
            <v>96.3</v>
          </cell>
          <cell r="O29">
            <v>100.5</v>
          </cell>
          <cell r="P29" t="str">
            <v>-</v>
          </cell>
          <cell r="Q29">
            <v>66.099999999999994</v>
          </cell>
          <cell r="R29">
            <v>2.0858895705521507</v>
          </cell>
          <cell r="S29">
            <v>-7.7012835472578871</v>
          </cell>
          <cell r="T29">
            <v>3.6000000000000041</v>
          </cell>
          <cell r="U29">
            <v>-2.1116138763197458</v>
          </cell>
          <cell r="V29">
            <v>-2.9063509149623279</v>
          </cell>
          <cell r="W29">
            <v>-1.0269576379974472</v>
          </cell>
          <cell r="X29">
            <v>-18.270401948842878</v>
          </cell>
          <cell r="Y29">
            <v>1.9607843137254901</v>
          </cell>
          <cell r="Z29">
            <v>1.9047619047619126</v>
          </cell>
          <cell r="AA29">
            <v>-2.1040974529346528</v>
          </cell>
          <cell r="AB29">
            <v>1.4981273408239737</v>
          </cell>
          <cell r="AC29">
            <v>1.0189228529839924</v>
          </cell>
          <cell r="AD29">
            <v>0.41710114702814538</v>
          </cell>
          <cell r="AE29">
            <v>3.0769230769230771</v>
          </cell>
          <cell r="AF29" t="str">
            <v>-</v>
          </cell>
          <cell r="AG29">
            <v>-6.2411347517730578</v>
          </cell>
        </row>
        <row r="30">
          <cell r="A30">
            <v>37956</v>
          </cell>
          <cell r="B30">
            <v>80.7</v>
          </cell>
          <cell r="C30">
            <v>83</v>
          </cell>
          <cell r="D30">
            <v>75.8</v>
          </cell>
          <cell r="E30">
            <v>68.2</v>
          </cell>
          <cell r="F30">
            <v>92.1</v>
          </cell>
          <cell r="G30">
            <v>78</v>
          </cell>
          <cell r="H30">
            <v>79.400000000000006</v>
          </cell>
          <cell r="I30">
            <v>81.5</v>
          </cell>
          <cell r="J30">
            <v>75.2</v>
          </cell>
          <cell r="K30">
            <v>83.5</v>
          </cell>
          <cell r="L30">
            <v>79.5</v>
          </cell>
          <cell r="M30">
            <v>64.900000000000006</v>
          </cell>
          <cell r="N30">
            <v>94.9</v>
          </cell>
          <cell r="O30">
            <v>97.8</v>
          </cell>
          <cell r="P30" t="str">
            <v>-</v>
          </cell>
          <cell r="Q30">
            <v>64.900000000000006</v>
          </cell>
          <cell r="R30">
            <v>-3.0048076923076921</v>
          </cell>
          <cell r="S30">
            <v>4.9304677623261766</v>
          </cell>
          <cell r="T30">
            <v>-2.4453024453024526</v>
          </cell>
          <cell r="U30">
            <v>5.0847457627118597</v>
          </cell>
          <cell r="V30">
            <v>2.1064301552106333</v>
          </cell>
          <cell r="W30">
            <v>1.1673151750972837</v>
          </cell>
          <cell r="X30">
            <v>18.330849478390483</v>
          </cell>
          <cell r="Y30">
            <v>4.4871794871794872</v>
          </cell>
          <cell r="Z30">
            <v>0.40053404539385468</v>
          </cell>
          <cell r="AA30">
            <v>-5.5429864253393726</v>
          </cell>
          <cell r="AB30">
            <v>-2.2140221402213989</v>
          </cell>
          <cell r="AC30">
            <v>-6.4841498559077806</v>
          </cell>
          <cell r="AD30">
            <v>-1.453790238836959</v>
          </cell>
          <cell r="AE30">
            <v>-2.6865671641791073</v>
          </cell>
          <cell r="AF30" t="str">
            <v>-</v>
          </cell>
          <cell r="AG30">
            <v>-1.8154311649016472</v>
          </cell>
        </row>
        <row r="31">
          <cell r="A31">
            <v>37987</v>
          </cell>
          <cell r="B31">
            <v>82.5</v>
          </cell>
          <cell r="C31">
            <v>83.3</v>
          </cell>
          <cell r="D31">
            <v>76.7</v>
          </cell>
          <cell r="E31">
            <v>66.2</v>
          </cell>
          <cell r="F31">
            <v>95</v>
          </cell>
          <cell r="G31">
            <v>76.599999999999994</v>
          </cell>
          <cell r="H31">
            <v>83.1</v>
          </cell>
          <cell r="I31">
            <v>77.7</v>
          </cell>
          <cell r="J31">
            <v>76.8</v>
          </cell>
          <cell r="K31">
            <v>87.2</v>
          </cell>
          <cell r="L31">
            <v>81.5</v>
          </cell>
          <cell r="M31">
            <v>70.3</v>
          </cell>
          <cell r="N31">
            <v>95.7</v>
          </cell>
          <cell r="O31">
            <v>98.5</v>
          </cell>
          <cell r="P31" t="str">
            <v>-</v>
          </cell>
          <cell r="Q31">
            <v>71.400000000000006</v>
          </cell>
          <cell r="R31">
            <v>2.2304832713754612</v>
          </cell>
          <cell r="S31">
            <v>0.36144578313252673</v>
          </cell>
          <cell r="T31">
            <v>1.1873350923482926</v>
          </cell>
          <cell r="U31">
            <v>-2.9325513196480935</v>
          </cell>
          <cell r="V31">
            <v>3.1487513572204189</v>
          </cell>
          <cell r="W31">
            <v>-1.794871794871802</v>
          </cell>
          <cell r="X31">
            <v>4.6599496221662324</v>
          </cell>
          <cell r="Y31">
            <v>-4.6625766871165615</v>
          </cell>
          <cell r="Z31">
            <v>2.1276595744680775</v>
          </cell>
          <cell r="AA31">
            <v>4.4311377245509016</v>
          </cell>
          <cell r="AB31">
            <v>2.5157232704402519</v>
          </cell>
          <cell r="AC31">
            <v>8.3204930662557643</v>
          </cell>
          <cell r="AD31">
            <v>0.84299262381453866</v>
          </cell>
          <cell r="AE31">
            <v>0.71574642126789656</v>
          </cell>
          <cell r="AF31" t="str">
            <v>-</v>
          </cell>
          <cell r="AG31">
            <v>10.015408320493066</v>
          </cell>
        </row>
        <row r="32">
          <cell r="A32">
            <v>38018</v>
          </cell>
          <cell r="B32">
            <v>83.4</v>
          </cell>
          <cell r="C32">
            <v>85.2</v>
          </cell>
          <cell r="D32">
            <v>72.8</v>
          </cell>
          <cell r="E32">
            <v>75.099999999999994</v>
          </cell>
          <cell r="F32">
            <v>96</v>
          </cell>
          <cell r="G32">
            <v>77.8</v>
          </cell>
          <cell r="H32">
            <v>86.3</v>
          </cell>
          <cell r="I32">
            <v>78.599999999999994</v>
          </cell>
          <cell r="J32">
            <v>81.2</v>
          </cell>
          <cell r="K32">
            <v>86.6</v>
          </cell>
          <cell r="L32">
            <v>81.599999999999994</v>
          </cell>
          <cell r="M32">
            <v>73.5</v>
          </cell>
          <cell r="N32">
            <v>95.9</v>
          </cell>
          <cell r="O32">
            <v>100.8</v>
          </cell>
          <cell r="P32" t="str">
            <v>-</v>
          </cell>
          <cell r="Q32">
            <v>71.8</v>
          </cell>
          <cell r="R32">
            <v>1.0909090909090977</v>
          </cell>
          <cell r="S32">
            <v>2.2809123649459853</v>
          </cell>
          <cell r="T32">
            <v>-5.0847457627118713</v>
          </cell>
          <cell r="U32">
            <v>13.444108761329291</v>
          </cell>
          <cell r="V32">
            <v>1.0526315789473684</v>
          </cell>
          <cell r="W32">
            <v>1.5665796344647556</v>
          </cell>
          <cell r="X32">
            <v>3.8507821901323744</v>
          </cell>
          <cell r="Y32">
            <v>1.1583011583011473</v>
          </cell>
          <cell r="Z32">
            <v>5.7291666666666741</v>
          </cell>
          <cell r="AA32">
            <v>-0.6880733944954226</v>
          </cell>
          <cell r="AB32">
            <v>0.1226993865030605</v>
          </cell>
          <cell r="AC32">
            <v>4.5519203413940303</v>
          </cell>
          <cell r="AD32">
            <v>0.20898641588297057</v>
          </cell>
          <cell r="AE32">
            <v>2.3350253807106571</v>
          </cell>
          <cell r="AF32" t="str">
            <v>-</v>
          </cell>
          <cell r="AG32">
            <v>0.56022408963584236</v>
          </cell>
        </row>
        <row r="33">
          <cell r="A33">
            <v>38047</v>
          </cell>
          <cell r="B33">
            <v>84.3</v>
          </cell>
          <cell r="C33">
            <v>88.3</v>
          </cell>
          <cell r="D33">
            <v>79.3</v>
          </cell>
          <cell r="E33">
            <v>68.2</v>
          </cell>
          <cell r="F33">
            <v>98.8</v>
          </cell>
          <cell r="G33">
            <v>81.7</v>
          </cell>
          <cell r="H33">
            <v>88.4</v>
          </cell>
          <cell r="I33">
            <v>78.3</v>
          </cell>
          <cell r="J33">
            <v>77.599999999999994</v>
          </cell>
          <cell r="K33">
            <v>90.7</v>
          </cell>
          <cell r="L33">
            <v>83.6</v>
          </cell>
          <cell r="M33">
            <v>70.7</v>
          </cell>
          <cell r="N33">
            <v>98.2</v>
          </cell>
          <cell r="O33">
            <v>102.4</v>
          </cell>
          <cell r="P33" t="str">
            <v>-</v>
          </cell>
          <cell r="Q33">
            <v>69</v>
          </cell>
          <cell r="R33">
            <v>1.0791366906474718</v>
          </cell>
          <cell r="S33">
            <v>3.6384976525821533</v>
          </cell>
          <cell r="T33">
            <v>8.9285714285714288</v>
          </cell>
          <cell r="U33">
            <v>-9.1877496671105092</v>
          </cell>
          <cell r="V33">
            <v>2.9166666666666634</v>
          </cell>
          <cell r="W33">
            <v>5.0128534704370251</v>
          </cell>
          <cell r="X33">
            <v>2.4333719582850621</v>
          </cell>
          <cell r="Y33">
            <v>-0.38167938931297352</v>
          </cell>
          <cell r="Z33">
            <v>-4.4334975369458229</v>
          </cell>
          <cell r="AA33">
            <v>4.7344110854503567</v>
          </cell>
          <cell r="AB33">
            <v>2.4509803921568629</v>
          </cell>
          <cell r="AC33">
            <v>-3.8095238095238058</v>
          </cell>
          <cell r="AD33">
            <v>2.398331595411884</v>
          </cell>
          <cell r="AE33">
            <v>1.5873015873015959</v>
          </cell>
          <cell r="AF33" t="str">
            <v>-</v>
          </cell>
          <cell r="AG33">
            <v>-3.8997214484679623</v>
          </cell>
        </row>
        <row r="34">
          <cell r="A34">
            <v>38078</v>
          </cell>
          <cell r="B34">
            <v>85</v>
          </cell>
          <cell r="C34">
            <v>89.8</v>
          </cell>
          <cell r="D34">
            <v>81.400000000000006</v>
          </cell>
          <cell r="E34">
            <v>69.7</v>
          </cell>
          <cell r="F34">
            <v>96.7</v>
          </cell>
          <cell r="G34">
            <v>79</v>
          </cell>
          <cell r="H34">
            <v>88.6</v>
          </cell>
          <cell r="I34">
            <v>79.8</v>
          </cell>
          <cell r="J34">
            <v>80.400000000000006</v>
          </cell>
          <cell r="K34">
            <v>88.7</v>
          </cell>
          <cell r="L34">
            <v>83.9</v>
          </cell>
          <cell r="M34">
            <v>71.2</v>
          </cell>
          <cell r="N34">
            <v>101.8</v>
          </cell>
          <cell r="O34">
            <v>103.8</v>
          </cell>
          <cell r="P34" t="str">
            <v>-</v>
          </cell>
          <cell r="Q34">
            <v>68.099999999999994</v>
          </cell>
          <cell r="R34">
            <v>0.83036773428232846</v>
          </cell>
          <cell r="S34">
            <v>1.6987542468856174</v>
          </cell>
          <cell r="T34">
            <v>2.6481715006305278</v>
          </cell>
          <cell r="U34">
            <v>2.1994134897360702</v>
          </cell>
          <cell r="V34">
            <v>-2.1255060728744883</v>
          </cell>
          <cell r="W34">
            <v>-3.3047735618115088</v>
          </cell>
          <cell r="X34">
            <v>0.22624434389138987</v>
          </cell>
          <cell r="Y34">
            <v>1.9157088122605366</v>
          </cell>
          <cell r="Z34">
            <v>3.6082474226804271</v>
          </cell>
          <cell r="AA34">
            <v>-2.2050716648291067</v>
          </cell>
          <cell r="AB34">
            <v>0.35885167464116197</v>
          </cell>
          <cell r="AC34">
            <v>0.70721357850070721</v>
          </cell>
          <cell r="AD34">
            <v>3.6659877800407275</v>
          </cell>
          <cell r="AE34">
            <v>1.3671874999999916</v>
          </cell>
          <cell r="AF34" t="str">
            <v>-</v>
          </cell>
          <cell r="AG34">
            <v>-1.3043478260869648</v>
          </cell>
        </row>
        <row r="35">
          <cell r="A35">
            <v>38108</v>
          </cell>
          <cell r="B35">
            <v>85.7</v>
          </cell>
          <cell r="C35">
            <v>92.1</v>
          </cell>
          <cell r="D35">
            <v>81.400000000000006</v>
          </cell>
          <cell r="E35">
            <v>69.5</v>
          </cell>
          <cell r="F35">
            <v>100.8</v>
          </cell>
          <cell r="G35">
            <v>82.5</v>
          </cell>
          <cell r="H35">
            <v>90.2</v>
          </cell>
          <cell r="I35">
            <v>80.400000000000006</v>
          </cell>
          <cell r="J35">
            <v>80.3</v>
          </cell>
          <cell r="K35">
            <v>90.5</v>
          </cell>
          <cell r="L35">
            <v>84.2</v>
          </cell>
          <cell r="M35">
            <v>67.400000000000006</v>
          </cell>
          <cell r="N35">
            <v>102.8</v>
          </cell>
          <cell r="O35">
            <v>102</v>
          </cell>
          <cell r="P35" t="str">
            <v>-</v>
          </cell>
          <cell r="Q35">
            <v>72.8</v>
          </cell>
          <cell r="R35">
            <v>0.82352941176470928</v>
          </cell>
          <cell r="S35">
            <v>2.5612472160356314</v>
          </cell>
          <cell r="T35">
            <v>0</v>
          </cell>
          <cell r="U35">
            <v>-0.28694404591105138</v>
          </cell>
          <cell r="V35">
            <v>4.2399172699069227</v>
          </cell>
          <cell r="W35">
            <v>4.4303797468354427</v>
          </cell>
          <cell r="X35">
            <v>1.8058690744921093</v>
          </cell>
          <cell r="Y35">
            <v>0.75187969924813103</v>
          </cell>
          <cell r="Z35">
            <v>-0.12437810945274692</v>
          </cell>
          <cell r="AA35">
            <v>2.0293122886132999</v>
          </cell>
          <cell r="AB35">
            <v>0.35756853396900734</v>
          </cell>
          <cell r="AC35">
            <v>-5.3370786516853892</v>
          </cell>
          <cell r="AD35">
            <v>0.98231827111984282</v>
          </cell>
          <cell r="AE35">
            <v>-1.7341040462427719</v>
          </cell>
          <cell r="AF35" t="str">
            <v>-</v>
          </cell>
          <cell r="AG35">
            <v>6.9016152716593293</v>
          </cell>
        </row>
        <row r="36">
          <cell r="A36">
            <v>38139</v>
          </cell>
          <cell r="B36">
            <v>86.3</v>
          </cell>
          <cell r="C36">
            <v>93.2</v>
          </cell>
          <cell r="D36">
            <v>79.5</v>
          </cell>
          <cell r="E36">
            <v>70.7</v>
          </cell>
          <cell r="F36">
            <v>100.9</v>
          </cell>
          <cell r="G36">
            <v>81.400000000000006</v>
          </cell>
          <cell r="H36">
            <v>95.9</v>
          </cell>
          <cell r="I36">
            <v>80.2</v>
          </cell>
          <cell r="J36">
            <v>81.5</v>
          </cell>
          <cell r="K36">
            <v>92.5</v>
          </cell>
          <cell r="L36">
            <v>84.6</v>
          </cell>
          <cell r="M36">
            <v>64.3</v>
          </cell>
          <cell r="N36">
            <v>103.7</v>
          </cell>
          <cell r="O36">
            <v>105.3</v>
          </cell>
          <cell r="P36" t="str">
            <v>-</v>
          </cell>
          <cell r="Q36">
            <v>70.900000000000006</v>
          </cell>
          <cell r="R36">
            <v>0.70011668611434574</v>
          </cell>
          <cell r="S36">
            <v>1.1943539630836142</v>
          </cell>
          <cell r="T36">
            <v>-2.3341523341523409</v>
          </cell>
          <cell r="U36">
            <v>1.7266187050359754</v>
          </cell>
          <cell r="V36">
            <v>9.9206349206357652E-2</v>
          </cell>
          <cell r="W36">
            <v>-1.3333333333333264</v>
          </cell>
          <cell r="X36">
            <v>6.3192904656319326</v>
          </cell>
          <cell r="Y36">
            <v>-0.24875621890547614</v>
          </cell>
          <cell r="Z36">
            <v>1.4943960149439637</v>
          </cell>
          <cell r="AA36">
            <v>2.2099447513812152</v>
          </cell>
          <cell r="AB36">
            <v>0.47505938242279272</v>
          </cell>
          <cell r="AC36">
            <v>-4.599406528189923</v>
          </cell>
          <cell r="AD36">
            <v>0.87548638132296275</v>
          </cell>
          <cell r="AE36">
            <v>3.2352941176470562</v>
          </cell>
          <cell r="AF36" t="str">
            <v>-</v>
          </cell>
          <cell r="AG36">
            <v>-2.6098901098900984</v>
          </cell>
        </row>
        <row r="37">
          <cell r="A37">
            <v>38169</v>
          </cell>
          <cell r="B37">
            <v>86.8</v>
          </cell>
          <cell r="C37">
            <v>90.2</v>
          </cell>
          <cell r="D37">
            <v>78.900000000000006</v>
          </cell>
          <cell r="E37">
            <v>71.7</v>
          </cell>
          <cell r="F37">
            <v>106.1</v>
          </cell>
          <cell r="G37">
            <v>80.099999999999994</v>
          </cell>
          <cell r="H37">
            <v>85.9</v>
          </cell>
          <cell r="I37">
            <v>81.8</v>
          </cell>
          <cell r="J37">
            <v>78.900000000000006</v>
          </cell>
          <cell r="K37">
            <v>91.2</v>
          </cell>
          <cell r="L37">
            <v>85.4</v>
          </cell>
          <cell r="M37">
            <v>72.599999999999994</v>
          </cell>
          <cell r="N37">
            <v>106.7</v>
          </cell>
          <cell r="O37">
            <v>105.7</v>
          </cell>
          <cell r="P37" t="str">
            <v>-</v>
          </cell>
          <cell r="Q37">
            <v>71.8</v>
          </cell>
          <cell r="R37">
            <v>0.57937427578215528</v>
          </cell>
          <cell r="S37">
            <v>-3.2188841201716736</v>
          </cell>
          <cell r="T37">
            <v>-0.75471698113206831</v>
          </cell>
          <cell r="U37">
            <v>1.4144271570014144</v>
          </cell>
          <cell r="V37">
            <v>5.1536174430128723</v>
          </cell>
          <cell r="W37">
            <v>-1.597051597051611</v>
          </cell>
          <cell r="X37">
            <v>-10.427528675703858</v>
          </cell>
          <cell r="Y37">
            <v>1.9950124688279232</v>
          </cell>
          <cell r="Z37">
            <v>-3.1901840490797473</v>
          </cell>
          <cell r="AA37">
            <v>-1.4054054054054024</v>
          </cell>
          <cell r="AB37">
            <v>0.94562647754138462</v>
          </cell>
          <cell r="AC37">
            <v>12.908242612752719</v>
          </cell>
          <cell r="AD37">
            <v>2.892960462873674</v>
          </cell>
          <cell r="AE37">
            <v>0.37986704653371861</v>
          </cell>
          <cell r="AF37" t="str">
            <v>-</v>
          </cell>
          <cell r="AG37">
            <v>1.2693935119887043</v>
          </cell>
        </row>
        <row r="38">
          <cell r="A38">
            <v>38200</v>
          </cell>
          <cell r="B38">
            <v>87.8</v>
          </cell>
          <cell r="C38">
            <v>90.9</v>
          </cell>
          <cell r="D38">
            <v>81.8</v>
          </cell>
          <cell r="E38">
            <v>73.599999999999994</v>
          </cell>
          <cell r="F38">
            <v>106.3</v>
          </cell>
          <cell r="G38">
            <v>81.8</v>
          </cell>
          <cell r="H38">
            <v>84.3</v>
          </cell>
          <cell r="I38">
            <v>83.3</v>
          </cell>
          <cell r="J38">
            <v>80.3</v>
          </cell>
          <cell r="K38">
            <v>92</v>
          </cell>
          <cell r="L38">
            <v>86.6</v>
          </cell>
          <cell r="M38">
            <v>80.400000000000006</v>
          </cell>
          <cell r="N38">
            <v>108.3</v>
          </cell>
          <cell r="O38">
            <v>102</v>
          </cell>
          <cell r="P38" t="str">
            <v>-</v>
          </cell>
          <cell r="Q38">
            <v>71.8</v>
          </cell>
          <cell r="R38">
            <v>1.1520737327188941</v>
          </cell>
          <cell r="S38">
            <v>0.77605321507760849</v>
          </cell>
          <cell r="T38">
            <v>3.6755386565272383</v>
          </cell>
          <cell r="U38">
            <v>2.6499302649930145</v>
          </cell>
          <cell r="V38">
            <v>0.18850141376060589</v>
          </cell>
          <cell r="W38">
            <v>2.1223470661672947</v>
          </cell>
          <cell r="X38">
            <v>-1.8626309662398235</v>
          </cell>
          <cell r="Y38">
            <v>1.8337408312958436</v>
          </cell>
          <cell r="Z38">
            <v>1.7743979721165921</v>
          </cell>
          <cell r="AA38">
            <v>0.87719298245613719</v>
          </cell>
          <cell r="AB38">
            <v>1.4051522248243427</v>
          </cell>
          <cell r="AC38">
            <v>10.743801652892579</v>
          </cell>
          <cell r="AD38">
            <v>1.4995313964386077</v>
          </cell>
          <cell r="AE38">
            <v>-3.5004730368968806</v>
          </cell>
          <cell r="AF38" t="str">
            <v>-</v>
          </cell>
          <cell r="AG38">
            <v>0</v>
          </cell>
        </row>
        <row r="39">
          <cell r="A39">
            <v>38231</v>
          </cell>
          <cell r="B39">
            <v>88.2</v>
          </cell>
          <cell r="C39">
            <v>93.9</v>
          </cell>
          <cell r="D39">
            <v>82.5</v>
          </cell>
          <cell r="E39">
            <v>73.7</v>
          </cell>
          <cell r="F39">
            <v>110.8</v>
          </cell>
          <cell r="G39">
            <v>83.5</v>
          </cell>
          <cell r="H39">
            <v>88.5</v>
          </cell>
          <cell r="I39">
            <v>80.8</v>
          </cell>
          <cell r="J39">
            <v>79.599999999999994</v>
          </cell>
          <cell r="K39">
            <v>92.7</v>
          </cell>
          <cell r="L39">
            <v>88.8</v>
          </cell>
          <cell r="M39">
            <v>79.900000000000006</v>
          </cell>
          <cell r="N39">
            <v>108.1</v>
          </cell>
          <cell r="O39">
            <v>97.1</v>
          </cell>
          <cell r="P39" t="str">
            <v>-</v>
          </cell>
          <cell r="Q39">
            <v>78.5</v>
          </cell>
          <cell r="R39">
            <v>0.45558086560365113</v>
          </cell>
          <cell r="S39">
            <v>3.3003300330032999</v>
          </cell>
          <cell r="T39">
            <v>0.85574572127139703</v>
          </cell>
          <cell r="U39">
            <v>0.1358695652174029</v>
          </cell>
          <cell r="V39">
            <v>4.2333019755409218</v>
          </cell>
          <cell r="W39">
            <v>2.0782396088019595</v>
          </cell>
          <cell r="X39">
            <v>4.9822064056939537</v>
          </cell>
          <cell r="Y39">
            <v>-3.0012004801920766</v>
          </cell>
          <cell r="Z39">
            <v>-0.87173100871731357</v>
          </cell>
          <cell r="AA39">
            <v>0.76086956521739435</v>
          </cell>
          <cell r="AB39">
            <v>2.540415704387994</v>
          </cell>
          <cell r="AC39">
            <v>-0.62189054726368154</v>
          </cell>
          <cell r="AD39">
            <v>-0.1846722068328743</v>
          </cell>
          <cell r="AE39">
            <v>-4.803921568627457</v>
          </cell>
          <cell r="AF39" t="str">
            <v>-</v>
          </cell>
          <cell r="AG39">
            <v>9.3314763231197819</v>
          </cell>
        </row>
        <row r="40">
          <cell r="A40">
            <v>38261</v>
          </cell>
          <cell r="B40">
            <v>87.4</v>
          </cell>
          <cell r="C40">
            <v>93.7</v>
          </cell>
          <cell r="D40">
            <v>81.3</v>
          </cell>
          <cell r="E40">
            <v>73.3</v>
          </cell>
          <cell r="F40">
            <v>110.5</v>
          </cell>
          <cell r="G40">
            <v>83</v>
          </cell>
          <cell r="H40">
            <v>89.5</v>
          </cell>
          <cell r="I40">
            <v>82.7</v>
          </cell>
          <cell r="J40">
            <v>81.2</v>
          </cell>
          <cell r="K40">
            <v>93.4</v>
          </cell>
          <cell r="L40">
            <v>86.6</v>
          </cell>
          <cell r="M40">
            <v>77.3</v>
          </cell>
          <cell r="N40">
            <v>106</v>
          </cell>
          <cell r="O40">
            <v>103.2</v>
          </cell>
          <cell r="P40" t="str">
            <v>-</v>
          </cell>
          <cell r="Q40">
            <v>74.8</v>
          </cell>
          <cell r="R40">
            <v>-0.9070294784580466</v>
          </cell>
          <cell r="S40">
            <v>-0.21299254526091888</v>
          </cell>
          <cell r="T40">
            <v>-1.4545454545454579</v>
          </cell>
          <cell r="U40">
            <v>-0.54274084124831157</v>
          </cell>
          <cell r="V40">
            <v>-0.27075812274367972</v>
          </cell>
          <cell r="W40">
            <v>-0.5988023952095809</v>
          </cell>
          <cell r="X40">
            <v>1.1299435028248588</v>
          </cell>
          <cell r="Y40">
            <v>2.3514851485148585</v>
          </cell>
          <cell r="Z40">
            <v>2.0100502512562923</v>
          </cell>
          <cell r="AA40">
            <v>0.75512405609493294</v>
          </cell>
          <cell r="AB40">
            <v>-2.4774774774774806</v>
          </cell>
          <cell r="AC40">
            <v>-3.2540675844806111</v>
          </cell>
          <cell r="AD40">
            <v>-1.9426456984273768</v>
          </cell>
          <cell r="AE40">
            <v>6.2821833161689069</v>
          </cell>
          <cell r="AF40" t="str">
            <v>-</v>
          </cell>
          <cell r="AG40">
            <v>-4.7133757961783473</v>
          </cell>
        </row>
        <row r="41">
          <cell r="A41">
            <v>38292</v>
          </cell>
          <cell r="B41">
            <v>87.6</v>
          </cell>
          <cell r="C41">
            <v>92.4</v>
          </cell>
          <cell r="D41">
            <v>85.9</v>
          </cell>
          <cell r="E41">
            <v>76.099999999999994</v>
          </cell>
          <cell r="F41">
            <v>110.5</v>
          </cell>
          <cell r="G41">
            <v>77.099999999999994</v>
          </cell>
          <cell r="H41">
            <v>91.4</v>
          </cell>
          <cell r="I41">
            <v>82.7</v>
          </cell>
          <cell r="J41">
            <v>79.5</v>
          </cell>
          <cell r="K41">
            <v>91.4</v>
          </cell>
          <cell r="L41">
            <v>87.1</v>
          </cell>
          <cell r="M41">
            <v>78.8</v>
          </cell>
          <cell r="N41">
            <v>103.7</v>
          </cell>
          <cell r="O41">
            <v>97.7</v>
          </cell>
          <cell r="P41" t="str">
            <v>-</v>
          </cell>
          <cell r="Q41">
            <v>76.8</v>
          </cell>
          <cell r="R41">
            <v>0.22883295194506709</v>
          </cell>
          <cell r="S41">
            <v>-1.3874066168623234</v>
          </cell>
          <cell r="T41">
            <v>5.6580565805658161</v>
          </cell>
          <cell r="U41">
            <v>3.8199181446111834</v>
          </cell>
          <cell r="V41">
            <v>0</v>
          </cell>
          <cell r="W41">
            <v>-7.1084337349397657</v>
          </cell>
          <cell r="X41">
            <v>2.1229050279329673</v>
          </cell>
          <cell r="Y41">
            <v>0</v>
          </cell>
          <cell r="Z41">
            <v>-2.0935960591133038</v>
          </cell>
          <cell r="AA41">
            <v>-2.1413276231263381</v>
          </cell>
          <cell r="AB41">
            <v>0.57736720554272514</v>
          </cell>
          <cell r="AC41">
            <v>1.9404915912031049</v>
          </cell>
          <cell r="AD41">
            <v>-2.1698113207547145</v>
          </cell>
          <cell r="AE41">
            <v>-5.329457364341085</v>
          </cell>
          <cell r="AF41" t="str">
            <v>-</v>
          </cell>
          <cell r="AG41">
            <v>2.6737967914438503</v>
          </cell>
        </row>
        <row r="42">
          <cell r="A42">
            <v>38322</v>
          </cell>
          <cell r="B42">
            <v>88.1</v>
          </cell>
          <cell r="C42">
            <v>93.7</v>
          </cell>
          <cell r="D42">
            <v>89</v>
          </cell>
          <cell r="E42">
            <v>74.900000000000006</v>
          </cell>
          <cell r="F42">
            <v>108.7</v>
          </cell>
          <cell r="G42">
            <v>78.7</v>
          </cell>
          <cell r="H42">
            <v>91.9</v>
          </cell>
          <cell r="I42">
            <v>82.5</v>
          </cell>
          <cell r="J42">
            <v>84.7</v>
          </cell>
          <cell r="K42">
            <v>93.1</v>
          </cell>
          <cell r="L42">
            <v>88.5</v>
          </cell>
          <cell r="M42">
            <v>76.8</v>
          </cell>
          <cell r="N42">
            <v>106.2</v>
          </cell>
          <cell r="O42">
            <v>98.2</v>
          </cell>
          <cell r="P42" t="str">
            <v>-</v>
          </cell>
          <cell r="Q42">
            <v>76.900000000000006</v>
          </cell>
          <cell r="R42">
            <v>0.57077625570776258</v>
          </cell>
          <cell r="S42">
            <v>1.4069264069264036</v>
          </cell>
          <cell r="T42">
            <v>3.6088474970896325</v>
          </cell>
          <cell r="U42">
            <v>-1.5768725361366476</v>
          </cell>
          <cell r="V42">
            <v>-1.6289592760180969</v>
          </cell>
          <cell r="W42">
            <v>2.0752269779507246</v>
          </cell>
          <cell r="X42">
            <v>0.54704595185995619</v>
          </cell>
          <cell r="Y42">
            <v>-0.24183796856106751</v>
          </cell>
          <cell r="Z42">
            <v>6.540880503144658</v>
          </cell>
          <cell r="AA42">
            <v>1.8599562363238387</v>
          </cell>
          <cell r="AB42">
            <v>1.6073478760045989</v>
          </cell>
          <cell r="AC42">
            <v>-2.5380710659898478</v>
          </cell>
          <cell r="AD42">
            <v>2.4108003857280615</v>
          </cell>
          <cell r="AE42">
            <v>0.51177072671443191</v>
          </cell>
          <cell r="AF42" t="str">
            <v>-</v>
          </cell>
          <cell r="AG42">
            <v>0.13020833333334444</v>
          </cell>
        </row>
        <row r="43">
          <cell r="A43">
            <v>38353</v>
          </cell>
          <cell r="B43">
            <v>88.7</v>
          </cell>
          <cell r="C43">
            <v>93.8</v>
          </cell>
          <cell r="D43">
            <v>82.7</v>
          </cell>
          <cell r="E43">
            <v>73.3</v>
          </cell>
          <cell r="F43">
            <v>105</v>
          </cell>
          <cell r="G43">
            <v>83.1</v>
          </cell>
          <cell r="H43">
            <v>88.5</v>
          </cell>
          <cell r="I43">
            <v>84.3</v>
          </cell>
          <cell r="J43">
            <v>83.4</v>
          </cell>
          <cell r="K43">
            <v>92.6</v>
          </cell>
          <cell r="L43">
            <v>88.6</v>
          </cell>
          <cell r="M43">
            <v>78.5</v>
          </cell>
          <cell r="N43">
            <v>106.2</v>
          </cell>
          <cell r="O43">
            <v>100.6</v>
          </cell>
          <cell r="P43" t="str">
            <v>-</v>
          </cell>
          <cell r="Q43">
            <v>72.599999999999994</v>
          </cell>
          <cell r="R43">
            <v>0.68104426787742178</v>
          </cell>
          <cell r="S43">
            <v>0.1067235859124806</v>
          </cell>
          <cell r="T43">
            <v>-7.0786516853932557</v>
          </cell>
          <cell r="U43">
            <v>-2.1361815754339233</v>
          </cell>
          <cell r="V43">
            <v>-3.4038638454461845</v>
          </cell>
          <cell r="W43">
            <v>5.5908513341804209</v>
          </cell>
          <cell r="X43">
            <v>-3.6996735582154576</v>
          </cell>
          <cell r="Y43">
            <v>2.1818181818181785</v>
          </cell>
          <cell r="Z43">
            <v>-1.534828807556077</v>
          </cell>
          <cell r="AA43">
            <v>-0.53705692803437166</v>
          </cell>
          <cell r="AB43">
            <v>0.11299435028247946</v>
          </cell>
          <cell r="AC43">
            <v>2.2135416666666705</v>
          </cell>
          <cell r="AD43">
            <v>0</v>
          </cell>
          <cell r="AE43">
            <v>2.4439918533604801</v>
          </cell>
          <cell r="AF43" t="str">
            <v>-</v>
          </cell>
          <cell r="AG43">
            <v>-5.59167750325099</v>
          </cell>
        </row>
        <row r="44">
          <cell r="A44">
            <v>38384</v>
          </cell>
          <cell r="B44">
            <v>87.3</v>
          </cell>
          <cell r="C44">
            <v>92.5</v>
          </cell>
          <cell r="D44">
            <v>89.9</v>
          </cell>
          <cell r="E44">
            <v>74.099999999999994</v>
          </cell>
          <cell r="F44">
            <v>101.6</v>
          </cell>
          <cell r="G44">
            <v>82.8</v>
          </cell>
          <cell r="H44">
            <v>89</v>
          </cell>
          <cell r="I44">
            <v>84</v>
          </cell>
          <cell r="J44">
            <v>81.5</v>
          </cell>
          <cell r="K44">
            <v>90</v>
          </cell>
          <cell r="L44">
            <v>86.9</v>
          </cell>
          <cell r="M44">
            <v>77.2</v>
          </cell>
          <cell r="N44">
            <v>105.6</v>
          </cell>
          <cell r="O44">
            <v>97.7</v>
          </cell>
          <cell r="P44" t="str">
            <v>-</v>
          </cell>
          <cell r="Q44">
            <v>73.7</v>
          </cell>
          <cell r="R44">
            <v>-1.5783540022547979</v>
          </cell>
          <cell r="S44">
            <v>-1.3859275053304874</v>
          </cell>
          <cell r="T44">
            <v>8.7061668681983111</v>
          </cell>
          <cell r="U44">
            <v>1.0914051841746211</v>
          </cell>
          <cell r="V44">
            <v>-3.2380952380952435</v>
          </cell>
          <cell r="W44">
            <v>-0.36101083032490633</v>
          </cell>
          <cell r="X44">
            <v>0.56497175141242939</v>
          </cell>
          <cell r="Y44">
            <v>-0.35587188612099308</v>
          </cell>
          <cell r="Z44">
            <v>-2.2781774580335798</v>
          </cell>
          <cell r="AA44">
            <v>-2.8077753779697563</v>
          </cell>
          <cell r="AB44">
            <v>-1.918735891647843</v>
          </cell>
          <cell r="AC44">
            <v>-1.6560509554140093</v>
          </cell>
          <cell r="AD44">
            <v>-0.56497175141243738</v>
          </cell>
          <cell r="AE44">
            <v>-2.8827037773359758</v>
          </cell>
          <cell r="AF44" t="str">
            <v>-</v>
          </cell>
          <cell r="AG44">
            <v>1.5151515151515269</v>
          </cell>
        </row>
        <row r="45">
          <cell r="A45">
            <v>38412</v>
          </cell>
          <cell r="B45">
            <v>88.2</v>
          </cell>
          <cell r="C45">
            <v>92.3</v>
          </cell>
          <cell r="D45">
            <v>94.9</v>
          </cell>
          <cell r="E45">
            <v>71.400000000000006</v>
          </cell>
          <cell r="F45">
            <v>100.5</v>
          </cell>
          <cell r="G45">
            <v>80.900000000000006</v>
          </cell>
          <cell r="H45">
            <v>92.6</v>
          </cell>
          <cell r="I45">
            <v>84.2</v>
          </cell>
          <cell r="J45">
            <v>84.7</v>
          </cell>
          <cell r="K45">
            <v>94</v>
          </cell>
          <cell r="L45">
            <v>87</v>
          </cell>
          <cell r="M45">
            <v>77</v>
          </cell>
          <cell r="N45">
            <v>106.8</v>
          </cell>
          <cell r="O45">
            <v>98.7</v>
          </cell>
          <cell r="P45" t="str">
            <v>-</v>
          </cell>
          <cell r="Q45">
            <v>78.3</v>
          </cell>
          <cell r="R45">
            <v>1.0309278350515529</v>
          </cell>
          <cell r="S45">
            <v>-0.21621621621621931</v>
          </cell>
          <cell r="T45">
            <v>5.5617352614015569</v>
          </cell>
          <cell r="U45">
            <v>-3.6437246963562604</v>
          </cell>
          <cell r="V45">
            <v>-1.0826771653543252</v>
          </cell>
          <cell r="W45">
            <v>-2.294685990338154</v>
          </cell>
          <cell r="X45">
            <v>4.044943820224713</v>
          </cell>
          <cell r="Y45">
            <v>0.2380952380952415</v>
          </cell>
          <cell r="Z45">
            <v>3.926380368098163</v>
          </cell>
          <cell r="AA45">
            <v>4.4444444444444446</v>
          </cell>
          <cell r="AB45">
            <v>0.11507479861909586</v>
          </cell>
          <cell r="AC45">
            <v>-0.25906735751295701</v>
          </cell>
          <cell r="AD45">
            <v>1.1363636363636391</v>
          </cell>
          <cell r="AE45">
            <v>1.0235414534288638</v>
          </cell>
          <cell r="AF45" t="str">
            <v>-</v>
          </cell>
          <cell r="AG45">
            <v>6.2415196743554873</v>
          </cell>
        </row>
        <row r="46">
          <cell r="A46">
            <v>38443</v>
          </cell>
          <cell r="B46">
            <v>88.1</v>
          </cell>
          <cell r="C46">
            <v>92.8</v>
          </cell>
          <cell r="D46">
            <v>95.6</v>
          </cell>
          <cell r="E46">
            <v>75.400000000000006</v>
          </cell>
          <cell r="F46">
            <v>104.5</v>
          </cell>
          <cell r="G46">
            <v>77.7</v>
          </cell>
          <cell r="H46">
            <v>90.8</v>
          </cell>
          <cell r="I46">
            <v>85.3</v>
          </cell>
          <cell r="J46">
            <v>83.4</v>
          </cell>
          <cell r="K46">
            <v>93.7</v>
          </cell>
          <cell r="L46">
            <v>87</v>
          </cell>
          <cell r="M46">
            <v>76.599999999999994</v>
          </cell>
          <cell r="N46">
            <v>104.4</v>
          </cell>
          <cell r="O46">
            <v>98.3</v>
          </cell>
          <cell r="P46" t="str">
            <v>-</v>
          </cell>
          <cell r="Q46">
            <v>78.3</v>
          </cell>
          <cell r="R46">
            <v>-0.11337868480726591</v>
          </cell>
          <cell r="S46">
            <v>0.54171180931744312</v>
          </cell>
          <cell r="T46">
            <v>0.73761854583771191</v>
          </cell>
          <cell r="U46">
            <v>5.6022408963585431</v>
          </cell>
          <cell r="V46">
            <v>3.9800995024875623</v>
          </cell>
          <cell r="W46">
            <v>-3.9555006180469747</v>
          </cell>
          <cell r="X46">
            <v>-1.943844492440602</v>
          </cell>
          <cell r="Y46">
            <v>1.3064133016627011</v>
          </cell>
          <cell r="Z46">
            <v>-1.534828807556077</v>
          </cell>
          <cell r="AA46">
            <v>-0.31914893617020978</v>
          </cell>
          <cell r="AB46">
            <v>0</v>
          </cell>
          <cell r="AC46">
            <v>-0.51948051948052687</v>
          </cell>
          <cell r="AD46">
            <v>-2.2471910112359472</v>
          </cell>
          <cell r="AE46">
            <v>-0.40526849037487911</v>
          </cell>
          <cell r="AF46" t="str">
            <v>-</v>
          </cell>
          <cell r="AG46">
            <v>0</v>
          </cell>
        </row>
        <row r="47">
          <cell r="A47">
            <v>38473</v>
          </cell>
          <cell r="B47">
            <v>89.7</v>
          </cell>
          <cell r="C47">
            <v>92</v>
          </cell>
          <cell r="D47">
            <v>101.7</v>
          </cell>
          <cell r="E47">
            <v>73.5</v>
          </cell>
          <cell r="F47">
            <v>104.8</v>
          </cell>
          <cell r="G47">
            <v>82</v>
          </cell>
          <cell r="H47">
            <v>89.7</v>
          </cell>
          <cell r="I47">
            <v>83.9</v>
          </cell>
          <cell r="J47">
            <v>84.7</v>
          </cell>
          <cell r="K47">
            <v>93.7</v>
          </cell>
          <cell r="L47">
            <v>88.7</v>
          </cell>
          <cell r="M47">
            <v>80.2</v>
          </cell>
          <cell r="N47">
            <v>104.2</v>
          </cell>
          <cell r="O47">
            <v>100.8</v>
          </cell>
          <cell r="P47" t="str">
            <v>-</v>
          </cell>
          <cell r="Q47">
            <v>73.900000000000006</v>
          </cell>
          <cell r="R47">
            <v>1.8161180476731085</v>
          </cell>
          <cell r="S47">
            <v>-0.86206896551723844</v>
          </cell>
          <cell r="T47">
            <v>6.380753138075324</v>
          </cell>
          <cell r="U47">
            <v>-2.5198938992042517</v>
          </cell>
          <cell r="V47">
            <v>0.28708133971291594</v>
          </cell>
          <cell r="W47">
            <v>5.5341055341055299</v>
          </cell>
          <cell r="X47">
            <v>-1.2114537444933859</v>
          </cell>
          <cell r="Y47">
            <v>-1.6412661195779503</v>
          </cell>
          <cell r="Z47">
            <v>1.558752997601915</v>
          </cell>
          <cell r="AA47">
            <v>0</v>
          </cell>
          <cell r="AB47">
            <v>1.9540229885057503</v>
          </cell>
          <cell r="AC47">
            <v>4.6997389033942678</v>
          </cell>
          <cell r="AD47">
            <v>-0.19157088122605637</v>
          </cell>
          <cell r="AE47">
            <v>2.5432349949135302</v>
          </cell>
          <cell r="AF47" t="str">
            <v>-</v>
          </cell>
          <cell r="AG47">
            <v>-5.6194125159642301</v>
          </cell>
        </row>
        <row r="48">
          <cell r="A48">
            <v>38504</v>
          </cell>
          <cell r="B48">
            <v>91.3</v>
          </cell>
          <cell r="C48">
            <v>93</v>
          </cell>
          <cell r="D48">
            <v>107</v>
          </cell>
          <cell r="E48">
            <v>75.8</v>
          </cell>
          <cell r="F48">
            <v>101</v>
          </cell>
          <cell r="G48">
            <v>81.599999999999994</v>
          </cell>
          <cell r="H48">
            <v>94</v>
          </cell>
          <cell r="I48">
            <v>87.2</v>
          </cell>
          <cell r="J48">
            <v>79.099999999999994</v>
          </cell>
          <cell r="K48">
            <v>91.9</v>
          </cell>
          <cell r="L48">
            <v>89.7</v>
          </cell>
          <cell r="M48">
            <v>77.599999999999994</v>
          </cell>
          <cell r="N48">
            <v>104.3</v>
          </cell>
          <cell r="O48">
            <v>102.3</v>
          </cell>
          <cell r="P48" t="str">
            <v>-</v>
          </cell>
          <cell r="Q48">
            <v>78.599999999999994</v>
          </cell>
          <cell r="R48">
            <v>1.7837235228539514</v>
          </cell>
          <cell r="S48">
            <v>1.0869565217391304</v>
          </cell>
          <cell r="T48">
            <v>5.2114060963618458</v>
          </cell>
          <cell r="U48">
            <v>3.129251700680268</v>
          </cell>
          <cell r="V48">
            <v>-3.6259541984732802</v>
          </cell>
          <cell r="W48">
            <v>-0.48780487804878742</v>
          </cell>
          <cell r="X48">
            <v>4.7937569676700074</v>
          </cell>
          <cell r="Y48">
            <v>3.9332538736591141</v>
          </cell>
          <cell r="Z48">
            <v>-6.6115702479338943</v>
          </cell>
          <cell r="AA48">
            <v>-1.9210245464247568</v>
          </cell>
          <cell r="AB48">
            <v>1.1273957158962795</v>
          </cell>
          <cell r="AC48">
            <v>-3.2418952618453969</v>
          </cell>
          <cell r="AD48">
            <v>9.5969289827249823E-2</v>
          </cell>
          <cell r="AE48">
            <v>1.4880952380952381</v>
          </cell>
          <cell r="AF48" t="str">
            <v>-</v>
          </cell>
          <cell r="AG48">
            <v>6.3599458728010667</v>
          </cell>
        </row>
        <row r="49">
          <cell r="A49">
            <v>38534</v>
          </cell>
          <cell r="B49">
            <v>89.3</v>
          </cell>
          <cell r="C49">
            <v>93.8</v>
          </cell>
          <cell r="D49">
            <v>89.5</v>
          </cell>
          <cell r="E49">
            <v>71.2</v>
          </cell>
          <cell r="F49">
            <v>100.9</v>
          </cell>
          <cell r="G49">
            <v>83</v>
          </cell>
          <cell r="H49">
            <v>94.5</v>
          </cell>
          <cell r="I49">
            <v>86.2</v>
          </cell>
          <cell r="J49">
            <v>74.2</v>
          </cell>
          <cell r="K49">
            <v>90.5</v>
          </cell>
          <cell r="L49">
            <v>88.2</v>
          </cell>
          <cell r="M49">
            <v>76.900000000000006</v>
          </cell>
          <cell r="N49">
            <v>100.6</v>
          </cell>
          <cell r="O49">
            <v>99.3</v>
          </cell>
          <cell r="P49" t="str">
            <v>-</v>
          </cell>
          <cell r="Q49">
            <v>77.099999999999994</v>
          </cell>
          <cell r="R49">
            <v>-2.190580503833516</v>
          </cell>
          <cell r="S49">
            <v>0.86021505376343776</v>
          </cell>
          <cell r="T49">
            <v>-16.355140186915886</v>
          </cell>
          <cell r="U49">
            <v>-6.0686015831134492</v>
          </cell>
          <cell r="V49">
            <v>-9.900990099009338E-2</v>
          </cell>
          <cell r="W49">
            <v>1.7156862745098109</v>
          </cell>
          <cell r="X49">
            <v>0.53191489361702127</v>
          </cell>
          <cell r="Y49">
            <v>-1.1467889908256879</v>
          </cell>
          <cell r="Z49">
            <v>-6.1946902654867149</v>
          </cell>
          <cell r="AA49">
            <v>-1.5233949945593097</v>
          </cell>
          <cell r="AB49">
            <v>-1.6722408026755853</v>
          </cell>
          <cell r="AC49">
            <v>-0.90206185567008845</v>
          </cell>
          <cell r="AD49">
            <v>-3.5474592521572417</v>
          </cell>
          <cell r="AE49">
            <v>-2.9325513196480939</v>
          </cell>
          <cell r="AF49" t="str">
            <v>-</v>
          </cell>
          <cell r="AG49">
            <v>-1.9083969465648856</v>
          </cell>
        </row>
        <row r="50">
          <cell r="A50">
            <v>38565</v>
          </cell>
          <cell r="B50">
            <v>88.9</v>
          </cell>
          <cell r="C50">
            <v>92.6</v>
          </cell>
          <cell r="D50">
            <v>86</v>
          </cell>
          <cell r="E50">
            <v>73.8</v>
          </cell>
          <cell r="F50">
            <v>101.1</v>
          </cell>
          <cell r="G50">
            <v>83.9</v>
          </cell>
          <cell r="H50">
            <v>94.7</v>
          </cell>
          <cell r="I50">
            <v>84.8</v>
          </cell>
          <cell r="J50">
            <v>77</v>
          </cell>
          <cell r="K50">
            <v>94.1</v>
          </cell>
          <cell r="L50">
            <v>88.5</v>
          </cell>
          <cell r="M50">
            <v>76.900000000000006</v>
          </cell>
          <cell r="N50">
            <v>99.6</v>
          </cell>
          <cell r="O50">
            <v>102</v>
          </cell>
          <cell r="P50" t="str">
            <v>-</v>
          </cell>
          <cell r="Q50">
            <v>75.900000000000006</v>
          </cell>
          <cell r="R50">
            <v>-0.44792833146695576</v>
          </cell>
          <cell r="S50">
            <v>-1.2793176972281481</v>
          </cell>
          <cell r="T50">
            <v>-3.9106145251396649</v>
          </cell>
          <cell r="U50">
            <v>3.6516853932584183</v>
          </cell>
          <cell r="V50">
            <v>0.19821605550048427</v>
          </cell>
          <cell r="W50">
            <v>1.0843373493975972</v>
          </cell>
          <cell r="X50">
            <v>0.21164021164021465</v>
          </cell>
          <cell r="Y50">
            <v>-1.6241299303944381</v>
          </cell>
          <cell r="Z50">
            <v>3.773584905660373</v>
          </cell>
          <cell r="AA50">
            <v>3.9779005524861812</v>
          </cell>
          <cell r="AB50">
            <v>0.34013605442176548</v>
          </cell>
          <cell r="AC50">
            <v>0</v>
          </cell>
          <cell r="AD50">
            <v>-0.99403578528827041</v>
          </cell>
          <cell r="AE50">
            <v>2.7190332326284019</v>
          </cell>
          <cell r="AF50" t="str">
            <v>-</v>
          </cell>
          <cell r="AG50">
            <v>-1.5564202334630204</v>
          </cell>
        </row>
        <row r="51">
          <cell r="A51">
            <v>38596</v>
          </cell>
          <cell r="B51">
            <v>88.5</v>
          </cell>
          <cell r="C51">
            <v>92.1</v>
          </cell>
          <cell r="D51">
            <v>85.5</v>
          </cell>
          <cell r="E51">
            <v>76.3</v>
          </cell>
          <cell r="F51">
            <v>96.9</v>
          </cell>
          <cell r="G51">
            <v>81.900000000000006</v>
          </cell>
          <cell r="H51">
            <v>92.9</v>
          </cell>
          <cell r="I51">
            <v>85.7</v>
          </cell>
          <cell r="J51">
            <v>80.7</v>
          </cell>
          <cell r="K51">
            <v>98.4</v>
          </cell>
          <cell r="L51">
            <v>87.6</v>
          </cell>
          <cell r="M51">
            <v>81.099999999999994</v>
          </cell>
          <cell r="N51">
            <v>96</v>
          </cell>
          <cell r="O51">
            <v>94.8</v>
          </cell>
          <cell r="P51" t="str">
            <v>-</v>
          </cell>
          <cell r="Q51">
            <v>76.3</v>
          </cell>
          <cell r="R51">
            <v>-0.44994375703037759</v>
          </cell>
          <cell r="S51">
            <v>-0.53995680345572361</v>
          </cell>
          <cell r="T51">
            <v>-0.58139534883720934</v>
          </cell>
          <cell r="U51">
            <v>3.3875338753387538</v>
          </cell>
          <cell r="V51">
            <v>-4.1543026706231343</v>
          </cell>
          <cell r="W51">
            <v>-2.3837902264600714</v>
          </cell>
          <cell r="X51">
            <v>-1.9007391763463537</v>
          </cell>
          <cell r="Y51">
            <v>1.0613207547169878</v>
          </cell>
          <cell r="Z51">
            <v>4.8051948051948088</v>
          </cell>
          <cell r="AA51">
            <v>4.5696068012752518</v>
          </cell>
          <cell r="AB51">
            <v>-1.0169491525423793</v>
          </cell>
          <cell r="AC51">
            <v>5.4616384915474487</v>
          </cell>
          <cell r="AD51">
            <v>-3.6144578313252955</v>
          </cell>
          <cell r="AE51">
            <v>-7.0588235294117672</v>
          </cell>
          <cell r="AF51" t="str">
            <v>-</v>
          </cell>
          <cell r="AG51">
            <v>0.52700922266138528</v>
          </cell>
        </row>
        <row r="52">
          <cell r="A52">
            <v>38626</v>
          </cell>
          <cell r="B52">
            <v>87.3</v>
          </cell>
          <cell r="C52">
            <v>91.2</v>
          </cell>
          <cell r="D52">
            <v>90.7</v>
          </cell>
          <cell r="E52">
            <v>78.099999999999994</v>
          </cell>
          <cell r="F52">
            <v>94.6</v>
          </cell>
          <cell r="G52">
            <v>81.599999999999994</v>
          </cell>
          <cell r="H52">
            <v>90.8</v>
          </cell>
          <cell r="I52">
            <v>87</v>
          </cell>
          <cell r="J52">
            <v>83</v>
          </cell>
          <cell r="K52">
            <v>95.9</v>
          </cell>
          <cell r="L52">
            <v>86.2</v>
          </cell>
          <cell r="M52">
            <v>74.599999999999994</v>
          </cell>
          <cell r="N52">
            <v>99.3</v>
          </cell>
          <cell r="O52">
            <v>96.7</v>
          </cell>
          <cell r="P52" t="str">
            <v>-</v>
          </cell>
          <cell r="Q52">
            <v>74.2</v>
          </cell>
          <cell r="R52">
            <v>-1.3559322033898338</v>
          </cell>
          <cell r="S52">
            <v>-0.97719869706839457</v>
          </cell>
          <cell r="T52">
            <v>6.081871345029243</v>
          </cell>
          <cell r="U52">
            <v>2.3591087811271261</v>
          </cell>
          <cell r="V52">
            <v>-2.3735810113519209</v>
          </cell>
          <cell r="W52">
            <v>-0.36630036630038015</v>
          </cell>
          <cell r="X52">
            <v>-2.2604951560818174</v>
          </cell>
          <cell r="Y52">
            <v>1.5169194865810935</v>
          </cell>
          <cell r="Z52">
            <v>2.8500619578686459</v>
          </cell>
          <cell r="AA52">
            <v>-2.5406504065040649</v>
          </cell>
          <cell r="AB52">
            <v>-1.5981735159817254</v>
          </cell>
          <cell r="AC52">
            <v>-8.0147965474722564</v>
          </cell>
          <cell r="AD52">
            <v>3.4374999999999969</v>
          </cell>
          <cell r="AE52">
            <v>2.0042194092827064</v>
          </cell>
          <cell r="AF52" t="str">
            <v>-</v>
          </cell>
          <cell r="AG52">
            <v>-2.7522935779816438</v>
          </cell>
        </row>
        <row r="53">
          <cell r="A53">
            <v>38657</v>
          </cell>
          <cell r="B53">
            <v>88.9</v>
          </cell>
          <cell r="C53">
            <v>92.7</v>
          </cell>
          <cell r="D53">
            <v>85</v>
          </cell>
          <cell r="E53">
            <v>76.400000000000006</v>
          </cell>
          <cell r="F53">
            <v>101.4</v>
          </cell>
          <cell r="G53">
            <v>86.6</v>
          </cell>
          <cell r="H53">
            <v>91.5</v>
          </cell>
          <cell r="I53">
            <v>85.4</v>
          </cell>
          <cell r="J53">
            <v>82.4</v>
          </cell>
          <cell r="K53">
            <v>96.9</v>
          </cell>
          <cell r="L53">
            <v>88.5</v>
          </cell>
          <cell r="M53">
            <v>73.7</v>
          </cell>
          <cell r="N53">
            <v>101.9</v>
          </cell>
          <cell r="O53">
            <v>97.4</v>
          </cell>
          <cell r="P53" t="str">
            <v>-</v>
          </cell>
          <cell r="Q53">
            <v>74.8</v>
          </cell>
          <cell r="R53">
            <v>1.8327605956472033</v>
          </cell>
          <cell r="S53">
            <v>1.6447368421052631</v>
          </cell>
          <cell r="T53">
            <v>-6.2844542447629577</v>
          </cell>
          <cell r="U53">
            <v>-2.1766965428937115</v>
          </cell>
          <cell r="V53">
            <v>7.1881606765327817</v>
          </cell>
          <cell r="W53">
            <v>6.1274509803921573</v>
          </cell>
          <cell r="X53">
            <v>0.7709251101321617</v>
          </cell>
          <cell r="Y53">
            <v>-1.8390804597701083</v>
          </cell>
          <cell r="Z53">
            <v>-0.72289156626505346</v>
          </cell>
          <cell r="AA53">
            <v>1.0427528675703857</v>
          </cell>
          <cell r="AB53">
            <v>2.668213457076563</v>
          </cell>
          <cell r="AC53">
            <v>-1.206434316353876</v>
          </cell>
          <cell r="AD53">
            <v>2.6183282980866149</v>
          </cell>
          <cell r="AE53">
            <v>0.72388831437435663</v>
          </cell>
          <cell r="AF53" t="str">
            <v>-</v>
          </cell>
          <cell r="AG53">
            <v>0.80862533692721594</v>
          </cell>
        </row>
        <row r="54">
          <cell r="A54">
            <v>38687</v>
          </cell>
          <cell r="B54">
            <v>90.4</v>
          </cell>
          <cell r="C54">
            <v>97.2</v>
          </cell>
          <cell r="D54">
            <v>85.3</v>
          </cell>
          <cell r="E54">
            <v>78.2</v>
          </cell>
          <cell r="F54">
            <v>102.1</v>
          </cell>
          <cell r="G54">
            <v>86.2</v>
          </cell>
          <cell r="H54">
            <v>100.7</v>
          </cell>
          <cell r="I54">
            <v>86.9</v>
          </cell>
          <cell r="J54">
            <v>80.2</v>
          </cell>
          <cell r="K54">
            <v>96.2</v>
          </cell>
          <cell r="L54">
            <v>90.9</v>
          </cell>
          <cell r="M54">
            <v>75.3</v>
          </cell>
          <cell r="N54">
            <v>102.9</v>
          </cell>
          <cell r="O54">
            <v>99.7</v>
          </cell>
          <cell r="P54" t="str">
            <v>-</v>
          </cell>
          <cell r="Q54">
            <v>80.2</v>
          </cell>
          <cell r="R54">
            <v>1.6872890888638918</v>
          </cell>
          <cell r="S54">
            <v>4.8543689320388346</v>
          </cell>
          <cell r="T54">
            <v>0.35294117647058493</v>
          </cell>
          <cell r="U54">
            <v>2.3560209424083731</v>
          </cell>
          <cell r="V54">
            <v>0.69033530571990986</v>
          </cell>
          <cell r="W54">
            <v>-0.46189376443417035</v>
          </cell>
          <cell r="X54">
            <v>10.054644808743172</v>
          </cell>
          <cell r="Y54">
            <v>1.7564402810304449</v>
          </cell>
          <cell r="Z54">
            <v>-2.6699029126213625</v>
          </cell>
          <cell r="AA54">
            <v>-0.72239422084623606</v>
          </cell>
          <cell r="AB54">
            <v>2.7118644067796676</v>
          </cell>
          <cell r="AC54">
            <v>2.1709633649932081</v>
          </cell>
          <cell r="AD54">
            <v>0.98135426889106958</v>
          </cell>
          <cell r="AE54">
            <v>2.3613963039014343</v>
          </cell>
          <cell r="AF54" t="str">
            <v>-</v>
          </cell>
          <cell r="AG54">
            <v>7.2192513368984041</v>
          </cell>
        </row>
        <row r="55">
          <cell r="A55">
            <v>38718</v>
          </cell>
          <cell r="B55">
            <v>91</v>
          </cell>
          <cell r="C55">
            <v>95.3</v>
          </cell>
          <cell r="D55">
            <v>84.9</v>
          </cell>
          <cell r="E55">
            <v>80.5</v>
          </cell>
          <cell r="F55">
            <v>113.9</v>
          </cell>
          <cell r="G55">
            <v>84.8</v>
          </cell>
          <cell r="H55">
            <v>95.7</v>
          </cell>
          <cell r="I55">
            <v>88.9</v>
          </cell>
          <cell r="J55">
            <v>87.2</v>
          </cell>
          <cell r="K55">
            <v>97.9</v>
          </cell>
          <cell r="L55">
            <v>89.9</v>
          </cell>
          <cell r="M55">
            <v>73</v>
          </cell>
          <cell r="N55">
            <v>106.7</v>
          </cell>
          <cell r="O55">
            <v>97.5</v>
          </cell>
          <cell r="P55" t="str">
            <v>-</v>
          </cell>
          <cell r="Q55">
            <v>72.900000000000006</v>
          </cell>
          <cell r="R55">
            <v>0.66371681415928574</v>
          </cell>
          <cell r="S55">
            <v>-1.9547325102880715</v>
          </cell>
          <cell r="T55">
            <v>-0.46893317702226434</v>
          </cell>
          <cell r="U55">
            <v>2.9411764705882315</v>
          </cell>
          <cell r="V55">
            <v>11.557296767874645</v>
          </cell>
          <cell r="W55">
            <v>-1.6241299303944381</v>
          </cell>
          <cell r="X55">
            <v>-4.9652432969215488</v>
          </cell>
          <cell r="Y55">
            <v>2.3014959723820483</v>
          </cell>
          <cell r="Z55">
            <v>8.728179551122194</v>
          </cell>
          <cell r="AA55">
            <v>1.76715176715177</v>
          </cell>
          <cell r="AB55">
            <v>-1.1001100110011</v>
          </cell>
          <cell r="AC55">
            <v>-3.0544488711819353</v>
          </cell>
          <cell r="AD55">
            <v>3.692905733722057</v>
          </cell>
          <cell r="AE55">
            <v>-2.2066198595787392</v>
          </cell>
          <cell r="AF55" t="str">
            <v>-</v>
          </cell>
          <cell r="AG55">
            <v>-9.1022443890274278</v>
          </cell>
        </row>
        <row r="56">
          <cell r="A56">
            <v>38749</v>
          </cell>
          <cell r="B56">
            <v>91.6</v>
          </cell>
          <cell r="C56">
            <v>95.3</v>
          </cell>
          <cell r="D56">
            <v>104</v>
          </cell>
          <cell r="E56">
            <v>82.3</v>
          </cell>
          <cell r="F56">
            <v>108.5</v>
          </cell>
          <cell r="G56">
            <v>82.4</v>
          </cell>
          <cell r="H56">
            <v>95.3</v>
          </cell>
          <cell r="I56">
            <v>90</v>
          </cell>
          <cell r="J56">
            <v>83.6</v>
          </cell>
          <cell r="K56">
            <v>96.2</v>
          </cell>
          <cell r="L56">
            <v>91.2</v>
          </cell>
          <cell r="M56">
            <v>73</v>
          </cell>
          <cell r="N56">
            <v>104.6</v>
          </cell>
          <cell r="O56">
            <v>97.2</v>
          </cell>
          <cell r="P56" t="str">
            <v>-</v>
          </cell>
          <cell r="Q56">
            <v>77.2</v>
          </cell>
          <cell r="R56">
            <v>0.65934065934065311</v>
          </cell>
          <cell r="S56">
            <v>0</v>
          </cell>
          <cell r="T56">
            <v>22.497055359246161</v>
          </cell>
          <cell r="U56">
            <v>2.2360248447204931</v>
          </cell>
          <cell r="V56">
            <v>-4.7410008779631303</v>
          </cell>
          <cell r="W56">
            <v>-2.8301886792452731</v>
          </cell>
          <cell r="X56">
            <v>-0.41797283176594113</v>
          </cell>
          <cell r="Y56">
            <v>1.2373453318335144</v>
          </cell>
          <cell r="Z56">
            <v>-4.1284403669724874</v>
          </cell>
          <cell r="AA56">
            <v>-1.7364657814096043</v>
          </cell>
          <cell r="AB56">
            <v>1.4460511679644017</v>
          </cell>
          <cell r="AC56">
            <v>0</v>
          </cell>
          <cell r="AD56">
            <v>-1.9681349578256873</v>
          </cell>
          <cell r="AE56">
            <v>-0.30769230769230477</v>
          </cell>
          <cell r="AF56" t="str">
            <v>-</v>
          </cell>
          <cell r="AG56">
            <v>5.898491083676265</v>
          </cell>
        </row>
        <row r="57">
          <cell r="A57">
            <v>38777</v>
          </cell>
          <cell r="B57">
            <v>90.4</v>
          </cell>
          <cell r="C57">
            <v>96</v>
          </cell>
          <cell r="D57">
            <v>97.1</v>
          </cell>
          <cell r="E57">
            <v>84.6</v>
          </cell>
          <cell r="F57">
            <v>108.4</v>
          </cell>
          <cell r="G57">
            <v>82.7</v>
          </cell>
          <cell r="H57">
            <v>95.6</v>
          </cell>
          <cell r="I57">
            <v>87.8</v>
          </cell>
          <cell r="J57">
            <v>87.3</v>
          </cell>
          <cell r="K57">
            <v>95.9</v>
          </cell>
          <cell r="L57">
            <v>89.8</v>
          </cell>
          <cell r="M57">
            <v>71.900000000000006</v>
          </cell>
          <cell r="N57">
            <v>102.8</v>
          </cell>
          <cell r="O57">
            <v>94.7</v>
          </cell>
          <cell r="P57" t="str">
            <v>-</v>
          </cell>
          <cell r="Q57">
            <v>75.599999999999994</v>
          </cell>
          <cell r="R57">
            <v>-1.3100436681222583</v>
          </cell>
          <cell r="S57">
            <v>0.73452256033578478</v>
          </cell>
          <cell r="T57">
            <v>-6.6346153846153904</v>
          </cell>
          <cell r="U57">
            <v>2.7946537059538241</v>
          </cell>
          <cell r="V57">
            <v>-9.2165898617506278E-2</v>
          </cell>
          <cell r="W57">
            <v>0.36407766990290918</v>
          </cell>
          <cell r="X57">
            <v>0.31479538300104631</v>
          </cell>
          <cell r="Y57">
            <v>-2.4444444444444478</v>
          </cell>
          <cell r="Z57">
            <v>4.4258373205741659</v>
          </cell>
          <cell r="AA57">
            <v>-0.31185031185030887</v>
          </cell>
          <cell r="AB57">
            <v>-1.5350877192982517</v>
          </cell>
          <cell r="AC57">
            <v>-1.5068493150684854</v>
          </cell>
          <cell r="AD57">
            <v>-1.7208413001912017</v>
          </cell>
          <cell r="AE57">
            <v>-2.57201646090535</v>
          </cell>
          <cell r="AF57" t="str">
            <v>-</v>
          </cell>
          <cell r="AG57">
            <v>-2.0725388601036379</v>
          </cell>
        </row>
        <row r="58">
          <cell r="A58">
            <v>38808</v>
          </cell>
          <cell r="B58">
            <v>91.3</v>
          </cell>
          <cell r="C58">
            <v>99.3</v>
          </cell>
          <cell r="D58">
            <v>95</v>
          </cell>
          <cell r="E58">
            <v>85.4</v>
          </cell>
          <cell r="F58">
            <v>109.4</v>
          </cell>
          <cell r="G58">
            <v>85.6</v>
          </cell>
          <cell r="H58">
            <v>99.3</v>
          </cell>
          <cell r="I58">
            <v>89.3</v>
          </cell>
          <cell r="J58">
            <v>87.8</v>
          </cell>
          <cell r="K58">
            <v>95.2</v>
          </cell>
          <cell r="L58">
            <v>92.6</v>
          </cell>
          <cell r="M58">
            <v>73.3</v>
          </cell>
          <cell r="N58">
            <v>101.3</v>
          </cell>
          <cell r="O58">
            <v>94.1</v>
          </cell>
          <cell r="P58" t="str">
            <v>-</v>
          </cell>
          <cell r="Q58">
            <v>78.3</v>
          </cell>
          <cell r="R58">
            <v>0.9955752212389285</v>
          </cell>
          <cell r="S58">
            <v>3.4374999999999969</v>
          </cell>
          <cell r="T58">
            <v>-2.162718846549943</v>
          </cell>
          <cell r="U58">
            <v>0.94562647754138462</v>
          </cell>
          <cell r="V58">
            <v>0.92250922509225086</v>
          </cell>
          <cell r="W58">
            <v>3.5066505441354185</v>
          </cell>
          <cell r="X58">
            <v>3.8702928870292919</v>
          </cell>
          <cell r="Y58">
            <v>1.7084282460136675</v>
          </cell>
          <cell r="Z58">
            <v>0.57273768613974807</v>
          </cell>
          <cell r="AA58">
            <v>-0.72992700729927296</v>
          </cell>
          <cell r="AB58">
            <v>3.1180400890868567</v>
          </cell>
          <cell r="AC58">
            <v>1.9471488178024916</v>
          </cell>
          <cell r="AD58">
            <v>-1.4591439688715953</v>
          </cell>
          <cell r="AE58">
            <v>-0.6335797254487946</v>
          </cell>
          <cell r="AF58" t="str">
            <v>-</v>
          </cell>
          <cell r="AG58">
            <v>3.5714285714285756</v>
          </cell>
        </row>
        <row r="59">
          <cell r="A59">
            <v>38838</v>
          </cell>
          <cell r="B59">
            <v>91.6</v>
          </cell>
          <cell r="C59">
            <v>96</v>
          </cell>
          <cell r="D59">
            <v>91.5</v>
          </cell>
          <cell r="E59">
            <v>88.2</v>
          </cell>
          <cell r="F59">
            <v>108</v>
          </cell>
          <cell r="G59">
            <v>83.2</v>
          </cell>
          <cell r="H59">
            <v>96.9</v>
          </cell>
          <cell r="I59">
            <v>89.7</v>
          </cell>
          <cell r="J59">
            <v>86.1</v>
          </cell>
          <cell r="K59">
            <v>95.3</v>
          </cell>
          <cell r="L59">
            <v>92.3</v>
          </cell>
          <cell r="M59">
            <v>78</v>
          </cell>
          <cell r="N59">
            <v>102.7</v>
          </cell>
          <cell r="O59">
            <v>94.7</v>
          </cell>
          <cell r="P59" t="str">
            <v>-</v>
          </cell>
          <cell r="Q59">
            <v>80</v>
          </cell>
          <cell r="R59">
            <v>0.32858707557502431</v>
          </cell>
          <cell r="S59">
            <v>-3.3232628398791513</v>
          </cell>
          <cell r="T59">
            <v>-3.6842105263157889</v>
          </cell>
          <cell r="U59">
            <v>3.2786885245901605</v>
          </cell>
          <cell r="V59">
            <v>-1.2797074954296213</v>
          </cell>
          <cell r="W59">
            <v>-2.8037383177569994</v>
          </cell>
          <cell r="X59">
            <v>-2.4169184290030126</v>
          </cell>
          <cell r="Y59">
            <v>0.4479283314669717</v>
          </cell>
          <cell r="Z59">
            <v>-1.9362186788154929</v>
          </cell>
          <cell r="AA59">
            <v>0.10504201680671672</v>
          </cell>
          <cell r="AB59">
            <v>-0.32397408207343109</v>
          </cell>
          <cell r="AC59">
            <v>6.4120054570259253</v>
          </cell>
          <cell r="AD59">
            <v>1.3820335636722663</v>
          </cell>
          <cell r="AE59">
            <v>0.6376195536663215</v>
          </cell>
          <cell r="AF59" t="str">
            <v>-</v>
          </cell>
          <cell r="AG59">
            <v>2.1711366538952785</v>
          </cell>
        </row>
        <row r="60">
          <cell r="A60">
            <v>38869</v>
          </cell>
          <cell r="B60">
            <v>91</v>
          </cell>
          <cell r="C60">
            <v>95.2</v>
          </cell>
          <cell r="D60">
            <v>86.6</v>
          </cell>
          <cell r="E60">
            <v>87.7</v>
          </cell>
          <cell r="F60">
            <v>108.3</v>
          </cell>
          <cell r="G60">
            <v>86.9</v>
          </cell>
          <cell r="H60">
            <v>94.9</v>
          </cell>
          <cell r="I60">
            <v>87.8</v>
          </cell>
          <cell r="J60">
            <v>91.7</v>
          </cell>
          <cell r="K60">
            <v>95</v>
          </cell>
          <cell r="L60">
            <v>90.7</v>
          </cell>
          <cell r="M60">
            <v>74.8</v>
          </cell>
          <cell r="N60">
            <v>101.6</v>
          </cell>
          <cell r="O60">
            <v>94.4</v>
          </cell>
          <cell r="P60" t="str">
            <v>-</v>
          </cell>
          <cell r="Q60">
            <v>78.8</v>
          </cell>
          <cell r="R60">
            <v>-0.65502183406112913</v>
          </cell>
          <cell r="S60">
            <v>-0.83333333333333037</v>
          </cell>
          <cell r="T60">
            <v>-5.3551912568306079</v>
          </cell>
          <cell r="U60">
            <v>-0.56689342403628118</v>
          </cell>
          <cell r="V60">
            <v>0.27777777777777513</v>
          </cell>
          <cell r="W60">
            <v>4.4471153846153877</v>
          </cell>
          <cell r="X60">
            <v>-2.0639834881320951</v>
          </cell>
          <cell r="Y60">
            <v>-2.1181716833890811</v>
          </cell>
          <cell r="Z60">
            <v>6.504065040650417</v>
          </cell>
          <cell r="AA60">
            <v>-0.31479538300104631</v>
          </cell>
          <cell r="AB60">
            <v>-1.733477789815812</v>
          </cell>
          <cell r="AC60">
            <v>-4.1025641025641058</v>
          </cell>
          <cell r="AD60">
            <v>-1.0710808179162692</v>
          </cell>
          <cell r="AE60">
            <v>-0.3167898627243898</v>
          </cell>
          <cell r="AF60" t="str">
            <v>-</v>
          </cell>
          <cell r="AG60">
            <v>-1.5000000000000036</v>
          </cell>
        </row>
        <row r="61">
          <cell r="A61">
            <v>38899</v>
          </cell>
          <cell r="B61">
            <v>91.7</v>
          </cell>
          <cell r="C61">
            <v>96.7</v>
          </cell>
          <cell r="D61">
            <v>88.5</v>
          </cell>
          <cell r="E61">
            <v>87.3</v>
          </cell>
          <cell r="F61">
            <v>113.8</v>
          </cell>
          <cell r="G61">
            <v>88</v>
          </cell>
          <cell r="H61">
            <v>92.9</v>
          </cell>
          <cell r="I61">
            <v>88.1</v>
          </cell>
          <cell r="J61">
            <v>87.5</v>
          </cell>
          <cell r="K61">
            <v>95.8</v>
          </cell>
          <cell r="L61">
            <v>91.3</v>
          </cell>
          <cell r="M61">
            <v>72.3</v>
          </cell>
          <cell r="N61">
            <v>102.8</v>
          </cell>
          <cell r="O61">
            <v>96</v>
          </cell>
          <cell r="P61" t="str">
            <v>-</v>
          </cell>
          <cell r="Q61">
            <v>76.5</v>
          </cell>
          <cell r="R61">
            <v>0.76923076923077238</v>
          </cell>
          <cell r="S61">
            <v>1.5756302521008403</v>
          </cell>
          <cell r="T61">
            <v>2.1939953810623622</v>
          </cell>
          <cell r="U61">
            <v>-0.45610034207526301</v>
          </cell>
          <cell r="V61">
            <v>5.0784856879039708</v>
          </cell>
          <cell r="W61">
            <v>1.26582278481012</v>
          </cell>
          <cell r="X61">
            <v>-2.1074815595363541</v>
          </cell>
          <cell r="Y61">
            <v>0.34168564920273026</v>
          </cell>
          <cell r="Z61">
            <v>-4.5801526717557284</v>
          </cell>
          <cell r="AA61">
            <v>0.8421052631578918</v>
          </cell>
          <cell r="AB61">
            <v>0.66152149944872574</v>
          </cell>
          <cell r="AC61">
            <v>-3.3422459893048129</v>
          </cell>
          <cell r="AD61">
            <v>1.1811023622047274</v>
          </cell>
          <cell r="AE61">
            <v>1.6949152542372818</v>
          </cell>
          <cell r="AF61" t="str">
            <v>-</v>
          </cell>
          <cell r="AG61">
            <v>-2.9187817258883215</v>
          </cell>
        </row>
        <row r="62">
          <cell r="A62">
            <v>38930</v>
          </cell>
          <cell r="B62">
            <v>91.4</v>
          </cell>
          <cell r="C62">
            <v>96.6</v>
          </cell>
          <cell r="D62">
            <v>88.3</v>
          </cell>
          <cell r="E62">
            <v>87.3</v>
          </cell>
          <cell r="F62">
            <v>108.8</v>
          </cell>
          <cell r="G62">
            <v>85.7</v>
          </cell>
          <cell r="H62">
            <v>95.1</v>
          </cell>
          <cell r="I62">
            <v>89</v>
          </cell>
          <cell r="J62">
            <v>77.599999999999994</v>
          </cell>
          <cell r="K62">
            <v>95.6</v>
          </cell>
          <cell r="L62">
            <v>91.2</v>
          </cell>
          <cell r="M62">
            <v>74.599999999999994</v>
          </cell>
          <cell r="N62">
            <v>101.2</v>
          </cell>
          <cell r="O62">
            <v>97.2</v>
          </cell>
          <cell r="P62" t="str">
            <v>-</v>
          </cell>
          <cell r="Q62">
            <v>79.2</v>
          </cell>
          <cell r="R62">
            <v>-0.32715376226826298</v>
          </cell>
          <cell r="S62">
            <v>-0.10341261633920219</v>
          </cell>
          <cell r="T62">
            <v>-0.22598870056497497</v>
          </cell>
          <cell r="U62">
            <v>0</v>
          </cell>
          <cell r="V62">
            <v>-4.3936731107205622</v>
          </cell>
          <cell r="W62">
            <v>-2.6136363636363602</v>
          </cell>
          <cell r="X62">
            <v>2.3681377825618819</v>
          </cell>
          <cell r="Y62">
            <v>1.0215664018161246</v>
          </cell>
          <cell r="Z62">
            <v>-11.31428571428572</v>
          </cell>
          <cell r="AA62">
            <v>-0.20876826722338501</v>
          </cell>
          <cell r="AB62">
            <v>-0.10952902519166957</v>
          </cell>
          <cell r="AC62">
            <v>3.1811894882434264</v>
          </cell>
          <cell r="AD62">
            <v>-1.5564202334630295</v>
          </cell>
          <cell r="AE62">
            <v>1.2500000000000031</v>
          </cell>
          <cell r="AF62" t="str">
            <v>-</v>
          </cell>
          <cell r="AG62">
            <v>3.5294117647058858</v>
          </cell>
        </row>
        <row r="63">
          <cell r="A63">
            <v>38961</v>
          </cell>
          <cell r="B63">
            <v>90.7</v>
          </cell>
          <cell r="C63">
            <v>96</v>
          </cell>
          <cell r="D63">
            <v>86.9</v>
          </cell>
          <cell r="E63">
            <v>88.6</v>
          </cell>
          <cell r="F63">
            <v>108.2</v>
          </cell>
          <cell r="G63">
            <v>87.2</v>
          </cell>
          <cell r="H63">
            <v>95.8</v>
          </cell>
          <cell r="I63">
            <v>89.8</v>
          </cell>
          <cell r="J63">
            <v>88.1</v>
          </cell>
          <cell r="K63">
            <v>95</v>
          </cell>
          <cell r="L63">
            <v>89.5</v>
          </cell>
          <cell r="M63">
            <v>72.099999999999994</v>
          </cell>
          <cell r="N63">
            <v>101</v>
          </cell>
          <cell r="O63">
            <v>98.9</v>
          </cell>
          <cell r="P63" t="str">
            <v>-</v>
          </cell>
          <cell r="Q63">
            <v>76.099999999999994</v>
          </cell>
          <cell r="R63">
            <v>-0.76586433260394182</v>
          </cell>
          <cell r="S63">
            <v>-0.62111801242235443</v>
          </cell>
          <cell r="T63">
            <v>-1.5855039637599</v>
          </cell>
          <cell r="U63">
            <v>1.4891179839633415</v>
          </cell>
          <cell r="V63">
            <v>-0.55147058823528894</v>
          </cell>
          <cell r="W63">
            <v>1.7502917152858808</v>
          </cell>
          <cell r="X63">
            <v>0.73606729758149625</v>
          </cell>
          <cell r="Y63">
            <v>0.89887640449437878</v>
          </cell>
          <cell r="Z63">
            <v>13.530927835051548</v>
          </cell>
          <cell r="AA63">
            <v>-0.62761506276150036</v>
          </cell>
          <cell r="AB63">
            <v>-1.8640350877193013</v>
          </cell>
          <cell r="AC63">
            <v>-3.3512064343163539</v>
          </cell>
          <cell r="AD63">
            <v>-0.19762845849802652</v>
          </cell>
          <cell r="AE63">
            <v>1.7489711934156407</v>
          </cell>
          <cell r="AF63" t="str">
            <v>-</v>
          </cell>
          <cell r="AG63">
            <v>-3.9141414141414246</v>
          </cell>
        </row>
        <row r="64">
          <cell r="A64">
            <v>38991</v>
          </cell>
          <cell r="B64">
            <v>90.5</v>
          </cell>
          <cell r="C64">
            <v>97.7</v>
          </cell>
          <cell r="D64">
            <v>84.2</v>
          </cell>
          <cell r="E64">
            <v>87.3</v>
          </cell>
          <cell r="F64">
            <v>104.9</v>
          </cell>
          <cell r="G64">
            <v>90</v>
          </cell>
          <cell r="H64">
            <v>94.7</v>
          </cell>
          <cell r="I64">
            <v>90</v>
          </cell>
          <cell r="J64">
            <v>89.9</v>
          </cell>
          <cell r="K64">
            <v>92.5</v>
          </cell>
          <cell r="L64">
            <v>90</v>
          </cell>
          <cell r="M64">
            <v>73.400000000000006</v>
          </cell>
          <cell r="N64">
            <v>100.4</v>
          </cell>
          <cell r="O64">
            <v>98.3</v>
          </cell>
          <cell r="P64" t="str">
            <v>-</v>
          </cell>
          <cell r="Q64">
            <v>77.8</v>
          </cell>
          <cell r="R64">
            <v>-0.22050716648291382</v>
          </cell>
          <cell r="S64">
            <v>1.7708333333333364</v>
          </cell>
          <cell r="T64">
            <v>-3.1070195627157684</v>
          </cell>
          <cell r="U64">
            <v>-1.4672686230248275</v>
          </cell>
          <cell r="V64">
            <v>-3.0499075785582228</v>
          </cell>
          <cell r="W64">
            <v>3.2110091743119233</v>
          </cell>
          <cell r="X64">
            <v>-1.1482254697285954</v>
          </cell>
          <cell r="Y64">
            <v>0.22271714922049313</v>
          </cell>
          <cell r="Z64">
            <v>2.0431328036322491</v>
          </cell>
          <cell r="AA64">
            <v>-2.6315789473684208</v>
          </cell>
          <cell r="AB64">
            <v>0.55865921787709494</v>
          </cell>
          <cell r="AC64">
            <v>1.8030513176144403</v>
          </cell>
          <cell r="AD64">
            <v>-0.59405940594058848</v>
          </cell>
          <cell r="AE64">
            <v>-0.60667340748231402</v>
          </cell>
          <cell r="AF64" t="str">
            <v>-</v>
          </cell>
          <cell r="AG64">
            <v>2.2339027595269423</v>
          </cell>
        </row>
        <row r="65">
          <cell r="A65">
            <v>39022</v>
          </cell>
          <cell r="B65">
            <v>92.1</v>
          </cell>
          <cell r="C65">
            <v>97.8</v>
          </cell>
          <cell r="D65">
            <v>89.4</v>
          </cell>
          <cell r="E65">
            <v>92.2</v>
          </cell>
          <cell r="F65">
            <v>106.9</v>
          </cell>
          <cell r="G65">
            <v>89.4</v>
          </cell>
          <cell r="H65">
            <v>96.4</v>
          </cell>
          <cell r="I65">
            <v>91.5</v>
          </cell>
          <cell r="J65">
            <v>91.9</v>
          </cell>
          <cell r="K65">
            <v>94.6</v>
          </cell>
          <cell r="L65">
            <v>90.7</v>
          </cell>
          <cell r="M65">
            <v>74.8</v>
          </cell>
          <cell r="N65">
            <v>101.7</v>
          </cell>
          <cell r="O65">
            <v>100.1</v>
          </cell>
          <cell r="P65" t="str">
            <v>-</v>
          </cell>
          <cell r="Q65">
            <v>79.7</v>
          </cell>
          <cell r="R65">
            <v>1.7679558011049663</v>
          </cell>
          <cell r="S65">
            <v>0.10235414534288055</v>
          </cell>
          <cell r="T65">
            <v>6.1757719714964399</v>
          </cell>
          <cell r="U65">
            <v>5.6128293241695371</v>
          </cell>
          <cell r="V65">
            <v>1.9065776930409912</v>
          </cell>
          <cell r="W65">
            <v>-0.66666666666666041</v>
          </cell>
          <cell r="X65">
            <v>1.795142555438229</v>
          </cell>
          <cell r="Y65">
            <v>1.6666666666666667</v>
          </cell>
          <cell r="Z65">
            <v>2.2246941045606228</v>
          </cell>
          <cell r="AA65">
            <v>2.270270270270264</v>
          </cell>
          <cell r="AB65">
            <v>0.77777777777778101</v>
          </cell>
          <cell r="AC65">
            <v>1.907356948228871</v>
          </cell>
          <cell r="AD65">
            <v>1.2948207171314712</v>
          </cell>
          <cell r="AE65">
            <v>1.831129196337739</v>
          </cell>
          <cell r="AF65" t="str">
            <v>-</v>
          </cell>
          <cell r="AG65">
            <v>2.4421593830334265</v>
          </cell>
        </row>
        <row r="66">
          <cell r="A66">
            <v>39052</v>
          </cell>
          <cell r="B66">
            <v>93.3</v>
          </cell>
          <cell r="C66">
            <v>95</v>
          </cell>
          <cell r="D66">
            <v>87.2</v>
          </cell>
          <cell r="E66">
            <v>86.9</v>
          </cell>
          <cell r="F66">
            <v>108.9</v>
          </cell>
          <cell r="G66">
            <v>88.9</v>
          </cell>
          <cell r="H66">
            <v>93.2</v>
          </cell>
          <cell r="I66">
            <v>94.1</v>
          </cell>
          <cell r="J66">
            <v>91</v>
          </cell>
          <cell r="K66">
            <v>94.5</v>
          </cell>
          <cell r="L66">
            <v>92.7</v>
          </cell>
          <cell r="M66">
            <v>78.599999999999994</v>
          </cell>
          <cell r="N66">
            <v>105.7</v>
          </cell>
          <cell r="O66">
            <v>101.8</v>
          </cell>
          <cell r="P66" t="str">
            <v>-</v>
          </cell>
          <cell r="Q66">
            <v>80.2</v>
          </cell>
          <cell r="R66">
            <v>1.3029315960912085</v>
          </cell>
          <cell r="S66">
            <v>-2.862985685071572</v>
          </cell>
          <cell r="T66">
            <v>-2.4608501118568262</v>
          </cell>
          <cell r="U66">
            <v>-5.7483731019522741</v>
          </cell>
          <cell r="V66">
            <v>1.8709073900841908</v>
          </cell>
          <cell r="W66">
            <v>-0.55928411633109609</v>
          </cell>
          <cell r="X66">
            <v>-3.3195020746887995</v>
          </cell>
          <cell r="Y66">
            <v>2.8415300546448026</v>
          </cell>
          <cell r="Z66">
            <v>-0.97932535364527273</v>
          </cell>
          <cell r="AA66">
            <v>-0.10570824524312296</v>
          </cell>
          <cell r="AB66">
            <v>2.2050716648291067</v>
          </cell>
          <cell r="AC66">
            <v>5.0802139037433118</v>
          </cell>
          <cell r="AD66">
            <v>3.9331366764995082</v>
          </cell>
          <cell r="AE66">
            <v>1.6983016983017012</v>
          </cell>
          <cell r="AF66" t="str">
            <v>-</v>
          </cell>
          <cell r="AG66">
            <v>0.62735257214554585</v>
          </cell>
        </row>
        <row r="67">
          <cell r="A67">
            <v>39083</v>
          </cell>
          <cell r="B67">
            <v>92.8</v>
          </cell>
          <cell r="C67">
            <v>98.1</v>
          </cell>
          <cell r="D67">
            <v>88.3</v>
          </cell>
          <cell r="E67">
            <v>90.2</v>
          </cell>
          <cell r="F67">
            <v>108</v>
          </cell>
          <cell r="G67">
            <v>85.9</v>
          </cell>
          <cell r="H67">
            <v>101</v>
          </cell>
          <cell r="I67">
            <v>93</v>
          </cell>
          <cell r="J67">
            <v>88.8</v>
          </cell>
          <cell r="K67">
            <v>95</v>
          </cell>
          <cell r="L67">
            <v>90.7</v>
          </cell>
          <cell r="M67">
            <v>75.400000000000006</v>
          </cell>
          <cell r="N67">
            <v>105.9</v>
          </cell>
          <cell r="O67">
            <v>100.6</v>
          </cell>
          <cell r="P67" t="str">
            <v>-</v>
          </cell>
          <cell r="Q67">
            <v>83</v>
          </cell>
          <cell r="R67">
            <v>-0.53590568060021437</v>
          </cell>
          <cell r="S67">
            <v>3.2631578947368358</v>
          </cell>
          <cell r="T67">
            <v>1.2614678899082503</v>
          </cell>
          <cell r="U67">
            <v>3.7974683544303764</v>
          </cell>
          <cell r="V67">
            <v>-0.82644628099174078</v>
          </cell>
          <cell r="W67">
            <v>-3.3745781777277837</v>
          </cell>
          <cell r="X67">
            <v>8.3690987124463483</v>
          </cell>
          <cell r="Y67">
            <v>-1.1689691817215668</v>
          </cell>
          <cell r="Z67">
            <v>-2.417582417582421</v>
          </cell>
          <cell r="AA67">
            <v>0.52910052910052907</v>
          </cell>
          <cell r="AB67">
            <v>-2.1574973031283711</v>
          </cell>
          <cell r="AC67">
            <v>-4.0712468193384082</v>
          </cell>
          <cell r="AD67">
            <v>0.18921475875118529</v>
          </cell>
          <cell r="AE67">
            <v>-1.1787819253438141</v>
          </cell>
          <cell r="AF67" t="str">
            <v>-</v>
          </cell>
          <cell r="AG67">
            <v>3.491271820448874</v>
          </cell>
        </row>
        <row r="68">
          <cell r="A68">
            <v>39114</v>
          </cell>
          <cell r="B68">
            <v>94.1</v>
          </cell>
          <cell r="C68">
            <v>97</v>
          </cell>
          <cell r="D68">
            <v>91.8</v>
          </cell>
          <cell r="E68">
            <v>88.4</v>
          </cell>
          <cell r="F68">
            <v>109.4</v>
          </cell>
          <cell r="G68">
            <v>86.1</v>
          </cell>
          <cell r="H68">
            <v>94.8</v>
          </cell>
          <cell r="I68">
            <v>93.3</v>
          </cell>
          <cell r="J68">
            <v>90.7</v>
          </cell>
          <cell r="K68">
            <v>93.9</v>
          </cell>
          <cell r="L68">
            <v>94.3</v>
          </cell>
          <cell r="M68">
            <v>76.2</v>
          </cell>
          <cell r="N68">
            <v>107.7</v>
          </cell>
          <cell r="O68">
            <v>102.1</v>
          </cell>
          <cell r="P68" t="str">
            <v>-</v>
          </cell>
          <cell r="Q68">
            <v>76.8</v>
          </cell>
          <cell r="R68">
            <v>1.4008620689655142</v>
          </cell>
          <cell r="S68">
            <v>-1.1213047910295559</v>
          </cell>
          <cell r="T68">
            <v>3.9637599093997737</v>
          </cell>
          <cell r="U68">
            <v>-1.9955654101995532</v>
          </cell>
          <cell r="V68">
            <v>1.2962962962963016</v>
          </cell>
          <cell r="W68">
            <v>0.23282887077996348</v>
          </cell>
          <cell r="X68">
            <v>-6.1386138613861414</v>
          </cell>
          <cell r="Y68">
            <v>0.32258064516128726</v>
          </cell>
          <cell r="Z68">
            <v>2.1396396396396464</v>
          </cell>
          <cell r="AA68">
            <v>-1.1578947368420993</v>
          </cell>
          <cell r="AB68">
            <v>3.9691289966923859</v>
          </cell>
          <cell r="AC68">
            <v>1.0610079575596778</v>
          </cell>
          <cell r="AD68">
            <v>1.6997167138810172</v>
          </cell>
          <cell r="AE68">
            <v>1.4910536779324057</v>
          </cell>
          <cell r="AF68" t="str">
            <v>-</v>
          </cell>
          <cell r="AG68">
            <v>-7.4698795180722923</v>
          </cell>
        </row>
        <row r="69">
          <cell r="A69">
            <v>39142</v>
          </cell>
          <cell r="B69">
            <v>94.6</v>
          </cell>
          <cell r="C69">
            <v>96.2</v>
          </cell>
          <cell r="D69">
            <v>94.2</v>
          </cell>
          <cell r="E69">
            <v>89.5</v>
          </cell>
          <cell r="F69">
            <v>108</v>
          </cell>
          <cell r="G69">
            <v>86.2</v>
          </cell>
          <cell r="H69">
            <v>95.2</v>
          </cell>
          <cell r="I69">
            <v>96.5</v>
          </cell>
          <cell r="J69">
            <v>90.4</v>
          </cell>
          <cell r="K69">
            <v>100.9</v>
          </cell>
          <cell r="L69">
            <v>94.7</v>
          </cell>
          <cell r="M69">
            <v>78.099999999999994</v>
          </cell>
          <cell r="N69">
            <v>105.6</v>
          </cell>
          <cell r="O69">
            <v>104.2</v>
          </cell>
          <cell r="P69" t="str">
            <v>-</v>
          </cell>
          <cell r="Q69">
            <v>79.900000000000006</v>
          </cell>
          <cell r="R69">
            <v>0.53134962805526043</v>
          </cell>
          <cell r="S69">
            <v>-0.82474226804123418</v>
          </cell>
          <cell r="T69">
            <v>2.6143790849673265</v>
          </cell>
          <cell r="U69">
            <v>1.2443438914027085</v>
          </cell>
          <cell r="V69">
            <v>-1.2797074954296213</v>
          </cell>
          <cell r="W69">
            <v>0.11614401858305289</v>
          </cell>
          <cell r="X69">
            <v>0.42194092827004825</v>
          </cell>
          <cell r="Y69">
            <v>3.4297963558413755</v>
          </cell>
          <cell r="Z69">
            <v>-0.33076074972436287</v>
          </cell>
          <cell r="AA69">
            <v>7.4547390841320542</v>
          </cell>
          <cell r="AB69">
            <v>0.42417815482503252</v>
          </cell>
          <cell r="AC69">
            <v>2.4934383202099628</v>
          </cell>
          <cell r="AD69">
            <v>-1.9498607242339914</v>
          </cell>
          <cell r="AE69">
            <v>2.0568070519099009</v>
          </cell>
          <cell r="AF69" t="str">
            <v>-</v>
          </cell>
          <cell r="AG69">
            <v>4.0364583333333446</v>
          </cell>
        </row>
        <row r="70">
          <cell r="A70">
            <v>39173</v>
          </cell>
          <cell r="B70">
            <v>95.8</v>
          </cell>
          <cell r="C70">
            <v>96.9</v>
          </cell>
          <cell r="D70">
            <v>99.6</v>
          </cell>
          <cell r="E70">
            <v>89</v>
          </cell>
          <cell r="F70">
            <v>107.9</v>
          </cell>
          <cell r="G70">
            <v>89.6</v>
          </cell>
          <cell r="H70">
            <v>91.8</v>
          </cell>
          <cell r="I70">
            <v>96.2</v>
          </cell>
          <cell r="J70">
            <v>89.1</v>
          </cell>
          <cell r="K70">
            <v>98.9</v>
          </cell>
          <cell r="L70">
            <v>93.8</v>
          </cell>
          <cell r="M70">
            <v>79.2</v>
          </cell>
          <cell r="N70">
            <v>108.1</v>
          </cell>
          <cell r="O70">
            <v>109.2</v>
          </cell>
          <cell r="P70" t="str">
            <v>-</v>
          </cell>
          <cell r="Q70">
            <v>76.3</v>
          </cell>
          <cell r="R70">
            <v>1.2684989429175506</v>
          </cell>
          <cell r="S70">
            <v>0.72765072765073058</v>
          </cell>
          <cell r="T70">
            <v>5.7324840764331118</v>
          </cell>
          <cell r="U70">
            <v>-0.55865921787709494</v>
          </cell>
          <cell r="V70">
            <v>-9.2592592592587328E-2</v>
          </cell>
          <cell r="W70">
            <v>3.9443155452436098</v>
          </cell>
          <cell r="X70">
            <v>-3.5714285714285774</v>
          </cell>
          <cell r="Y70">
            <v>-0.31088082901554109</v>
          </cell>
          <cell r="Z70">
            <v>-1.4380530973451453</v>
          </cell>
          <cell r="AA70">
            <v>-1.9821605550049552</v>
          </cell>
          <cell r="AB70">
            <v>-0.95036958817318451</v>
          </cell>
          <cell r="AC70">
            <v>1.4084507042253631</v>
          </cell>
          <cell r="AD70">
            <v>2.3674242424242422</v>
          </cell>
          <cell r="AE70">
            <v>4.7984644913627639</v>
          </cell>
          <cell r="AF70" t="str">
            <v>-</v>
          </cell>
          <cell r="AG70">
            <v>-4.5056320400500729</v>
          </cell>
        </row>
        <row r="71">
          <cell r="A71">
            <v>39203</v>
          </cell>
          <cell r="B71">
            <v>95.9</v>
          </cell>
          <cell r="C71">
            <v>99.3</v>
          </cell>
          <cell r="D71">
            <v>92.9</v>
          </cell>
          <cell r="E71">
            <v>90.3</v>
          </cell>
          <cell r="F71">
            <v>114.7</v>
          </cell>
          <cell r="G71">
            <v>91.7</v>
          </cell>
          <cell r="H71">
            <v>96.5</v>
          </cell>
          <cell r="I71">
            <v>97.1</v>
          </cell>
          <cell r="J71">
            <v>89.7</v>
          </cell>
          <cell r="K71">
            <v>98.5</v>
          </cell>
          <cell r="L71">
            <v>94.2</v>
          </cell>
          <cell r="M71">
            <v>79.2</v>
          </cell>
          <cell r="N71">
            <v>109</v>
          </cell>
          <cell r="O71">
            <v>106</v>
          </cell>
          <cell r="P71" t="str">
            <v>-</v>
          </cell>
          <cell r="Q71">
            <v>79.7</v>
          </cell>
          <cell r="R71">
            <v>0.10438413361169993</v>
          </cell>
          <cell r="S71">
            <v>2.4767801857585052</v>
          </cell>
          <cell r="T71">
            <v>-6.7269076305220779</v>
          </cell>
          <cell r="U71">
            <v>1.4606741573033675</v>
          </cell>
          <cell r="V71">
            <v>6.3021316033364192</v>
          </cell>
          <cell r="W71">
            <v>2.3437500000000098</v>
          </cell>
          <cell r="X71">
            <v>5.1198257080610059</v>
          </cell>
          <cell r="Y71">
            <v>0.93555093555092661</v>
          </cell>
          <cell r="Z71">
            <v>0.67340067340068299</v>
          </cell>
          <cell r="AA71">
            <v>-0.40444893832154266</v>
          </cell>
          <cell r="AB71">
            <v>0.42643923240938775</v>
          </cell>
          <cell r="AC71">
            <v>0</v>
          </cell>
          <cell r="AD71">
            <v>0.83256244218316899</v>
          </cell>
          <cell r="AE71">
            <v>-2.9304029304029329</v>
          </cell>
          <cell r="AF71" t="str">
            <v>-</v>
          </cell>
          <cell r="AG71">
            <v>4.4560943643512525</v>
          </cell>
        </row>
        <row r="72">
          <cell r="A72">
            <v>39234</v>
          </cell>
          <cell r="B72">
            <v>97.5</v>
          </cell>
          <cell r="C72">
            <v>98.7</v>
          </cell>
          <cell r="D72">
            <v>91.9</v>
          </cell>
          <cell r="E72">
            <v>88.3</v>
          </cell>
          <cell r="F72">
            <v>111.2</v>
          </cell>
          <cell r="G72">
            <v>90.8</v>
          </cell>
          <cell r="H72">
            <v>97.3</v>
          </cell>
          <cell r="I72">
            <v>97.4</v>
          </cell>
          <cell r="J72">
            <v>92</v>
          </cell>
          <cell r="K72">
            <v>98.7</v>
          </cell>
          <cell r="L72">
            <v>97.3</v>
          </cell>
          <cell r="M72">
            <v>80.400000000000006</v>
          </cell>
          <cell r="N72">
            <v>108.9</v>
          </cell>
          <cell r="O72">
            <v>102.2</v>
          </cell>
          <cell r="P72" t="str">
            <v>-</v>
          </cell>
          <cell r="Q72">
            <v>74.5</v>
          </cell>
          <cell r="R72">
            <v>1.6684045881126115</v>
          </cell>
          <cell r="S72">
            <v>-0.60422960725074959</v>
          </cell>
          <cell r="T72">
            <v>-1.0764262648008611</v>
          </cell>
          <cell r="U72">
            <v>-2.2148394241417497</v>
          </cell>
          <cell r="V72">
            <v>-3.051438535309503</v>
          </cell>
          <cell r="W72">
            <v>-0.98146128680480438</v>
          </cell>
          <cell r="X72">
            <v>0.82901554404144784</v>
          </cell>
          <cell r="Y72">
            <v>0.30895983522143294</v>
          </cell>
          <cell r="Z72">
            <v>2.5641025641025608</v>
          </cell>
          <cell r="AA72">
            <v>0.2030456852791907</v>
          </cell>
          <cell r="AB72">
            <v>3.2908704883227111</v>
          </cell>
          <cell r="AC72">
            <v>1.5151515151515187</v>
          </cell>
          <cell r="AD72">
            <v>-9.1743119266049833E-2</v>
          </cell>
          <cell r="AE72">
            <v>-3.5849056603773555</v>
          </cell>
          <cell r="AF72" t="str">
            <v>-</v>
          </cell>
          <cell r="AG72">
            <v>-6.52446675031368</v>
          </cell>
        </row>
        <row r="73">
          <cell r="A73">
            <v>39264</v>
          </cell>
          <cell r="B73">
            <v>96.9</v>
          </cell>
          <cell r="C73">
            <v>100.2</v>
          </cell>
          <cell r="D73">
            <v>89.8</v>
          </cell>
          <cell r="E73">
            <v>89.6</v>
          </cell>
          <cell r="F73">
            <v>107.8</v>
          </cell>
          <cell r="G73">
            <v>89.8</v>
          </cell>
          <cell r="H73">
            <v>100.4</v>
          </cell>
          <cell r="I73">
            <v>98</v>
          </cell>
          <cell r="J73">
            <v>92.6</v>
          </cell>
          <cell r="K73">
            <v>93.8</v>
          </cell>
          <cell r="L73">
            <v>96.5</v>
          </cell>
          <cell r="M73">
            <v>80.8</v>
          </cell>
          <cell r="N73">
            <v>107.7</v>
          </cell>
          <cell r="O73">
            <v>103.9</v>
          </cell>
          <cell r="P73" t="str">
            <v>-</v>
          </cell>
          <cell r="Q73">
            <v>76.3</v>
          </cell>
          <cell r="R73">
            <v>-0.61538461538460953</v>
          </cell>
          <cell r="S73">
            <v>1.5197568389057752</v>
          </cell>
          <cell r="T73">
            <v>-2.2850924918389643</v>
          </cell>
          <cell r="U73">
            <v>1.4722536806341984</v>
          </cell>
          <cell r="V73">
            <v>-3.0575539568345373</v>
          </cell>
          <cell r="W73">
            <v>-1.1013215859030838</v>
          </cell>
          <cell r="X73">
            <v>3.1860226104830511</v>
          </cell>
          <cell r="Y73">
            <v>0.61601642710471693</v>
          </cell>
          <cell r="Z73">
            <v>0.65217391304347205</v>
          </cell>
          <cell r="AA73">
            <v>-4.9645390070922044</v>
          </cell>
          <cell r="AB73">
            <v>-0.8221993833504595</v>
          </cell>
          <cell r="AC73">
            <v>0.49751243781093457</v>
          </cell>
          <cell r="AD73">
            <v>-1.1019283746556501</v>
          </cell>
          <cell r="AE73">
            <v>1.663405088062625</v>
          </cell>
          <cell r="AF73" t="str">
            <v>-</v>
          </cell>
          <cell r="AG73">
            <v>2.4161073825503316</v>
          </cell>
        </row>
        <row r="74">
          <cell r="A74">
            <v>39295</v>
          </cell>
          <cell r="B74">
            <v>97.4</v>
          </cell>
          <cell r="C74">
            <v>98.7</v>
          </cell>
          <cell r="D74">
            <v>98</v>
          </cell>
          <cell r="E74">
            <v>89.7</v>
          </cell>
          <cell r="F74">
            <v>107.5</v>
          </cell>
          <cell r="G74">
            <v>88.8</v>
          </cell>
          <cell r="H74">
            <v>95.8</v>
          </cell>
          <cell r="I74">
            <v>98.9</v>
          </cell>
          <cell r="J74">
            <v>96.1</v>
          </cell>
          <cell r="K74">
            <v>98.9</v>
          </cell>
          <cell r="L74">
            <v>97</v>
          </cell>
          <cell r="M74">
            <v>81.7</v>
          </cell>
          <cell r="N74">
            <v>109.1</v>
          </cell>
          <cell r="O74">
            <v>102.7</v>
          </cell>
          <cell r="P74" t="str">
            <v>-</v>
          </cell>
          <cell r="Q74">
            <v>80.2</v>
          </cell>
          <cell r="R74">
            <v>0.51599587203302377</v>
          </cell>
          <cell r="S74">
            <v>-1.4970059880239521</v>
          </cell>
          <cell r="T74">
            <v>9.1314031180400921</v>
          </cell>
          <cell r="U74">
            <v>0.11160714285715237</v>
          </cell>
          <cell r="V74">
            <v>-0.27829313543598999</v>
          </cell>
          <cell r="W74">
            <v>-1.1135857461024499</v>
          </cell>
          <cell r="X74">
            <v>-4.5816733067729167</v>
          </cell>
          <cell r="Y74">
            <v>0.9183673469387813</v>
          </cell>
          <cell r="Z74">
            <v>3.7796976241900646</v>
          </cell>
          <cell r="AA74">
            <v>5.437100213219626</v>
          </cell>
          <cell r="AB74">
            <v>0.5181347150259068</v>
          </cell>
          <cell r="AC74">
            <v>1.1138613861386208</v>
          </cell>
          <cell r="AD74">
            <v>1.2999071494893144</v>
          </cell>
          <cell r="AE74">
            <v>-1.1549566891241605</v>
          </cell>
          <cell r="AF74" t="str">
            <v>-</v>
          </cell>
          <cell r="AG74">
            <v>5.1114023591087889</v>
          </cell>
        </row>
        <row r="75">
          <cell r="A75">
            <v>39326</v>
          </cell>
          <cell r="B75">
            <v>97.6</v>
          </cell>
          <cell r="C75">
            <v>98.1</v>
          </cell>
          <cell r="D75">
            <v>91.6</v>
          </cell>
          <cell r="E75">
            <v>90.2</v>
          </cell>
          <cell r="F75">
            <v>110.3</v>
          </cell>
          <cell r="G75">
            <v>87.8</v>
          </cell>
          <cell r="H75">
            <v>93.9</v>
          </cell>
          <cell r="I75">
            <v>96.3</v>
          </cell>
          <cell r="J75">
            <v>88.5</v>
          </cell>
          <cell r="K75">
            <v>97</v>
          </cell>
          <cell r="L75">
            <v>98.4</v>
          </cell>
          <cell r="M75">
            <v>80.099999999999994</v>
          </cell>
          <cell r="N75">
            <v>108</v>
          </cell>
          <cell r="O75">
            <v>103.1</v>
          </cell>
          <cell r="P75" t="str">
            <v>-</v>
          </cell>
          <cell r="Q75">
            <v>79.400000000000006</v>
          </cell>
          <cell r="R75">
            <v>0.2053388090348959</v>
          </cell>
          <cell r="S75">
            <v>-0.60790273556231866</v>
          </cell>
          <cell r="T75">
            <v>-6.5306122448979655</v>
          </cell>
          <cell r="U75">
            <v>0.55741360089186176</v>
          </cell>
          <cell r="V75">
            <v>2.6046511627906952</v>
          </cell>
          <cell r="W75">
            <v>-1.1261261261261262</v>
          </cell>
          <cell r="X75">
            <v>-1.9832985386221205</v>
          </cell>
          <cell r="Y75">
            <v>-2.6289180990899981</v>
          </cell>
          <cell r="Z75">
            <v>-7.9084287200832408</v>
          </cell>
          <cell r="AA75">
            <v>-1.9211324570273061</v>
          </cell>
          <cell r="AB75">
            <v>1.4432989690721707</v>
          </cell>
          <cell r="AC75">
            <v>-1.9583843329253467</v>
          </cell>
          <cell r="AD75">
            <v>-1.0082493125572818</v>
          </cell>
          <cell r="AE75">
            <v>0.38948393378772295</v>
          </cell>
          <cell r="AF75" t="str">
            <v>-</v>
          </cell>
          <cell r="AG75">
            <v>-0.99750623441396158</v>
          </cell>
        </row>
        <row r="76">
          <cell r="A76">
            <v>39356</v>
          </cell>
          <cell r="B76">
            <v>98.3</v>
          </cell>
          <cell r="C76">
            <v>99.8</v>
          </cell>
          <cell r="D76">
            <v>93.5</v>
          </cell>
          <cell r="E76">
            <v>89.5</v>
          </cell>
          <cell r="F76">
            <v>110.5</v>
          </cell>
          <cell r="G76">
            <v>90</v>
          </cell>
          <cell r="H76">
            <v>97.9</v>
          </cell>
          <cell r="I76">
            <v>98.3</v>
          </cell>
          <cell r="J76">
            <v>96.4</v>
          </cell>
          <cell r="K76">
            <v>99.2</v>
          </cell>
          <cell r="L76">
            <v>99.2</v>
          </cell>
          <cell r="M76">
            <v>85.5</v>
          </cell>
          <cell r="N76">
            <v>109</v>
          </cell>
          <cell r="O76">
            <v>105.2</v>
          </cell>
          <cell r="P76" t="str">
            <v>-</v>
          </cell>
          <cell r="Q76">
            <v>81.599999999999994</v>
          </cell>
          <cell r="R76">
            <v>0.71721311475410132</v>
          </cell>
          <cell r="S76">
            <v>1.7329255861365984</v>
          </cell>
          <cell r="T76">
            <v>2.0742358078602683</v>
          </cell>
          <cell r="U76">
            <v>-0.77605321507760849</v>
          </cell>
          <cell r="V76">
            <v>0.18132366273798989</v>
          </cell>
          <cell r="W76">
            <v>2.5056947608200488</v>
          </cell>
          <cell r="X76">
            <v>4.2598509052183173</v>
          </cell>
          <cell r="Y76">
            <v>2.0768431983385254</v>
          </cell>
          <cell r="Z76">
            <v>8.9265536723163912</v>
          </cell>
          <cell r="AA76">
            <v>2.2680412371134051</v>
          </cell>
          <cell r="AB76">
            <v>0.81300813008129791</v>
          </cell>
          <cell r="AC76">
            <v>6.7415730337078736</v>
          </cell>
          <cell r="AD76">
            <v>0.92592592592592582</v>
          </cell>
          <cell r="AE76">
            <v>2.0368574199806098</v>
          </cell>
          <cell r="AF76" t="str">
            <v>-</v>
          </cell>
          <cell r="AG76">
            <v>2.7707808564231593</v>
          </cell>
        </row>
        <row r="77">
          <cell r="A77">
            <v>39387</v>
          </cell>
          <cell r="B77">
            <v>98.5</v>
          </cell>
          <cell r="C77">
            <v>100.8</v>
          </cell>
          <cell r="D77">
            <v>95</v>
          </cell>
          <cell r="E77">
            <v>91.3</v>
          </cell>
          <cell r="F77">
            <v>110.6</v>
          </cell>
          <cell r="G77">
            <v>92.2</v>
          </cell>
          <cell r="H77">
            <v>98.9</v>
          </cell>
          <cell r="I77">
            <v>101.6</v>
          </cell>
          <cell r="J77">
            <v>103.9</v>
          </cell>
          <cell r="K77">
            <v>99.2</v>
          </cell>
          <cell r="L77">
            <v>98.9</v>
          </cell>
          <cell r="M77">
            <v>81.7</v>
          </cell>
          <cell r="N77">
            <v>108.9</v>
          </cell>
          <cell r="O77">
            <v>105.9</v>
          </cell>
          <cell r="P77" t="str">
            <v>-</v>
          </cell>
          <cell r="Q77">
            <v>83</v>
          </cell>
          <cell r="R77">
            <v>0.2034587995930853</v>
          </cell>
          <cell r="S77">
            <v>1.002004008016032</v>
          </cell>
          <cell r="T77">
            <v>1.6042780748663104</v>
          </cell>
          <cell r="U77">
            <v>2.0111731843575389</v>
          </cell>
          <cell r="V77">
            <v>9.0497737556555935E-2</v>
          </cell>
          <cell r="W77">
            <v>2.4444444444444478</v>
          </cell>
          <cell r="X77">
            <v>1.0214504596527068</v>
          </cell>
          <cell r="Y77">
            <v>3.3570701932858569</v>
          </cell>
          <cell r="Z77">
            <v>7.7800829875518671</v>
          </cell>
          <cell r="AA77">
            <v>0</v>
          </cell>
          <cell r="AB77">
            <v>-0.3024193548387068</v>
          </cell>
          <cell r="AC77">
            <v>-4.4444444444444411</v>
          </cell>
          <cell r="AD77">
            <v>-9.1743119266049833E-2</v>
          </cell>
          <cell r="AE77">
            <v>0.66539923954372893</v>
          </cell>
          <cell r="AF77" t="str">
            <v>-</v>
          </cell>
          <cell r="AG77">
            <v>1.7156862745098109</v>
          </cell>
        </row>
        <row r="78">
          <cell r="A78">
            <v>39417</v>
          </cell>
          <cell r="B78">
            <v>99.1</v>
          </cell>
          <cell r="C78">
            <v>104.2</v>
          </cell>
          <cell r="D78">
            <v>99.1</v>
          </cell>
          <cell r="E78">
            <v>93</v>
          </cell>
          <cell r="F78">
            <v>112.2</v>
          </cell>
          <cell r="G78">
            <v>95.6</v>
          </cell>
          <cell r="H78">
            <v>101.3</v>
          </cell>
          <cell r="I78">
            <v>100.5</v>
          </cell>
          <cell r="J78">
            <v>105.8</v>
          </cell>
          <cell r="K78">
            <v>99.1</v>
          </cell>
          <cell r="L78">
            <v>98.2</v>
          </cell>
          <cell r="M78">
            <v>84.4</v>
          </cell>
          <cell r="N78">
            <v>106.7</v>
          </cell>
          <cell r="O78">
            <v>106.3</v>
          </cell>
          <cell r="P78" t="str">
            <v>-</v>
          </cell>
          <cell r="Q78">
            <v>82.5</v>
          </cell>
          <cell r="R78">
            <v>0.60913705583755773</v>
          </cell>
          <cell r="S78">
            <v>3.3730158730158792</v>
          </cell>
          <cell r="T78">
            <v>4.3157894736842044</v>
          </cell>
          <cell r="U78">
            <v>1.8619934282584916</v>
          </cell>
          <cell r="V78">
            <v>1.446654611211581</v>
          </cell>
          <cell r="W78">
            <v>3.6876355748373011</v>
          </cell>
          <cell r="X78">
            <v>2.4266936299292126</v>
          </cell>
          <cell r="Y78">
            <v>-1.0826771653543252</v>
          </cell>
          <cell r="Z78">
            <v>1.8286814244465748</v>
          </cell>
          <cell r="AA78">
            <v>-0.10080645161291181</v>
          </cell>
          <cell r="AB78">
            <v>-0.70778564206269245</v>
          </cell>
          <cell r="AC78">
            <v>3.3047735618115088</v>
          </cell>
          <cell r="AD78">
            <v>-2.020202020202023</v>
          </cell>
          <cell r="AE78">
            <v>0.37771482530688522</v>
          </cell>
          <cell r="AF78" t="str">
            <v>-</v>
          </cell>
          <cell r="AG78">
            <v>-0.60240963855421692</v>
          </cell>
        </row>
        <row r="79">
          <cell r="A79">
            <v>39448</v>
          </cell>
          <cell r="B79">
            <v>101.3</v>
          </cell>
          <cell r="C79">
            <v>103.1</v>
          </cell>
          <cell r="D79">
            <v>105.2</v>
          </cell>
          <cell r="E79">
            <v>95.2</v>
          </cell>
          <cell r="F79">
            <v>104.5</v>
          </cell>
          <cell r="G79">
            <v>98.1</v>
          </cell>
          <cell r="H79">
            <v>101.3</v>
          </cell>
          <cell r="I79">
            <v>103.3</v>
          </cell>
          <cell r="J79">
            <v>102.6</v>
          </cell>
          <cell r="K79">
            <v>103</v>
          </cell>
          <cell r="L79">
            <v>101.5</v>
          </cell>
          <cell r="M79">
            <v>89.6</v>
          </cell>
          <cell r="N79">
            <v>107.5</v>
          </cell>
          <cell r="O79">
            <v>108.9</v>
          </cell>
          <cell r="P79" t="str">
            <v>-</v>
          </cell>
          <cell r="Q79">
            <v>87.5</v>
          </cell>
          <cell r="R79">
            <v>2.2199798183652906</v>
          </cell>
          <cell r="S79">
            <v>-1.0556621880998163</v>
          </cell>
          <cell r="T79">
            <v>6.1553985872855792</v>
          </cell>
          <cell r="U79">
            <v>2.3655913978494656</v>
          </cell>
          <cell r="V79">
            <v>-6.862745098039218</v>
          </cell>
          <cell r="W79">
            <v>2.6150627615062763</v>
          </cell>
          <cell r="X79">
            <v>0</v>
          </cell>
          <cell r="Y79">
            <v>2.7860696517412906</v>
          </cell>
          <cell r="Z79">
            <v>-3.0245746691871482</v>
          </cell>
          <cell r="AA79">
            <v>3.9354187689202886</v>
          </cell>
          <cell r="AB79">
            <v>3.3604887983706693</v>
          </cell>
          <cell r="AC79">
            <v>6.1611374407582797</v>
          </cell>
          <cell r="AD79">
            <v>0.74976569821930383</v>
          </cell>
          <cell r="AE79">
            <v>2.4459078080903187</v>
          </cell>
          <cell r="AF79" t="str">
            <v>-</v>
          </cell>
          <cell r="AG79">
            <v>6.0606060606060606</v>
          </cell>
        </row>
        <row r="80">
          <cell r="A80">
            <v>39479</v>
          </cell>
          <cell r="B80">
            <v>100.1</v>
          </cell>
          <cell r="C80">
            <v>103.9</v>
          </cell>
          <cell r="D80">
            <v>102.7</v>
          </cell>
          <cell r="E80">
            <v>101.4</v>
          </cell>
          <cell r="F80">
            <v>111.5</v>
          </cell>
          <cell r="G80">
            <v>99.6</v>
          </cell>
          <cell r="H80">
            <v>105.3</v>
          </cell>
          <cell r="I80">
            <v>100.7</v>
          </cell>
          <cell r="J80">
            <v>102.4</v>
          </cell>
          <cell r="K80">
            <v>96.6</v>
          </cell>
          <cell r="L80">
            <v>100.5</v>
          </cell>
          <cell r="M80">
            <v>87.2</v>
          </cell>
          <cell r="N80">
            <v>108.2</v>
          </cell>
          <cell r="O80">
            <v>111</v>
          </cell>
          <cell r="P80" t="str">
            <v>-</v>
          </cell>
          <cell r="Q80">
            <v>88.6</v>
          </cell>
          <cell r="R80">
            <v>-1.1846001974333691</v>
          </cell>
          <cell r="S80">
            <v>0.77594568380214501</v>
          </cell>
          <cell r="T80">
            <v>-2.376425855513308</v>
          </cell>
          <cell r="U80">
            <v>6.5126050420168102</v>
          </cell>
          <cell r="V80">
            <v>6.6985645933014357</v>
          </cell>
          <cell r="W80">
            <v>1.5290519877675843</v>
          </cell>
          <cell r="X80">
            <v>3.9486673247778872</v>
          </cell>
          <cell r="Y80">
            <v>-2.5169409486931213</v>
          </cell>
          <cell r="Z80">
            <v>-0.19493177387913124</v>
          </cell>
          <cell r="AA80">
            <v>-6.213592233009714</v>
          </cell>
          <cell r="AB80">
            <v>-0.98522167487684731</v>
          </cell>
          <cell r="AC80">
            <v>-2.6785714285714191</v>
          </cell>
          <cell r="AD80">
            <v>0.65116279069767702</v>
          </cell>
          <cell r="AE80">
            <v>1.9283746556473778</v>
          </cell>
          <cell r="AF80" t="str">
            <v>-</v>
          </cell>
          <cell r="AG80">
            <v>1.2571428571428507</v>
          </cell>
        </row>
        <row r="81">
          <cell r="A81">
            <v>39508</v>
          </cell>
          <cell r="B81">
            <v>100.6</v>
          </cell>
          <cell r="C81">
            <v>101.3</v>
          </cell>
          <cell r="D81">
            <v>98.8</v>
          </cell>
          <cell r="E81">
            <v>94.9</v>
          </cell>
          <cell r="F81">
            <v>118.4</v>
          </cell>
          <cell r="G81">
            <v>95.7</v>
          </cell>
          <cell r="H81">
            <v>98.2</v>
          </cell>
          <cell r="I81">
            <v>100.5</v>
          </cell>
          <cell r="J81">
            <v>107.2</v>
          </cell>
          <cell r="K81">
            <v>101.7</v>
          </cell>
          <cell r="L81">
            <v>101.7</v>
          </cell>
          <cell r="M81">
            <v>87.2</v>
          </cell>
          <cell r="N81">
            <v>110.5</v>
          </cell>
          <cell r="O81">
            <v>108.7</v>
          </cell>
          <cell r="P81" t="str">
            <v>-</v>
          </cell>
          <cell r="Q81">
            <v>85.8</v>
          </cell>
          <cell r="R81">
            <v>0.49950049950049952</v>
          </cell>
          <cell r="S81">
            <v>-2.5024061597690168</v>
          </cell>
          <cell r="T81">
            <v>-3.7974683544303853</v>
          </cell>
          <cell r="U81">
            <v>-6.4102564102564097</v>
          </cell>
          <cell r="V81">
            <v>6.1883408071748924</v>
          </cell>
          <cell r="W81">
            <v>-3.9156626506024015</v>
          </cell>
          <cell r="X81">
            <v>-6.7426400759734033</v>
          </cell>
          <cell r="Y81">
            <v>-0.19860973187686479</v>
          </cell>
          <cell r="Z81">
            <v>4.6874999999999973</v>
          </cell>
          <cell r="AA81">
            <v>5.279503105590071</v>
          </cell>
          <cell r="AB81">
            <v>1.1940298507462714</v>
          </cell>
          <cell r="AC81">
            <v>0</v>
          </cell>
          <cell r="AD81">
            <v>2.1256931608133063</v>
          </cell>
          <cell r="AE81">
            <v>-2.0720720720720696</v>
          </cell>
          <cell r="AF81" t="str">
            <v>-</v>
          </cell>
          <cell r="AG81">
            <v>-3.1602708803611703</v>
          </cell>
        </row>
        <row r="82">
          <cell r="A82">
            <v>39539</v>
          </cell>
          <cell r="B82">
            <v>100.1</v>
          </cell>
          <cell r="C82">
            <v>102</v>
          </cell>
          <cell r="D82">
            <v>97.4</v>
          </cell>
          <cell r="E82">
            <v>92.2</v>
          </cell>
          <cell r="F82">
            <v>109.8</v>
          </cell>
          <cell r="G82">
            <v>92.5</v>
          </cell>
          <cell r="H82">
            <v>100.1</v>
          </cell>
          <cell r="I82">
            <v>100.9</v>
          </cell>
          <cell r="J82">
            <v>105.8</v>
          </cell>
          <cell r="K82">
            <v>95.7</v>
          </cell>
          <cell r="L82">
            <v>102.9</v>
          </cell>
          <cell r="M82">
            <v>87.9</v>
          </cell>
          <cell r="N82">
            <v>109.1</v>
          </cell>
          <cell r="O82">
            <v>108</v>
          </cell>
          <cell r="P82" t="str">
            <v>-</v>
          </cell>
          <cell r="Q82">
            <v>84.9</v>
          </cell>
          <cell r="R82">
            <v>-0.49701789264413521</v>
          </cell>
          <cell r="S82">
            <v>0.69101678183613313</v>
          </cell>
          <cell r="T82">
            <v>-1.4170040485829873</v>
          </cell>
          <cell r="U82">
            <v>-2.8451001053740805</v>
          </cell>
          <cell r="V82">
            <v>-7.2635135135135194</v>
          </cell>
          <cell r="W82">
            <v>-3.3437826541274847</v>
          </cell>
          <cell r="X82">
            <v>1.9348268839103782</v>
          </cell>
          <cell r="Y82">
            <v>0.39800995024876185</v>
          </cell>
          <cell r="Z82">
            <v>-1.3059701492537368</v>
          </cell>
          <cell r="AA82">
            <v>-5.8997050147492622</v>
          </cell>
          <cell r="AB82">
            <v>1.1799410029498554</v>
          </cell>
          <cell r="AC82">
            <v>0.80275229357798483</v>
          </cell>
          <cell r="AD82">
            <v>-1.2669683257918605</v>
          </cell>
          <cell r="AE82">
            <v>-0.64397424103036138</v>
          </cell>
          <cell r="AF82" t="str">
            <v>-</v>
          </cell>
          <cell r="AG82">
            <v>-1.0489510489510392</v>
          </cell>
        </row>
        <row r="83">
          <cell r="A83">
            <v>39569</v>
          </cell>
          <cell r="B83">
            <v>99</v>
          </cell>
          <cell r="C83">
            <v>100.7</v>
          </cell>
          <cell r="D83">
            <v>96.5</v>
          </cell>
          <cell r="E83">
            <v>93.7</v>
          </cell>
          <cell r="F83">
            <v>108.6</v>
          </cell>
          <cell r="G83">
            <v>91.1</v>
          </cell>
          <cell r="H83">
            <v>100.7</v>
          </cell>
          <cell r="I83">
            <v>102.3</v>
          </cell>
          <cell r="J83">
            <v>108.8</v>
          </cell>
          <cell r="K83">
            <v>98.5</v>
          </cell>
          <cell r="L83">
            <v>101</v>
          </cell>
          <cell r="M83">
            <v>87</v>
          </cell>
          <cell r="N83">
            <v>103.5</v>
          </cell>
          <cell r="O83">
            <v>100.7</v>
          </cell>
          <cell r="P83" t="str">
            <v>-</v>
          </cell>
          <cell r="Q83">
            <v>86.2</v>
          </cell>
          <cell r="R83">
            <v>-1.0989010989010932</v>
          </cell>
          <cell r="S83">
            <v>-1.2745098039215659</v>
          </cell>
          <cell r="T83">
            <v>-0.92402464065708989</v>
          </cell>
          <cell r="U83">
            <v>1.6268980477223427</v>
          </cell>
          <cell r="V83">
            <v>-1.0928961748633905</v>
          </cell>
          <cell r="W83">
            <v>-1.5135135135135198</v>
          </cell>
          <cell r="X83">
            <v>0.59940059940060797</v>
          </cell>
          <cell r="Y83">
            <v>1.3875123885034601</v>
          </cell>
          <cell r="Z83">
            <v>2.8355387523629489</v>
          </cell>
          <cell r="AA83">
            <v>2.9258098223615434</v>
          </cell>
          <cell r="AB83">
            <v>-1.8464528668610356</v>
          </cell>
          <cell r="AC83">
            <v>-1.0238907849829415</v>
          </cell>
          <cell r="AD83">
            <v>-5.1329055912007284</v>
          </cell>
          <cell r="AE83">
            <v>-6.7592592592592569</v>
          </cell>
          <cell r="AF83" t="str">
            <v>-</v>
          </cell>
          <cell r="AG83">
            <v>1.5312131919905736</v>
          </cell>
        </row>
        <row r="84">
          <cell r="A84">
            <v>39600</v>
          </cell>
          <cell r="B84">
            <v>105.1</v>
          </cell>
          <cell r="C84">
            <v>99.6</v>
          </cell>
          <cell r="D84">
            <v>98.8</v>
          </cell>
          <cell r="E84">
            <v>95.6</v>
          </cell>
          <cell r="F84">
            <v>112.8</v>
          </cell>
          <cell r="G84">
            <v>93.8</v>
          </cell>
          <cell r="H84">
            <v>95.7</v>
          </cell>
          <cell r="I84">
            <v>104.1</v>
          </cell>
          <cell r="J84">
            <v>105.4</v>
          </cell>
          <cell r="K84">
            <v>105</v>
          </cell>
          <cell r="L84">
            <v>107.4</v>
          </cell>
          <cell r="M84">
            <v>90.1</v>
          </cell>
          <cell r="N84">
            <v>107.4</v>
          </cell>
          <cell r="O84">
            <v>108.8</v>
          </cell>
          <cell r="P84" t="str">
            <v>-</v>
          </cell>
          <cell r="Q84">
            <v>87.6</v>
          </cell>
          <cell r="R84">
            <v>6.1616161616161564</v>
          </cell>
          <cell r="S84">
            <v>-1.0923535253227492</v>
          </cell>
          <cell r="T84">
            <v>2.3834196891191683</v>
          </cell>
          <cell r="U84">
            <v>2.0277481323372375</v>
          </cell>
          <cell r="V84">
            <v>3.8674033149171296</v>
          </cell>
          <cell r="W84">
            <v>2.9637760702524734</v>
          </cell>
          <cell r="X84">
            <v>-4.9652432969215488</v>
          </cell>
          <cell r="Y84">
            <v>1.7595307917888536</v>
          </cell>
          <cell r="Z84">
            <v>-3.1249999999999925</v>
          </cell>
          <cell r="AA84">
            <v>6.5989847715736047</v>
          </cell>
          <cell r="AB84">
            <v>6.3366336633663423</v>
          </cell>
          <cell r="AC84">
            <v>3.5632183908045914</v>
          </cell>
          <cell r="AD84">
            <v>3.7681159420289911</v>
          </cell>
          <cell r="AE84">
            <v>8.0436941410129048</v>
          </cell>
          <cell r="AF84" t="str">
            <v>-</v>
          </cell>
          <cell r="AG84">
            <v>1.6241299303944219</v>
          </cell>
        </row>
        <row r="85">
          <cell r="A85">
            <v>39630</v>
          </cell>
          <cell r="B85">
            <v>102.9</v>
          </cell>
          <cell r="C85">
            <v>99.4</v>
          </cell>
          <cell r="D85">
            <v>97.4</v>
          </cell>
          <cell r="E85">
            <v>97.2</v>
          </cell>
          <cell r="F85">
            <v>111.9</v>
          </cell>
          <cell r="G85">
            <v>91.3</v>
          </cell>
          <cell r="H85">
            <v>99.9</v>
          </cell>
          <cell r="I85">
            <v>105.1</v>
          </cell>
          <cell r="J85">
            <v>106.7</v>
          </cell>
          <cell r="K85">
            <v>100.9</v>
          </cell>
          <cell r="L85">
            <v>103.8</v>
          </cell>
          <cell r="M85">
            <v>91.5</v>
          </cell>
          <cell r="N85">
            <v>107.7</v>
          </cell>
          <cell r="O85">
            <v>106</v>
          </cell>
          <cell r="P85" t="str">
            <v>-</v>
          </cell>
          <cell r="Q85">
            <v>88.5</v>
          </cell>
          <cell r="R85">
            <v>-2.0932445290199704</v>
          </cell>
          <cell r="S85">
            <v>-0.20080321285139419</v>
          </cell>
          <cell r="T85">
            <v>-1.4170040485829873</v>
          </cell>
          <cell r="U85">
            <v>1.6736401673640255</v>
          </cell>
          <cell r="V85">
            <v>-0.79787234042552435</v>
          </cell>
          <cell r="W85">
            <v>-2.6652452025586357</v>
          </cell>
          <cell r="X85">
            <v>4.3887147335423222</v>
          </cell>
          <cell r="Y85">
            <v>0.96061479346781953</v>
          </cell>
          <cell r="Z85">
            <v>1.233396584440225</v>
          </cell>
          <cell r="AA85">
            <v>-3.9047619047618989</v>
          </cell>
          <cell r="AB85">
            <v>-3.3519553072625774</v>
          </cell>
          <cell r="AC85">
            <v>1.5538290788013382</v>
          </cell>
          <cell r="AD85">
            <v>0.2793296089385448</v>
          </cell>
          <cell r="AE85">
            <v>-2.5735294117647034</v>
          </cell>
          <cell r="AF85" t="str">
            <v>-</v>
          </cell>
          <cell r="AG85">
            <v>1.0273972602739792</v>
          </cell>
        </row>
        <row r="86">
          <cell r="A86">
            <v>39661</v>
          </cell>
          <cell r="B86">
            <v>102</v>
          </cell>
          <cell r="C86">
            <v>101.2</v>
          </cell>
          <cell r="D86">
            <v>96.8</v>
          </cell>
          <cell r="E86">
            <v>100.4</v>
          </cell>
          <cell r="F86">
            <v>117.3</v>
          </cell>
          <cell r="G86">
            <v>94</v>
          </cell>
          <cell r="H86">
            <v>101.9</v>
          </cell>
          <cell r="I86">
            <v>104.3</v>
          </cell>
          <cell r="J86">
            <v>103.8</v>
          </cell>
          <cell r="K86">
            <v>100.9</v>
          </cell>
          <cell r="L86">
            <v>102.1</v>
          </cell>
          <cell r="M86">
            <v>88.1</v>
          </cell>
          <cell r="N86">
            <v>110.9</v>
          </cell>
          <cell r="O86">
            <v>106.5</v>
          </cell>
          <cell r="P86" t="str">
            <v>-</v>
          </cell>
          <cell r="Q86">
            <v>83.9</v>
          </cell>
          <cell r="R86">
            <v>-0.87463556851312496</v>
          </cell>
          <cell r="S86">
            <v>1.8108651911468783</v>
          </cell>
          <cell r="T86">
            <v>-0.61601642710473148</v>
          </cell>
          <cell r="U86">
            <v>3.292181069958851</v>
          </cell>
          <cell r="V86">
            <v>4.8257372654155422</v>
          </cell>
          <cell r="W86">
            <v>2.9572836801752498</v>
          </cell>
          <cell r="X86">
            <v>2.0020020020020022</v>
          </cell>
          <cell r="Y86">
            <v>-0.76117982873453593</v>
          </cell>
          <cell r="Z86">
            <v>-2.717900656044991</v>
          </cell>
          <cell r="AA86">
            <v>0</v>
          </cell>
          <cell r="AB86">
            <v>-1.6377649325626231</v>
          </cell>
          <cell r="AC86">
            <v>-3.715846994535525</v>
          </cell>
          <cell r="AD86">
            <v>2.9712163416898818</v>
          </cell>
          <cell r="AE86">
            <v>0.47169811320754718</v>
          </cell>
          <cell r="AF86" t="str">
            <v>-</v>
          </cell>
          <cell r="AG86">
            <v>-5.1977401129943441</v>
          </cell>
        </row>
        <row r="87">
          <cell r="A87">
            <v>39692</v>
          </cell>
          <cell r="B87">
            <v>103.1</v>
          </cell>
          <cell r="C87">
            <v>100.9</v>
          </cell>
          <cell r="D87">
            <v>100.1</v>
          </cell>
          <cell r="E87">
            <v>98.8</v>
          </cell>
          <cell r="F87">
            <v>111.7</v>
          </cell>
          <cell r="G87">
            <v>95</v>
          </cell>
          <cell r="H87">
            <v>103.7</v>
          </cell>
          <cell r="I87">
            <v>102.8</v>
          </cell>
          <cell r="J87">
            <v>100</v>
          </cell>
          <cell r="K87">
            <v>101.3</v>
          </cell>
          <cell r="L87">
            <v>103.1</v>
          </cell>
          <cell r="M87">
            <v>93.5</v>
          </cell>
          <cell r="N87">
            <v>111.1</v>
          </cell>
          <cell r="O87">
            <v>111.4</v>
          </cell>
          <cell r="P87" t="str">
            <v>-</v>
          </cell>
          <cell r="Q87">
            <v>81.599999999999994</v>
          </cell>
          <cell r="R87">
            <v>1.078431372549014</v>
          </cell>
          <cell r="S87">
            <v>-0.29644268774703275</v>
          </cell>
          <cell r="T87">
            <v>3.4090909090909061</v>
          </cell>
          <cell r="U87">
            <v>-1.5936254980079765</v>
          </cell>
          <cell r="V87">
            <v>-4.7740835464620579</v>
          </cell>
          <cell r="W87">
            <v>1.0638297872340425</v>
          </cell>
          <cell r="X87">
            <v>1.7664376840039224</v>
          </cell>
          <cell r="Y87">
            <v>-1.4381591562799616</v>
          </cell>
          <cell r="Z87">
            <v>-3.6608863198458548</v>
          </cell>
          <cell r="AA87">
            <v>0.39643211100098258</v>
          </cell>
          <cell r="AB87">
            <v>0.97943192948090119</v>
          </cell>
          <cell r="AC87">
            <v>6.129398410896715</v>
          </cell>
          <cell r="AD87">
            <v>0.18034265103695998</v>
          </cell>
          <cell r="AE87">
            <v>4.6009389671361554</v>
          </cell>
          <cell r="AF87" t="str">
            <v>-</v>
          </cell>
          <cell r="AG87">
            <v>-2.7413587604290957</v>
          </cell>
        </row>
        <row r="88">
          <cell r="A88">
            <v>39722</v>
          </cell>
          <cell r="B88">
            <v>99.4</v>
          </cell>
          <cell r="C88">
            <v>98.7</v>
          </cell>
          <cell r="D88">
            <v>97.4</v>
          </cell>
          <cell r="E88">
            <v>101.5</v>
          </cell>
          <cell r="F88">
            <v>112.8</v>
          </cell>
          <cell r="G88">
            <v>94</v>
          </cell>
          <cell r="H88">
            <v>97.4</v>
          </cell>
          <cell r="I88">
            <v>99.2</v>
          </cell>
          <cell r="J88">
            <v>94.5</v>
          </cell>
          <cell r="K88">
            <v>101</v>
          </cell>
          <cell r="L88">
            <v>101.4</v>
          </cell>
          <cell r="M88">
            <v>91.1</v>
          </cell>
          <cell r="N88">
            <v>105.4</v>
          </cell>
          <cell r="O88">
            <v>105.6</v>
          </cell>
          <cell r="P88" t="str">
            <v>-</v>
          </cell>
          <cell r="Q88">
            <v>85.9</v>
          </cell>
          <cell r="R88">
            <v>-3.5887487875848585</v>
          </cell>
          <cell r="S88">
            <v>-2.1803766105054536</v>
          </cell>
          <cell r="T88">
            <v>-2.6973026973026859</v>
          </cell>
          <cell r="U88">
            <v>2.7327935222672095</v>
          </cell>
          <cell r="V88">
            <v>0.98478066248880414</v>
          </cell>
          <cell r="W88">
            <v>-1.0526315789473684</v>
          </cell>
          <cell r="X88">
            <v>-6.0752169720347124</v>
          </cell>
          <cell r="Y88">
            <v>-3.5019455252918235</v>
          </cell>
          <cell r="Z88">
            <v>-5.5</v>
          </cell>
          <cell r="AA88">
            <v>-0.29615004935833872</v>
          </cell>
          <cell r="AB88">
            <v>-1.6488845780795236</v>
          </cell>
          <cell r="AC88">
            <v>-2.5668449197861021</v>
          </cell>
          <cell r="AD88">
            <v>-5.1305130513051207</v>
          </cell>
          <cell r="AE88">
            <v>-5.2064631956912129</v>
          </cell>
          <cell r="AF88" t="str">
            <v>-</v>
          </cell>
          <cell r="AG88">
            <v>5.269607843137269</v>
          </cell>
        </row>
        <row r="89">
          <cell r="A89">
            <v>39753</v>
          </cell>
          <cell r="B89">
            <v>94.9</v>
          </cell>
          <cell r="C89">
            <v>98.1</v>
          </cell>
          <cell r="D89">
            <v>90.2</v>
          </cell>
          <cell r="E89">
            <v>96.6</v>
          </cell>
          <cell r="F89">
            <v>108</v>
          </cell>
          <cell r="G89">
            <v>92.8</v>
          </cell>
          <cell r="H89">
            <v>96.5</v>
          </cell>
          <cell r="I89">
            <v>86.7</v>
          </cell>
          <cell r="J89">
            <v>80.5</v>
          </cell>
          <cell r="K89">
            <v>99.4</v>
          </cell>
          <cell r="L89">
            <v>98.6</v>
          </cell>
          <cell r="M89">
            <v>90.6</v>
          </cell>
          <cell r="N89">
            <v>101.1</v>
          </cell>
          <cell r="O89">
            <v>97.5</v>
          </cell>
          <cell r="P89" t="str">
            <v>-</v>
          </cell>
          <cell r="Q89">
            <v>82.1</v>
          </cell>
          <cell r="R89">
            <v>-4.5271629778672029</v>
          </cell>
          <cell r="S89">
            <v>-0.60790273556231866</v>
          </cell>
          <cell r="T89">
            <v>-7.3921971252566765</v>
          </cell>
          <cell r="U89">
            <v>-4.8275862068965569</v>
          </cell>
          <cell r="V89">
            <v>-4.2553191489361684</v>
          </cell>
          <cell r="W89">
            <v>-1.276595744680854</v>
          </cell>
          <cell r="X89">
            <v>-0.92402464065708989</v>
          </cell>
          <cell r="Y89">
            <v>-12.600806451612904</v>
          </cell>
          <cell r="Z89">
            <v>-14.814814814814813</v>
          </cell>
          <cell r="AA89">
            <v>-1.5841584158415787</v>
          </cell>
          <cell r="AB89">
            <v>-2.7613412228796954</v>
          </cell>
          <cell r="AC89">
            <v>-0.54884742041712409</v>
          </cell>
          <cell r="AD89">
            <v>-4.079696394686918</v>
          </cell>
          <cell r="AE89">
            <v>-7.6704545454545396</v>
          </cell>
          <cell r="AF89" t="str">
            <v>-</v>
          </cell>
          <cell r="AG89">
            <v>-4.4237485448195706</v>
          </cell>
        </row>
        <row r="90">
          <cell r="A90">
            <v>39783</v>
          </cell>
          <cell r="B90">
            <v>82.8</v>
          </cell>
          <cell r="C90">
            <v>91.3</v>
          </cell>
          <cell r="D90">
            <v>88.1</v>
          </cell>
          <cell r="E90">
            <v>89.2</v>
          </cell>
          <cell r="F90">
            <v>102.8</v>
          </cell>
          <cell r="G90">
            <v>88.7</v>
          </cell>
          <cell r="H90">
            <v>87.7</v>
          </cell>
          <cell r="I90">
            <v>72</v>
          </cell>
          <cell r="J90">
            <v>70.7</v>
          </cell>
          <cell r="K90">
            <v>88.6</v>
          </cell>
          <cell r="L90">
            <v>83.8</v>
          </cell>
          <cell r="M90">
            <v>73.3</v>
          </cell>
          <cell r="N90">
            <v>94.3</v>
          </cell>
          <cell r="O90">
            <v>86</v>
          </cell>
          <cell r="P90" t="str">
            <v>-</v>
          </cell>
          <cell r="Q90">
            <v>85</v>
          </cell>
          <cell r="R90">
            <v>-12.750263435194951</v>
          </cell>
          <cell r="S90">
            <v>-6.9317023445463786</v>
          </cell>
          <cell r="T90">
            <v>-2.3281596452328253</v>
          </cell>
          <cell r="U90">
            <v>-7.6604554865424346</v>
          </cell>
          <cell r="V90">
            <v>-4.8148148148148175</v>
          </cell>
          <cell r="W90">
            <v>-4.4181034482758559</v>
          </cell>
          <cell r="X90">
            <v>-9.1191709844559554</v>
          </cell>
          <cell r="Y90">
            <v>-16.955017301038065</v>
          </cell>
          <cell r="Z90">
            <v>-12.173913043478258</v>
          </cell>
          <cell r="AA90">
            <v>-10.865191146881299</v>
          </cell>
          <cell r="AB90">
            <v>-15.010141987829611</v>
          </cell>
          <cell r="AC90">
            <v>-19.094922737306842</v>
          </cell>
          <cell r="AD90">
            <v>-6.7260138476755662</v>
          </cell>
          <cell r="AE90">
            <v>-11.794871794871794</v>
          </cell>
          <cell r="AF90" t="str">
            <v>-</v>
          </cell>
          <cell r="AG90">
            <v>3.5322777101096299</v>
          </cell>
        </row>
        <row r="91">
          <cell r="A91">
            <v>39814</v>
          </cell>
          <cell r="B91">
            <v>84.9</v>
          </cell>
          <cell r="C91">
            <v>92.1</v>
          </cell>
          <cell r="D91">
            <v>78.7</v>
          </cell>
          <cell r="E91">
            <v>92.9</v>
          </cell>
          <cell r="F91">
            <v>103.7</v>
          </cell>
          <cell r="G91">
            <v>93.8</v>
          </cell>
          <cell r="H91">
            <v>83.5</v>
          </cell>
          <cell r="I91">
            <v>76.3</v>
          </cell>
          <cell r="J91">
            <v>67.400000000000006</v>
          </cell>
          <cell r="K91">
            <v>90.7</v>
          </cell>
          <cell r="L91">
            <v>86.9</v>
          </cell>
          <cell r="M91">
            <v>73.099999999999994</v>
          </cell>
          <cell r="N91">
            <v>97</v>
          </cell>
          <cell r="O91">
            <v>90.6</v>
          </cell>
          <cell r="P91" t="str">
            <v>-</v>
          </cell>
          <cell r="Q91">
            <v>83.1</v>
          </cell>
          <cell r="R91">
            <v>2.5362318840579814</v>
          </cell>
          <cell r="S91">
            <v>0.8762322015334032</v>
          </cell>
          <cell r="T91">
            <v>-10.669693530079446</v>
          </cell>
          <cell r="U91">
            <v>4.1479820627802724</v>
          </cell>
          <cell r="V91">
            <v>0.87548638132296275</v>
          </cell>
          <cell r="W91">
            <v>5.7497181510710194</v>
          </cell>
          <cell r="X91">
            <v>-4.7890535917901964</v>
          </cell>
          <cell r="Y91">
            <v>5.9722222222222188</v>
          </cell>
          <cell r="Z91">
            <v>-4.667609618104664</v>
          </cell>
          <cell r="AA91">
            <v>2.3702031602708904</v>
          </cell>
          <cell r="AB91">
            <v>3.6992840095465498</v>
          </cell>
          <cell r="AC91">
            <v>-0.2728512960436601</v>
          </cell>
          <cell r="AD91">
            <v>2.863202545068932</v>
          </cell>
          <cell r="AE91">
            <v>5.3488372093023191</v>
          </cell>
          <cell r="AF91" t="str">
            <v>-</v>
          </cell>
          <cell r="AG91">
            <v>-2.2352941176470655</v>
          </cell>
        </row>
        <row r="92">
          <cell r="A92">
            <v>39845</v>
          </cell>
          <cell r="B92">
            <v>86.4</v>
          </cell>
          <cell r="C92">
            <v>95.2</v>
          </cell>
          <cell r="D92">
            <v>84</v>
          </cell>
          <cell r="E92">
            <v>94.4</v>
          </cell>
          <cell r="F92">
            <v>104.6</v>
          </cell>
          <cell r="G92">
            <v>83.7</v>
          </cell>
          <cell r="H92">
            <v>95.6</v>
          </cell>
          <cell r="I92">
            <v>79.400000000000006</v>
          </cell>
          <cell r="J92">
            <v>76.599999999999994</v>
          </cell>
          <cell r="K92">
            <v>86.7</v>
          </cell>
          <cell r="L92">
            <v>87.5</v>
          </cell>
          <cell r="M92">
            <v>79.2</v>
          </cell>
          <cell r="N92">
            <v>94.3</v>
          </cell>
          <cell r="O92">
            <v>94.3</v>
          </cell>
          <cell r="P92" t="str">
            <v>-</v>
          </cell>
          <cell r="Q92">
            <v>83.2</v>
          </cell>
          <cell r="R92">
            <v>1.7667844522968195</v>
          </cell>
          <cell r="S92">
            <v>3.3659066232356225</v>
          </cell>
          <cell r="T92">
            <v>6.7344345616264265</v>
          </cell>
          <cell r="U92">
            <v>1.6146393972012916</v>
          </cell>
          <cell r="V92">
            <v>0.86788813886209404</v>
          </cell>
          <cell r="W92">
            <v>-10.767590618336881</v>
          </cell>
          <cell r="X92">
            <v>14.491017964071851</v>
          </cell>
          <cell r="Y92">
            <v>4.0629095674967353</v>
          </cell>
          <cell r="Z92">
            <v>13.649851632047461</v>
          </cell>
          <cell r="AA92">
            <v>-4.4101433296582133</v>
          </cell>
          <cell r="AB92">
            <v>0.69044879171460793</v>
          </cell>
          <cell r="AC92">
            <v>8.3447332421340761</v>
          </cell>
          <cell r="AD92">
            <v>-2.7835051546391782</v>
          </cell>
          <cell r="AE92">
            <v>4.0838852097130278</v>
          </cell>
          <cell r="AF92" t="str">
            <v>-</v>
          </cell>
          <cell r="AG92">
            <v>0.12033694344164685</v>
          </cell>
        </row>
        <row r="93">
          <cell r="A93">
            <v>39873</v>
          </cell>
          <cell r="B93">
            <v>87.9</v>
          </cell>
          <cell r="C93">
            <v>93.2</v>
          </cell>
          <cell r="D93">
            <v>81.900000000000006</v>
          </cell>
          <cell r="E93">
            <v>95.9</v>
          </cell>
          <cell r="F93">
            <v>105.5</v>
          </cell>
          <cell r="G93">
            <v>86.7</v>
          </cell>
          <cell r="H93">
            <v>92.5</v>
          </cell>
          <cell r="I93">
            <v>81.5</v>
          </cell>
          <cell r="J93">
            <v>70.599999999999994</v>
          </cell>
          <cell r="K93">
            <v>94.4</v>
          </cell>
          <cell r="L93">
            <v>88.6</v>
          </cell>
          <cell r="M93">
            <v>79.7</v>
          </cell>
          <cell r="N93">
            <v>94</v>
          </cell>
          <cell r="O93">
            <v>94.6</v>
          </cell>
          <cell r="P93" t="str">
            <v>-</v>
          </cell>
          <cell r="Q93">
            <v>82.8</v>
          </cell>
          <cell r="R93">
            <v>1.7361111111111109</v>
          </cell>
          <cell r="S93">
            <v>-2.1008403361344534</v>
          </cell>
          <cell r="T93">
            <v>-2.4999999999999933</v>
          </cell>
          <cell r="U93">
            <v>1.5889830508474576</v>
          </cell>
          <cell r="V93">
            <v>0.86042065009560786</v>
          </cell>
          <cell r="W93">
            <v>3.5842293906810032</v>
          </cell>
          <cell r="X93">
            <v>-3.2426778242677772</v>
          </cell>
          <cell r="Y93">
            <v>2.6448362720402949</v>
          </cell>
          <cell r="Z93">
            <v>-7.8328981723237598</v>
          </cell>
          <cell r="AA93">
            <v>8.8811995386389881</v>
          </cell>
          <cell r="AB93">
            <v>1.2571428571428507</v>
          </cell>
          <cell r="AC93">
            <v>0.63131313131313127</v>
          </cell>
          <cell r="AD93">
            <v>-0.31813361611876689</v>
          </cell>
          <cell r="AE93">
            <v>0.31813361611876689</v>
          </cell>
          <cell r="AF93" t="str">
            <v>-</v>
          </cell>
          <cell r="AG93">
            <v>-0.48076923076923755</v>
          </cell>
        </row>
        <row r="94">
          <cell r="A94">
            <v>39904</v>
          </cell>
          <cell r="B94">
            <v>88.4</v>
          </cell>
          <cell r="C94">
            <v>88.7</v>
          </cell>
          <cell r="D94">
            <v>79.900000000000006</v>
          </cell>
          <cell r="E94">
            <v>89.7</v>
          </cell>
          <cell r="F94">
            <v>109.8</v>
          </cell>
          <cell r="G94">
            <v>86.5</v>
          </cell>
          <cell r="H94">
            <v>79.900000000000006</v>
          </cell>
          <cell r="I94">
            <v>82.3</v>
          </cell>
          <cell r="J94">
            <v>78.7</v>
          </cell>
          <cell r="K94">
            <v>94</v>
          </cell>
          <cell r="L94">
            <v>90.9</v>
          </cell>
          <cell r="M94">
            <v>80.099999999999994</v>
          </cell>
          <cell r="N94">
            <v>95.5</v>
          </cell>
          <cell r="O94">
            <v>99.3</v>
          </cell>
          <cell r="P94" t="str">
            <v>-</v>
          </cell>
          <cell r="Q94">
            <v>85.5</v>
          </cell>
          <cell r="R94">
            <v>0.56882821387940841</v>
          </cell>
          <cell r="S94">
            <v>-4.8283261802575108</v>
          </cell>
          <cell r="T94">
            <v>-2.4420024420024422</v>
          </cell>
          <cell r="U94">
            <v>-6.4650677789363957</v>
          </cell>
          <cell r="V94">
            <v>4.0758293838862532</v>
          </cell>
          <cell r="W94">
            <v>-0.23068050749711974</v>
          </cell>
          <cell r="X94">
            <v>-13.621621621621616</v>
          </cell>
          <cell r="Y94">
            <v>0.98159509202453643</v>
          </cell>
          <cell r="Z94">
            <v>11.473087818696897</v>
          </cell>
          <cell r="AA94">
            <v>-0.42372881355932801</v>
          </cell>
          <cell r="AB94">
            <v>2.5959367945824057</v>
          </cell>
          <cell r="AC94">
            <v>0.50188205771642591</v>
          </cell>
          <cell r="AD94">
            <v>1.5957446808510638</v>
          </cell>
          <cell r="AE94">
            <v>4.9682875264270647</v>
          </cell>
          <cell r="AF94" t="str">
            <v>-</v>
          </cell>
          <cell r="AG94">
            <v>3.2608695652173947</v>
          </cell>
        </row>
        <row r="95">
          <cell r="A95">
            <v>39934</v>
          </cell>
          <cell r="B95">
            <v>90.6</v>
          </cell>
          <cell r="C95">
            <v>89.5</v>
          </cell>
          <cell r="D95">
            <v>89.2</v>
          </cell>
          <cell r="E95">
            <v>84.5</v>
          </cell>
          <cell r="F95">
            <v>103.1</v>
          </cell>
          <cell r="G95">
            <v>86.8</v>
          </cell>
          <cell r="H95">
            <v>84.9</v>
          </cell>
          <cell r="I95">
            <v>83.2</v>
          </cell>
          <cell r="J95">
            <v>78.5</v>
          </cell>
          <cell r="K95">
            <v>96.9</v>
          </cell>
          <cell r="L95">
            <v>92.7</v>
          </cell>
          <cell r="M95">
            <v>79.3</v>
          </cell>
          <cell r="N95">
            <v>98</v>
          </cell>
          <cell r="O95">
            <v>98.4</v>
          </cell>
          <cell r="P95" t="str">
            <v>-</v>
          </cell>
          <cell r="Q95">
            <v>82.5</v>
          </cell>
          <cell r="R95">
            <v>2.488687782805417</v>
          </cell>
          <cell r="S95">
            <v>0.90191657271702053</v>
          </cell>
          <cell r="T95">
            <v>11.63954943679599</v>
          </cell>
          <cell r="U95">
            <v>-5.797101449275365</v>
          </cell>
          <cell r="V95">
            <v>-6.1020036429872526</v>
          </cell>
          <cell r="W95">
            <v>0.34682080924855163</v>
          </cell>
          <cell r="X95">
            <v>6.2578222778473078</v>
          </cell>
          <cell r="Y95">
            <v>1.0935601458080264</v>
          </cell>
          <cell r="Z95">
            <v>-0.25412960609911417</v>
          </cell>
          <cell r="AA95">
            <v>3.0851063829787297</v>
          </cell>
          <cell r="AB95">
            <v>1.9801980198019771</v>
          </cell>
          <cell r="AC95">
            <v>-0.99875156054930991</v>
          </cell>
          <cell r="AD95">
            <v>2.6178010471204187</v>
          </cell>
          <cell r="AE95">
            <v>-0.90634441087612438</v>
          </cell>
          <cell r="AF95" t="str">
            <v>-</v>
          </cell>
          <cell r="AG95">
            <v>-3.5087719298245612</v>
          </cell>
        </row>
        <row r="96">
          <cell r="A96">
            <v>39965</v>
          </cell>
          <cell r="B96">
            <v>91.7</v>
          </cell>
          <cell r="C96">
            <v>93.4</v>
          </cell>
          <cell r="D96">
            <v>85.3</v>
          </cell>
          <cell r="E96">
            <v>94.9</v>
          </cell>
          <cell r="F96">
            <v>101.5</v>
          </cell>
          <cell r="G96">
            <v>85.8</v>
          </cell>
          <cell r="H96">
            <v>96.7</v>
          </cell>
          <cell r="I96">
            <v>88.2</v>
          </cell>
          <cell r="J96">
            <v>78</v>
          </cell>
          <cell r="K96">
            <v>96.1</v>
          </cell>
          <cell r="L96">
            <v>92.2</v>
          </cell>
          <cell r="M96">
            <v>74.7</v>
          </cell>
          <cell r="N96">
            <v>101.3</v>
          </cell>
          <cell r="O96">
            <v>98.5</v>
          </cell>
          <cell r="P96" t="str">
            <v>-</v>
          </cell>
          <cell r="Q96">
            <v>84.7</v>
          </cell>
          <cell r="R96">
            <v>1.2141280353200978</v>
          </cell>
          <cell r="S96">
            <v>4.3575418994413475</v>
          </cell>
          <cell r="T96">
            <v>-4.3721973094170465</v>
          </cell>
          <cell r="U96">
            <v>12.307692307692314</v>
          </cell>
          <cell r="V96">
            <v>-1.5518913676042623</v>
          </cell>
          <cell r="W96">
            <v>-1.1520737327188941</v>
          </cell>
          <cell r="X96">
            <v>13.898704358068311</v>
          </cell>
          <cell r="Y96">
            <v>6.0096153846153841</v>
          </cell>
          <cell r="Z96">
            <v>-0.63694267515923575</v>
          </cell>
          <cell r="AA96">
            <v>-0.82559339525284969</v>
          </cell>
          <cell r="AB96">
            <v>-0.53937432578209277</v>
          </cell>
          <cell r="AC96">
            <v>-5.8007566204287446</v>
          </cell>
          <cell r="AD96">
            <v>3.3673469387755075</v>
          </cell>
          <cell r="AE96">
            <v>0.10162601626015683</v>
          </cell>
          <cell r="AF96" t="str">
            <v>-</v>
          </cell>
          <cell r="AG96">
            <v>2.6666666666666701</v>
          </cell>
        </row>
        <row r="97">
          <cell r="A97">
            <v>39995</v>
          </cell>
          <cell r="B97">
            <v>92.9</v>
          </cell>
          <cell r="C97">
            <v>92.2</v>
          </cell>
          <cell r="D97">
            <v>88.7</v>
          </cell>
          <cell r="E97">
            <v>93.9</v>
          </cell>
          <cell r="F97">
            <v>104</v>
          </cell>
          <cell r="G97">
            <v>89.2</v>
          </cell>
          <cell r="H97">
            <v>88.4</v>
          </cell>
          <cell r="I97">
            <v>88.1</v>
          </cell>
          <cell r="J97">
            <v>84.8</v>
          </cell>
          <cell r="K97">
            <v>97.7</v>
          </cell>
          <cell r="L97">
            <v>93.2</v>
          </cell>
          <cell r="M97">
            <v>78.5</v>
          </cell>
          <cell r="N97">
            <v>103.9</v>
          </cell>
          <cell r="O97">
            <v>99.3</v>
          </cell>
          <cell r="P97" t="str">
            <v>-</v>
          </cell>
          <cell r="Q97">
            <v>87.7</v>
          </cell>
          <cell r="R97">
            <v>1.3086150490730675</v>
          </cell>
          <cell r="S97">
            <v>-1.284796573875806</v>
          </cell>
          <cell r="T97">
            <v>3.9859320046893387</v>
          </cell>
          <cell r="U97">
            <v>-1.053740779768177</v>
          </cell>
          <cell r="V97">
            <v>2.4630541871921183</v>
          </cell>
          <cell r="W97">
            <v>3.9627039627039693</v>
          </cell>
          <cell r="X97">
            <v>-8.5832471561530461</v>
          </cell>
          <cell r="Y97">
            <v>-0.11337868480726591</v>
          </cell>
          <cell r="Z97">
            <v>8.7179487179487154</v>
          </cell>
          <cell r="AA97">
            <v>1.6649323621227976</v>
          </cell>
          <cell r="AB97">
            <v>1.0845986984815619</v>
          </cell>
          <cell r="AC97">
            <v>5.0870147255689382</v>
          </cell>
          <cell r="AD97">
            <v>2.5666337611056353</v>
          </cell>
          <cell r="AE97">
            <v>0.81218274111674837</v>
          </cell>
          <cell r="AF97" t="str">
            <v>-</v>
          </cell>
          <cell r="AG97">
            <v>3.5419126328217234</v>
          </cell>
        </row>
        <row r="98">
          <cell r="A98">
            <v>40026</v>
          </cell>
          <cell r="B98">
            <v>94.1</v>
          </cell>
          <cell r="C98">
            <v>96.4</v>
          </cell>
          <cell r="D98">
            <v>93</v>
          </cell>
          <cell r="E98">
            <v>90.3</v>
          </cell>
          <cell r="F98">
            <v>104.9</v>
          </cell>
          <cell r="G98">
            <v>94.7</v>
          </cell>
          <cell r="H98">
            <v>95.7</v>
          </cell>
          <cell r="I98">
            <v>89.1</v>
          </cell>
          <cell r="J98">
            <v>90.1</v>
          </cell>
          <cell r="K98">
            <v>96.9</v>
          </cell>
          <cell r="L98">
            <v>94.1</v>
          </cell>
          <cell r="M98">
            <v>80.599999999999994</v>
          </cell>
          <cell r="N98">
            <v>102.8</v>
          </cell>
          <cell r="O98">
            <v>102</v>
          </cell>
          <cell r="P98" t="str">
            <v>-</v>
          </cell>
          <cell r="Q98">
            <v>84.1</v>
          </cell>
          <cell r="R98">
            <v>1.291711517761021</v>
          </cell>
          <cell r="S98">
            <v>4.5553145336225631</v>
          </cell>
          <cell r="T98">
            <v>4.8478015783539989</v>
          </cell>
          <cell r="U98">
            <v>-3.8338658146964946</v>
          </cell>
          <cell r="V98">
            <v>0.86538461538462086</v>
          </cell>
          <cell r="W98">
            <v>6.1659192825112106</v>
          </cell>
          <cell r="X98">
            <v>8.2579185520361946</v>
          </cell>
          <cell r="Y98">
            <v>1.1350737797956869</v>
          </cell>
          <cell r="Z98">
            <v>6.2499999999999964</v>
          </cell>
          <cell r="AA98">
            <v>-0.81883316274308815</v>
          </cell>
          <cell r="AB98">
            <v>0.96566523605149301</v>
          </cell>
          <cell r="AC98">
            <v>2.6751592356687826</v>
          </cell>
          <cell r="AD98">
            <v>-1.0587102983638195</v>
          </cell>
          <cell r="AE98">
            <v>2.7190332326284019</v>
          </cell>
          <cell r="AF98" t="str">
            <v>-</v>
          </cell>
          <cell r="AG98">
            <v>-4.1049030786773191</v>
          </cell>
        </row>
        <row r="99">
          <cell r="A99">
            <v>40057</v>
          </cell>
          <cell r="B99">
            <v>95.9</v>
          </cell>
          <cell r="C99">
            <v>97.1</v>
          </cell>
          <cell r="D99">
            <v>93.8</v>
          </cell>
          <cell r="E99">
            <v>90.4</v>
          </cell>
          <cell r="F99">
            <v>105.5</v>
          </cell>
          <cell r="G99">
            <v>94.3</v>
          </cell>
          <cell r="H99">
            <v>98.9</v>
          </cell>
          <cell r="I99">
            <v>90.8</v>
          </cell>
          <cell r="J99">
            <v>94.2</v>
          </cell>
          <cell r="K99">
            <v>100.7</v>
          </cell>
          <cell r="L99">
            <v>95.2</v>
          </cell>
          <cell r="M99">
            <v>78.7</v>
          </cell>
          <cell r="N99">
            <v>106.2</v>
          </cell>
          <cell r="O99">
            <v>104.8</v>
          </cell>
          <cell r="P99" t="str">
            <v>-</v>
          </cell>
          <cell r="Q99">
            <v>84.6</v>
          </cell>
          <cell r="R99">
            <v>1.9128586609989495</v>
          </cell>
          <cell r="S99">
            <v>0.72614107883816237</v>
          </cell>
          <cell r="T99">
            <v>0.86021505376343776</v>
          </cell>
          <cell r="U99">
            <v>0.11074197120709693</v>
          </cell>
          <cell r="V99">
            <v>0.57197330791229195</v>
          </cell>
          <cell r="W99">
            <v>-0.42238648363252973</v>
          </cell>
          <cell r="X99">
            <v>3.3437826541274847</v>
          </cell>
          <cell r="Y99">
            <v>1.9079685746352448</v>
          </cell>
          <cell r="Z99">
            <v>4.5504994450610532</v>
          </cell>
          <cell r="AA99">
            <v>3.9215686274509776</v>
          </cell>
          <cell r="AB99">
            <v>1.1689691817215819</v>
          </cell>
          <cell r="AC99">
            <v>-2.3573200992555727</v>
          </cell>
          <cell r="AD99">
            <v>3.307392996108955</v>
          </cell>
          <cell r="AE99">
            <v>2.7450980392156836</v>
          </cell>
          <cell r="AF99" t="str">
            <v>-</v>
          </cell>
          <cell r="AG99">
            <v>0.59453032104637338</v>
          </cell>
        </row>
        <row r="100">
          <cell r="A100">
            <v>40087</v>
          </cell>
          <cell r="B100">
            <v>97</v>
          </cell>
          <cell r="C100">
            <v>97.8</v>
          </cell>
          <cell r="D100">
            <v>98.1</v>
          </cell>
          <cell r="E100">
            <v>91.7</v>
          </cell>
          <cell r="F100">
            <v>112.2</v>
          </cell>
          <cell r="G100">
            <v>94.8</v>
          </cell>
          <cell r="H100">
            <v>97.2</v>
          </cell>
          <cell r="I100">
            <v>92.6</v>
          </cell>
          <cell r="J100">
            <v>95</v>
          </cell>
          <cell r="K100">
            <v>100.4</v>
          </cell>
          <cell r="L100">
            <v>97.6</v>
          </cell>
          <cell r="M100">
            <v>85.8</v>
          </cell>
          <cell r="N100">
            <v>107.9</v>
          </cell>
          <cell r="O100">
            <v>103.3</v>
          </cell>
          <cell r="P100" t="str">
            <v>-</v>
          </cell>
          <cell r="Q100">
            <v>81.7</v>
          </cell>
          <cell r="R100">
            <v>1.1470281543274186</v>
          </cell>
          <cell r="S100">
            <v>0.72090628218331909</v>
          </cell>
          <cell r="T100">
            <v>4.5842217484008501</v>
          </cell>
          <cell r="U100">
            <v>1.4380530973451293</v>
          </cell>
          <cell r="V100">
            <v>6.3507109004739366</v>
          </cell>
          <cell r="W100">
            <v>0.53022269353128315</v>
          </cell>
          <cell r="X100">
            <v>-1.7189079878665345</v>
          </cell>
          <cell r="Y100">
            <v>1.9823788546255476</v>
          </cell>
          <cell r="Z100">
            <v>0.84925690021231126</v>
          </cell>
          <cell r="AA100">
            <v>-0.29791459781529012</v>
          </cell>
          <cell r="AB100">
            <v>2.5210084033613356</v>
          </cell>
          <cell r="AC100">
            <v>9.0216010165184173</v>
          </cell>
          <cell r="AD100">
            <v>1.6007532956685524</v>
          </cell>
          <cell r="AE100">
            <v>-1.4312977099236641</v>
          </cell>
          <cell r="AF100" t="str">
            <v>-</v>
          </cell>
          <cell r="AG100">
            <v>-3.427895981087461</v>
          </cell>
        </row>
        <row r="101">
          <cell r="A101">
            <v>40118</v>
          </cell>
          <cell r="B101">
            <v>99.1</v>
          </cell>
          <cell r="C101">
            <v>102.3</v>
          </cell>
          <cell r="D101">
            <v>99.2</v>
          </cell>
          <cell r="E101">
            <v>89.9</v>
          </cell>
          <cell r="F101">
            <v>114.3</v>
          </cell>
          <cell r="G101">
            <v>98.5</v>
          </cell>
          <cell r="H101">
            <v>100.5</v>
          </cell>
          <cell r="I101">
            <v>93.7</v>
          </cell>
          <cell r="J101">
            <v>99.2</v>
          </cell>
          <cell r="K101">
            <v>98.5</v>
          </cell>
          <cell r="L101">
            <v>100.6</v>
          </cell>
          <cell r="M101">
            <v>88.9</v>
          </cell>
          <cell r="N101">
            <v>108.2</v>
          </cell>
          <cell r="O101">
            <v>106.2</v>
          </cell>
          <cell r="P101" t="str">
            <v>-</v>
          </cell>
          <cell r="Q101">
            <v>87.1</v>
          </cell>
          <cell r="R101">
            <v>2.1649484536082415</v>
          </cell>
          <cell r="S101">
            <v>4.6012269938650308</v>
          </cell>
          <cell r="T101">
            <v>1.1213047910295704</v>
          </cell>
          <cell r="U101">
            <v>-1.9629225736095934</v>
          </cell>
          <cell r="V101">
            <v>1.8716577540106902</v>
          </cell>
          <cell r="W101">
            <v>3.9029535864978935</v>
          </cell>
          <cell r="X101">
            <v>3.3950617283950586</v>
          </cell>
          <cell r="Y101">
            <v>1.187904967602601</v>
          </cell>
          <cell r="Z101">
            <v>4.4210526315789505</v>
          </cell>
          <cell r="AA101">
            <v>-1.8924302788844678</v>
          </cell>
          <cell r="AB101">
            <v>3.0737704918032791</v>
          </cell>
          <cell r="AC101">
            <v>3.6130536130536233</v>
          </cell>
          <cell r="AD101">
            <v>0.27803521779425128</v>
          </cell>
          <cell r="AE101">
            <v>2.8073572120038781</v>
          </cell>
          <cell r="AF101" t="str">
            <v>-</v>
          </cell>
          <cell r="AG101">
            <v>6.6095471236229999</v>
          </cell>
        </row>
        <row r="102">
          <cell r="A102">
            <v>40148</v>
          </cell>
          <cell r="B102">
            <v>99.1</v>
          </cell>
          <cell r="C102">
            <v>103.1</v>
          </cell>
          <cell r="D102">
            <v>95.7</v>
          </cell>
          <cell r="E102">
            <v>87.2</v>
          </cell>
          <cell r="F102">
            <v>116</v>
          </cell>
          <cell r="G102">
            <v>95.1</v>
          </cell>
          <cell r="H102">
            <v>107.2</v>
          </cell>
          <cell r="I102">
            <v>92.9</v>
          </cell>
          <cell r="J102">
            <v>101.9</v>
          </cell>
          <cell r="K102">
            <v>102.8</v>
          </cell>
          <cell r="L102">
            <v>100.5</v>
          </cell>
          <cell r="M102">
            <v>91.9</v>
          </cell>
          <cell r="N102">
            <v>108.1</v>
          </cell>
          <cell r="O102">
            <v>106.6</v>
          </cell>
          <cell r="P102" t="str">
            <v>-</v>
          </cell>
          <cell r="Q102">
            <v>87.6</v>
          </cell>
          <cell r="R102">
            <v>0</v>
          </cell>
          <cell r="S102">
            <v>0.78201368523948889</v>
          </cell>
          <cell r="T102">
            <v>-3.5282258064516125</v>
          </cell>
          <cell r="U102">
            <v>-3.0033370411568439</v>
          </cell>
          <cell r="V102">
            <v>1.487314085739285</v>
          </cell>
          <cell r="W102">
            <v>-3.4517766497461988</v>
          </cell>
          <cell r="X102">
            <v>6.6666666666666696</v>
          </cell>
          <cell r="Y102">
            <v>-0.85378868729989021</v>
          </cell>
          <cell r="Z102">
            <v>2.7217741935483897</v>
          </cell>
          <cell r="AA102">
            <v>4.3654822335025347</v>
          </cell>
          <cell r="AB102">
            <v>-9.9403578528821396E-2</v>
          </cell>
          <cell r="AC102">
            <v>3.3745781777277837</v>
          </cell>
          <cell r="AD102">
            <v>-9.2421441774499569E-2</v>
          </cell>
          <cell r="AE102">
            <v>0.37664783427494486</v>
          </cell>
          <cell r="AF102" t="str">
            <v>-</v>
          </cell>
          <cell r="AG102">
            <v>0.57405281285878307</v>
          </cell>
        </row>
        <row r="103">
          <cell r="A103">
            <v>40179</v>
          </cell>
          <cell r="B103">
            <v>101.3</v>
          </cell>
          <cell r="C103">
            <v>103.9</v>
          </cell>
          <cell r="D103">
            <v>106.2</v>
          </cell>
          <cell r="E103">
            <v>95.7</v>
          </cell>
          <cell r="F103">
            <v>121.9</v>
          </cell>
          <cell r="G103">
            <v>94.5</v>
          </cell>
          <cell r="H103">
            <v>103.5</v>
          </cell>
          <cell r="I103">
            <v>96.3</v>
          </cell>
          <cell r="J103">
            <v>103.8</v>
          </cell>
          <cell r="K103">
            <v>103.6</v>
          </cell>
          <cell r="L103">
            <v>101.4</v>
          </cell>
          <cell r="M103">
            <v>92.9</v>
          </cell>
          <cell r="N103">
            <v>109.9</v>
          </cell>
          <cell r="O103">
            <v>108.6</v>
          </cell>
          <cell r="P103" t="str">
            <v>-</v>
          </cell>
          <cell r="Q103">
            <v>94</v>
          </cell>
          <cell r="R103">
            <v>2.2199798183652906</v>
          </cell>
          <cell r="S103">
            <v>0.77594568380214501</v>
          </cell>
          <cell r="T103">
            <v>10.9717868338558</v>
          </cell>
          <cell r="U103">
            <v>9.7477064220183482</v>
          </cell>
          <cell r="V103">
            <v>5.0862068965517286</v>
          </cell>
          <cell r="W103">
            <v>-0.63091482649841679</v>
          </cell>
          <cell r="X103">
            <v>-3.4514925373134351</v>
          </cell>
          <cell r="Y103">
            <v>3.6598493003229184</v>
          </cell>
          <cell r="Z103">
            <v>1.8645731108930239</v>
          </cell>
          <cell r="AA103">
            <v>0.77821011673151474</v>
          </cell>
          <cell r="AB103">
            <v>0.89552238805970708</v>
          </cell>
          <cell r="AC103">
            <v>1.0881392818280737</v>
          </cell>
          <cell r="AD103">
            <v>1.665124884366338</v>
          </cell>
          <cell r="AE103">
            <v>1.876172607879925</v>
          </cell>
          <cell r="AF103" t="str">
            <v>-</v>
          </cell>
          <cell r="AG103">
            <v>7.3059360730593674</v>
          </cell>
        </row>
        <row r="104">
          <cell r="A104">
            <v>40210</v>
          </cell>
          <cell r="B104">
            <v>101</v>
          </cell>
          <cell r="C104">
            <v>105</v>
          </cell>
          <cell r="D104">
            <v>103.3</v>
          </cell>
          <cell r="E104">
            <v>102.1</v>
          </cell>
          <cell r="F104">
            <v>117</v>
          </cell>
          <cell r="G104">
            <v>101</v>
          </cell>
          <cell r="H104">
            <v>102.2</v>
          </cell>
          <cell r="I104">
            <v>97.2</v>
          </cell>
          <cell r="J104">
            <v>100.9</v>
          </cell>
          <cell r="K104">
            <v>102.9</v>
          </cell>
          <cell r="L104">
            <v>102.8</v>
          </cell>
          <cell r="M104">
            <v>91.5</v>
          </cell>
          <cell r="N104">
            <v>106.9</v>
          </cell>
          <cell r="O104">
            <v>100.8</v>
          </cell>
          <cell r="P104" t="str">
            <v>-</v>
          </cell>
          <cell r="Q104">
            <v>104.6</v>
          </cell>
          <cell r="R104">
            <v>-0.29615004935833872</v>
          </cell>
          <cell r="S104">
            <v>1.0587102983638057</v>
          </cell>
          <cell r="T104">
            <v>-2.7306967984934141</v>
          </cell>
          <cell r="U104">
            <v>6.6875653082549542</v>
          </cell>
          <cell r="V104">
            <v>-4.0196882690730149</v>
          </cell>
          <cell r="W104">
            <v>6.8783068783068781</v>
          </cell>
          <cell r="X104">
            <v>-1.2560386473429923</v>
          </cell>
          <cell r="Y104">
            <v>0.93457943925234244</v>
          </cell>
          <cell r="Z104">
            <v>-2.7938342967244618</v>
          </cell>
          <cell r="AA104">
            <v>-0.67567567567566467</v>
          </cell>
          <cell r="AB104">
            <v>1.3806706114398337</v>
          </cell>
          <cell r="AC104">
            <v>-1.5069967707212117</v>
          </cell>
          <cell r="AD104">
            <v>-2.7297543221110101</v>
          </cell>
          <cell r="AE104">
            <v>-7.1823204419889484</v>
          </cell>
          <cell r="AF104" t="str">
            <v>-</v>
          </cell>
          <cell r="AG104">
            <v>11.276595744680845</v>
          </cell>
        </row>
        <row r="105">
          <cell r="A105">
            <v>40238</v>
          </cell>
          <cell r="B105">
            <v>102.1</v>
          </cell>
          <cell r="C105">
            <v>104.6</v>
          </cell>
          <cell r="D105">
            <v>111.1</v>
          </cell>
          <cell r="E105">
            <v>106.2</v>
          </cell>
          <cell r="F105">
            <v>117.6</v>
          </cell>
          <cell r="G105">
            <v>103.4</v>
          </cell>
          <cell r="H105">
            <v>102.3</v>
          </cell>
          <cell r="I105">
            <v>98.6</v>
          </cell>
          <cell r="J105">
            <v>102.4</v>
          </cell>
          <cell r="K105">
            <v>101.8</v>
          </cell>
          <cell r="L105">
            <v>103.4</v>
          </cell>
          <cell r="M105">
            <v>96</v>
          </cell>
          <cell r="N105">
            <v>110.5</v>
          </cell>
          <cell r="O105">
            <v>105</v>
          </cell>
          <cell r="P105" t="str">
            <v>-</v>
          </cell>
          <cell r="Q105">
            <v>100.6</v>
          </cell>
          <cell r="R105">
            <v>1.0891089108910834</v>
          </cell>
          <cell r="S105">
            <v>-0.38095238095238637</v>
          </cell>
          <cell r="T105">
            <v>7.5508228460793774</v>
          </cell>
          <cell r="U105">
            <v>4.0156709108717026</v>
          </cell>
          <cell r="V105">
            <v>0.512820512820508</v>
          </cell>
          <cell r="W105">
            <v>2.3762376237623819</v>
          </cell>
          <cell r="X105">
            <v>9.7847358121325168E-2</v>
          </cell>
          <cell r="Y105">
            <v>1.4403292181069871</v>
          </cell>
          <cell r="Z105">
            <v>1.4866204162537164</v>
          </cell>
          <cell r="AA105">
            <v>-1.0689990281827098</v>
          </cell>
          <cell r="AB105">
            <v>0.58365758754864649</v>
          </cell>
          <cell r="AC105">
            <v>4.918032786885246</v>
          </cell>
          <cell r="AD105">
            <v>3.3676333021515381</v>
          </cell>
          <cell r="AE105">
            <v>4.1666666666666696</v>
          </cell>
          <cell r="AF105" t="str">
            <v>-</v>
          </cell>
          <cell r="AG105">
            <v>-3.8240917782026771</v>
          </cell>
        </row>
        <row r="106">
          <cell r="A106">
            <v>40269</v>
          </cell>
          <cell r="B106">
            <v>103.3</v>
          </cell>
          <cell r="C106">
            <v>106.4</v>
          </cell>
          <cell r="D106">
            <v>108.4</v>
          </cell>
          <cell r="E106">
            <v>101.1</v>
          </cell>
          <cell r="F106">
            <v>121.4</v>
          </cell>
          <cell r="G106">
            <v>103.6</v>
          </cell>
          <cell r="H106">
            <v>102.7</v>
          </cell>
          <cell r="I106">
            <v>99.5</v>
          </cell>
          <cell r="J106">
            <v>101.3</v>
          </cell>
          <cell r="K106">
            <v>102.8</v>
          </cell>
          <cell r="L106">
            <v>103</v>
          </cell>
          <cell r="M106">
            <v>92.7</v>
          </cell>
          <cell r="N106">
            <v>111.4</v>
          </cell>
          <cell r="O106">
            <v>104.8</v>
          </cell>
          <cell r="P106" t="str">
            <v>-</v>
          </cell>
          <cell r="Q106">
            <v>99.6</v>
          </cell>
          <cell r="R106">
            <v>1.1753183153770841</v>
          </cell>
          <cell r="S106">
            <v>1.7208413001912157</v>
          </cell>
          <cell r="T106">
            <v>-2.43024302430242</v>
          </cell>
          <cell r="U106">
            <v>-4.8022598870056576</v>
          </cell>
          <cell r="V106">
            <v>3.2312925170068127</v>
          </cell>
          <cell r="W106">
            <v>0.19342359767890582</v>
          </cell>
          <cell r="X106">
            <v>0.39100684261975138</v>
          </cell>
          <cell r="Y106">
            <v>0.9127789046653203</v>
          </cell>
          <cell r="Z106">
            <v>-1.0742187500000084</v>
          </cell>
          <cell r="AA106">
            <v>0.98231827111984282</v>
          </cell>
          <cell r="AB106">
            <v>-0.38684719535783912</v>
          </cell>
          <cell r="AC106">
            <v>-3.4374999999999969</v>
          </cell>
          <cell r="AD106">
            <v>0.81447963800905487</v>
          </cell>
          <cell r="AE106">
            <v>-0.19047619047619319</v>
          </cell>
          <cell r="AF106" t="str">
            <v>-</v>
          </cell>
          <cell r="AG106">
            <v>-0.99403578528827041</v>
          </cell>
        </row>
        <row r="107">
          <cell r="A107">
            <v>40299</v>
          </cell>
          <cell r="B107">
            <v>102.8</v>
          </cell>
          <cell r="C107">
            <v>106.5</v>
          </cell>
          <cell r="D107">
            <v>103.7</v>
          </cell>
          <cell r="E107">
            <v>97.2</v>
          </cell>
          <cell r="F107">
            <v>119.3</v>
          </cell>
          <cell r="G107">
            <v>104.4</v>
          </cell>
          <cell r="H107">
            <v>103.5</v>
          </cell>
          <cell r="I107">
            <v>100.1</v>
          </cell>
          <cell r="J107">
            <v>96.7</v>
          </cell>
          <cell r="K107">
            <v>107.1</v>
          </cell>
          <cell r="L107">
            <v>102.1</v>
          </cell>
          <cell r="M107">
            <v>98.1</v>
          </cell>
          <cell r="N107">
            <v>112.2</v>
          </cell>
          <cell r="O107">
            <v>102.3</v>
          </cell>
          <cell r="P107" t="str">
            <v>-</v>
          </cell>
          <cell r="Q107">
            <v>93.7</v>
          </cell>
          <cell r="R107">
            <v>-0.48402710551790895</v>
          </cell>
          <cell r="S107">
            <v>9.3984962406009689E-2</v>
          </cell>
          <cell r="T107">
            <v>-4.3357933579335821</v>
          </cell>
          <cell r="U107">
            <v>-3.8575667655786265</v>
          </cell>
          <cell r="V107">
            <v>-1.7298187808896279</v>
          </cell>
          <cell r="W107">
            <v>0.7722007722007832</v>
          </cell>
          <cell r="X107">
            <v>0.77896786757545977</v>
          </cell>
          <cell r="Y107">
            <v>0.60301507537687871</v>
          </cell>
          <cell r="Z107">
            <v>-4.5409674234945649</v>
          </cell>
          <cell r="AA107">
            <v>4.1828793774319042</v>
          </cell>
          <cell r="AB107">
            <v>-0.8737864077669959</v>
          </cell>
          <cell r="AC107">
            <v>5.8252427184465922</v>
          </cell>
          <cell r="AD107">
            <v>0.71813285457809439</v>
          </cell>
          <cell r="AE107">
            <v>-2.385496183206107</v>
          </cell>
          <cell r="AF107" t="str">
            <v>-</v>
          </cell>
          <cell r="AG107">
            <v>-5.9236947791164578</v>
          </cell>
        </row>
        <row r="108">
          <cell r="A108">
            <v>40330</v>
          </cell>
          <cell r="B108">
            <v>102.7</v>
          </cell>
          <cell r="C108">
            <v>102.2</v>
          </cell>
          <cell r="D108">
            <v>106.2</v>
          </cell>
          <cell r="E108">
            <v>96.7</v>
          </cell>
          <cell r="F108">
            <v>121.2</v>
          </cell>
          <cell r="G108">
            <v>100</v>
          </cell>
          <cell r="H108">
            <v>98.6</v>
          </cell>
          <cell r="I108">
            <v>97.4</v>
          </cell>
          <cell r="J108">
            <v>103.7</v>
          </cell>
          <cell r="K108">
            <v>108.2</v>
          </cell>
          <cell r="L108">
            <v>102.6</v>
          </cell>
          <cell r="M108">
            <v>99.5</v>
          </cell>
          <cell r="N108">
            <v>108.9</v>
          </cell>
          <cell r="O108">
            <v>106.7</v>
          </cell>
          <cell r="P108" t="str">
            <v>-</v>
          </cell>
          <cell r="Q108">
            <v>83.8</v>
          </cell>
          <cell r="R108">
            <v>-9.7276264591434167E-2</v>
          </cell>
          <cell r="S108">
            <v>-4.0375586854460073</v>
          </cell>
          <cell r="T108">
            <v>2.4108003857280615</v>
          </cell>
          <cell r="U108">
            <v>-0.51440329218106995</v>
          </cell>
          <cell r="V108">
            <v>1.5926236378876828</v>
          </cell>
          <cell r="W108">
            <v>-4.2145593869731854</v>
          </cell>
          <cell r="X108">
            <v>-4.7342995169082176</v>
          </cell>
          <cell r="Y108">
            <v>-2.6973026973026859</v>
          </cell>
          <cell r="Z108">
            <v>7.2388831437435366</v>
          </cell>
          <cell r="AA108">
            <v>1.0270774976657409</v>
          </cell>
          <cell r="AB108">
            <v>0.48971596474045059</v>
          </cell>
          <cell r="AC108">
            <v>1.4271151885830844</v>
          </cell>
          <cell r="AD108">
            <v>-2.9411764705882328</v>
          </cell>
          <cell r="AE108">
            <v>4.3010752688172103</v>
          </cell>
          <cell r="AF108" t="str">
            <v>-</v>
          </cell>
          <cell r="AG108">
            <v>-10.565635005336185</v>
          </cell>
        </row>
        <row r="109">
          <cell r="A109">
            <v>40360</v>
          </cell>
          <cell r="B109">
            <v>101.7</v>
          </cell>
          <cell r="C109">
            <v>105.6</v>
          </cell>
          <cell r="D109">
            <v>103.7</v>
          </cell>
          <cell r="E109">
            <v>94.5</v>
          </cell>
          <cell r="F109">
            <v>119</v>
          </cell>
          <cell r="G109">
            <v>100.7</v>
          </cell>
          <cell r="H109">
            <v>103.6</v>
          </cell>
          <cell r="I109">
            <v>97.7</v>
          </cell>
          <cell r="J109">
            <v>103.6</v>
          </cell>
          <cell r="K109">
            <v>108.3</v>
          </cell>
          <cell r="L109">
            <v>101</v>
          </cell>
          <cell r="M109">
            <v>96.5</v>
          </cell>
          <cell r="N109">
            <v>104.3</v>
          </cell>
          <cell r="O109">
            <v>107.3</v>
          </cell>
          <cell r="P109" t="str">
            <v>-</v>
          </cell>
          <cell r="Q109">
            <v>91.4</v>
          </cell>
          <cell r="R109">
            <v>-0.97370983446932802</v>
          </cell>
          <cell r="S109">
            <v>3.3268101761252362</v>
          </cell>
          <cell r="T109">
            <v>-2.3540489642184559</v>
          </cell>
          <cell r="U109">
            <v>-2.2750775594622574</v>
          </cell>
          <cell r="V109">
            <v>-1.8151815181518174</v>
          </cell>
          <cell r="W109">
            <v>0.70000000000000284</v>
          </cell>
          <cell r="X109">
            <v>5.0709939148073024</v>
          </cell>
          <cell r="Y109">
            <v>0.30800821355235847</v>
          </cell>
          <cell r="Z109">
            <v>-9.6432015429130685E-2</v>
          </cell>
          <cell r="AA109">
            <v>9.2421441774486426E-2</v>
          </cell>
          <cell r="AB109">
            <v>-1.559454191033133</v>
          </cell>
          <cell r="AC109">
            <v>-3.0150753768844218</v>
          </cell>
          <cell r="AD109">
            <v>-4.2240587695133227</v>
          </cell>
          <cell r="AE109">
            <v>0.56232427366447446</v>
          </cell>
          <cell r="AF109" t="str">
            <v>-</v>
          </cell>
          <cell r="AG109">
            <v>9.0692124105012049</v>
          </cell>
        </row>
        <row r="110">
          <cell r="A110">
            <v>40391</v>
          </cell>
          <cell r="B110">
            <v>101.3</v>
          </cell>
          <cell r="C110">
            <v>103</v>
          </cell>
          <cell r="D110">
            <v>102.2</v>
          </cell>
          <cell r="E110">
            <v>98.9</v>
          </cell>
          <cell r="F110">
            <v>115.3</v>
          </cell>
          <cell r="G110">
            <v>98</v>
          </cell>
          <cell r="H110">
            <v>99.9</v>
          </cell>
          <cell r="I110">
            <v>98.3</v>
          </cell>
          <cell r="J110">
            <v>105.4</v>
          </cell>
          <cell r="K110">
            <v>107.7</v>
          </cell>
          <cell r="L110">
            <v>101.9</v>
          </cell>
          <cell r="M110">
            <v>89.8</v>
          </cell>
          <cell r="N110">
            <v>104.4</v>
          </cell>
          <cell r="O110">
            <v>103.2</v>
          </cell>
          <cell r="P110" t="str">
            <v>-</v>
          </cell>
          <cell r="Q110">
            <v>90.4</v>
          </cell>
          <cell r="R110">
            <v>-0.3933136676499564</v>
          </cell>
          <cell r="S110">
            <v>-2.4621212121212066</v>
          </cell>
          <cell r="T110">
            <v>-1.446480231436837</v>
          </cell>
          <cell r="U110">
            <v>4.656084656084662</v>
          </cell>
          <cell r="V110">
            <v>-3.1092436974789939</v>
          </cell>
          <cell r="W110">
            <v>-2.6812313803376395</v>
          </cell>
          <cell r="X110">
            <v>-3.571428571428561</v>
          </cell>
          <cell r="Y110">
            <v>0.61412487205731248</v>
          </cell>
          <cell r="Z110">
            <v>1.7374517374517486</v>
          </cell>
          <cell r="AA110">
            <v>-0.55401662049860978</v>
          </cell>
          <cell r="AB110">
            <v>0.89108910891089677</v>
          </cell>
          <cell r="AC110">
            <v>-6.9430051813471536</v>
          </cell>
          <cell r="AD110">
            <v>9.5877277085338955E-2</v>
          </cell>
          <cell r="AE110">
            <v>-3.8210624417520918</v>
          </cell>
          <cell r="AF110" t="str">
            <v>-</v>
          </cell>
          <cell r="AG110">
            <v>-1.0940919037199124</v>
          </cell>
        </row>
        <row r="111">
          <cell r="A111">
            <v>40422</v>
          </cell>
          <cell r="B111">
            <v>101.5</v>
          </cell>
          <cell r="C111">
            <v>102.6</v>
          </cell>
          <cell r="D111">
            <v>98.1</v>
          </cell>
          <cell r="E111">
            <v>97.7</v>
          </cell>
          <cell r="F111">
            <v>112.2</v>
          </cell>
          <cell r="G111">
            <v>98</v>
          </cell>
          <cell r="H111">
            <v>98.1</v>
          </cell>
          <cell r="I111">
            <v>99.7</v>
          </cell>
          <cell r="J111">
            <v>106</v>
          </cell>
          <cell r="K111">
            <v>107.1</v>
          </cell>
          <cell r="L111">
            <v>102.5</v>
          </cell>
          <cell r="M111">
            <v>95.8</v>
          </cell>
          <cell r="N111">
            <v>104.8</v>
          </cell>
          <cell r="O111">
            <v>100.4</v>
          </cell>
          <cell r="P111" t="str">
            <v>-</v>
          </cell>
          <cell r="Q111">
            <v>94.5</v>
          </cell>
          <cell r="R111">
            <v>0.19743336623889718</v>
          </cell>
          <cell r="S111">
            <v>-0.38834951456311234</v>
          </cell>
          <cell r="T111">
            <v>-4.0117416829745682</v>
          </cell>
          <cell r="U111">
            <v>-1.2133468149646136</v>
          </cell>
          <cell r="V111">
            <v>-2.6886383347788327</v>
          </cell>
          <cell r="W111">
            <v>0</v>
          </cell>
          <cell r="X111">
            <v>-1.8018018018018132</v>
          </cell>
          <cell r="Y111">
            <v>1.4242115971515825</v>
          </cell>
          <cell r="Z111">
            <v>0.56925996204933049</v>
          </cell>
          <cell r="AA111">
            <v>-0.55710306406686028</v>
          </cell>
          <cell r="AB111">
            <v>0.58881256133463622</v>
          </cell>
          <cell r="AC111">
            <v>6.6815144766146997</v>
          </cell>
          <cell r="AD111">
            <v>0.38314176245209913</v>
          </cell>
          <cell r="AE111">
            <v>-2.7131782945736407</v>
          </cell>
          <cell r="AF111" t="str">
            <v>-</v>
          </cell>
          <cell r="AG111">
            <v>4.5353982300884885</v>
          </cell>
        </row>
        <row r="112">
          <cell r="A112">
            <v>40452</v>
          </cell>
          <cell r="B112">
            <v>101.6</v>
          </cell>
          <cell r="C112">
            <v>102.8</v>
          </cell>
          <cell r="D112">
            <v>96.7</v>
          </cell>
          <cell r="E112">
            <v>94.8</v>
          </cell>
          <cell r="F112">
            <v>106.9</v>
          </cell>
          <cell r="G112">
            <v>97.5</v>
          </cell>
          <cell r="H112">
            <v>102.7</v>
          </cell>
          <cell r="I112">
            <v>99.2</v>
          </cell>
          <cell r="J112">
            <v>108.4</v>
          </cell>
          <cell r="K112">
            <v>108.4</v>
          </cell>
          <cell r="L112">
            <v>102.7</v>
          </cell>
          <cell r="M112">
            <v>94</v>
          </cell>
          <cell r="N112">
            <v>107</v>
          </cell>
          <cell r="O112">
            <v>98.9</v>
          </cell>
          <cell r="P112" t="str">
            <v>-</v>
          </cell>
          <cell r="Q112">
            <v>94.1</v>
          </cell>
          <cell r="R112">
            <v>9.8522167487679127E-2</v>
          </cell>
          <cell r="S112">
            <v>0.19493177387914509</v>
          </cell>
          <cell r="T112">
            <v>-1.4271151885830697</v>
          </cell>
          <cell r="U112">
            <v>-2.9682702149437112</v>
          </cell>
          <cell r="V112">
            <v>-4.7237076648841327</v>
          </cell>
          <cell r="W112">
            <v>-0.51020408163265307</v>
          </cell>
          <cell r="X112">
            <v>4.6890927624872667</v>
          </cell>
          <cell r="Y112">
            <v>-0.50150451354062187</v>
          </cell>
          <cell r="Z112">
            <v>2.2641509433962317</v>
          </cell>
          <cell r="AA112">
            <v>1.213818860877695</v>
          </cell>
          <cell r="AB112">
            <v>0.19512195121951498</v>
          </cell>
          <cell r="AC112">
            <v>-1.8789144050104356</v>
          </cell>
          <cell r="AD112">
            <v>2.0992366412213768</v>
          </cell>
          <cell r="AE112">
            <v>-1.4940239043824699</v>
          </cell>
          <cell r="AF112" t="str">
            <v>-</v>
          </cell>
          <cell r="AG112">
            <v>-0.42328042328042931</v>
          </cell>
        </row>
        <row r="113">
          <cell r="A113">
            <v>40483</v>
          </cell>
          <cell r="B113">
            <v>101.8</v>
          </cell>
          <cell r="C113">
            <v>97.9</v>
          </cell>
          <cell r="D113">
            <v>103.4</v>
          </cell>
          <cell r="E113">
            <v>101.9</v>
          </cell>
          <cell r="F113">
            <v>106.3</v>
          </cell>
          <cell r="G113">
            <v>97.7</v>
          </cell>
          <cell r="H113">
            <v>97.8</v>
          </cell>
          <cell r="I113">
            <v>98.8</v>
          </cell>
          <cell r="J113">
            <v>104.9</v>
          </cell>
          <cell r="K113">
            <v>109.5</v>
          </cell>
          <cell r="L113">
            <v>103.3</v>
          </cell>
          <cell r="M113">
            <v>98.5</v>
          </cell>
          <cell r="N113">
            <v>107.7</v>
          </cell>
          <cell r="O113">
            <v>109.2</v>
          </cell>
          <cell r="P113" t="str">
            <v>-</v>
          </cell>
          <cell r="Q113">
            <v>97.5</v>
          </cell>
          <cell r="R113">
            <v>0.19685039370079022</v>
          </cell>
          <cell r="S113">
            <v>-4.7665369649805367</v>
          </cell>
          <cell r="T113">
            <v>6.9286452947259587</v>
          </cell>
          <cell r="U113">
            <v>7.489451476793259</v>
          </cell>
          <cell r="V113">
            <v>-0.5612722170252652</v>
          </cell>
          <cell r="W113">
            <v>0.20512820512820804</v>
          </cell>
          <cell r="X113">
            <v>-4.7711781888997136</v>
          </cell>
          <cell r="Y113">
            <v>-0.4032258064516186</v>
          </cell>
          <cell r="Z113">
            <v>-3.2287822878228782</v>
          </cell>
          <cell r="AA113">
            <v>1.0147601476014707</v>
          </cell>
          <cell r="AB113">
            <v>0.5842259006815913</v>
          </cell>
          <cell r="AC113">
            <v>4.7872340425531918</v>
          </cell>
          <cell r="AD113">
            <v>0.65420560747663814</v>
          </cell>
          <cell r="AE113">
            <v>10.414560161779573</v>
          </cell>
          <cell r="AF113" t="str">
            <v>-</v>
          </cell>
          <cell r="AG113">
            <v>3.6131774707757769</v>
          </cell>
        </row>
        <row r="114">
          <cell r="A114">
            <v>40513</v>
          </cell>
          <cell r="B114">
            <v>102.7</v>
          </cell>
          <cell r="C114">
            <v>98.5</v>
          </cell>
          <cell r="D114">
            <v>101.9</v>
          </cell>
          <cell r="E114">
            <v>97.9</v>
          </cell>
          <cell r="F114">
            <v>104.7</v>
          </cell>
          <cell r="G114">
            <v>96.2</v>
          </cell>
          <cell r="H114">
            <v>97</v>
          </cell>
          <cell r="I114">
            <v>100.4</v>
          </cell>
          <cell r="J114">
            <v>100.7</v>
          </cell>
          <cell r="K114">
            <v>106.3</v>
          </cell>
          <cell r="L114">
            <v>103.5</v>
          </cell>
          <cell r="M114">
            <v>97.6</v>
          </cell>
          <cell r="N114">
            <v>113.3</v>
          </cell>
          <cell r="O114">
            <v>105.5</v>
          </cell>
          <cell r="P114" t="str">
            <v>-</v>
          </cell>
          <cell r="Q114">
            <v>94.1</v>
          </cell>
          <cell r="R114">
            <v>0.88408644400786418</v>
          </cell>
          <cell r="S114">
            <v>0.61287027579161824</v>
          </cell>
          <cell r="T114">
            <v>-1.4506769825918762</v>
          </cell>
          <cell r="U114">
            <v>-3.9254170755642783</v>
          </cell>
          <cell r="V114">
            <v>-1.505174035747878</v>
          </cell>
          <cell r="W114">
            <v>-1.5353121801432956</v>
          </cell>
          <cell r="X114">
            <v>-0.81799591002044703</v>
          </cell>
          <cell r="Y114">
            <v>1.6194331983805754</v>
          </cell>
          <cell r="Z114">
            <v>-4.0038131553860845</v>
          </cell>
          <cell r="AA114">
            <v>-2.9223744292237468</v>
          </cell>
          <cell r="AB114">
            <v>0.19361084220716637</v>
          </cell>
          <cell r="AC114">
            <v>-0.91370558375635103</v>
          </cell>
          <cell r="AD114">
            <v>5.1996285979572834</v>
          </cell>
          <cell r="AE114">
            <v>-3.3882783882783909</v>
          </cell>
          <cell r="AF114" t="str">
            <v>-</v>
          </cell>
          <cell r="AG114">
            <v>-3.4871794871794934</v>
          </cell>
        </row>
        <row r="115">
          <cell r="A115">
            <v>40544</v>
          </cell>
          <cell r="B115">
            <v>102.9</v>
          </cell>
          <cell r="C115">
            <v>96.4</v>
          </cell>
          <cell r="D115">
            <v>102.6</v>
          </cell>
          <cell r="E115">
            <v>101.7</v>
          </cell>
          <cell r="F115">
            <v>103.2</v>
          </cell>
          <cell r="G115">
            <v>90.8</v>
          </cell>
          <cell r="H115">
            <v>94.1</v>
          </cell>
          <cell r="I115">
            <v>99.6</v>
          </cell>
          <cell r="J115">
            <v>111.3</v>
          </cell>
          <cell r="K115">
            <v>106.5</v>
          </cell>
          <cell r="L115">
            <v>104.2</v>
          </cell>
          <cell r="M115">
            <v>99.9</v>
          </cell>
          <cell r="N115">
            <v>112.3</v>
          </cell>
          <cell r="O115">
            <v>103.4</v>
          </cell>
          <cell r="P115" t="str">
            <v>-</v>
          </cell>
          <cell r="Q115">
            <v>95.1</v>
          </cell>
          <cell r="R115">
            <v>0.19474196689386838</v>
          </cell>
          <cell r="S115">
            <v>-2.1319796954314665</v>
          </cell>
          <cell r="T115">
            <v>0.68694798822373759</v>
          </cell>
          <cell r="U115">
            <v>3.8815117466802826</v>
          </cell>
          <cell r="V115">
            <v>-1.4326647564469912</v>
          </cell>
          <cell r="W115">
            <v>-5.6133056133056192</v>
          </cell>
          <cell r="X115">
            <v>-2.9896907216494908</v>
          </cell>
          <cell r="Y115">
            <v>-0.79681274900399535</v>
          </cell>
          <cell r="Z115">
            <v>10.526315789473678</v>
          </cell>
          <cell r="AA115">
            <v>0.18814675446848808</v>
          </cell>
          <cell r="AB115">
            <v>0.67632850241546172</v>
          </cell>
          <cell r="AC115">
            <v>2.3565573770491919</v>
          </cell>
          <cell r="AD115">
            <v>-0.88261253309797005</v>
          </cell>
          <cell r="AE115">
            <v>-1.9905213270142126</v>
          </cell>
          <cell r="AF115" t="str">
            <v>-</v>
          </cell>
          <cell r="AG115">
            <v>1.0626992561105209</v>
          </cell>
        </row>
        <row r="116">
          <cell r="A116">
            <v>40575</v>
          </cell>
          <cell r="B116">
            <v>104.8</v>
          </cell>
          <cell r="C116">
            <v>96.8</v>
          </cell>
          <cell r="D116">
            <v>103.2</v>
          </cell>
          <cell r="E116">
            <v>101.2</v>
          </cell>
          <cell r="F116">
            <v>104.8</v>
          </cell>
          <cell r="G116">
            <v>96.7</v>
          </cell>
          <cell r="H116">
            <v>90</v>
          </cell>
          <cell r="I116">
            <v>101.7</v>
          </cell>
          <cell r="J116">
            <v>111.8</v>
          </cell>
          <cell r="K116">
            <v>111.2</v>
          </cell>
          <cell r="L116">
            <v>106.4</v>
          </cell>
          <cell r="M116">
            <v>99.6</v>
          </cell>
          <cell r="N116">
            <v>108.8</v>
          </cell>
          <cell r="O116">
            <v>105.6</v>
          </cell>
          <cell r="P116" t="str">
            <v>-</v>
          </cell>
          <cell r="Q116">
            <v>102</v>
          </cell>
          <cell r="R116">
            <v>1.8464528668610216</v>
          </cell>
          <cell r="S116">
            <v>0.41493775933609073</v>
          </cell>
          <cell r="T116">
            <v>0.58479532163743531</v>
          </cell>
          <cell r="U116">
            <v>-0.49164208456243852</v>
          </cell>
          <cell r="V116">
            <v>1.5503875968992191</v>
          </cell>
          <cell r="W116">
            <v>6.4977973568282001</v>
          </cell>
          <cell r="X116">
            <v>-4.3570669500531292</v>
          </cell>
          <cell r="Y116">
            <v>2.1084337349397675</v>
          </cell>
          <cell r="Z116">
            <v>0.44923629829290207</v>
          </cell>
          <cell r="AA116">
            <v>4.4131455399061066</v>
          </cell>
          <cell r="AB116">
            <v>2.1113243761996188</v>
          </cell>
          <cell r="AC116">
            <v>-0.30030030030031168</v>
          </cell>
          <cell r="AD116">
            <v>-3.116651825467498</v>
          </cell>
          <cell r="AE116">
            <v>2.127659574468074</v>
          </cell>
          <cell r="AF116" t="str">
            <v>-</v>
          </cell>
          <cell r="AG116">
            <v>7.2555205047318676</v>
          </cell>
        </row>
        <row r="117">
          <cell r="A117">
            <v>40603</v>
          </cell>
          <cell r="B117">
            <v>105</v>
          </cell>
          <cell r="C117">
            <v>100.5</v>
          </cell>
          <cell r="D117">
            <v>105.4</v>
          </cell>
          <cell r="E117">
            <v>99.5</v>
          </cell>
          <cell r="F117">
            <v>105.7</v>
          </cell>
          <cell r="G117">
            <v>96.2</v>
          </cell>
          <cell r="H117">
            <v>95.8</v>
          </cell>
          <cell r="I117">
            <v>101.6</v>
          </cell>
          <cell r="J117">
            <v>114.7</v>
          </cell>
          <cell r="K117">
            <v>105.3</v>
          </cell>
          <cell r="L117">
            <v>106.3</v>
          </cell>
          <cell r="M117">
            <v>99.5</v>
          </cell>
          <cell r="N117">
            <v>107.4</v>
          </cell>
          <cell r="O117">
            <v>108.9</v>
          </cell>
          <cell r="P117" t="str">
            <v>-</v>
          </cell>
          <cell r="Q117">
            <v>98.9</v>
          </cell>
          <cell r="R117">
            <v>0.19083969465649128</v>
          </cell>
          <cell r="S117">
            <v>3.82231404958678</v>
          </cell>
          <cell r="T117">
            <v>2.131782945736437</v>
          </cell>
          <cell r="U117">
            <v>-1.6798418972332043</v>
          </cell>
          <cell r="V117">
            <v>0.85877862595420384</v>
          </cell>
          <cell r="W117">
            <v>-0.51706308169596693</v>
          </cell>
          <cell r="X117">
            <v>6.4444444444444411</v>
          </cell>
          <cell r="Y117">
            <v>-9.8328416912496081E-2</v>
          </cell>
          <cell r="Z117">
            <v>2.5939177101967852</v>
          </cell>
          <cell r="AA117">
            <v>-5.305755395683458</v>
          </cell>
          <cell r="AB117">
            <v>-9.398496240602304E-2</v>
          </cell>
          <cell r="AC117">
            <v>-0.10040160642569709</v>
          </cell>
          <cell r="AD117">
            <v>-1.286764705882345</v>
          </cell>
          <cell r="AE117">
            <v>3.1250000000000111</v>
          </cell>
          <cell r="AF117" t="str">
            <v>-</v>
          </cell>
          <cell r="AG117">
            <v>-3.0392156862745043</v>
          </cell>
        </row>
        <row r="118">
          <cell r="A118">
            <v>40634</v>
          </cell>
          <cell r="B118">
            <v>102.3</v>
          </cell>
          <cell r="C118">
            <v>99.3</v>
          </cell>
          <cell r="D118">
            <v>107.9</v>
          </cell>
          <cell r="E118">
            <v>102.2</v>
          </cell>
          <cell r="F118">
            <v>101.1</v>
          </cell>
          <cell r="G118">
            <v>94.9</v>
          </cell>
          <cell r="H118">
            <v>98.1</v>
          </cell>
          <cell r="I118">
            <v>100.1</v>
          </cell>
          <cell r="J118">
            <v>112.4</v>
          </cell>
          <cell r="K118">
            <v>108.9</v>
          </cell>
          <cell r="L118">
            <v>104.7</v>
          </cell>
          <cell r="M118">
            <v>102.2</v>
          </cell>
          <cell r="N118">
            <v>102.5</v>
          </cell>
          <cell r="O118">
            <v>107.3</v>
          </cell>
          <cell r="P118" t="str">
            <v>-</v>
          </cell>
          <cell r="Q118">
            <v>94.6</v>
          </cell>
          <cell r="R118">
            <v>-2.5714285714285743</v>
          </cell>
          <cell r="S118">
            <v>-1.1940298507462714</v>
          </cell>
          <cell r="T118">
            <v>2.3719165085388991</v>
          </cell>
          <cell r="U118">
            <v>2.7135678391959828</v>
          </cell>
          <cell r="V118">
            <v>-4.3519394512772074</v>
          </cell>
          <cell r="W118">
            <v>-1.3513513513513482</v>
          </cell>
          <cell r="X118">
            <v>2.4008350730688908</v>
          </cell>
          <cell r="Y118">
            <v>-1.4763779527559056</v>
          </cell>
          <cell r="Z118">
            <v>-2.0052310374890991</v>
          </cell>
          <cell r="AA118">
            <v>3.4188034188034266</v>
          </cell>
          <cell r="AB118">
            <v>-1.505174035747878</v>
          </cell>
          <cell r="AC118">
            <v>2.7135678391959828</v>
          </cell>
          <cell r="AD118">
            <v>-4.5623836126629476</v>
          </cell>
          <cell r="AE118">
            <v>-1.4692378328742044</v>
          </cell>
          <cell r="AF118" t="str">
            <v>-</v>
          </cell>
          <cell r="AG118">
            <v>-4.3478260869565331</v>
          </cell>
        </row>
        <row r="119">
          <cell r="A119">
            <v>40664</v>
          </cell>
          <cell r="B119">
            <v>105.1</v>
          </cell>
          <cell r="C119">
            <v>100.1</v>
          </cell>
          <cell r="D119">
            <v>112.1</v>
          </cell>
          <cell r="E119">
            <v>103.3</v>
          </cell>
          <cell r="F119">
            <v>102.5</v>
          </cell>
          <cell r="G119">
            <v>96.6</v>
          </cell>
          <cell r="H119">
            <v>99.8</v>
          </cell>
          <cell r="I119">
            <v>100.6</v>
          </cell>
          <cell r="J119">
            <v>115.4</v>
          </cell>
          <cell r="K119">
            <v>107.8</v>
          </cell>
          <cell r="L119">
            <v>105.8</v>
          </cell>
          <cell r="M119">
            <v>103.1</v>
          </cell>
          <cell r="N119">
            <v>100.4</v>
          </cell>
          <cell r="O119">
            <v>107.6</v>
          </cell>
          <cell r="P119" t="str">
            <v>-</v>
          </cell>
          <cell r="Q119">
            <v>97.5</v>
          </cell>
          <cell r="R119">
            <v>2.737047898338218</v>
          </cell>
          <cell r="S119">
            <v>0.80563947633433763</v>
          </cell>
          <cell r="T119">
            <v>3.892493049119544</v>
          </cell>
          <cell r="U119">
            <v>1.0763209393346322</v>
          </cell>
          <cell r="V119">
            <v>1.3847675568743876</v>
          </cell>
          <cell r="W119">
            <v>1.7913593256058888</v>
          </cell>
          <cell r="X119">
            <v>1.7329255861365984</v>
          </cell>
          <cell r="Y119">
            <v>0.49950049950049952</v>
          </cell>
          <cell r="Z119">
            <v>2.6690391459074729</v>
          </cell>
          <cell r="AA119">
            <v>-1.0101010101010177</v>
          </cell>
          <cell r="AB119">
            <v>1.050620821394455</v>
          </cell>
          <cell r="AC119">
            <v>0.88062622309196814</v>
          </cell>
          <cell r="AD119">
            <v>-2.0487804878048728</v>
          </cell>
          <cell r="AE119">
            <v>0.27958993476234595</v>
          </cell>
          <cell r="AF119" t="str">
            <v>-</v>
          </cell>
          <cell r="AG119">
            <v>3.0655391120507463</v>
          </cell>
        </row>
        <row r="120">
          <cell r="A120">
            <v>40695</v>
          </cell>
          <cell r="B120">
            <v>102.9</v>
          </cell>
          <cell r="C120">
            <v>101.4</v>
          </cell>
          <cell r="D120">
            <v>107.1</v>
          </cell>
          <cell r="E120">
            <v>99.3</v>
          </cell>
          <cell r="F120">
            <v>100</v>
          </cell>
          <cell r="G120">
            <v>101.1</v>
          </cell>
          <cell r="H120">
            <v>103.4</v>
          </cell>
          <cell r="I120">
            <v>99.7</v>
          </cell>
          <cell r="J120">
            <v>111.4</v>
          </cell>
          <cell r="K120">
            <v>103.9</v>
          </cell>
          <cell r="L120">
            <v>102.9</v>
          </cell>
          <cell r="M120">
            <v>102.9</v>
          </cell>
          <cell r="N120">
            <v>99.8</v>
          </cell>
          <cell r="O120">
            <v>107</v>
          </cell>
          <cell r="P120" t="str">
            <v>-</v>
          </cell>
          <cell r="Q120">
            <v>97.6</v>
          </cell>
          <cell r="R120">
            <v>-2.0932445290199704</v>
          </cell>
          <cell r="S120">
            <v>1.29870129870131</v>
          </cell>
          <cell r="T120">
            <v>-4.4603033006244432</v>
          </cell>
          <cell r="U120">
            <v>-3.8722168441432716</v>
          </cell>
          <cell r="V120">
            <v>-2.4390243902439024</v>
          </cell>
          <cell r="W120">
            <v>4.658385093167702</v>
          </cell>
          <cell r="X120">
            <v>3.6072144288577239</v>
          </cell>
          <cell r="Y120">
            <v>-0.894632206759435</v>
          </cell>
          <cell r="Z120">
            <v>-3.4662045060658579</v>
          </cell>
          <cell r="AA120">
            <v>-3.6178107606678958</v>
          </cell>
          <cell r="AB120">
            <v>-2.7410207939508426</v>
          </cell>
          <cell r="AC120">
            <v>-0.19398642095052246</v>
          </cell>
          <cell r="AD120">
            <v>-0.59760956175299651</v>
          </cell>
          <cell r="AE120">
            <v>-0.55762081784386097</v>
          </cell>
          <cell r="AF120" t="str">
            <v>-</v>
          </cell>
          <cell r="AG120">
            <v>0.10256410256409673</v>
          </cell>
        </row>
        <row r="121">
          <cell r="A121">
            <v>40725</v>
          </cell>
          <cell r="B121">
            <v>103.4</v>
          </cell>
          <cell r="C121">
            <v>99.3</v>
          </cell>
          <cell r="D121">
            <v>111.6</v>
          </cell>
          <cell r="E121">
            <v>104.3</v>
          </cell>
          <cell r="F121">
            <v>94.7</v>
          </cell>
          <cell r="G121">
            <v>102.3</v>
          </cell>
          <cell r="H121">
            <v>97.2</v>
          </cell>
          <cell r="I121">
            <v>98.3</v>
          </cell>
          <cell r="J121">
            <v>107.1</v>
          </cell>
          <cell r="K121">
            <v>106.4</v>
          </cell>
          <cell r="L121">
            <v>103.9</v>
          </cell>
          <cell r="M121">
            <v>109.5</v>
          </cell>
          <cell r="N121">
            <v>98.9</v>
          </cell>
          <cell r="O121">
            <v>107.3</v>
          </cell>
          <cell r="P121" t="str">
            <v>-</v>
          </cell>
          <cell r="Q121">
            <v>95.5</v>
          </cell>
          <cell r="R121">
            <v>0.48590864917395532</v>
          </cell>
          <cell r="S121">
            <v>-2.0710059171597717</v>
          </cell>
          <cell r="T121">
            <v>4.2016806722689077</v>
          </cell>
          <cell r="U121">
            <v>5.0352467270896275</v>
          </cell>
          <cell r="V121">
            <v>-5.2999999999999972</v>
          </cell>
          <cell r="W121">
            <v>1.1869436201780443</v>
          </cell>
          <cell r="X121">
            <v>-5.9961315280464245</v>
          </cell>
          <cell r="Y121">
            <v>-1.4042126379137467</v>
          </cell>
          <cell r="Z121">
            <v>-3.8599640933572812</v>
          </cell>
          <cell r="AA121">
            <v>2.4061597690086622</v>
          </cell>
          <cell r="AB121">
            <v>0.97181729834791064</v>
          </cell>
          <cell r="AC121">
            <v>6.4139941690962043</v>
          </cell>
          <cell r="AD121">
            <v>-0.90180360721442043</v>
          </cell>
          <cell r="AE121">
            <v>0.28037383177569825</v>
          </cell>
          <cell r="AF121" t="str">
            <v>-</v>
          </cell>
          <cell r="AG121">
            <v>-2.1516393442622896</v>
          </cell>
        </row>
        <row r="122">
          <cell r="A122">
            <v>40756</v>
          </cell>
          <cell r="B122">
            <v>101.3</v>
          </cell>
          <cell r="C122">
            <v>98.1</v>
          </cell>
          <cell r="D122">
            <v>106.2</v>
          </cell>
          <cell r="E122">
            <v>102.6</v>
          </cell>
          <cell r="F122">
            <v>98.4</v>
          </cell>
          <cell r="G122">
            <v>99</v>
          </cell>
          <cell r="H122">
            <v>97.2</v>
          </cell>
          <cell r="I122">
            <v>95.8</v>
          </cell>
          <cell r="J122">
            <v>100.1</v>
          </cell>
          <cell r="K122">
            <v>109.6</v>
          </cell>
          <cell r="L122">
            <v>102.6</v>
          </cell>
          <cell r="M122">
            <v>109.7</v>
          </cell>
          <cell r="N122">
            <v>100.7</v>
          </cell>
          <cell r="O122">
            <v>105</v>
          </cell>
          <cell r="P122" t="str">
            <v>-</v>
          </cell>
          <cell r="Q122">
            <v>88.3</v>
          </cell>
          <cell r="R122">
            <v>-2.0309477756286349</v>
          </cell>
          <cell r="S122">
            <v>-1.2084592145015136</v>
          </cell>
          <cell r="T122">
            <v>-4.8387096774193479</v>
          </cell>
          <cell r="U122">
            <v>-1.6299137104506261</v>
          </cell>
          <cell r="V122">
            <v>3.9070749736008477</v>
          </cell>
          <cell r="W122">
            <v>-3.2258064516129004</v>
          </cell>
          <cell r="X122">
            <v>0</v>
          </cell>
          <cell r="Y122">
            <v>-2.5432349949135302</v>
          </cell>
          <cell r="Z122">
            <v>-6.5359477124183014</v>
          </cell>
          <cell r="AA122">
            <v>3.0075187969924704</v>
          </cell>
          <cell r="AB122">
            <v>-1.2512030798845153</v>
          </cell>
          <cell r="AC122">
            <v>0.18264840182648662</v>
          </cell>
          <cell r="AD122">
            <v>1.8200202224469129</v>
          </cell>
          <cell r="AE122">
            <v>-2.143522833178003</v>
          </cell>
          <cell r="AF122" t="str">
            <v>-</v>
          </cell>
          <cell r="AG122">
            <v>-7.5392670157068089</v>
          </cell>
        </row>
        <row r="123">
          <cell r="A123">
            <v>40787</v>
          </cell>
          <cell r="B123">
            <v>100.3</v>
          </cell>
          <cell r="C123">
            <v>100</v>
          </cell>
          <cell r="D123">
            <v>108.3</v>
          </cell>
          <cell r="E123">
            <v>103.2</v>
          </cell>
          <cell r="F123">
            <v>99.2</v>
          </cell>
          <cell r="G123">
            <v>102.7</v>
          </cell>
          <cell r="H123">
            <v>96.1</v>
          </cell>
          <cell r="I123">
            <v>93.3</v>
          </cell>
          <cell r="J123">
            <v>103</v>
          </cell>
          <cell r="K123">
            <v>108.7</v>
          </cell>
          <cell r="L123">
            <v>100.3</v>
          </cell>
          <cell r="M123">
            <v>105.9</v>
          </cell>
          <cell r="N123">
            <v>100.4</v>
          </cell>
          <cell r="O123">
            <v>103.8</v>
          </cell>
          <cell r="P123" t="str">
            <v>-</v>
          </cell>
          <cell r="Q123">
            <v>99.2</v>
          </cell>
          <cell r="R123">
            <v>-0.98716683119447179</v>
          </cell>
          <cell r="S123">
            <v>1.9367991845056123</v>
          </cell>
          <cell r="T123">
            <v>1.9774011299434975</v>
          </cell>
          <cell r="U123">
            <v>0.58479532163743531</v>
          </cell>
          <cell r="V123">
            <v>0.81300813008129791</v>
          </cell>
          <cell r="W123">
            <v>3.7373737373737401</v>
          </cell>
          <cell r="X123">
            <v>-1.1316872427983626</v>
          </cell>
          <cell r="Y123">
            <v>-2.6096033402922756</v>
          </cell>
          <cell r="Z123">
            <v>2.8971028971029029</v>
          </cell>
          <cell r="AA123">
            <v>-0.82116788321167111</v>
          </cell>
          <cell r="AB123">
            <v>-2.241715399610134</v>
          </cell>
          <cell r="AC123">
            <v>-3.4639927073837713</v>
          </cell>
          <cell r="AD123">
            <v>-0.29791459781529012</v>
          </cell>
          <cell r="AE123">
            <v>-1.1428571428571457</v>
          </cell>
          <cell r="AF123" t="str">
            <v>-</v>
          </cell>
          <cell r="AG123">
            <v>12.344280860702158</v>
          </cell>
        </row>
        <row r="124">
          <cell r="A124">
            <v>40817</v>
          </cell>
          <cell r="B124">
            <v>99.3</v>
          </cell>
          <cell r="C124">
            <v>100.3</v>
          </cell>
          <cell r="D124">
            <v>113</v>
          </cell>
          <cell r="E124">
            <v>98.2</v>
          </cell>
          <cell r="F124">
            <v>97.5</v>
          </cell>
          <cell r="G124">
            <v>101.1</v>
          </cell>
          <cell r="H124">
            <v>97.6</v>
          </cell>
          <cell r="I124">
            <v>93.9</v>
          </cell>
          <cell r="J124">
            <v>100.7</v>
          </cell>
          <cell r="K124">
            <v>107.2</v>
          </cell>
          <cell r="L124">
            <v>99.3</v>
          </cell>
          <cell r="M124">
            <v>104.5</v>
          </cell>
          <cell r="N124">
            <v>97.8</v>
          </cell>
          <cell r="O124">
            <v>106.3</v>
          </cell>
          <cell r="P124" t="str">
            <v>-</v>
          </cell>
          <cell r="Q124">
            <v>92.6</v>
          </cell>
          <cell r="R124">
            <v>-0.99700897308075775</v>
          </cell>
          <cell r="S124">
            <v>0.29999999999999716</v>
          </cell>
          <cell r="T124">
            <v>4.3397968605724868</v>
          </cell>
          <cell r="U124">
            <v>-4.8449612403100772</v>
          </cell>
          <cell r="V124">
            <v>-1.7137096774193579</v>
          </cell>
          <cell r="W124">
            <v>-1.5579357351509333</v>
          </cell>
          <cell r="X124">
            <v>1.5608740894901145</v>
          </cell>
          <cell r="Y124">
            <v>0.64308681672026646</v>
          </cell>
          <cell r="Z124">
            <v>-2.2330097087378613</v>
          </cell>
          <cell r="AA124">
            <v>-1.3799448022079117</v>
          </cell>
          <cell r="AB124">
            <v>-0.99700897308075775</v>
          </cell>
          <cell r="AC124">
            <v>-1.3220018885741318</v>
          </cell>
          <cell r="AD124">
            <v>-2.5896414342629566</v>
          </cell>
          <cell r="AE124">
            <v>2.4084778420038537</v>
          </cell>
          <cell r="AF124" t="str">
            <v>-</v>
          </cell>
          <cell r="AG124">
            <v>-6.653225806451621</v>
          </cell>
        </row>
        <row r="125">
          <cell r="A125">
            <v>40848</v>
          </cell>
          <cell r="B125">
            <v>99.9</v>
          </cell>
          <cell r="C125">
            <v>95.4</v>
          </cell>
          <cell r="D125">
            <v>104.3</v>
          </cell>
          <cell r="E125">
            <v>100.3</v>
          </cell>
          <cell r="F125">
            <v>96.1</v>
          </cell>
          <cell r="G125">
            <v>99.4</v>
          </cell>
          <cell r="H125">
            <v>91.8</v>
          </cell>
          <cell r="I125">
            <v>100.5</v>
          </cell>
          <cell r="J125">
            <v>106.1</v>
          </cell>
          <cell r="K125">
            <v>108.3</v>
          </cell>
          <cell r="L125">
            <v>99.4</v>
          </cell>
          <cell r="M125">
            <v>113.3</v>
          </cell>
          <cell r="N125">
            <v>98.6</v>
          </cell>
          <cell r="O125">
            <v>104.4</v>
          </cell>
          <cell r="P125" t="str">
            <v>-</v>
          </cell>
          <cell r="Q125">
            <v>107</v>
          </cell>
          <cell r="R125">
            <v>0.60422960725076391</v>
          </cell>
          <cell r="S125">
            <v>-4.8853439680957047</v>
          </cell>
          <cell r="T125">
            <v>-7.6991150442477894</v>
          </cell>
          <cell r="U125">
            <v>2.1384928716904219</v>
          </cell>
          <cell r="V125">
            <v>-1.4358974358974419</v>
          </cell>
          <cell r="W125">
            <v>-1.6815034619188811</v>
          </cell>
          <cell r="X125">
            <v>-5.9426229508196693</v>
          </cell>
          <cell r="Y125">
            <v>7.0287539936102181</v>
          </cell>
          <cell r="Z125">
            <v>5.362462760675264</v>
          </cell>
          <cell r="AA125">
            <v>1.0261194029850693</v>
          </cell>
          <cell r="AB125">
            <v>0.10070493454180113</v>
          </cell>
          <cell r="AC125">
            <v>8.4210526315789451</v>
          </cell>
          <cell r="AD125">
            <v>0.81799591002044703</v>
          </cell>
          <cell r="AE125">
            <v>-1.7873941674506035</v>
          </cell>
          <cell r="AF125" t="str">
            <v>-</v>
          </cell>
          <cell r="AG125">
            <v>15.550755939524846</v>
          </cell>
        </row>
        <row r="126">
          <cell r="A126">
            <v>40878</v>
          </cell>
          <cell r="B126">
            <v>102.6</v>
          </cell>
          <cell r="C126">
            <v>94.9</v>
          </cell>
          <cell r="D126">
            <v>105.4</v>
          </cell>
          <cell r="E126">
            <v>100</v>
          </cell>
          <cell r="F126">
            <v>101.3</v>
          </cell>
          <cell r="G126">
            <v>100.2</v>
          </cell>
          <cell r="H126">
            <v>91</v>
          </cell>
          <cell r="I126">
            <v>97.7</v>
          </cell>
          <cell r="J126">
            <v>103.9</v>
          </cell>
          <cell r="K126">
            <v>106.7</v>
          </cell>
          <cell r="L126">
            <v>101.6</v>
          </cell>
          <cell r="M126">
            <v>120.7</v>
          </cell>
          <cell r="N126">
            <v>104.7</v>
          </cell>
          <cell r="O126">
            <v>107.1</v>
          </cell>
          <cell r="P126" t="str">
            <v>-</v>
          </cell>
          <cell r="Q126">
            <v>104.4</v>
          </cell>
          <cell r="R126">
            <v>2.7027027027026911</v>
          </cell>
          <cell r="S126">
            <v>-0.52410901467505233</v>
          </cell>
          <cell r="T126">
            <v>1.0546500479386467</v>
          </cell>
          <cell r="U126">
            <v>-0.29910269192422445</v>
          </cell>
          <cell r="V126">
            <v>5.4110301768990672</v>
          </cell>
          <cell r="W126">
            <v>0.80482897384305552</v>
          </cell>
          <cell r="X126">
            <v>-0.87145969498910369</v>
          </cell>
          <cell r="Y126">
            <v>-2.7860696517412906</v>
          </cell>
          <cell r="Z126">
            <v>-2.0735155513666248</v>
          </cell>
          <cell r="AA126">
            <v>-1.477377654662968</v>
          </cell>
          <cell r="AB126">
            <v>2.2132796780683988</v>
          </cell>
          <cell r="AC126">
            <v>6.5313327449249838</v>
          </cell>
          <cell r="AD126">
            <v>6.1866125760649178</v>
          </cell>
          <cell r="AE126">
            <v>2.5862068965517131</v>
          </cell>
          <cell r="AF126" t="str">
            <v>-</v>
          </cell>
          <cell r="AG126">
            <v>-2.4299065420560697</v>
          </cell>
        </row>
        <row r="127">
          <cell r="A127">
            <v>40909</v>
          </cell>
          <cell r="B127">
            <v>97.6</v>
          </cell>
          <cell r="C127">
            <v>99.9</v>
          </cell>
          <cell r="D127">
            <v>106.3</v>
          </cell>
          <cell r="E127">
            <v>86.9</v>
          </cell>
          <cell r="F127">
            <v>98.9</v>
          </cell>
          <cell r="G127">
            <v>100.8</v>
          </cell>
          <cell r="H127">
            <v>97.7</v>
          </cell>
          <cell r="I127">
            <v>93.3</v>
          </cell>
          <cell r="J127">
            <v>102.2</v>
          </cell>
          <cell r="K127">
            <v>93.1</v>
          </cell>
          <cell r="L127">
            <v>95.6</v>
          </cell>
          <cell r="M127">
            <v>101</v>
          </cell>
          <cell r="N127">
            <v>99.8</v>
          </cell>
          <cell r="O127">
            <v>104.6</v>
          </cell>
          <cell r="P127" t="str">
            <v>-</v>
          </cell>
          <cell r="Q127">
            <v>85.5</v>
          </cell>
          <cell r="R127">
            <v>-4.8732943469785583</v>
          </cell>
          <cell r="S127">
            <v>5.2687038988408847</v>
          </cell>
          <cell r="T127">
            <v>0.85388994307399568</v>
          </cell>
          <cell r="U127">
            <v>-13.099999999999994</v>
          </cell>
          <cell r="V127">
            <v>-2.369200394866724</v>
          </cell>
          <cell r="W127">
            <v>0.59880239520957512</v>
          </cell>
          <cell r="X127">
            <v>7.3626373626373658</v>
          </cell>
          <cell r="Y127">
            <v>-4.5035823950870064</v>
          </cell>
          <cell r="Z127">
            <v>-1.6361886429258929</v>
          </cell>
          <cell r="AA127">
            <v>-12.746016869728219</v>
          </cell>
          <cell r="AB127">
            <v>-5.9055118110236222</v>
          </cell>
          <cell r="AC127">
            <v>-16.321458160729083</v>
          </cell>
          <cell r="AD127">
            <v>-4.6800382043935107</v>
          </cell>
          <cell r="AE127">
            <v>-2.3342670401493932</v>
          </cell>
          <cell r="AF127" t="str">
            <v>-</v>
          </cell>
          <cell r="AG127">
            <v>-18.103448275862075</v>
          </cell>
        </row>
        <row r="128">
          <cell r="A128">
            <v>40940</v>
          </cell>
          <cell r="B128">
            <v>98.3</v>
          </cell>
          <cell r="C128">
            <v>99</v>
          </cell>
          <cell r="D128">
            <v>100.9</v>
          </cell>
          <cell r="E128">
            <v>101</v>
          </cell>
          <cell r="F128">
            <v>97.3</v>
          </cell>
          <cell r="G128">
            <v>102.6</v>
          </cell>
          <cell r="H128">
            <v>99.1</v>
          </cell>
          <cell r="I128">
            <v>96.8</v>
          </cell>
          <cell r="J128">
            <v>103.2</v>
          </cell>
          <cell r="K128">
            <v>96.5</v>
          </cell>
          <cell r="L128">
            <v>98</v>
          </cell>
          <cell r="M128">
            <v>101</v>
          </cell>
          <cell r="N128">
            <v>99.8</v>
          </cell>
          <cell r="O128">
            <v>98.5</v>
          </cell>
          <cell r="P128" t="str">
            <v>-</v>
          </cell>
          <cell r="Q128">
            <v>89.9</v>
          </cell>
          <cell r="R128">
            <v>0.71721311475410132</v>
          </cell>
          <cell r="S128">
            <v>-0.90090090090090658</v>
          </cell>
          <cell r="T128">
            <v>-5.0799623706490982</v>
          </cell>
          <cell r="U128">
            <v>16.225546605293435</v>
          </cell>
          <cell r="V128">
            <v>-1.617795753286156</v>
          </cell>
          <cell r="W128">
            <v>1.7857142857142829</v>
          </cell>
          <cell r="X128">
            <v>1.4329580348004007</v>
          </cell>
          <cell r="Y128">
            <v>3.7513397642015009</v>
          </cell>
          <cell r="Z128">
            <v>0.97847358121330719</v>
          </cell>
          <cell r="AA128">
            <v>3.6519871106337338</v>
          </cell>
          <cell r="AB128">
            <v>2.5104602510460312</v>
          </cell>
          <cell r="AC128">
            <v>0</v>
          </cell>
          <cell r="AD128">
            <v>0</v>
          </cell>
          <cell r="AE128">
            <v>-5.8317399617590766</v>
          </cell>
          <cell r="AF128" t="str">
            <v>-</v>
          </cell>
          <cell r="AG128">
            <v>5.1461988304093635</v>
          </cell>
        </row>
        <row r="129">
          <cell r="A129">
            <v>40969</v>
          </cell>
          <cell r="B129">
            <v>97.9</v>
          </cell>
          <cell r="C129">
            <v>98.6</v>
          </cell>
          <cell r="D129">
            <v>96.4</v>
          </cell>
          <cell r="E129">
            <v>102</v>
          </cell>
          <cell r="F129">
            <v>99.5</v>
          </cell>
          <cell r="G129">
            <v>100.1</v>
          </cell>
          <cell r="H129">
            <v>97.8</v>
          </cell>
          <cell r="I129">
            <v>97.7</v>
          </cell>
          <cell r="J129">
            <v>103.1</v>
          </cell>
          <cell r="K129">
            <v>102.2</v>
          </cell>
          <cell r="L129">
            <v>98.9</v>
          </cell>
          <cell r="M129">
            <v>95.1</v>
          </cell>
          <cell r="N129">
            <v>98.6</v>
          </cell>
          <cell r="O129">
            <v>99.2</v>
          </cell>
          <cell r="P129" t="str">
            <v>-</v>
          </cell>
          <cell r="Q129">
            <v>92.9</v>
          </cell>
          <cell r="R129">
            <v>-0.40691759918615611</v>
          </cell>
          <cell r="S129">
            <v>-0.40404040404040975</v>
          </cell>
          <cell r="T129">
            <v>-4.4598612487611495</v>
          </cell>
          <cell r="U129">
            <v>0.99009900990099009</v>
          </cell>
          <cell r="V129">
            <v>2.2610483042137748</v>
          </cell>
          <cell r="W129">
            <v>-2.4366471734892792</v>
          </cell>
          <cell r="X129">
            <v>-1.3118062563067581</v>
          </cell>
          <cell r="Y129">
            <v>0.92975206611570838</v>
          </cell>
          <cell r="Z129">
            <v>-9.6899224806209813E-2</v>
          </cell>
          <cell r="AA129">
            <v>5.90673575129534</v>
          </cell>
          <cell r="AB129">
            <v>0.9183673469387813</v>
          </cell>
          <cell r="AC129">
            <v>-5.8415841584158477</v>
          </cell>
          <cell r="AD129">
            <v>-1.2024048096192415</v>
          </cell>
          <cell r="AE129">
            <v>0.71065989847716027</v>
          </cell>
          <cell r="AF129" t="str">
            <v>-</v>
          </cell>
          <cell r="AG129">
            <v>3.3370411568409342</v>
          </cell>
        </row>
        <row r="130">
          <cell r="A130">
            <v>41000</v>
          </cell>
          <cell r="B130">
            <v>98.5</v>
          </cell>
          <cell r="C130">
            <v>98.4</v>
          </cell>
          <cell r="D130">
            <v>98.1</v>
          </cell>
          <cell r="E130">
            <v>102.8</v>
          </cell>
          <cell r="F130">
            <v>96.6</v>
          </cell>
          <cell r="G130">
            <v>99.8</v>
          </cell>
          <cell r="H130">
            <v>97.8</v>
          </cell>
          <cell r="I130">
            <v>98.4</v>
          </cell>
          <cell r="J130">
            <v>98.9</v>
          </cell>
          <cell r="K130">
            <v>102.5</v>
          </cell>
          <cell r="L130">
            <v>97.1</v>
          </cell>
          <cell r="M130">
            <v>98.7</v>
          </cell>
          <cell r="N130">
            <v>100.5</v>
          </cell>
          <cell r="O130">
            <v>97.6</v>
          </cell>
          <cell r="P130" t="str">
            <v>-</v>
          </cell>
          <cell r="Q130">
            <v>97.9</v>
          </cell>
          <cell r="R130">
            <v>0.61287027579161824</v>
          </cell>
          <cell r="S130">
            <v>-0.20283975659228054</v>
          </cell>
          <cell r="T130">
            <v>1.7634854771784114</v>
          </cell>
          <cell r="U130">
            <v>0.78431372549019329</v>
          </cell>
          <cell r="V130">
            <v>-2.9145728643216136</v>
          </cell>
          <cell r="W130">
            <v>-0.29970029970029688</v>
          </cell>
          <cell r="X130">
            <v>0</v>
          </cell>
          <cell r="Y130">
            <v>0.71647901740020759</v>
          </cell>
          <cell r="Z130">
            <v>-4.073714839961192</v>
          </cell>
          <cell r="AA130">
            <v>0.29354207436398938</v>
          </cell>
          <cell r="AB130">
            <v>-1.8200202224469275</v>
          </cell>
          <cell r="AC130">
            <v>3.7854889589905452</v>
          </cell>
          <cell r="AD130">
            <v>1.9269776876267808</v>
          </cell>
          <cell r="AE130">
            <v>-1.6129032258064602</v>
          </cell>
          <cell r="AF130" t="str">
            <v>-</v>
          </cell>
          <cell r="AG130">
            <v>5.3821313240043054</v>
          </cell>
        </row>
        <row r="131">
          <cell r="A131">
            <v>41030</v>
          </cell>
          <cell r="B131">
            <v>98.6</v>
          </cell>
          <cell r="C131">
            <v>99.5</v>
          </cell>
          <cell r="D131">
            <v>97.8</v>
          </cell>
          <cell r="E131">
            <v>107.8</v>
          </cell>
          <cell r="F131">
            <v>99.9</v>
          </cell>
          <cell r="G131">
            <v>100.2</v>
          </cell>
          <cell r="H131">
            <v>101.2</v>
          </cell>
          <cell r="I131">
            <v>97.8</v>
          </cell>
          <cell r="J131">
            <v>98.4</v>
          </cell>
          <cell r="K131">
            <v>101.2</v>
          </cell>
          <cell r="L131">
            <v>97.5</v>
          </cell>
          <cell r="M131">
            <v>100.6</v>
          </cell>
          <cell r="N131">
            <v>100.3</v>
          </cell>
          <cell r="O131">
            <v>100.2</v>
          </cell>
          <cell r="P131" t="str">
            <v>-</v>
          </cell>
          <cell r="Q131">
            <v>113.8</v>
          </cell>
          <cell r="R131">
            <v>0.10152284263958815</v>
          </cell>
          <cell r="S131">
            <v>1.1178861788617827</v>
          </cell>
          <cell r="T131">
            <v>-0.30581039755351397</v>
          </cell>
          <cell r="U131">
            <v>4.8638132295719849</v>
          </cell>
          <cell r="V131">
            <v>3.4161490683229934</v>
          </cell>
          <cell r="W131">
            <v>0.4008016032064185</v>
          </cell>
          <cell r="X131">
            <v>3.4764826175869179</v>
          </cell>
          <cell r="Y131">
            <v>-0.60975609756098426</v>
          </cell>
          <cell r="Z131">
            <v>-0.50556117290192115</v>
          </cell>
          <cell r="AA131">
            <v>-1.2682926829268266</v>
          </cell>
          <cell r="AB131">
            <v>0.41194644696190086</v>
          </cell>
          <cell r="AC131">
            <v>1.9250253292806399</v>
          </cell>
          <cell r="AD131">
            <v>-0.19900497512438092</v>
          </cell>
          <cell r="AE131">
            <v>2.6639344262295173</v>
          </cell>
          <cell r="AF131" t="str">
            <v>-</v>
          </cell>
          <cell r="AG131">
            <v>16.241062308478028</v>
          </cell>
        </row>
        <row r="132">
          <cell r="A132">
            <v>41061</v>
          </cell>
          <cell r="B132">
            <v>99.3</v>
          </cell>
          <cell r="C132">
            <v>97.2</v>
          </cell>
          <cell r="D132">
            <v>101</v>
          </cell>
          <cell r="E132">
            <v>101.6</v>
          </cell>
          <cell r="F132">
            <v>98.1</v>
          </cell>
          <cell r="G132">
            <v>98.2</v>
          </cell>
          <cell r="H132">
            <v>98.3</v>
          </cell>
          <cell r="I132">
            <v>99</v>
          </cell>
          <cell r="J132">
            <v>99.9</v>
          </cell>
          <cell r="K132">
            <v>98.3</v>
          </cell>
          <cell r="L132">
            <v>98</v>
          </cell>
          <cell r="M132">
            <v>100.7</v>
          </cell>
          <cell r="N132">
            <v>98.3</v>
          </cell>
          <cell r="O132">
            <v>95.6</v>
          </cell>
          <cell r="P132" t="str">
            <v>-</v>
          </cell>
          <cell r="Q132">
            <v>105.5</v>
          </cell>
          <cell r="R132">
            <v>0.70993914807302527</v>
          </cell>
          <cell r="S132">
            <v>-2.3115577889447207</v>
          </cell>
          <cell r="T132">
            <v>3.2719836400818028</v>
          </cell>
          <cell r="U132">
            <v>-5.751391465677183</v>
          </cell>
          <cell r="V132">
            <v>-1.8018018018018132</v>
          </cell>
          <cell r="W132">
            <v>-1.996007984031936</v>
          </cell>
          <cell r="X132">
            <v>-2.8656126482213495</v>
          </cell>
          <cell r="Y132">
            <v>1.2269938650306778</v>
          </cell>
          <cell r="Z132">
            <v>1.524390243902439</v>
          </cell>
          <cell r="AA132">
            <v>-2.8656126482213495</v>
          </cell>
          <cell r="AB132">
            <v>0.51282051282051277</v>
          </cell>
          <cell r="AC132">
            <v>9.9403578528835523E-2</v>
          </cell>
          <cell r="AD132">
            <v>-1.9940179461615155</v>
          </cell>
          <cell r="AE132">
            <v>-4.5908183632734616</v>
          </cell>
          <cell r="AF132" t="str">
            <v>-</v>
          </cell>
          <cell r="AG132">
            <v>-7.2934973637961313</v>
          </cell>
        </row>
        <row r="133">
          <cell r="A133">
            <v>41091</v>
          </cell>
          <cell r="B133">
            <v>100.4</v>
          </cell>
          <cell r="C133">
            <v>97.4</v>
          </cell>
          <cell r="D133">
            <v>84.8</v>
          </cell>
          <cell r="E133">
            <v>97.5</v>
          </cell>
          <cell r="F133">
            <v>98.1</v>
          </cell>
          <cell r="G133">
            <v>97.2</v>
          </cell>
          <cell r="H133">
            <v>98.6</v>
          </cell>
          <cell r="I133">
            <v>101.9</v>
          </cell>
          <cell r="J133">
            <v>102.3</v>
          </cell>
          <cell r="K133">
            <v>100.8</v>
          </cell>
          <cell r="L133">
            <v>102.2</v>
          </cell>
          <cell r="M133">
            <v>101.3</v>
          </cell>
          <cell r="N133">
            <v>100.5</v>
          </cell>
          <cell r="O133">
            <v>97.6</v>
          </cell>
          <cell r="P133" t="str">
            <v>-</v>
          </cell>
          <cell r="Q133">
            <v>106.5</v>
          </cell>
          <cell r="R133">
            <v>1.1077542799597266</v>
          </cell>
          <cell r="S133">
            <v>0.2057613168724309</v>
          </cell>
          <cell r="T133">
            <v>-16.039603960396043</v>
          </cell>
          <cell r="U133">
            <v>-4.0354330708661363</v>
          </cell>
          <cell r="V133">
            <v>0</v>
          </cell>
          <cell r="W133">
            <v>-1.0183299389002036</v>
          </cell>
          <cell r="X133">
            <v>0.30518819938962072</v>
          </cell>
          <cell r="Y133">
            <v>2.9292929292929348</v>
          </cell>
          <cell r="Z133">
            <v>2.4024024024023936</v>
          </cell>
          <cell r="AA133">
            <v>2.5432349949135302</v>
          </cell>
          <cell r="AB133">
            <v>4.2857142857142883</v>
          </cell>
          <cell r="AC133">
            <v>0.59582919563058023</v>
          </cell>
          <cell r="AD133">
            <v>2.2380467955239092</v>
          </cell>
          <cell r="AE133">
            <v>2.0920502092050213</v>
          </cell>
          <cell r="AF133" t="str">
            <v>-</v>
          </cell>
          <cell r="AG133">
            <v>0.94786729857819907</v>
          </cell>
        </row>
        <row r="134">
          <cell r="A134">
            <v>41122</v>
          </cell>
          <cell r="B134">
            <v>102.2</v>
          </cell>
          <cell r="C134">
            <v>99.7</v>
          </cell>
          <cell r="D134">
            <v>107</v>
          </cell>
          <cell r="E134">
            <v>98</v>
          </cell>
          <cell r="F134">
            <v>98.3</v>
          </cell>
          <cell r="G134">
            <v>99.9</v>
          </cell>
          <cell r="H134">
            <v>99.2</v>
          </cell>
          <cell r="I134">
            <v>103.9</v>
          </cell>
          <cell r="J134">
            <v>99.3</v>
          </cell>
          <cell r="K134">
            <v>100</v>
          </cell>
          <cell r="L134">
            <v>103.4</v>
          </cell>
          <cell r="M134">
            <v>101.2</v>
          </cell>
          <cell r="N134">
            <v>99.9</v>
          </cell>
          <cell r="O134">
            <v>103.5</v>
          </cell>
          <cell r="P134" t="str">
            <v>-</v>
          </cell>
          <cell r="Q134">
            <v>108.7</v>
          </cell>
          <cell r="R134">
            <v>1.7928286852589612</v>
          </cell>
          <cell r="S134">
            <v>2.3613963039014343</v>
          </cell>
          <cell r="T134">
            <v>26.179245283018872</v>
          </cell>
          <cell r="U134">
            <v>0.51282051282051277</v>
          </cell>
          <cell r="V134">
            <v>0.20387359836901414</v>
          </cell>
          <cell r="W134">
            <v>2.7777777777777808</v>
          </cell>
          <cell r="X134">
            <v>0.60851926977688497</v>
          </cell>
          <cell r="Y134">
            <v>1.9627085377821392</v>
          </cell>
          <cell r="Z134">
            <v>-2.9325513196480939</v>
          </cell>
          <cell r="AA134">
            <v>-0.79365079365079083</v>
          </cell>
          <cell r="AB134">
            <v>1.1741682974559713</v>
          </cell>
          <cell r="AC134">
            <v>-9.8716683119441581E-2</v>
          </cell>
          <cell r="AD134">
            <v>-0.59701492537312872</v>
          </cell>
          <cell r="AE134">
            <v>6.0450819672131209</v>
          </cell>
          <cell r="AF134" t="str">
            <v>-</v>
          </cell>
          <cell r="AG134">
            <v>2.0657276995305192</v>
          </cell>
        </row>
        <row r="135">
          <cell r="A135">
            <v>41153</v>
          </cell>
          <cell r="B135">
            <v>101.5</v>
          </cell>
          <cell r="C135">
            <v>100.3</v>
          </cell>
          <cell r="D135">
            <v>103.1</v>
          </cell>
          <cell r="E135">
            <v>98</v>
          </cell>
          <cell r="F135">
            <v>101.5</v>
          </cell>
          <cell r="G135">
            <v>100.1</v>
          </cell>
          <cell r="H135">
            <v>98.4</v>
          </cell>
          <cell r="I135">
            <v>101.7</v>
          </cell>
          <cell r="J135">
            <v>97</v>
          </cell>
          <cell r="K135">
            <v>98.9</v>
          </cell>
          <cell r="L135">
            <v>101.9</v>
          </cell>
          <cell r="M135">
            <v>102.3</v>
          </cell>
          <cell r="N135">
            <v>98.7</v>
          </cell>
          <cell r="O135">
            <v>102</v>
          </cell>
          <cell r="P135" t="str">
            <v>-</v>
          </cell>
          <cell r="Q135">
            <v>103.8</v>
          </cell>
          <cell r="R135">
            <v>-0.68493150684931781</v>
          </cell>
          <cell r="S135">
            <v>0.60180541624874051</v>
          </cell>
          <cell r="T135">
            <v>-3.6448598130841177</v>
          </cell>
          <cell r="U135">
            <v>0</v>
          </cell>
          <cell r="V135">
            <v>3.2553407934893213</v>
          </cell>
          <cell r="W135">
            <v>0.2002002002001888</v>
          </cell>
          <cell r="X135">
            <v>-0.80645161290322287</v>
          </cell>
          <cell r="Y135">
            <v>-2.1174205967276252</v>
          </cell>
          <cell r="Z135">
            <v>-2.3162134944612256</v>
          </cell>
          <cell r="AA135">
            <v>-1.0999999999999943</v>
          </cell>
          <cell r="AB135">
            <v>-1.4506769825918762</v>
          </cell>
          <cell r="AC135">
            <v>1.0869565217391248</v>
          </cell>
          <cell r="AD135">
            <v>-1.2012012012012039</v>
          </cell>
          <cell r="AE135">
            <v>-1.4492753623188406</v>
          </cell>
          <cell r="AF135" t="str">
            <v>-</v>
          </cell>
          <cell r="AG135">
            <v>-4.5078196872125167</v>
          </cell>
        </row>
        <row r="136">
          <cell r="A136">
            <v>41183</v>
          </cell>
          <cell r="B136">
            <v>101.7</v>
          </cell>
          <cell r="C136">
            <v>100.5</v>
          </cell>
          <cell r="D136">
            <v>95.7</v>
          </cell>
          <cell r="E136">
            <v>101.3</v>
          </cell>
          <cell r="F136">
            <v>101.5</v>
          </cell>
          <cell r="G136">
            <v>102.1</v>
          </cell>
          <cell r="H136">
            <v>99.9</v>
          </cell>
          <cell r="I136">
            <v>103.8</v>
          </cell>
          <cell r="J136">
            <v>104.7</v>
          </cell>
          <cell r="K136">
            <v>100.7</v>
          </cell>
          <cell r="L136">
            <v>104.5</v>
          </cell>
          <cell r="M136">
            <v>100.7</v>
          </cell>
          <cell r="N136">
            <v>99.1</v>
          </cell>
          <cell r="O136">
            <v>100.6</v>
          </cell>
          <cell r="P136" t="str">
            <v>-</v>
          </cell>
          <cell r="Q136">
            <v>105.2</v>
          </cell>
          <cell r="R136">
            <v>0.19704433497537227</v>
          </cell>
          <cell r="S136">
            <v>0.1994017946161544</v>
          </cell>
          <cell r="T136">
            <v>-7.1774975751697303</v>
          </cell>
          <cell r="U136">
            <v>3.3673469387755075</v>
          </cell>
          <cell r="V136">
            <v>0</v>
          </cell>
          <cell r="W136">
            <v>1.9980019980019981</v>
          </cell>
          <cell r="X136">
            <v>1.524390243902439</v>
          </cell>
          <cell r="Y136">
            <v>2.0648967551622364</v>
          </cell>
          <cell r="Z136">
            <v>7.9381443298969092</v>
          </cell>
          <cell r="AA136">
            <v>1.8200202224469129</v>
          </cell>
          <cell r="AB136">
            <v>2.5515210991167754</v>
          </cell>
          <cell r="AC136">
            <v>-1.5640273704789778</v>
          </cell>
          <cell r="AD136">
            <v>0.40526849037486473</v>
          </cell>
          <cell r="AE136">
            <v>-1.3725490196078487</v>
          </cell>
          <cell r="AF136" t="str">
            <v>-</v>
          </cell>
          <cell r="AG136">
            <v>1.3487475915221636</v>
          </cell>
        </row>
        <row r="137">
          <cell r="A137">
            <v>41214</v>
          </cell>
          <cell r="B137">
            <v>100.3</v>
          </cell>
          <cell r="C137">
            <v>104.1</v>
          </cell>
          <cell r="D137">
            <v>103.4</v>
          </cell>
          <cell r="E137">
            <v>99.7</v>
          </cell>
          <cell r="F137">
            <v>104.3</v>
          </cell>
          <cell r="G137">
            <v>98.4</v>
          </cell>
          <cell r="H137">
            <v>104.9</v>
          </cell>
          <cell r="I137">
            <v>102.5</v>
          </cell>
          <cell r="J137">
            <v>94.3</v>
          </cell>
          <cell r="K137">
            <v>100.9</v>
          </cell>
          <cell r="L137">
            <v>101.2</v>
          </cell>
          <cell r="M137">
            <v>97.4</v>
          </cell>
          <cell r="N137">
            <v>101.2</v>
          </cell>
          <cell r="O137">
            <v>101.9</v>
          </cell>
          <cell r="P137" t="str">
            <v>-</v>
          </cell>
          <cell r="Q137">
            <v>100.8</v>
          </cell>
          <cell r="R137">
            <v>-1.3765978367748335</v>
          </cell>
          <cell r="S137">
            <v>3.5820895522388008</v>
          </cell>
          <cell r="T137">
            <v>8.045977011494255</v>
          </cell>
          <cell r="U137">
            <v>-1.5794669299111492</v>
          </cell>
          <cell r="V137">
            <v>2.7586206896551695</v>
          </cell>
          <cell r="W137">
            <v>-3.6238981390793228</v>
          </cell>
          <cell r="X137">
            <v>5.005005005005005</v>
          </cell>
          <cell r="Y137">
            <v>-1.2524084778420013</v>
          </cell>
          <cell r="Z137">
            <v>-9.9331423113658133</v>
          </cell>
          <cell r="AA137">
            <v>0.19860973187686479</v>
          </cell>
          <cell r="AB137">
            <v>-3.1578947368421026</v>
          </cell>
          <cell r="AC137">
            <v>-3.2770605759682194</v>
          </cell>
          <cell r="AD137">
            <v>2.1190716448032378</v>
          </cell>
          <cell r="AE137">
            <v>1.2922465208747629</v>
          </cell>
          <cell r="AF137" t="str">
            <v>-</v>
          </cell>
          <cell r="AG137">
            <v>-4.1825095057034272</v>
          </cell>
        </row>
        <row r="138">
          <cell r="A138">
            <v>41244</v>
          </cell>
          <cell r="B138">
            <v>101.2</v>
          </cell>
          <cell r="C138">
            <v>104.5</v>
          </cell>
          <cell r="D138">
            <v>103.8</v>
          </cell>
          <cell r="E138">
            <v>100.8</v>
          </cell>
          <cell r="F138">
            <v>103.1</v>
          </cell>
          <cell r="G138">
            <v>98.6</v>
          </cell>
          <cell r="H138">
            <v>107.2</v>
          </cell>
          <cell r="I138">
            <v>101.4</v>
          </cell>
          <cell r="J138">
            <v>96.7</v>
          </cell>
          <cell r="K138">
            <v>102.2</v>
          </cell>
          <cell r="L138">
            <v>97.3</v>
          </cell>
          <cell r="M138">
            <v>96.6</v>
          </cell>
          <cell r="N138">
            <v>101.1</v>
          </cell>
          <cell r="O138">
            <v>98.6</v>
          </cell>
          <cell r="P138" t="str">
            <v>-</v>
          </cell>
          <cell r="Q138">
            <v>85.7</v>
          </cell>
          <cell r="R138">
            <v>0.89730807577268756</v>
          </cell>
          <cell r="S138">
            <v>0.38424591738713326</v>
          </cell>
          <cell r="T138">
            <v>0.38684719535782536</v>
          </cell>
          <cell r="U138">
            <v>1.1033099297893625</v>
          </cell>
          <cell r="V138">
            <v>-1.150527325023972</v>
          </cell>
          <cell r="W138">
            <v>0.20325203252031365</v>
          </cell>
          <cell r="X138">
            <v>2.1925643469971372</v>
          </cell>
          <cell r="Y138">
            <v>-1.0731707317073116</v>
          </cell>
          <cell r="Z138">
            <v>2.5450689289501649</v>
          </cell>
          <cell r="AA138">
            <v>1.2884043607532181</v>
          </cell>
          <cell r="AB138">
            <v>-3.8537549407114682</v>
          </cell>
          <cell r="AC138">
            <v>-0.82135523613964201</v>
          </cell>
          <cell r="AD138">
            <v>-9.881422924902028E-2</v>
          </cell>
          <cell r="AE138">
            <v>-3.2384690873405413</v>
          </cell>
          <cell r="AF138" t="str">
            <v>-</v>
          </cell>
          <cell r="AG138">
            <v>-14.980158730158724</v>
          </cell>
        </row>
        <row r="139">
          <cell r="A139">
            <v>41275</v>
          </cell>
          <cell r="B139">
            <v>102.3</v>
          </cell>
          <cell r="C139">
            <v>105.8</v>
          </cell>
          <cell r="D139">
            <v>100.9</v>
          </cell>
          <cell r="E139">
            <v>99.1</v>
          </cell>
          <cell r="F139">
            <v>112.4</v>
          </cell>
          <cell r="G139">
            <v>99.3</v>
          </cell>
          <cell r="H139">
            <v>109.2</v>
          </cell>
          <cell r="I139">
            <v>101.3</v>
          </cell>
          <cell r="J139">
            <v>96</v>
          </cell>
          <cell r="K139">
            <v>102.8</v>
          </cell>
          <cell r="L139">
            <v>100.7</v>
          </cell>
          <cell r="M139">
            <v>97.4</v>
          </cell>
          <cell r="N139">
            <v>101.9</v>
          </cell>
          <cell r="O139">
            <v>103</v>
          </cell>
          <cell r="P139" t="str">
            <v>-</v>
          </cell>
          <cell r="Q139">
            <v>100.5</v>
          </cell>
          <cell r="R139">
            <v>1.0869565217391248</v>
          </cell>
          <cell r="S139">
            <v>1.244019138755978</v>
          </cell>
          <cell r="T139">
            <v>-2.7938342967244618</v>
          </cell>
          <cell r="U139">
            <v>-1.6865079365079396</v>
          </cell>
          <cell r="V139">
            <v>9.0203685741998179</v>
          </cell>
          <cell r="W139">
            <v>0.70993914807302527</v>
          </cell>
          <cell r="X139">
            <v>1.8656716417910446</v>
          </cell>
          <cell r="Y139">
            <v>-9.8619329388568558E-2</v>
          </cell>
          <cell r="Z139">
            <v>-0.72388831437435663</v>
          </cell>
          <cell r="AA139">
            <v>0.58708414872797876</v>
          </cell>
          <cell r="AB139">
            <v>3.4943473792394717</v>
          </cell>
          <cell r="AC139">
            <v>0.82815734989649215</v>
          </cell>
          <cell r="AD139">
            <v>0.79129574678537229</v>
          </cell>
          <cell r="AE139">
            <v>4.462474645030432</v>
          </cell>
          <cell r="AF139" t="str">
            <v>-</v>
          </cell>
          <cell r="AG139">
            <v>17.269544924154019</v>
          </cell>
        </row>
        <row r="140">
          <cell r="A140">
            <v>41306</v>
          </cell>
          <cell r="B140">
            <v>100.1</v>
          </cell>
          <cell r="C140">
            <v>102.9</v>
          </cell>
          <cell r="D140">
            <v>105.8</v>
          </cell>
          <cell r="E140">
            <v>96.7</v>
          </cell>
          <cell r="F140">
            <v>107.5</v>
          </cell>
          <cell r="G140">
            <v>98.3</v>
          </cell>
          <cell r="H140">
            <v>103.9</v>
          </cell>
          <cell r="I140">
            <v>94.2</v>
          </cell>
          <cell r="J140">
            <v>99.4</v>
          </cell>
          <cell r="K140">
            <v>98.3</v>
          </cell>
          <cell r="L140">
            <v>100.8</v>
          </cell>
          <cell r="M140">
            <v>99</v>
          </cell>
          <cell r="N140">
            <v>104.3</v>
          </cell>
          <cell r="O140">
            <v>105.8</v>
          </cell>
          <cell r="P140" t="str">
            <v>-</v>
          </cell>
          <cell r="Q140">
            <v>98.2</v>
          </cell>
          <cell r="R140">
            <v>-2.1505376344086051</v>
          </cell>
          <cell r="S140">
            <v>-2.7410207939508426</v>
          </cell>
          <cell r="T140">
            <v>4.8562933597621321</v>
          </cell>
          <cell r="U140">
            <v>-2.421796165489396</v>
          </cell>
          <cell r="V140">
            <v>-4.3594306049822107</v>
          </cell>
          <cell r="W140">
            <v>-1.0070493454179255</v>
          </cell>
          <cell r="X140">
            <v>-4.8534798534798504</v>
          </cell>
          <cell r="Y140">
            <v>-7.0088845014807442</v>
          </cell>
          <cell r="Z140">
            <v>3.5416666666666727</v>
          </cell>
          <cell r="AA140">
            <v>-4.3774319066147864</v>
          </cell>
          <cell r="AB140">
            <v>9.9304865938425343E-2</v>
          </cell>
          <cell r="AC140">
            <v>1.6427104722792549</v>
          </cell>
          <cell r="AD140">
            <v>2.3552502453385591</v>
          </cell>
          <cell r="AE140">
            <v>2.7184466019417446</v>
          </cell>
          <cell r="AF140" t="str">
            <v>-</v>
          </cell>
          <cell r="AG140">
            <v>-2.2885572139303454</v>
          </cell>
        </row>
        <row r="141">
          <cell r="A141">
            <v>41334</v>
          </cell>
          <cell r="B141">
            <v>101.9</v>
          </cell>
          <cell r="C141">
            <v>102.8</v>
          </cell>
          <cell r="D141">
            <v>105.3</v>
          </cell>
          <cell r="E141">
            <v>92</v>
          </cell>
          <cell r="F141">
            <v>106.2</v>
          </cell>
          <cell r="G141">
            <v>94.3</v>
          </cell>
          <cell r="H141">
            <v>106.9</v>
          </cell>
          <cell r="I141">
            <v>96.7</v>
          </cell>
          <cell r="J141">
            <v>95</v>
          </cell>
          <cell r="K141">
            <v>102</v>
          </cell>
          <cell r="L141">
            <v>102.3</v>
          </cell>
          <cell r="M141">
            <v>102.8</v>
          </cell>
          <cell r="N141">
            <v>104.5</v>
          </cell>
          <cell r="O141">
            <v>105.1</v>
          </cell>
          <cell r="P141" t="str">
            <v>-</v>
          </cell>
          <cell r="Q141">
            <v>102.8</v>
          </cell>
          <cell r="R141">
            <v>1.7982017982018099</v>
          </cell>
          <cell r="S141">
            <v>-9.7181729834799335E-2</v>
          </cell>
          <cell r="T141">
            <v>-0.47258979206049151</v>
          </cell>
          <cell r="U141">
            <v>-4.8603929679420919</v>
          </cell>
          <cell r="V141">
            <v>-1.2093023255813926</v>
          </cell>
          <cell r="W141">
            <v>-4.0691759918616484</v>
          </cell>
          <cell r="X141">
            <v>2.8873917228103942</v>
          </cell>
          <cell r="Y141">
            <v>2.6539278131634818</v>
          </cell>
          <cell r="Z141">
            <v>-4.4265593561368259</v>
          </cell>
          <cell r="AA141">
            <v>3.7639877924720273</v>
          </cell>
          <cell r="AB141">
            <v>1.4880952380952381</v>
          </cell>
          <cell r="AC141">
            <v>3.8383838383838356</v>
          </cell>
          <cell r="AD141">
            <v>0.19175455417066428</v>
          </cell>
          <cell r="AE141">
            <v>-0.66162570888469074</v>
          </cell>
          <cell r="AF141" t="str">
            <v>-</v>
          </cell>
          <cell r="AG141">
            <v>4.6843177189409309</v>
          </cell>
        </row>
        <row r="142">
          <cell r="A142">
            <v>41365</v>
          </cell>
          <cell r="B142">
            <v>102.7</v>
          </cell>
          <cell r="C142">
            <v>104.4</v>
          </cell>
          <cell r="D142">
            <v>107.5</v>
          </cell>
          <cell r="E142">
            <v>78.3</v>
          </cell>
          <cell r="F142">
            <v>110.6</v>
          </cell>
          <cell r="G142">
            <v>101.8</v>
          </cell>
          <cell r="H142">
            <v>108.2</v>
          </cell>
          <cell r="I142">
            <v>99.9</v>
          </cell>
          <cell r="J142">
            <v>97.8</v>
          </cell>
          <cell r="K142">
            <v>99.2</v>
          </cell>
          <cell r="L142">
            <v>105.8</v>
          </cell>
          <cell r="M142">
            <v>105.8</v>
          </cell>
          <cell r="N142">
            <v>105.5</v>
          </cell>
          <cell r="O142">
            <v>106.7</v>
          </cell>
          <cell r="P142" t="str">
            <v>-</v>
          </cell>
          <cell r="Q142">
            <v>106.8</v>
          </cell>
          <cell r="R142">
            <v>0.78508341511285296</v>
          </cell>
          <cell r="S142">
            <v>1.5564202334630433</v>
          </cell>
          <cell r="T142">
            <v>2.0892687559354255</v>
          </cell>
          <cell r="U142">
            <v>-14.89130434782609</v>
          </cell>
          <cell r="V142">
            <v>4.1431261770244738</v>
          </cell>
          <cell r="W142">
            <v>7.9533404029692472</v>
          </cell>
          <cell r="X142">
            <v>1.2160898035547212</v>
          </cell>
          <cell r="Y142">
            <v>3.3092037228541913</v>
          </cell>
          <cell r="Z142">
            <v>2.9473684210526288</v>
          </cell>
          <cell r="AA142">
            <v>-2.7450980392156836</v>
          </cell>
          <cell r="AB142">
            <v>3.4213098729227767</v>
          </cell>
          <cell r="AC142">
            <v>2.9182879377431905</v>
          </cell>
          <cell r="AD142">
            <v>0.9569377990430622</v>
          </cell>
          <cell r="AE142">
            <v>1.5223596574690852</v>
          </cell>
          <cell r="AF142" t="str">
            <v>-</v>
          </cell>
          <cell r="AG142">
            <v>3.8910505836575875</v>
          </cell>
        </row>
        <row r="143">
          <cell r="A143">
            <v>41395</v>
          </cell>
          <cell r="B143">
            <v>101.9</v>
          </cell>
          <cell r="C143">
            <v>104.6</v>
          </cell>
          <cell r="D143">
            <v>103.7</v>
          </cell>
          <cell r="E143">
            <v>85.5</v>
          </cell>
          <cell r="F143">
            <v>107.5</v>
          </cell>
          <cell r="G143">
            <v>103.7</v>
          </cell>
          <cell r="H143">
            <v>107.6</v>
          </cell>
          <cell r="I143">
            <v>102</v>
          </cell>
          <cell r="J143">
            <v>96.3</v>
          </cell>
          <cell r="K143">
            <v>98.9</v>
          </cell>
          <cell r="L143">
            <v>103.8</v>
          </cell>
          <cell r="M143">
            <v>103.2</v>
          </cell>
          <cell r="N143">
            <v>104</v>
          </cell>
          <cell r="O143">
            <v>106.4</v>
          </cell>
          <cell r="P143" t="str">
            <v>-</v>
          </cell>
          <cell r="Q143">
            <v>107.1</v>
          </cell>
          <cell r="R143">
            <v>-0.77896786757545977</v>
          </cell>
          <cell r="S143">
            <v>0.19157088122604274</v>
          </cell>
          <cell r="T143">
            <v>-3.53488372093023</v>
          </cell>
          <cell r="U143">
            <v>9.1954022988505795</v>
          </cell>
          <cell r="V143">
            <v>-2.8028933092224184</v>
          </cell>
          <cell r="W143">
            <v>1.866404715127707</v>
          </cell>
          <cell r="X143">
            <v>-0.554528650646958</v>
          </cell>
          <cell r="Y143">
            <v>2.1021021021020965</v>
          </cell>
          <cell r="Z143">
            <v>-1.5337423312883436</v>
          </cell>
          <cell r="AA143">
            <v>-0.3024193548387068</v>
          </cell>
          <cell r="AB143">
            <v>-1.890359168241966</v>
          </cell>
          <cell r="AC143">
            <v>-2.4574669187145504</v>
          </cell>
          <cell r="AD143">
            <v>-1.4218009478672986</v>
          </cell>
          <cell r="AE143">
            <v>-0.28116213683223723</v>
          </cell>
          <cell r="AF143" t="str">
            <v>-</v>
          </cell>
          <cell r="AG143">
            <v>0.28089887640449174</v>
          </cell>
        </row>
        <row r="144">
          <cell r="A144">
            <v>41426</v>
          </cell>
          <cell r="B144">
            <v>105</v>
          </cell>
          <cell r="C144">
            <v>105.9</v>
          </cell>
          <cell r="D144">
            <v>105.3</v>
          </cell>
          <cell r="E144">
            <v>97.3</v>
          </cell>
          <cell r="F144">
            <v>109.1</v>
          </cell>
          <cell r="G144">
            <v>103.9</v>
          </cell>
          <cell r="H144">
            <v>108.1</v>
          </cell>
          <cell r="I144">
            <v>102.4</v>
          </cell>
          <cell r="J144">
            <v>95.8</v>
          </cell>
          <cell r="K144">
            <v>101.6</v>
          </cell>
          <cell r="L144">
            <v>106</v>
          </cell>
          <cell r="M144">
            <v>104.4</v>
          </cell>
          <cell r="N144">
            <v>107.9</v>
          </cell>
          <cell r="O144">
            <v>109.5</v>
          </cell>
          <cell r="P144" t="str">
            <v>-</v>
          </cell>
          <cell r="Q144">
            <v>108</v>
          </cell>
          <cell r="R144">
            <v>3.0421982335623103</v>
          </cell>
          <cell r="S144">
            <v>1.2428298279158809</v>
          </cell>
          <cell r="T144">
            <v>1.542912246865954</v>
          </cell>
          <cell r="U144">
            <v>13.801169590643273</v>
          </cell>
          <cell r="V144">
            <v>1.4883720930232505</v>
          </cell>
          <cell r="W144">
            <v>0.19286403085824769</v>
          </cell>
          <cell r="X144">
            <v>0.46468401486988847</v>
          </cell>
          <cell r="Y144">
            <v>0.39215686274510358</v>
          </cell>
          <cell r="Z144">
            <v>-0.51921079958463134</v>
          </cell>
          <cell r="AA144">
            <v>2.7300303336703626</v>
          </cell>
          <cell r="AB144">
            <v>2.1194605009633936</v>
          </cell>
          <cell r="AC144">
            <v>1.1627906976744213</v>
          </cell>
          <cell r="AD144">
            <v>3.7500000000000053</v>
          </cell>
          <cell r="AE144">
            <v>2.913533834586461</v>
          </cell>
          <cell r="AF144" t="str">
            <v>-</v>
          </cell>
          <cell r="AG144">
            <v>0.84033613445378685</v>
          </cell>
        </row>
        <row r="145">
          <cell r="A145">
            <v>41456</v>
          </cell>
          <cell r="B145">
            <v>101.7</v>
          </cell>
          <cell r="C145">
            <v>106.5</v>
          </cell>
          <cell r="D145">
            <v>108</v>
          </cell>
          <cell r="E145">
            <v>103.1</v>
          </cell>
          <cell r="F145">
            <v>112.1</v>
          </cell>
          <cell r="G145">
            <v>103.3</v>
          </cell>
          <cell r="H145">
            <v>112.9</v>
          </cell>
          <cell r="I145">
            <v>100.8</v>
          </cell>
          <cell r="J145">
            <v>92.1</v>
          </cell>
          <cell r="K145">
            <v>100.8</v>
          </cell>
          <cell r="L145">
            <v>102.6</v>
          </cell>
          <cell r="M145">
            <v>103.2</v>
          </cell>
          <cell r="N145">
            <v>108.8</v>
          </cell>
          <cell r="O145">
            <v>109</v>
          </cell>
          <cell r="P145" t="str">
            <v>-</v>
          </cell>
          <cell r="Q145">
            <v>110</v>
          </cell>
          <cell r="R145">
            <v>-3.1428571428571401</v>
          </cell>
          <cell r="S145">
            <v>0.56657223796033451</v>
          </cell>
          <cell r="T145">
            <v>2.564102564102567</v>
          </cell>
          <cell r="U145">
            <v>5.96094552929085</v>
          </cell>
          <cell r="V145">
            <v>2.7497708524289646</v>
          </cell>
          <cell r="W145">
            <v>-0.57747834456208713</v>
          </cell>
          <cell r="X145">
            <v>4.4403330249768844</v>
          </cell>
          <cell r="Y145">
            <v>-1.5625000000000084</v>
          </cell>
          <cell r="Z145">
            <v>-3.8622129436325712</v>
          </cell>
          <cell r="AA145">
            <v>-0.78740157480314688</v>
          </cell>
          <cell r="AB145">
            <v>-3.2075471698113263</v>
          </cell>
          <cell r="AC145">
            <v>-1.1494252873563244</v>
          </cell>
          <cell r="AD145">
            <v>0.83410565338275389</v>
          </cell>
          <cell r="AE145">
            <v>-0.45662100456621002</v>
          </cell>
          <cell r="AF145" t="str">
            <v>-</v>
          </cell>
          <cell r="AG145">
            <v>1.8518518518518516</v>
          </cell>
        </row>
        <row r="146">
          <cell r="A146">
            <v>41487</v>
          </cell>
          <cell r="B146">
            <v>102.7</v>
          </cell>
          <cell r="C146">
            <v>105.5</v>
          </cell>
          <cell r="D146">
            <v>107.4</v>
          </cell>
          <cell r="E146">
            <v>100.6</v>
          </cell>
          <cell r="F146">
            <v>115.3</v>
          </cell>
          <cell r="G146">
            <v>103.6</v>
          </cell>
          <cell r="H146">
            <v>106.6</v>
          </cell>
          <cell r="I146">
            <v>102.8</v>
          </cell>
          <cell r="J146">
            <v>92.3</v>
          </cell>
          <cell r="K146">
            <v>95.5</v>
          </cell>
          <cell r="L146">
            <v>104.1</v>
          </cell>
          <cell r="M146">
            <v>105.2</v>
          </cell>
          <cell r="N146">
            <v>110.3</v>
          </cell>
          <cell r="O146">
            <v>109.6</v>
          </cell>
          <cell r="P146" t="str">
            <v>-</v>
          </cell>
          <cell r="Q146">
            <v>110.1</v>
          </cell>
          <cell r="R146">
            <v>0.98328416912487704</v>
          </cell>
          <cell r="S146">
            <v>-0.93896713615023475</v>
          </cell>
          <cell r="T146">
            <v>-0.55555555555555025</v>
          </cell>
          <cell r="U146">
            <v>-2.4248302618816684</v>
          </cell>
          <cell r="V146">
            <v>2.8545941123996457</v>
          </cell>
          <cell r="W146">
            <v>0.29041626331074266</v>
          </cell>
          <cell r="X146">
            <v>-5.5801594331266706</v>
          </cell>
          <cell r="Y146">
            <v>1.984126984126984</v>
          </cell>
          <cell r="Z146">
            <v>0.21715526601520396</v>
          </cell>
          <cell r="AA146">
            <v>-5.2579365079365052</v>
          </cell>
          <cell r="AB146">
            <v>1.4619883040935673</v>
          </cell>
          <cell r="AC146">
            <v>1.9379844961240309</v>
          </cell>
          <cell r="AD146">
            <v>1.3786764705882353</v>
          </cell>
          <cell r="AE146">
            <v>0.55045871559632509</v>
          </cell>
          <cell r="AF146" t="str">
            <v>-</v>
          </cell>
          <cell r="AG146">
            <v>9.0909090909085735E-2</v>
          </cell>
        </row>
        <row r="147">
          <cell r="A147">
            <v>41518</v>
          </cell>
          <cell r="B147">
            <v>104.3</v>
          </cell>
          <cell r="C147">
            <v>103.2</v>
          </cell>
          <cell r="D147">
            <v>106.7</v>
          </cell>
          <cell r="E147">
            <v>102</v>
          </cell>
          <cell r="F147">
            <v>113.8</v>
          </cell>
          <cell r="G147">
            <v>95.3</v>
          </cell>
          <cell r="H147">
            <v>106.4</v>
          </cell>
          <cell r="I147">
            <v>102.5</v>
          </cell>
          <cell r="J147">
            <v>95.2</v>
          </cell>
          <cell r="K147">
            <v>100.4</v>
          </cell>
          <cell r="L147">
            <v>106</v>
          </cell>
          <cell r="M147">
            <v>107.4</v>
          </cell>
          <cell r="N147">
            <v>109.5</v>
          </cell>
          <cell r="O147">
            <v>111.2</v>
          </cell>
          <cell r="P147" t="str">
            <v>-</v>
          </cell>
          <cell r="Q147">
            <v>108.4</v>
          </cell>
          <cell r="R147">
            <v>1.5579357351509195</v>
          </cell>
          <cell r="S147">
            <v>-2.180094786729855</v>
          </cell>
          <cell r="T147">
            <v>-0.65176908752328011</v>
          </cell>
          <cell r="U147">
            <v>1.3916500994035843</v>
          </cell>
          <cell r="V147">
            <v>-1.3009540329575022</v>
          </cell>
          <cell r="W147">
            <v>-8.01158301158301</v>
          </cell>
          <cell r="X147">
            <v>-0.18761726078798185</v>
          </cell>
          <cell r="Y147">
            <v>-0.29182879377431631</v>
          </cell>
          <cell r="Z147">
            <v>3.141928494041176</v>
          </cell>
          <cell r="AA147">
            <v>5.130890052356027</v>
          </cell>
          <cell r="AB147">
            <v>1.8251681075888624</v>
          </cell>
          <cell r="AC147">
            <v>2.0912547528517136</v>
          </cell>
          <cell r="AD147">
            <v>-0.72529465095194667</v>
          </cell>
          <cell r="AE147">
            <v>1.4598540145985481</v>
          </cell>
          <cell r="AF147" t="str">
            <v>-</v>
          </cell>
          <cell r="AG147">
            <v>-1.5440508628519427</v>
          </cell>
        </row>
        <row r="148">
          <cell r="A148">
            <v>41548</v>
          </cell>
          <cell r="B148">
            <v>102.4</v>
          </cell>
          <cell r="C148">
            <v>99.1</v>
          </cell>
          <cell r="D148">
            <v>107.6</v>
          </cell>
          <cell r="E148">
            <v>105.3</v>
          </cell>
          <cell r="F148">
            <v>119.7</v>
          </cell>
          <cell r="G148">
            <v>100.7</v>
          </cell>
          <cell r="H148">
            <v>98.6</v>
          </cell>
          <cell r="I148">
            <v>102.7</v>
          </cell>
          <cell r="J148">
            <v>97.7</v>
          </cell>
          <cell r="K148">
            <v>99.3</v>
          </cell>
          <cell r="L148">
            <v>103.3</v>
          </cell>
          <cell r="M148">
            <v>105</v>
          </cell>
          <cell r="N148">
            <v>113.4</v>
          </cell>
          <cell r="O148">
            <v>113.6</v>
          </cell>
          <cell r="P148" t="str">
            <v>-</v>
          </cell>
          <cell r="Q148">
            <v>106.7</v>
          </cell>
          <cell r="R148">
            <v>-1.8216682646212765</v>
          </cell>
          <cell r="S148">
            <v>-3.972868217054272</v>
          </cell>
          <cell r="T148">
            <v>0.84348641049671169</v>
          </cell>
          <cell r="U148">
            <v>3.2352941176470562</v>
          </cell>
          <cell r="V148">
            <v>5.1845342706502686</v>
          </cell>
          <cell r="W148">
            <v>5.6663168940188937</v>
          </cell>
          <cell r="X148">
            <v>-7.3308270676691834</v>
          </cell>
          <cell r="Y148">
            <v>0.19512195121951498</v>
          </cell>
          <cell r="Z148">
            <v>2.6260504201680672</v>
          </cell>
          <cell r="AA148">
            <v>-1.0956175298804864</v>
          </cell>
          <cell r="AB148">
            <v>-2.5471698113207575</v>
          </cell>
          <cell r="AC148">
            <v>-2.2346368715083851</v>
          </cell>
          <cell r="AD148">
            <v>3.5616438356164437</v>
          </cell>
          <cell r="AE148">
            <v>2.1582733812949559</v>
          </cell>
          <cell r="AF148" t="str">
            <v>-</v>
          </cell>
          <cell r="AG148">
            <v>-1.5682656826568293</v>
          </cell>
        </row>
        <row r="149">
          <cell r="A149">
            <v>41579</v>
          </cell>
          <cell r="B149">
            <v>102.5</v>
          </cell>
          <cell r="C149">
            <v>104.4</v>
          </cell>
          <cell r="D149">
            <v>107.6</v>
          </cell>
          <cell r="E149">
            <v>103.4</v>
          </cell>
          <cell r="F149">
            <v>114.2</v>
          </cell>
          <cell r="G149">
            <v>104.1</v>
          </cell>
          <cell r="H149">
            <v>107.3</v>
          </cell>
          <cell r="I149">
            <v>101.8</v>
          </cell>
          <cell r="J149">
            <v>97.8</v>
          </cell>
          <cell r="K149">
            <v>99.3</v>
          </cell>
          <cell r="L149">
            <v>103.4</v>
          </cell>
          <cell r="M149">
            <v>106.7</v>
          </cell>
          <cell r="N149">
            <v>108</v>
          </cell>
          <cell r="O149">
            <v>108.7</v>
          </cell>
          <cell r="P149" t="str">
            <v>-</v>
          </cell>
          <cell r="Q149">
            <v>103.6</v>
          </cell>
          <cell r="R149">
            <v>9.7656249999994449E-2</v>
          </cell>
          <cell r="S149">
            <v>5.3481331987891139</v>
          </cell>
          <cell r="T149">
            <v>0</v>
          </cell>
          <cell r="U149">
            <v>-1.8043684710351295</v>
          </cell>
          <cell r="V149">
            <v>-4.594820384294068</v>
          </cell>
          <cell r="W149">
            <v>3.3763654419066444</v>
          </cell>
          <cell r="X149">
            <v>8.8235294117647101</v>
          </cell>
          <cell r="Y149">
            <v>-0.87633885102240072</v>
          </cell>
          <cell r="Z149">
            <v>0.10235414534288055</v>
          </cell>
          <cell r="AA149">
            <v>0</v>
          </cell>
          <cell r="AB149">
            <v>9.6805421103590056E-2</v>
          </cell>
          <cell r="AC149">
            <v>1.6190476190476217</v>
          </cell>
          <cell r="AD149">
            <v>-4.7619047619047663</v>
          </cell>
          <cell r="AE149">
            <v>-4.3133802816901339</v>
          </cell>
          <cell r="AF149" t="str">
            <v>-</v>
          </cell>
          <cell r="AG149">
            <v>-2.9053420805998207</v>
          </cell>
        </row>
        <row r="150">
          <cell r="A150">
            <v>41609</v>
          </cell>
          <cell r="B150">
            <v>99</v>
          </cell>
          <cell r="C150">
            <v>103.8</v>
          </cell>
          <cell r="D150">
            <v>108.3</v>
          </cell>
          <cell r="E150">
            <v>105.6</v>
          </cell>
          <cell r="F150">
            <v>108.2</v>
          </cell>
          <cell r="G150">
            <v>107.6</v>
          </cell>
          <cell r="H150">
            <v>103.6</v>
          </cell>
          <cell r="I150">
            <v>94.2</v>
          </cell>
          <cell r="J150">
            <v>94</v>
          </cell>
          <cell r="K150">
            <v>98.3</v>
          </cell>
          <cell r="L150">
            <v>92.1</v>
          </cell>
          <cell r="M150">
            <v>95.8</v>
          </cell>
          <cell r="N150">
            <v>100.5</v>
          </cell>
          <cell r="O150">
            <v>99.7</v>
          </cell>
          <cell r="P150" t="str">
            <v>-</v>
          </cell>
          <cell r="Q150">
            <v>102.9</v>
          </cell>
          <cell r="R150">
            <v>-3.4146341463414638</v>
          </cell>
          <cell r="S150">
            <v>-0.5747126436781691</v>
          </cell>
          <cell r="T150">
            <v>0.65055762081784652</v>
          </cell>
          <cell r="U150">
            <v>2.127659574468074</v>
          </cell>
          <cell r="V150">
            <v>-5.2539404553415059</v>
          </cell>
          <cell r="W150">
            <v>3.3621517771373686</v>
          </cell>
          <cell r="X150">
            <v>-3.4482758620689684</v>
          </cell>
          <cell r="Y150">
            <v>-7.4656188605108005</v>
          </cell>
          <cell r="Z150">
            <v>-3.8854805725971344</v>
          </cell>
          <cell r="AA150">
            <v>-1.0070493454179255</v>
          </cell>
          <cell r="AB150">
            <v>-10.928433268858811</v>
          </cell>
          <cell r="AC150">
            <v>-10.215557638238055</v>
          </cell>
          <cell r="AD150">
            <v>-6.9444444444444446</v>
          </cell>
          <cell r="AE150">
            <v>-8.2796688132474703</v>
          </cell>
          <cell r="AF150" t="str">
            <v>-</v>
          </cell>
          <cell r="AG150">
            <v>-0.67567567567566467</v>
          </cell>
        </row>
        <row r="151">
          <cell r="A151">
            <v>41640</v>
          </cell>
          <cell r="B151">
            <v>101.1</v>
          </cell>
          <cell r="C151">
            <v>104.5</v>
          </cell>
          <cell r="D151">
            <v>108</v>
          </cell>
          <cell r="E151">
            <v>100.2</v>
          </cell>
          <cell r="F151">
            <v>108.2</v>
          </cell>
          <cell r="G151">
            <v>111.3</v>
          </cell>
          <cell r="H151">
            <v>100.9</v>
          </cell>
          <cell r="I151">
            <v>101.6</v>
          </cell>
          <cell r="J151">
            <v>95.1</v>
          </cell>
          <cell r="K151">
            <v>99.6</v>
          </cell>
          <cell r="L151">
            <v>95.9</v>
          </cell>
          <cell r="M151">
            <v>101.9</v>
          </cell>
          <cell r="N151">
            <v>104.1</v>
          </cell>
          <cell r="O151">
            <v>105.7</v>
          </cell>
          <cell r="P151" t="str">
            <v>-</v>
          </cell>
          <cell r="Q151">
            <v>98.5</v>
          </cell>
          <cell r="R151">
            <v>2.1212121212121153</v>
          </cell>
          <cell r="S151">
            <v>0.67437379576108181</v>
          </cell>
          <cell r="T151">
            <v>-0.27700831024930489</v>
          </cell>
          <cell r="U151">
            <v>-5.1136363636363553</v>
          </cell>
          <cell r="V151">
            <v>0</v>
          </cell>
          <cell r="W151">
            <v>3.4386617100371772</v>
          </cell>
          <cell r="X151">
            <v>-2.6061776061775954</v>
          </cell>
          <cell r="Y151">
            <v>7.8556263269638977</v>
          </cell>
          <cell r="Z151">
            <v>1.1702127659574406</v>
          </cell>
          <cell r="AA151">
            <v>1.3224821973550329</v>
          </cell>
          <cell r="AB151">
            <v>4.125950054288829</v>
          </cell>
          <cell r="AC151">
            <v>6.367432150313161</v>
          </cell>
          <cell r="AD151">
            <v>3.5820895522388008</v>
          </cell>
          <cell r="AE151">
            <v>6.0180541624874619</v>
          </cell>
          <cell r="AF151" t="str">
            <v>-</v>
          </cell>
          <cell r="AG151">
            <v>-4.2759961127308124</v>
          </cell>
        </row>
        <row r="152">
          <cell r="A152">
            <v>41671</v>
          </cell>
          <cell r="B152">
            <v>101.1</v>
          </cell>
          <cell r="C152">
            <v>107.9</v>
          </cell>
          <cell r="D152">
            <v>111.1</v>
          </cell>
          <cell r="E152">
            <v>104.1</v>
          </cell>
          <cell r="F152">
            <v>108.8</v>
          </cell>
          <cell r="G152">
            <v>103.6</v>
          </cell>
          <cell r="H152">
            <v>105.2</v>
          </cell>
          <cell r="I152">
            <v>100.3</v>
          </cell>
          <cell r="J152">
            <v>91</v>
          </cell>
          <cell r="K152">
            <v>99.4</v>
          </cell>
          <cell r="L152">
            <v>98.1</v>
          </cell>
          <cell r="M152">
            <v>102.6</v>
          </cell>
          <cell r="N152">
            <v>106.1</v>
          </cell>
          <cell r="O152">
            <v>108.2</v>
          </cell>
          <cell r="P152" t="str">
            <v>-</v>
          </cell>
          <cell r="Q152">
            <v>99.7</v>
          </cell>
          <cell r="R152">
            <v>0</v>
          </cell>
          <cell r="S152">
            <v>3.2535885167464169</v>
          </cell>
          <cell r="T152">
            <v>2.8703703703703654</v>
          </cell>
          <cell r="U152">
            <v>3.8922155688622664</v>
          </cell>
          <cell r="V152">
            <v>0.55452865064694479</v>
          </cell>
          <cell r="W152">
            <v>-6.9182389937106947</v>
          </cell>
          <cell r="X152">
            <v>4.2616451932606516</v>
          </cell>
          <cell r="Y152">
            <v>-1.2795275590551154</v>
          </cell>
          <cell r="Z152">
            <v>-4.3112513144058822</v>
          </cell>
          <cell r="AA152">
            <v>-0.20080321285139419</v>
          </cell>
          <cell r="AB152">
            <v>2.2940563086548371</v>
          </cell>
          <cell r="AC152">
            <v>0.68694798822373759</v>
          </cell>
          <cell r="AD152">
            <v>1.9212295869356391</v>
          </cell>
          <cell r="AE152">
            <v>2.3651844843897827</v>
          </cell>
          <cell r="AF152" t="str">
            <v>-</v>
          </cell>
          <cell r="AG152">
            <v>1.2182741116751299</v>
          </cell>
        </row>
        <row r="153">
          <cell r="A153">
            <v>41699</v>
          </cell>
          <cell r="B153">
            <v>100.6</v>
          </cell>
          <cell r="C153">
            <v>108.2</v>
          </cell>
          <cell r="D153">
            <v>112.9</v>
          </cell>
          <cell r="E153">
            <v>105.7</v>
          </cell>
          <cell r="F153">
            <v>108.3</v>
          </cell>
          <cell r="G153">
            <v>106.5</v>
          </cell>
          <cell r="H153">
            <v>103.1</v>
          </cell>
          <cell r="I153">
            <v>100.1</v>
          </cell>
          <cell r="J153">
            <v>92.2</v>
          </cell>
          <cell r="K153">
            <v>98.4</v>
          </cell>
          <cell r="L153">
            <v>97.2</v>
          </cell>
          <cell r="M153">
            <v>100.4</v>
          </cell>
          <cell r="N153">
            <v>107.3</v>
          </cell>
          <cell r="O153">
            <v>104.9</v>
          </cell>
          <cell r="P153" t="str">
            <v>-</v>
          </cell>
          <cell r="Q153">
            <v>100.7</v>
          </cell>
          <cell r="R153">
            <v>-0.49455984174085071</v>
          </cell>
          <cell r="S153">
            <v>0.27803521779425128</v>
          </cell>
          <cell r="T153">
            <v>1.6201620162016304</v>
          </cell>
          <cell r="U153">
            <v>1.5369836695485193</v>
          </cell>
          <cell r="V153">
            <v>-0.4595588235294118</v>
          </cell>
          <cell r="W153">
            <v>2.799227799227805</v>
          </cell>
          <cell r="X153">
            <v>-1.9961977186311868</v>
          </cell>
          <cell r="Y153">
            <v>-0.1994017946161544</v>
          </cell>
          <cell r="Z153">
            <v>1.3186813186813218</v>
          </cell>
          <cell r="AA153">
            <v>-1.0060362173038229</v>
          </cell>
          <cell r="AB153">
            <v>-0.91743119266054185</v>
          </cell>
          <cell r="AC153">
            <v>-2.1442495126705543</v>
          </cell>
          <cell r="AD153">
            <v>1.131008482563622</v>
          </cell>
          <cell r="AE153">
            <v>-3.0499075785582228</v>
          </cell>
          <cell r="AF153" t="str">
            <v>-</v>
          </cell>
          <cell r="AG153">
            <v>1.0030090270812437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 t="str">
            <v>-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e">
            <v>#DIV/0!</v>
          </cell>
          <cell r="S155" t="e">
            <v>#DIV/0!</v>
          </cell>
          <cell r="T155" t="e">
            <v>#DIV/0!</v>
          </cell>
          <cell r="U155" t="e">
            <v>#DIV/0!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  <cell r="AG155" t="e">
            <v>#DIV/0!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e">
            <v>#DIV/0!</v>
          </cell>
          <cell r="S156" t="e">
            <v>#DIV/0!</v>
          </cell>
          <cell r="T156" t="e">
            <v>#DIV/0!</v>
          </cell>
          <cell r="U156" t="e">
            <v>#DIV/0!</v>
          </cell>
          <cell r="V156" t="e">
            <v>#DIV/0!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 t="e">
            <v>#DIV/0!</v>
          </cell>
          <cell r="AC156" t="e">
            <v>#DIV/0!</v>
          </cell>
          <cell r="AD156" t="e">
            <v>#DIV/0!</v>
          </cell>
          <cell r="AE156" t="e">
            <v>#DIV/0!</v>
          </cell>
          <cell r="AF156" t="e">
            <v>#DIV/0!</v>
          </cell>
          <cell r="AG156" t="e">
            <v>#DIV/0!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 t="e">
            <v>#DIV/0!</v>
          </cell>
          <cell r="AC157" t="e">
            <v>#DIV/0!</v>
          </cell>
          <cell r="AD157" t="e">
            <v>#DIV/0!</v>
          </cell>
          <cell r="AE157" t="e">
            <v>#DIV/0!</v>
          </cell>
          <cell r="AF157" t="e">
            <v>#DIV/0!</v>
          </cell>
          <cell r="AG157" t="e">
            <v>#DIV/0!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e">
            <v>#DIV/0!</v>
          </cell>
          <cell r="S158" t="e">
            <v>#DIV/0!</v>
          </cell>
          <cell r="T158" t="e">
            <v>#DIV/0!</v>
          </cell>
          <cell r="U158" t="e">
            <v>#DIV/0!</v>
          </cell>
          <cell r="V158" t="e">
            <v>#DIV/0!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 t="e">
            <v>#DIV/0!</v>
          </cell>
          <cell r="AE158" t="e">
            <v>#DIV/0!</v>
          </cell>
          <cell r="AF158" t="e">
            <v>#DIV/0!</v>
          </cell>
          <cell r="AG158" t="e">
            <v>#DIV/0!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e">
            <v>#DIV/0!</v>
          </cell>
          <cell r="S159" t="e">
            <v>#DIV/0!</v>
          </cell>
          <cell r="T159" t="e">
            <v>#DIV/0!</v>
          </cell>
          <cell r="U159" t="e">
            <v>#DIV/0!</v>
          </cell>
          <cell r="V159" t="e">
            <v>#DIV/0!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 t="e">
            <v>#DIV/0!</v>
          </cell>
          <cell r="AC159" t="e">
            <v>#DIV/0!</v>
          </cell>
          <cell r="AD159" t="e">
            <v>#DIV/0!</v>
          </cell>
          <cell r="AE159" t="e">
            <v>#DIV/0!</v>
          </cell>
          <cell r="AF159" t="e">
            <v>#DIV/0!</v>
          </cell>
          <cell r="AG159" t="e">
            <v>#DIV/0!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 t="e">
            <v>#DIV/0!</v>
          </cell>
          <cell r="AD160" t="e">
            <v>#DIV/0!</v>
          </cell>
          <cell r="AE160" t="e">
            <v>#DIV/0!</v>
          </cell>
          <cell r="AF160" t="e">
            <v>#DIV/0!</v>
          </cell>
          <cell r="AG160" t="e">
            <v>#DIV/0!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e">
            <v>#DIV/0!</v>
          </cell>
          <cell r="S161" t="e">
            <v>#DIV/0!</v>
          </cell>
          <cell r="T161" t="e">
            <v>#DIV/0!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 t="e">
            <v>#DIV/0!</v>
          </cell>
          <cell r="AE161" t="e">
            <v>#DIV/0!</v>
          </cell>
          <cell r="AF161" t="e">
            <v>#DIV/0!</v>
          </cell>
          <cell r="AG161" t="e">
            <v>#DIV/0!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 t="e">
            <v>#DIV/0!</v>
          </cell>
          <cell r="AD162" t="e">
            <v>#DIV/0!</v>
          </cell>
          <cell r="AE162" t="e">
            <v>#DIV/0!</v>
          </cell>
          <cell r="AF162" t="e">
            <v>#DIV/0!</v>
          </cell>
          <cell r="AG162" t="e">
            <v>#DIV/0!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ERSONAL"/>
    </sheetNames>
    <definedNames>
      <definedName name="Atualizar_Planilha"/>
    </definedNames>
    <sheetDataSet>
      <sheetData sheetId="0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Br_UFs_SA" growShrinkType="overwriteClear" adjustColumnWidth="0" connectionId="1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2_nova" growShrinkType="overwriteClear" adjustColumnWidth="0" connectionId="3" xr16:uid="{00000000-0016-0000-03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222" growShrinkType="overwriteClear" adjustColumnWidth="0" connectionId="2" xr16:uid="{00000000-0016-0000-0300-000002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BR_UFs_CA" growShrinkType="overwriteClear" adjustColumnWidth="0" connectionId="4" xr16:uid="{00000000-0016-0000-0400-000003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theme="1"/>
  </sheetPr>
  <dimension ref="A1:Y31"/>
  <sheetViews>
    <sheetView workbookViewId="0">
      <pane xSplit="21" ySplit="28" topLeftCell="V41" activePane="bottomRight" state="frozen"/>
      <selection activeCell="B2" sqref="B2:BC2"/>
      <selection pane="topRight" activeCell="B2" sqref="B2:BC2"/>
      <selection pane="bottomLeft" activeCell="B2" sqref="B2:BC2"/>
      <selection pane="bottomRight" activeCell="B2" sqref="B2:BC2"/>
    </sheetView>
  </sheetViews>
  <sheetFormatPr defaultRowHeight="15" x14ac:dyDescent="0.25"/>
  <cols>
    <col min="21" max="21" width="16" customWidth="1"/>
  </cols>
  <sheetData>
    <row r="1" spans="1:25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3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</sheetData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3]!Atualizar_Planilha">
                <anchor moveWithCells="1" siz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3</xdr:col>
                    <xdr:colOff>561975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2"/>
  <dimension ref="A1:CG162"/>
  <sheetViews>
    <sheetView zoomScale="115" zoomScaleNormal="115" workbookViewId="0">
      <selection activeCell="C9" sqref="C9:F27"/>
    </sheetView>
  </sheetViews>
  <sheetFormatPr defaultRowHeight="15" x14ac:dyDescent="0.25"/>
  <cols>
    <col min="1" max="1" width="2.5703125" style="202" customWidth="1"/>
    <col min="2" max="2" width="20.5703125"/>
    <col min="3" max="3" width="13.5703125" customWidth="1"/>
    <col min="4" max="4" width="14.5703125" customWidth="1"/>
    <col min="5" max="5" width="21" customWidth="1"/>
    <col min="6" max="6" width="16" customWidth="1"/>
    <col min="7" max="16" width="9.140625" style="8"/>
    <col min="17" max="17" width="12.5703125" style="8" customWidth="1"/>
    <col min="18" max="85" width="9.140625" style="8"/>
  </cols>
  <sheetData>
    <row r="1" spans="1:6" s="8" customFormat="1" x14ac:dyDescent="0.25">
      <c r="A1" s="201" t="s">
        <v>151</v>
      </c>
    </row>
    <row r="2" spans="1:6" s="8" customFormat="1" ht="12.75" customHeight="1" x14ac:dyDescent="0.25">
      <c r="A2" s="202"/>
    </row>
    <row r="3" spans="1:6" x14ac:dyDescent="0.25">
      <c r="B3" s="62" t="s">
        <v>202</v>
      </c>
      <c r="C3" s="62"/>
      <c r="D3" s="63"/>
      <c r="E3" s="65"/>
      <c r="F3" s="67"/>
    </row>
    <row r="4" spans="1:6" ht="14.25" customHeight="1" thickBot="1" x14ac:dyDescent="0.3">
      <c r="B4" s="66">
        <f>ÍNDICE!C3</f>
        <v>45778</v>
      </c>
      <c r="C4" s="62"/>
      <c r="D4" s="63"/>
      <c r="E4" s="67"/>
      <c r="F4" s="67"/>
    </row>
    <row r="5" spans="1:6" ht="15" customHeight="1" x14ac:dyDescent="0.25">
      <c r="B5" s="274" t="s">
        <v>28</v>
      </c>
      <c r="C5" s="278" t="s">
        <v>29</v>
      </c>
      <c r="D5" s="279"/>
      <c r="E5" s="279"/>
      <c r="F5" s="280"/>
    </row>
    <row r="6" spans="1:6" ht="25.5" customHeight="1" x14ac:dyDescent="0.25">
      <c r="B6" s="275"/>
      <c r="C6" s="132" t="s">
        <v>201</v>
      </c>
      <c r="D6" s="281" t="s">
        <v>30</v>
      </c>
      <c r="E6" s="282"/>
      <c r="F6" s="283"/>
    </row>
    <row r="7" spans="1:6" ht="12.95" customHeight="1" x14ac:dyDescent="0.25">
      <c r="B7" s="276"/>
      <c r="C7" s="73">
        <f>B4</f>
        <v>45778</v>
      </c>
      <c r="D7" s="73">
        <f>B4</f>
        <v>45778</v>
      </c>
      <c r="E7" s="74" t="s">
        <v>31</v>
      </c>
      <c r="F7" s="284" t="s">
        <v>190</v>
      </c>
    </row>
    <row r="8" spans="1:6" ht="12.95" customHeight="1" thickBot="1" x14ac:dyDescent="0.3">
      <c r="B8" s="277"/>
      <c r="C8" s="133">
        <f>B4 -1</f>
        <v>45777</v>
      </c>
      <c r="D8" s="133">
        <f>B4 - 365</f>
        <v>45413</v>
      </c>
      <c r="E8" s="134">
        <f>B4</f>
        <v>45778</v>
      </c>
      <c r="F8" s="285"/>
    </row>
    <row r="9" spans="1:6" ht="12.95" customHeight="1" thickBot="1" x14ac:dyDescent="0.3">
      <c r="B9" s="215" t="s">
        <v>3</v>
      </c>
      <c r="C9" s="212">
        <f>VLOOKUP($B$4,Tabela_3!$A$6:$AM$306,ROW(A21),FALSE)</f>
        <v>-0.5</v>
      </c>
      <c r="D9" s="212">
        <f>VLOOKUP($B$4,Tabela_1!$A$6:$BY$300,ROW(A21),FALSE)</f>
        <v>3.3</v>
      </c>
      <c r="E9" s="212">
        <f>VLOOKUP($B$4,Tabela_1!$A$6:$BY$300,ROW(A40),FALSE)</f>
        <v>1.8</v>
      </c>
      <c r="F9" s="216">
        <f>VLOOKUP($B$4,Tabela_1!$A$6:$BY$300,ROW(A59),FALSE)</f>
        <v>2.8</v>
      </c>
    </row>
    <row r="10" spans="1:6" ht="12.95" customHeight="1" x14ac:dyDescent="0.25">
      <c r="B10" s="222" t="s">
        <v>4</v>
      </c>
      <c r="C10" s="223">
        <f>VLOOKUP($B$4,Tabela_3!$A$6:$AM$306,ROW(A22),FALSE)</f>
        <v>-1.3</v>
      </c>
      <c r="D10" s="213">
        <f>VLOOKUP($B$4,Tabela_1!$A$6:$BM$300,ROW(A22),FALSE)</f>
        <v>-3.7</v>
      </c>
      <c r="E10" s="224">
        <f>VLOOKUP($B$4,Tabela_1!$A$6:$BY$300,ROW(A41),FALSE)</f>
        <v>-3.2</v>
      </c>
      <c r="F10" s="225">
        <f>VLOOKUP($B$4,Tabela_1!$A$6:$BY$300,ROW(A60),FALSE)</f>
        <v>1.1000000000000001</v>
      </c>
    </row>
    <row r="11" spans="1:6" ht="12.95" customHeight="1" x14ac:dyDescent="0.25">
      <c r="B11" s="226" t="s">
        <v>5</v>
      </c>
      <c r="C11" s="198">
        <f>VLOOKUP($B$4,Tabela_3!$A$6:$AM$306,ROW(A23),FALSE)</f>
        <v>-3.3</v>
      </c>
      <c r="D11" s="217">
        <f>VLOOKUP($B$4,Tabela_1!$A$6:$BM$300,ROW(A23),FALSE)</f>
        <v>1.9</v>
      </c>
      <c r="E11" s="198">
        <f>VLOOKUP($B$4,Tabela_1!$A$6:$BY$300,ROW(A42),FALSE)</f>
        <v>-0.8</v>
      </c>
      <c r="F11" s="131">
        <f>VLOOKUP($B$4,Tabela_1!$A$6:$BY$300,ROW(A61),FALSE)</f>
        <v>1.7</v>
      </c>
    </row>
    <row r="12" spans="1:6" ht="12.95" customHeight="1" x14ac:dyDescent="0.25">
      <c r="B12" s="226" t="s">
        <v>6</v>
      </c>
      <c r="C12" s="198">
        <f>VLOOKUP($B$4,Tabela_3!$A$6:$AM$306,ROW(A24),FALSE)</f>
        <v>0.9</v>
      </c>
      <c r="D12" s="217">
        <f>VLOOKUP($B$4,Tabela_1!$A$6:$BM$300,ROW(A24),FALSE)</f>
        <v>8.3000000000000007</v>
      </c>
      <c r="E12" s="198">
        <f>VLOOKUP($B$4,Tabela_1!$A$6:$BY$300,ROW(A43),FALSE)</f>
        <v>9.6</v>
      </c>
      <c r="F12" s="131">
        <f>VLOOKUP($B$4,Tabela_1!$A$6:$BY$300,ROW(A62),FALSE)</f>
        <v>9.6999999999999993</v>
      </c>
    </row>
    <row r="13" spans="1:6" ht="12.95" customHeight="1" x14ac:dyDescent="0.25">
      <c r="B13" s="226" t="s">
        <v>244</v>
      </c>
      <c r="C13" s="198" t="str">
        <f>VLOOKUP($B$4,Tabela_3!$A$6:$AM$306,ROW(A25),FALSE)</f>
        <v>-</v>
      </c>
      <c r="D13" s="217">
        <f>VLOOKUP($B$4,Tabela_1!$A$6:$BM$300,ROW(A25),FALSE)</f>
        <v>-1.3</v>
      </c>
      <c r="E13" s="198">
        <f>VLOOKUP($B$4,Tabela_1!$A$6:$BY$300,ROW(A44),FALSE)</f>
        <v>-5.6</v>
      </c>
      <c r="F13" s="131">
        <f>VLOOKUP($B$4,Tabela_1!$A$6:$BY$300,ROW(A63),FALSE)</f>
        <v>-0.8</v>
      </c>
    </row>
    <row r="14" spans="1:6" ht="12.95" customHeight="1" x14ac:dyDescent="0.25">
      <c r="B14" s="226" t="s">
        <v>7</v>
      </c>
      <c r="C14" s="198">
        <f>VLOOKUP($B$4,Tabela_3!$A$6:$AM$306,ROW(A26),FALSE)</f>
        <v>3.5</v>
      </c>
      <c r="D14" s="217">
        <f>VLOOKUP($B$4,Tabela_1!$A$6:$BM$300,ROW(A26),FALSE)</f>
        <v>4.3</v>
      </c>
      <c r="E14" s="198">
        <f>VLOOKUP($B$4,Tabela_1!$A$6:$BY$300,ROW(A45),FALSE)</f>
        <v>-0.6</v>
      </c>
      <c r="F14" s="131">
        <f>VLOOKUP($B$4,Tabela_1!$A$6:$BY$300,ROW(A64),FALSE)</f>
        <v>3.9</v>
      </c>
    </row>
    <row r="15" spans="1:6" ht="12.95" customHeight="1" x14ac:dyDescent="0.25">
      <c r="B15" s="226" t="s">
        <v>245</v>
      </c>
      <c r="C15" s="198" t="str">
        <f>VLOOKUP($B$4,Tabela_3!$A$6:$AM$306,ROW(A27),FALSE)</f>
        <v>-</v>
      </c>
      <c r="D15" s="217">
        <f>VLOOKUP($B$4,Tabela_1!$A$6:$BM$300,ROW(A27),FALSE)</f>
        <v>-16.2</v>
      </c>
      <c r="E15" s="198">
        <f>VLOOKUP($B$4,Tabela_1!$A$6:$BY$300,ROW(A46),FALSE)</f>
        <v>-17.8</v>
      </c>
      <c r="F15" s="131">
        <f>VLOOKUP($B$4,Tabela_1!$A$6:$BY$300,ROW(A65),FALSE)</f>
        <v>-9.5</v>
      </c>
    </row>
    <row r="16" spans="1:6" ht="12.95" customHeight="1" x14ac:dyDescent="0.25">
      <c r="B16" s="226" t="s">
        <v>8</v>
      </c>
      <c r="C16" s="198">
        <f>VLOOKUP($B$4,Tabela_3!$A$6:$AM$306,ROW(A28),FALSE)</f>
        <v>-0.6</v>
      </c>
      <c r="D16" s="217">
        <f>VLOOKUP($B$4,Tabela_1!$A$6:$BM$300,ROW(A28),FALSE)</f>
        <v>-4.5</v>
      </c>
      <c r="E16" s="198">
        <f>VLOOKUP($B$4,Tabela_1!$A$6:$BY$300,ROW(A47),FALSE)</f>
        <v>-13.8</v>
      </c>
      <c r="F16" s="131">
        <f>VLOOKUP($B$4,Tabela_1!$A$6:$BY$300,ROW(A66),FALSE)</f>
        <v>-2.4</v>
      </c>
    </row>
    <row r="17" spans="1:10" ht="12.95" customHeight="1" x14ac:dyDescent="0.25">
      <c r="B17" s="226" t="s">
        <v>9</v>
      </c>
      <c r="C17" s="198">
        <f>VLOOKUP($B$4,Tabela_3!$A$6:$AM$306,ROW(A29),FALSE)</f>
        <v>-3.7</v>
      </c>
      <c r="D17" s="227">
        <f>VLOOKUP($B$4,Tabela_1!$A$6:$BM$300,ROW(A29),FALSE)</f>
        <v>-7.3</v>
      </c>
      <c r="E17" s="198">
        <f>VLOOKUP($B$4,Tabela_1!$A$6:$BY$300,ROW(A48),FALSE)</f>
        <v>0.6</v>
      </c>
      <c r="F17" s="131">
        <f>VLOOKUP($B$4,Tabela_1!$A$6:$BY$300,ROW(A67),FALSE)</f>
        <v>1.9</v>
      </c>
    </row>
    <row r="18" spans="1:10" ht="12.95" customHeight="1" x14ac:dyDescent="0.25">
      <c r="B18" s="226" t="s">
        <v>10</v>
      </c>
      <c r="C18" s="198">
        <f>VLOOKUP($B$4,Tabela_3!$A$6:$AM$306,ROW(A30),FALSE)</f>
        <v>-1.9</v>
      </c>
      <c r="D18" s="217">
        <f>VLOOKUP($B$4,Tabela_1!$A$6:$BM$300,ROW(A30),FALSE)</f>
        <v>4.7</v>
      </c>
      <c r="E18" s="198">
        <f>VLOOKUP($B$4,Tabela_1!$A$6:$BY$300,ROW(A49),FALSE)</f>
        <v>1.7</v>
      </c>
      <c r="F18" s="131">
        <f>VLOOKUP($B$4,Tabela_1!$A$6:$BY$300,ROW(A68),FALSE)</f>
        <v>2.9</v>
      </c>
    </row>
    <row r="19" spans="1:10" ht="12.95" customHeight="1" x14ac:dyDescent="0.25">
      <c r="B19" s="146" t="s">
        <v>11</v>
      </c>
      <c r="C19" s="205">
        <f>VLOOKUP($B$4,Tabela_3!$A$6:$AM$306,ROW(A31),FALSE)</f>
        <v>16.2</v>
      </c>
      <c r="D19" s="230">
        <f>VLOOKUP($B$4,Tabela_1!$A$6:$BM$300,ROW(A31),FALSE)</f>
        <v>23.9</v>
      </c>
      <c r="E19" s="205">
        <f>VLOOKUP($B$4,Tabela_1!$A$6:$BY$300,ROW(A50),FALSE)</f>
        <v>0.3</v>
      </c>
      <c r="F19" s="206">
        <f>VLOOKUP($B$4,Tabela_1!$A$6:$BY$300,ROW(A69),FALSE)</f>
        <v>-2.8</v>
      </c>
    </row>
    <row r="20" spans="1:10" ht="12.95" customHeight="1" x14ac:dyDescent="0.25">
      <c r="B20" s="226" t="s">
        <v>12</v>
      </c>
      <c r="C20" s="198">
        <f>VLOOKUP($B$4,Tabela_3!$A$6:$AM$306,ROW(A32),FALSE)</f>
        <v>2</v>
      </c>
      <c r="D20" s="217">
        <f>VLOOKUP($B$4,Tabela_1!$A$6:$BM$300,ROW(A32),FALSE)</f>
        <v>7.1</v>
      </c>
      <c r="E20" s="198">
        <f>VLOOKUP($B$4,Tabela_1!$A$6:$BY$300,ROW(A51),FALSE)</f>
        <v>1.7</v>
      </c>
      <c r="F20" s="131">
        <f>VLOOKUP($B$4,Tabela_1!$A$6:$BY$300,ROW(A70),FALSE)</f>
        <v>-1.4</v>
      </c>
    </row>
    <row r="21" spans="1:10" ht="12.95" customHeight="1" x14ac:dyDescent="0.25">
      <c r="B21" s="226" t="s">
        <v>13</v>
      </c>
      <c r="C21" s="198">
        <f>VLOOKUP($B$4,Tabela_3!$A$6:$AM$306,ROW(A33),FALSE)</f>
        <v>-0.8</v>
      </c>
      <c r="D21" s="217">
        <f>VLOOKUP($B$4,Tabela_1!$A$6:$BM$300,ROW(A33),FALSE)</f>
        <v>-1.3</v>
      </c>
      <c r="E21" s="198">
        <f>VLOOKUP($B$4,Tabela_1!$A$6:$BY$300,ROW(A52),FALSE)</f>
        <v>-0.7</v>
      </c>
      <c r="F21" s="131">
        <f>VLOOKUP($B$4,Tabela_1!$A$6:$BY$300,ROW(A71),FALSE)</f>
        <v>1.6</v>
      </c>
    </row>
    <row r="22" spans="1:10" ht="12.95" customHeight="1" x14ac:dyDescent="0.25">
      <c r="B22" s="226" t="s">
        <v>14</v>
      </c>
      <c r="C22" s="198">
        <f>VLOOKUP($B$4,Tabela_3!$A$6:$AM$306,ROW(A34),FALSE)</f>
        <v>1.3</v>
      </c>
      <c r="D22" s="217">
        <f>VLOOKUP($B$4,Tabela_1!$A$6:$BM$300,ROW(A34),FALSE)</f>
        <v>8.9</v>
      </c>
      <c r="E22" s="198">
        <f>VLOOKUP($B$4,Tabela_1!$A$6:$BY$300,ROW(A53),FALSE)</f>
        <v>5.7</v>
      </c>
      <c r="F22" s="131">
        <f>VLOOKUP($B$4,Tabela_1!$A$6:$BY$300,ROW(A72),FALSE)</f>
        <v>6.4</v>
      </c>
    </row>
    <row r="23" spans="1:10" ht="12.95" customHeight="1" x14ac:dyDescent="0.25">
      <c r="B23" s="226" t="s">
        <v>15</v>
      </c>
      <c r="C23" s="198">
        <f>VLOOKUP($B$4,Tabela_3!$A$6:$AM$306,ROW(A35),FALSE)</f>
        <v>-0.2</v>
      </c>
      <c r="D23" s="217">
        <f>VLOOKUP($B$4,Tabela_1!$A$6:$BM$300,ROW(A35),FALSE)</f>
        <v>3.7</v>
      </c>
      <c r="E23" s="198">
        <f>VLOOKUP($B$4,Tabela_1!$A$6:$BY$300,ROW(A54),FALSE)</f>
        <v>4.8</v>
      </c>
      <c r="F23" s="131">
        <f>VLOOKUP($B$4,Tabela_1!$A$6:$BY$300,ROW(A73),FALSE)</f>
        <v>6.3</v>
      </c>
    </row>
    <row r="24" spans="1:10" ht="12.95" customHeight="1" x14ac:dyDescent="0.25">
      <c r="B24" s="226" t="s">
        <v>16</v>
      </c>
      <c r="C24" s="198">
        <f>VLOOKUP($B$4,Tabela_3!$A$6:$AM$306,ROW(A36),FALSE)</f>
        <v>0.2</v>
      </c>
      <c r="D24" s="217">
        <f>VLOOKUP($B$4,Tabela_1!$A$6:$BM$300,ROW(A36),FALSE)</f>
        <v>29.1</v>
      </c>
      <c r="E24" s="198">
        <f>VLOOKUP($B$4,Tabela_1!$A$6:$BY$300,ROW(A55),FALSE)</f>
        <v>4.0999999999999996</v>
      </c>
      <c r="F24" s="131">
        <f>VLOOKUP($B$4,Tabela_1!$A$6:$BY$300,ROW(A74),FALSE)</f>
        <v>2.8</v>
      </c>
    </row>
    <row r="25" spans="1:10" ht="12.95" customHeight="1" x14ac:dyDescent="0.25">
      <c r="B25" s="226" t="s">
        <v>246</v>
      </c>
      <c r="C25" s="228" t="str">
        <f>VLOOKUP($B$4,Tabela_3!$A$6:$AM$306,ROW(A37),FALSE)</f>
        <v>-</v>
      </c>
      <c r="D25" s="214">
        <f>VLOOKUP($B$4,Tabela_1!$A$6:$BM$300,ROW(A37),FALSE)</f>
        <v>0.9</v>
      </c>
      <c r="E25" s="198">
        <f>VLOOKUP($B$4,Tabela_1!$A$6:$BY$300,ROW(A56),FALSE)</f>
        <v>-2.2999999999999998</v>
      </c>
      <c r="F25" s="131">
        <f>VLOOKUP($B$4,Tabela_1!$A$6:$BY$300,ROW(A75),FALSE)</f>
        <v>2.4</v>
      </c>
    </row>
    <row r="26" spans="1:10" ht="12.95" customHeight="1" x14ac:dyDescent="0.25">
      <c r="B26" s="226" t="s">
        <v>17</v>
      </c>
      <c r="C26" s="198">
        <f>VLOOKUP($B$4,Tabela_3!$A$6:$AM$306,ROW(A38),FALSE)</f>
        <v>-7</v>
      </c>
      <c r="D26" s="198">
        <f>VLOOKUP($B$4,Tabela_1!$A$6:$BM$300,ROW(A38),FALSE)</f>
        <v>-11.5</v>
      </c>
      <c r="E26" s="198">
        <f>VLOOKUP($B$4,Tabela_1!$A$6:$BY$300,ROW(A57),FALSE)</f>
        <v>-1.7</v>
      </c>
      <c r="F26" s="131">
        <f>VLOOKUP($B$4,Tabela_1!$A$6:$BY$300,ROW(A76),FALSE)</f>
        <v>3.6</v>
      </c>
    </row>
    <row r="27" spans="1:10" ht="12.95" customHeight="1" thickBot="1" x14ac:dyDescent="0.3">
      <c r="B27" s="229" t="s">
        <v>18</v>
      </c>
      <c r="C27" s="180">
        <f>VLOOKUP($B$4,Tabela_3!$A$6:$AM$306,ROW(A39),FALSE)</f>
        <v>-1.1000000000000001</v>
      </c>
      <c r="D27" s="180">
        <f>VLOOKUP($B$4,Tabela_1!$A$6:$BM$300,ROW(A39),FALSE)</f>
        <v>1.3</v>
      </c>
      <c r="E27" s="180">
        <f>VLOOKUP($B$4,Tabela_1!$A$6:$BY$300,ROW(A58),FALSE)</f>
        <v>1.1000000000000001</v>
      </c>
      <c r="F27" s="181">
        <f>VLOOKUP($B$4,Tabela_1!$A$6:$BY$300,ROW(A77),FALSE)</f>
        <v>-0.3</v>
      </c>
    </row>
    <row r="28" spans="1:10" ht="20.25" customHeight="1" x14ac:dyDescent="0.25">
      <c r="B28" s="67" t="s">
        <v>32</v>
      </c>
      <c r="C28" s="67"/>
      <c r="D28" s="67"/>
      <c r="E28" s="204"/>
      <c r="F28" s="204"/>
    </row>
    <row r="29" spans="1:10" s="8" customFormat="1" x14ac:dyDescent="0.25">
      <c r="A29" s="202"/>
      <c r="B29" s="67" t="s">
        <v>33</v>
      </c>
      <c r="C29" s="67"/>
      <c r="D29" s="67"/>
      <c r="E29" s="67"/>
      <c r="F29" s="69"/>
    </row>
    <row r="30" spans="1:10" s="8" customFormat="1" x14ac:dyDescent="0.25">
      <c r="A30" s="202"/>
      <c r="B30" s="67" t="s">
        <v>191</v>
      </c>
      <c r="C30" s="67"/>
      <c r="D30" s="67"/>
      <c r="E30" s="67"/>
      <c r="F30" s="67"/>
    </row>
    <row r="31" spans="1:10" s="8" customFormat="1" x14ac:dyDescent="0.25">
      <c r="A31" s="202"/>
      <c r="B31" s="67" t="s">
        <v>192</v>
      </c>
    </row>
    <row r="32" spans="1:10" s="202" customFormat="1" ht="17.25" customHeight="1" x14ac:dyDescent="0.25">
      <c r="H32" s="8"/>
      <c r="I32" s="8"/>
      <c r="J32" s="8"/>
    </row>
    <row r="33" spans="2:10" s="202" customFormat="1" x14ac:dyDescent="0.25">
      <c r="H33" s="8"/>
      <c r="I33" s="8"/>
      <c r="J33" s="8"/>
    </row>
    <row r="34" spans="2:10" s="202" customFormat="1" x14ac:dyDescent="0.25">
      <c r="B34" s="203"/>
      <c r="H34" s="8"/>
      <c r="I34" s="8"/>
      <c r="J34" s="8"/>
    </row>
    <row r="35" spans="2:10" s="202" customFormat="1" x14ac:dyDescent="0.25">
      <c r="H35" s="8"/>
      <c r="I35" s="8"/>
      <c r="J35" s="8"/>
    </row>
    <row r="36" spans="2:10" s="202" customFormat="1" x14ac:dyDescent="0.25">
      <c r="H36" s="8"/>
      <c r="I36" s="8"/>
      <c r="J36" s="8"/>
    </row>
    <row r="37" spans="2:10" s="202" customFormat="1" x14ac:dyDescent="0.25">
      <c r="H37" s="8"/>
      <c r="I37" s="8"/>
      <c r="J37" s="8"/>
    </row>
    <row r="38" spans="2:10" s="202" customFormat="1" x14ac:dyDescent="0.25">
      <c r="H38" s="8"/>
      <c r="I38" s="8"/>
      <c r="J38" s="8"/>
    </row>
    <row r="39" spans="2:10" s="202" customFormat="1" x14ac:dyDescent="0.25">
      <c r="H39" s="8"/>
      <c r="I39" s="8"/>
      <c r="J39" s="8"/>
    </row>
    <row r="40" spans="2:10" s="202" customFormat="1" x14ac:dyDescent="0.25">
      <c r="H40" s="8"/>
      <c r="I40" s="8"/>
      <c r="J40" s="8"/>
    </row>
    <row r="41" spans="2:10" s="202" customFormat="1" x14ac:dyDescent="0.25">
      <c r="H41" s="8"/>
      <c r="I41" s="8"/>
      <c r="J41" s="8"/>
    </row>
    <row r="42" spans="2:10" s="202" customFormat="1" x14ac:dyDescent="0.25">
      <c r="H42" s="8"/>
      <c r="I42" s="8"/>
      <c r="J42" s="8"/>
    </row>
    <row r="43" spans="2:10" s="202" customFormat="1" x14ac:dyDescent="0.25">
      <c r="H43" s="8"/>
      <c r="I43" s="8"/>
      <c r="J43" s="8"/>
    </row>
    <row r="44" spans="2:10" s="202" customFormat="1" x14ac:dyDescent="0.25"/>
    <row r="45" spans="2:10" s="202" customFormat="1" x14ac:dyDescent="0.25"/>
    <row r="46" spans="2:10" s="202" customFormat="1" x14ac:dyDescent="0.25"/>
    <row r="47" spans="2:10" s="202" customFormat="1" x14ac:dyDescent="0.25"/>
    <row r="48" spans="2:10" s="202" customFormat="1" x14ac:dyDescent="0.25"/>
    <row r="49" s="202" customFormat="1" x14ac:dyDescent="0.25"/>
    <row r="50" s="202" customFormat="1" x14ac:dyDescent="0.25"/>
    <row r="51" s="202" customFormat="1" x14ac:dyDescent="0.25"/>
    <row r="52" s="202" customFormat="1" x14ac:dyDescent="0.25"/>
    <row r="53" s="202" customFormat="1" x14ac:dyDescent="0.25"/>
    <row r="54" s="202" customFormat="1" x14ac:dyDescent="0.25"/>
    <row r="55" s="202" customFormat="1" x14ac:dyDescent="0.25"/>
    <row r="56" s="202" customFormat="1" x14ac:dyDescent="0.25"/>
    <row r="57" s="202" customFormat="1" x14ac:dyDescent="0.25"/>
    <row r="58" s="202" customFormat="1" x14ac:dyDescent="0.25"/>
    <row r="59" s="202" customFormat="1" x14ac:dyDescent="0.25"/>
    <row r="60" s="202" customFormat="1" x14ac:dyDescent="0.25"/>
    <row r="61" s="202" customFormat="1" x14ac:dyDescent="0.25"/>
    <row r="62" s="202" customFormat="1" x14ac:dyDescent="0.25"/>
    <row r="63" s="202" customFormat="1" x14ac:dyDescent="0.25"/>
    <row r="64" s="202" customFormat="1" x14ac:dyDescent="0.25"/>
    <row r="65" s="202" customFormat="1" x14ac:dyDescent="0.25"/>
    <row r="66" s="202" customFormat="1" x14ac:dyDescent="0.25"/>
    <row r="67" s="202" customFormat="1" x14ac:dyDescent="0.25"/>
    <row r="68" s="202" customFormat="1" x14ac:dyDescent="0.25"/>
    <row r="69" s="202" customFormat="1" x14ac:dyDescent="0.25"/>
    <row r="70" s="202" customFormat="1" x14ac:dyDescent="0.25"/>
    <row r="71" s="202" customFormat="1" x14ac:dyDescent="0.25"/>
    <row r="72" s="202" customFormat="1" x14ac:dyDescent="0.25"/>
    <row r="73" s="202" customFormat="1" x14ac:dyDescent="0.25"/>
    <row r="74" s="202" customFormat="1" x14ac:dyDescent="0.25"/>
    <row r="75" s="202" customFormat="1" x14ac:dyDescent="0.25"/>
    <row r="76" s="202" customFormat="1" x14ac:dyDescent="0.25"/>
    <row r="77" s="202" customFormat="1" x14ac:dyDescent="0.25"/>
    <row r="78" s="202" customFormat="1" x14ac:dyDescent="0.25"/>
    <row r="79" s="202" customFormat="1" x14ac:dyDescent="0.25"/>
    <row r="80" s="202" customFormat="1" x14ac:dyDescent="0.25"/>
    <row r="81" s="202" customFormat="1" x14ac:dyDescent="0.25"/>
    <row r="82" s="202" customFormat="1" x14ac:dyDescent="0.25"/>
    <row r="83" s="202" customFormat="1" x14ac:dyDescent="0.25"/>
    <row r="84" s="202" customFormat="1" x14ac:dyDescent="0.25"/>
    <row r="85" s="202" customFormat="1" x14ac:dyDescent="0.25"/>
    <row r="86" s="202" customFormat="1" x14ac:dyDescent="0.25"/>
    <row r="87" s="202" customFormat="1" x14ac:dyDescent="0.25"/>
    <row r="88" s="202" customFormat="1" x14ac:dyDescent="0.25"/>
    <row r="89" s="202" customFormat="1" x14ac:dyDescent="0.25"/>
    <row r="90" s="202" customFormat="1" x14ac:dyDescent="0.25"/>
    <row r="91" s="202" customFormat="1" x14ac:dyDescent="0.25"/>
    <row r="92" s="202" customFormat="1" x14ac:dyDescent="0.25"/>
    <row r="93" s="202" customFormat="1" x14ac:dyDescent="0.25"/>
    <row r="94" s="202" customFormat="1" x14ac:dyDescent="0.25"/>
    <row r="95" s="202" customFormat="1" x14ac:dyDescent="0.25"/>
    <row r="96" s="202" customFormat="1" x14ac:dyDescent="0.25"/>
    <row r="97" s="202" customFormat="1" x14ac:dyDescent="0.25"/>
    <row r="98" s="202" customFormat="1" x14ac:dyDescent="0.25"/>
    <row r="99" s="202" customFormat="1" x14ac:dyDescent="0.25"/>
    <row r="100" s="202" customFormat="1" x14ac:dyDescent="0.25"/>
    <row r="101" s="202" customFormat="1" x14ac:dyDescent="0.25"/>
    <row r="102" s="202" customFormat="1" x14ac:dyDescent="0.25"/>
    <row r="103" s="202" customFormat="1" x14ac:dyDescent="0.25"/>
    <row r="104" s="202" customFormat="1" x14ac:dyDescent="0.25"/>
    <row r="105" s="202" customFormat="1" x14ac:dyDescent="0.25"/>
    <row r="106" s="202" customFormat="1" x14ac:dyDescent="0.25"/>
    <row r="107" s="202" customFormat="1" x14ac:dyDescent="0.25"/>
    <row r="108" s="202" customFormat="1" x14ac:dyDescent="0.25"/>
    <row r="109" s="202" customFormat="1" x14ac:dyDescent="0.25"/>
    <row r="110" s="202" customFormat="1" x14ac:dyDescent="0.25"/>
    <row r="111" s="202" customFormat="1" x14ac:dyDescent="0.25"/>
    <row r="112" s="202" customFormat="1" x14ac:dyDescent="0.25"/>
    <row r="113" s="202" customFormat="1" x14ac:dyDescent="0.25"/>
    <row r="114" s="202" customFormat="1" x14ac:dyDescent="0.25"/>
    <row r="115" s="202" customFormat="1" x14ac:dyDescent="0.25"/>
    <row r="116" s="202" customFormat="1" x14ac:dyDescent="0.25"/>
    <row r="117" s="202" customFormat="1" x14ac:dyDescent="0.25"/>
    <row r="118" s="202" customFormat="1" x14ac:dyDescent="0.25"/>
    <row r="119" s="202" customFormat="1" x14ac:dyDescent="0.25"/>
    <row r="120" s="202" customFormat="1" x14ac:dyDescent="0.25"/>
    <row r="121" s="202" customFormat="1" x14ac:dyDescent="0.25"/>
    <row r="122" s="202" customFormat="1" x14ac:dyDescent="0.25"/>
    <row r="123" s="202" customFormat="1" x14ac:dyDescent="0.25"/>
    <row r="124" s="202" customFormat="1" x14ac:dyDescent="0.25"/>
    <row r="125" s="202" customFormat="1" x14ac:dyDescent="0.25"/>
    <row r="126" s="202" customFormat="1" x14ac:dyDescent="0.25"/>
    <row r="127" s="202" customFormat="1" x14ac:dyDescent="0.25"/>
    <row r="128" s="202" customFormat="1" x14ac:dyDescent="0.25"/>
    <row r="129" s="202" customFormat="1" x14ac:dyDescent="0.25"/>
    <row r="130" s="202" customFormat="1" x14ac:dyDescent="0.25"/>
    <row r="131" s="202" customFormat="1" x14ac:dyDescent="0.25"/>
    <row r="132" s="202" customFormat="1" x14ac:dyDescent="0.25"/>
    <row r="133" s="202" customFormat="1" x14ac:dyDescent="0.25"/>
    <row r="134" s="202" customFormat="1" x14ac:dyDescent="0.25"/>
    <row r="135" s="202" customFormat="1" x14ac:dyDescent="0.25"/>
    <row r="136" s="202" customFormat="1" x14ac:dyDescent="0.25"/>
    <row r="137" s="202" customFormat="1" x14ac:dyDescent="0.25"/>
    <row r="138" s="202" customFormat="1" x14ac:dyDescent="0.25"/>
    <row r="139" s="202" customFormat="1" x14ac:dyDescent="0.25"/>
    <row r="140" s="202" customFormat="1" x14ac:dyDescent="0.25"/>
    <row r="141" s="202" customFormat="1" x14ac:dyDescent="0.25"/>
    <row r="142" s="202" customFormat="1" x14ac:dyDescent="0.25"/>
    <row r="143" s="202" customFormat="1" x14ac:dyDescent="0.25"/>
    <row r="144" s="202" customFormat="1" x14ac:dyDescent="0.25"/>
    <row r="145" spans="2:10" s="202" customFormat="1" x14ac:dyDescent="0.25"/>
    <row r="146" spans="2:10" s="202" customFormat="1" x14ac:dyDescent="0.25"/>
    <row r="147" spans="2:10" s="202" customFormat="1" x14ac:dyDescent="0.25"/>
    <row r="148" spans="2:10" s="202" customFormat="1" x14ac:dyDescent="0.25"/>
    <row r="149" spans="2:10" s="202" customFormat="1" x14ac:dyDescent="0.25"/>
    <row r="150" spans="2:10" s="202" customFormat="1" x14ac:dyDescent="0.25"/>
    <row r="151" spans="2:10" x14ac:dyDescent="0.25">
      <c r="B151" s="8"/>
      <c r="C151" s="8"/>
      <c r="D151" s="8"/>
      <c r="E151" s="8"/>
      <c r="F151" s="8"/>
      <c r="H151" s="202"/>
      <c r="I151" s="202"/>
      <c r="J151" s="202"/>
    </row>
    <row r="152" spans="2:10" x14ac:dyDescent="0.25">
      <c r="B152" s="8"/>
      <c r="C152" s="8"/>
      <c r="D152" s="8"/>
      <c r="E152" s="8"/>
      <c r="F152" s="8"/>
      <c r="H152" s="202"/>
      <c r="I152" s="202"/>
      <c r="J152" s="202"/>
    </row>
    <row r="153" spans="2:10" x14ac:dyDescent="0.25">
      <c r="B153" s="8"/>
      <c r="C153" s="8"/>
      <c r="D153" s="8"/>
      <c r="E153" s="8"/>
      <c r="F153" s="8"/>
      <c r="H153" s="202"/>
      <c r="I153" s="202"/>
      <c r="J153" s="202"/>
    </row>
    <row r="154" spans="2:10" x14ac:dyDescent="0.25">
      <c r="B154" s="8"/>
      <c r="C154" s="8"/>
      <c r="D154" s="8"/>
      <c r="E154" s="8"/>
      <c r="F154" s="8"/>
      <c r="H154" s="202"/>
      <c r="I154" s="202"/>
      <c r="J154" s="202"/>
    </row>
    <row r="155" spans="2:10" x14ac:dyDescent="0.25">
      <c r="B155" s="8"/>
      <c r="C155" s="8"/>
      <c r="D155" s="8"/>
      <c r="E155" s="8"/>
      <c r="F155" s="8"/>
      <c r="H155" s="202"/>
      <c r="I155" s="202"/>
      <c r="J155" s="202"/>
    </row>
    <row r="156" spans="2:10" x14ac:dyDescent="0.25">
      <c r="B156" s="8"/>
      <c r="C156" s="8"/>
      <c r="D156" s="8"/>
      <c r="E156" s="8"/>
      <c r="F156" s="8"/>
      <c r="H156" s="202"/>
      <c r="I156" s="202"/>
      <c r="J156" s="202"/>
    </row>
    <row r="157" spans="2:10" x14ac:dyDescent="0.25">
      <c r="B157" s="8"/>
      <c r="C157" s="8"/>
      <c r="D157" s="8"/>
      <c r="E157" s="8"/>
      <c r="F157" s="8"/>
      <c r="H157" s="202"/>
      <c r="I157" s="202"/>
      <c r="J157" s="202"/>
    </row>
    <row r="158" spans="2:10" x14ac:dyDescent="0.25">
      <c r="B158" s="8"/>
      <c r="C158" s="8"/>
      <c r="D158" s="8"/>
      <c r="E158" s="8"/>
      <c r="F158" s="8"/>
      <c r="H158" s="202"/>
      <c r="I158" s="202"/>
      <c r="J158" s="202"/>
    </row>
    <row r="159" spans="2:10" x14ac:dyDescent="0.25">
      <c r="B159" s="8"/>
      <c r="C159" s="8"/>
      <c r="D159" s="8"/>
      <c r="E159" s="8"/>
      <c r="F159" s="8"/>
      <c r="H159" s="202"/>
      <c r="I159" s="202"/>
      <c r="J159" s="202"/>
    </row>
    <row r="160" spans="2:10" x14ac:dyDescent="0.25">
      <c r="B160" s="8"/>
      <c r="C160" s="8"/>
      <c r="D160" s="8"/>
      <c r="E160" s="8"/>
      <c r="F160" s="8"/>
      <c r="H160" s="202"/>
      <c r="I160" s="202"/>
      <c r="J160" s="202"/>
    </row>
    <row r="161" spans="8:10" x14ac:dyDescent="0.25">
      <c r="H161" s="202"/>
      <c r="I161" s="202"/>
      <c r="J161" s="202"/>
    </row>
    <row r="162" spans="8:10" x14ac:dyDescent="0.25">
      <c r="H162" s="202"/>
      <c r="I162" s="202"/>
      <c r="J162" s="202"/>
    </row>
  </sheetData>
  <mergeCells count="4">
    <mergeCell ref="B5:B8"/>
    <mergeCell ref="C5:F5"/>
    <mergeCell ref="D6:F6"/>
    <mergeCell ref="F7:F8"/>
  </mergeCells>
  <hyperlinks>
    <hyperlink ref="A1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3"/>
  <dimension ref="A1:U52"/>
  <sheetViews>
    <sheetView topLeftCell="B1" zoomScale="130" zoomScaleNormal="130" workbookViewId="0">
      <selection activeCell="C18" sqref="C18:E24"/>
    </sheetView>
  </sheetViews>
  <sheetFormatPr defaultRowHeight="15" x14ac:dyDescent="0.25"/>
  <cols>
    <col min="1" max="1" width="4.28515625" hidden="1" customWidth="1"/>
    <col min="2" max="2" width="37.7109375" customWidth="1"/>
    <col min="3" max="3" width="11.42578125" customWidth="1"/>
    <col min="4" max="4" width="14.5703125" customWidth="1"/>
    <col min="5" max="5" width="17" customWidth="1"/>
    <col min="6" max="6" width="10" customWidth="1"/>
    <col min="7" max="11" width="9.140625" style="8"/>
    <col min="12" max="12" width="13.85546875" style="8" customWidth="1"/>
    <col min="13" max="21" width="9.140625" style="8"/>
  </cols>
  <sheetData>
    <row r="1" spans="1:6" x14ac:dyDescent="0.25">
      <c r="A1" s="56" t="s">
        <v>151</v>
      </c>
      <c r="B1" s="6"/>
      <c r="C1" s="6"/>
      <c r="D1" s="6"/>
      <c r="E1" s="6"/>
      <c r="F1" s="6"/>
    </row>
    <row r="2" spans="1:6" x14ac:dyDescent="0.25">
      <c r="A2" s="6"/>
      <c r="B2" s="6"/>
      <c r="C2" s="6"/>
      <c r="D2" s="6"/>
      <c r="E2" s="6"/>
      <c r="F2" s="6"/>
    </row>
    <row r="3" spans="1:6" x14ac:dyDescent="0.25">
      <c r="A3" s="6"/>
      <c r="B3" s="62" t="s">
        <v>52</v>
      </c>
      <c r="C3" s="63"/>
      <c r="D3" s="64"/>
      <c r="E3" s="65"/>
      <c r="F3" s="6"/>
    </row>
    <row r="4" spans="1:6" ht="15.75" thickBot="1" x14ac:dyDescent="0.3">
      <c r="A4" s="6"/>
      <c r="B4" s="66">
        <f>ÍNDICE!C3</f>
        <v>45778</v>
      </c>
      <c r="C4" s="63"/>
      <c r="D4" s="64"/>
      <c r="E4" s="67"/>
      <c r="F4" s="6"/>
    </row>
    <row r="5" spans="1:6" x14ac:dyDescent="0.25">
      <c r="A5" s="6"/>
      <c r="B5" s="289" t="s">
        <v>53</v>
      </c>
      <c r="C5" s="286" t="s">
        <v>29</v>
      </c>
      <c r="D5" s="287"/>
      <c r="E5" s="288"/>
      <c r="F5" s="6"/>
    </row>
    <row r="6" spans="1:6" x14ac:dyDescent="0.25">
      <c r="A6" s="6"/>
      <c r="B6" s="290"/>
      <c r="C6" s="281" t="s">
        <v>30</v>
      </c>
      <c r="D6" s="282"/>
      <c r="E6" s="283"/>
      <c r="F6" s="6"/>
    </row>
    <row r="7" spans="1:6" ht="12.95" customHeight="1" x14ac:dyDescent="0.25">
      <c r="A7" s="6"/>
      <c r="B7" s="290"/>
      <c r="C7" s="73">
        <f>B4</f>
        <v>45778</v>
      </c>
      <c r="D7" s="74" t="s">
        <v>156</v>
      </c>
      <c r="E7" s="284" t="s">
        <v>190</v>
      </c>
      <c r="F7" s="6"/>
    </row>
    <row r="8" spans="1:6" ht="12.95" customHeight="1" thickBot="1" x14ac:dyDescent="0.3">
      <c r="A8" s="6"/>
      <c r="B8" s="291"/>
      <c r="C8" s="75">
        <f>B4-365</f>
        <v>45413</v>
      </c>
      <c r="D8" s="125">
        <f>B4</f>
        <v>45778</v>
      </c>
      <c r="E8" s="295"/>
      <c r="F8" s="6"/>
    </row>
    <row r="9" spans="1:6" ht="12.95" customHeight="1" x14ac:dyDescent="0.25">
      <c r="A9" s="6"/>
      <c r="B9" s="76" t="s">
        <v>3</v>
      </c>
      <c r="C9" s="77"/>
      <c r="D9" s="77"/>
      <c r="E9" s="78"/>
      <c r="F9" s="6"/>
    </row>
    <row r="10" spans="1:6" ht="12.95" customHeight="1" x14ac:dyDescent="0.25">
      <c r="A10" s="6"/>
      <c r="B10" s="79" t="s">
        <v>54</v>
      </c>
      <c r="C10" s="205">
        <f>VLOOKUP($B$4,Tabela_2!$A$6:$BM$300,ROW(A10),FALSE)</f>
        <v>3.3</v>
      </c>
      <c r="D10" s="205">
        <f>VLOOKUP($B$4,Tabela_2!$A$6:$BM$300,ROW(A17),FALSE)</f>
        <v>1.8</v>
      </c>
      <c r="E10" s="231">
        <f>VLOOKUP($B$4,Tabela_2!$A$6:$BM$300,ROW(A24),FALSE)</f>
        <v>2.8</v>
      </c>
      <c r="F10" s="6"/>
    </row>
    <row r="11" spans="1:6" ht="12.95" customHeight="1" x14ac:dyDescent="0.25">
      <c r="A11" s="6"/>
      <c r="B11" s="79" t="s">
        <v>55</v>
      </c>
      <c r="C11" s="198">
        <f>VLOOKUP($B$4,Tabela_2!$A$6:$BM$300,ROW(A11),FALSE)</f>
        <v>8.6999999999999993</v>
      </c>
      <c r="D11" s="198">
        <f>VLOOKUP($B$4,Tabela_2!$A$6:$BM$300,ROW(A18),FALSE)</f>
        <v>3.2</v>
      </c>
      <c r="E11" s="199">
        <f>VLOOKUP($B$4,Tabela_2!$A$6:$BM$300,ROW(A25),FALSE)</f>
        <v>0.3</v>
      </c>
      <c r="F11" s="6"/>
    </row>
    <row r="12" spans="1:6" ht="12.95" customHeight="1" x14ac:dyDescent="0.25">
      <c r="A12" s="6"/>
      <c r="B12" s="79" t="s">
        <v>56</v>
      </c>
      <c r="C12" s="198">
        <f>VLOOKUP($B$4,Tabela_2!$A$6:$BM$300,ROW(A12),FALSE)</f>
        <v>2.2999999999999998</v>
      </c>
      <c r="D12" s="198">
        <f>VLOOKUP($B$4,Tabela_2!$A$6:$BM$300,ROW(A19),FALSE)</f>
        <v>1.6</v>
      </c>
      <c r="E12" s="199">
        <f>VLOOKUP($B$4,Tabela_2!$A$6:$BM$300,ROW(A26),FALSE)</f>
        <v>3.3</v>
      </c>
      <c r="F12" s="6"/>
    </row>
    <row r="13" spans="1:6" ht="12.95" customHeight="1" x14ac:dyDescent="0.25">
      <c r="A13" s="6"/>
      <c r="B13" s="79" t="s">
        <v>122</v>
      </c>
      <c r="C13" s="198">
        <f>VLOOKUP($B$4,Tabela_2!$A$6:$BM$300,ROW(A13),FALSE)</f>
        <v>1.9</v>
      </c>
      <c r="D13" s="198">
        <f>VLOOKUP($B$4,Tabela_2!$A$6:$BM$300,ROW(A20),FALSE)</f>
        <v>-0.3</v>
      </c>
      <c r="E13" s="199">
        <f>VLOOKUP($B$4,Tabela_2!$A$6:$BM$300,ROW(A27),FALSE)</f>
        <v>-0.5</v>
      </c>
      <c r="F13" s="6"/>
    </row>
    <row r="14" spans="1:6" ht="12.95" customHeight="1" x14ac:dyDescent="0.25">
      <c r="A14" s="6"/>
      <c r="B14" s="79" t="s">
        <v>121</v>
      </c>
      <c r="C14" s="198">
        <f>VLOOKUP($B$4,Tabela_2!$A$6:$BM$300,ROW(A14),FALSE)</f>
        <v>-1.3</v>
      </c>
      <c r="D14" s="198">
        <f>VLOOKUP($B$4,Tabela_2!$A$6:$BM$300,ROW(A21),FALSE)</f>
        <v>-1.7</v>
      </c>
      <c r="E14" s="199">
        <f>VLOOKUP($B$4,Tabela_2!$A$6:$BM$300,ROW(A28),FALSE)</f>
        <v>0.3</v>
      </c>
      <c r="F14" s="6"/>
    </row>
    <row r="15" spans="1:6" ht="12.95" customHeight="1" x14ac:dyDescent="0.25">
      <c r="A15" s="6"/>
      <c r="B15" s="79" t="s">
        <v>123</v>
      </c>
      <c r="C15" s="198">
        <f>VLOOKUP($B$4,Tabela_2!$A$6:$BM$300,ROW(A15),FALSE)</f>
        <v>2.6</v>
      </c>
      <c r="D15" s="198">
        <f>VLOOKUP($B$4,Tabela_2!$A$6:$BM$300,ROW(A22),FALSE)</f>
        <v>1.7</v>
      </c>
      <c r="E15" s="199">
        <f>VLOOKUP($B$4,Tabela_2!$A$6:$BM$300,ROW(A29),FALSE)</f>
        <v>3.7</v>
      </c>
      <c r="F15" s="6"/>
    </row>
    <row r="16" spans="1:6" ht="12.95" customHeight="1" x14ac:dyDescent="0.25">
      <c r="A16" s="6"/>
      <c r="B16" s="79" t="s">
        <v>120</v>
      </c>
      <c r="C16" s="198">
        <f>VLOOKUP($B$4,Tabela_2!$A$6:$BM$300,ROW(A16),FALSE)</f>
        <v>6.7</v>
      </c>
      <c r="D16" s="198">
        <f>VLOOKUP($B$4,Tabela_2!$A$6:$BM$300,ROW(A23),FALSE)</f>
        <v>5.0999999999999996</v>
      </c>
      <c r="E16" s="199">
        <f>VLOOKUP($B$4,Tabela_2!$A$6:$BM$300,ROW(A30),FALSE)</f>
        <v>5.3</v>
      </c>
      <c r="F16" s="6"/>
    </row>
    <row r="17" spans="1:6" ht="12.95" customHeight="1" x14ac:dyDescent="0.25">
      <c r="A17" s="6"/>
      <c r="B17" s="84" t="s">
        <v>11</v>
      </c>
      <c r="C17" s="82"/>
      <c r="D17" s="198"/>
      <c r="E17" s="131"/>
      <c r="F17" s="6"/>
    </row>
    <row r="18" spans="1:6" s="8" customFormat="1" ht="12.95" customHeight="1" x14ac:dyDescent="0.25">
      <c r="A18" s="6"/>
      <c r="B18" s="79" t="s">
        <v>54</v>
      </c>
      <c r="C18" s="205">
        <f>VLOOKUP($B$4,Tabela_2!$A$6:$BM$300,ROW(A45),FALSE)</f>
        <v>23.9</v>
      </c>
      <c r="D18" s="205">
        <f>VLOOKUP($B$4,Tabela_2!$A$6:$BM$300,ROW(A52),FALSE)</f>
        <v>0.3</v>
      </c>
      <c r="E18" s="206">
        <f>VLOOKUP($B$4,Tabela_2!$A$6:$BM$300,ROW(A59),FALSE)</f>
        <v>-2.8</v>
      </c>
      <c r="F18" s="6"/>
    </row>
    <row r="19" spans="1:6" s="8" customFormat="1" ht="12.95" customHeight="1" x14ac:dyDescent="0.25">
      <c r="A19" s="6"/>
      <c r="B19" s="79" t="s">
        <v>55</v>
      </c>
      <c r="C19" s="198">
        <f>VLOOKUP($B$4,Tabela_2!$A$6:$BM$300,ROW(A46),FALSE)</f>
        <v>35.9</v>
      </c>
      <c r="D19" s="239">
        <f>VLOOKUP($B$4,Tabela_2!$A$6:$BM$300,ROW(A53),FALSE)</f>
        <v>0.2</v>
      </c>
      <c r="E19" s="245">
        <f>VLOOKUP($B$4,Tabela_2!$A$6:$BM$300,ROW(A60),FALSE)</f>
        <v>-4.7</v>
      </c>
      <c r="F19" s="6"/>
    </row>
    <row r="20" spans="1:6" s="8" customFormat="1" x14ac:dyDescent="0.25">
      <c r="A20" s="6"/>
      <c r="B20" s="79" t="s">
        <v>56</v>
      </c>
      <c r="C20" s="198">
        <f>VLOOKUP($B$4,Tabela_2!$A$6:$BM$300,ROW(A47),FALSE)</f>
        <v>4.0999999999999996</v>
      </c>
      <c r="D20" s="239">
        <f>VLOOKUP($B$4,Tabela_2!$A$6:$BM$300,ROW(A54),FALSE)</f>
        <v>0.7</v>
      </c>
      <c r="E20" s="245">
        <f>VLOOKUP($B$4,Tabela_2!$A$6:$BM$300,ROW(A61),FALSE)</f>
        <v>1</v>
      </c>
      <c r="F20" s="6"/>
    </row>
    <row r="21" spans="1:6" s="8" customFormat="1" ht="12.95" customHeight="1" x14ac:dyDescent="0.25">
      <c r="A21" s="6"/>
      <c r="B21" s="79" t="s">
        <v>122</v>
      </c>
      <c r="C21" s="198">
        <f>VLOOKUP($B$4,Tabela_2!$A$6:$BM$300,ROW(A48),FALSE)</f>
        <v>-7.9</v>
      </c>
      <c r="D21" s="239">
        <f>VLOOKUP($B$4,Tabela_2!$A$6:$BM$300,ROW(A55),FALSE)</f>
        <v>-1.4</v>
      </c>
      <c r="E21" s="245">
        <f>VLOOKUP($B$4,Tabela_2!$A$6:$BM$300,ROW(A62),FALSE)</f>
        <v>-0.9</v>
      </c>
      <c r="F21" s="6"/>
    </row>
    <row r="22" spans="1:6" s="8" customFormat="1" ht="12.95" customHeight="1" x14ac:dyDescent="0.25">
      <c r="A22" s="6"/>
      <c r="B22" s="79" t="s">
        <v>121</v>
      </c>
      <c r="C22" s="198">
        <f>VLOOKUP($B$4,Tabela_2!$A$6:$BM$300,ROW(A49),FALSE)</f>
        <v>2.4</v>
      </c>
      <c r="D22" s="239">
        <f>VLOOKUP($B$4,Tabela_2!$A$6:$BM$300,ROW(A56),FALSE)</f>
        <v>1.2</v>
      </c>
      <c r="E22" s="245">
        <f>VLOOKUP($B$4,Tabela_2!$A$6:$BM$300,ROW(A63),FALSE)</f>
        <v>-3.1</v>
      </c>
      <c r="F22" s="6"/>
    </row>
    <row r="23" spans="1:6" s="8" customFormat="1" ht="12.95" customHeight="1" x14ac:dyDescent="0.25">
      <c r="A23" s="6"/>
      <c r="B23" s="79" t="s">
        <v>123</v>
      </c>
      <c r="C23" s="198">
        <f>VLOOKUP($B$4,Tabela_2!$A$6:$BM$300,ROW(A50),FALSE)</f>
        <v>1</v>
      </c>
      <c r="D23" s="239">
        <f>VLOOKUP($B$4,Tabela_2!$A$6:$BM$300,ROW(A57),FALSE)</f>
        <v>-5.3</v>
      </c>
      <c r="E23" s="245">
        <f>VLOOKUP($B$4,Tabela_2!$A$6:$BM$300,ROW(A64),FALSE)</f>
        <v>-3.3</v>
      </c>
      <c r="F23" s="6"/>
    </row>
    <row r="24" spans="1:6" s="8" customFormat="1" ht="12.95" customHeight="1" thickBot="1" x14ac:dyDescent="0.3">
      <c r="A24" s="6"/>
      <c r="B24" s="240" t="s">
        <v>120</v>
      </c>
      <c r="C24" s="180">
        <f>VLOOKUP($B$4,Tabela_2!$A$6:$BM$300,ROW(A51),FALSE)</f>
        <v>13.2</v>
      </c>
      <c r="D24" s="241">
        <f>VLOOKUP($B$4,Tabela_2!$A$6:$BM$300,ROW(A58),FALSE)</f>
        <v>5.0999999999999996</v>
      </c>
      <c r="E24" s="246">
        <f>VLOOKUP($B$4,Tabela_2!$A$6:$BM$300,ROW(A65),FALSE)</f>
        <v>6.4</v>
      </c>
      <c r="F24" s="6"/>
    </row>
    <row r="25" spans="1:6" s="8" customFormat="1" x14ac:dyDescent="0.25">
      <c r="A25" s="6"/>
      <c r="B25" s="293" t="s">
        <v>32</v>
      </c>
      <c r="C25" s="293"/>
      <c r="D25" s="293"/>
      <c r="E25" s="293"/>
      <c r="F25" s="6"/>
    </row>
    <row r="26" spans="1:6" x14ac:dyDescent="0.25">
      <c r="A26" s="6"/>
      <c r="B26" s="294" t="s">
        <v>33</v>
      </c>
      <c r="C26" s="294"/>
      <c r="D26" s="294"/>
      <c r="E26" s="294"/>
      <c r="F26" s="6"/>
    </row>
    <row r="27" spans="1:6" x14ac:dyDescent="0.25">
      <c r="A27" s="6"/>
      <c r="B27" s="292" t="s">
        <v>191</v>
      </c>
      <c r="C27" s="292"/>
      <c r="D27" s="292"/>
      <c r="E27" s="292"/>
      <c r="F27" s="6"/>
    </row>
    <row r="28" spans="1:6" x14ac:dyDescent="0.25">
      <c r="A28" s="6"/>
      <c r="B28" s="292" t="s">
        <v>192</v>
      </c>
      <c r="C28" s="292"/>
      <c r="D28" s="292"/>
      <c r="E28" s="292"/>
      <c r="F28" s="6"/>
    </row>
    <row r="29" spans="1:6" s="8" customFormat="1" x14ac:dyDescent="0.25"/>
    <row r="30" spans="1:6" s="8" customFormat="1" ht="21" customHeight="1" x14ac:dyDescent="0.25"/>
    <row r="31" spans="1:6" s="8" customFormat="1" ht="21" customHeight="1" x14ac:dyDescent="0.25"/>
    <row r="32" spans="1:6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</sheetData>
  <mergeCells count="8">
    <mergeCell ref="C5:E5"/>
    <mergeCell ref="B5:B8"/>
    <mergeCell ref="B27:E27"/>
    <mergeCell ref="B28:E28"/>
    <mergeCell ref="B25:E25"/>
    <mergeCell ref="B26:E26"/>
    <mergeCell ref="E7:E8"/>
    <mergeCell ref="C6:E6"/>
  </mergeCells>
  <hyperlinks>
    <hyperlink ref="A1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8"/>
  <sheetViews>
    <sheetView zoomScale="130" zoomScaleNormal="130" workbookViewId="0">
      <selection activeCell="C13" sqref="C13:E18"/>
    </sheetView>
  </sheetViews>
  <sheetFormatPr defaultColWidth="9.140625" defaultRowHeight="15" x14ac:dyDescent="0.25"/>
  <cols>
    <col min="1" max="1" width="9.140625" style="8"/>
    <col min="2" max="2" width="38.140625" style="8" customWidth="1"/>
    <col min="3" max="3" width="12.85546875" style="8" customWidth="1"/>
    <col min="4" max="4" width="16.42578125" style="8" customWidth="1"/>
    <col min="5" max="5" width="11.85546875" style="8" customWidth="1"/>
    <col min="6" max="16384" width="9.140625" style="8"/>
  </cols>
  <sheetData>
    <row r="1" spans="1:14" x14ac:dyDescent="0.25">
      <c r="A1" s="56" t="s">
        <v>151</v>
      </c>
    </row>
    <row r="6" spans="1:14" x14ac:dyDescent="0.25">
      <c r="B6" s="137"/>
      <c r="C6" s="296"/>
      <c r="D6" s="296"/>
      <c r="E6" s="296"/>
    </row>
    <row r="8" spans="1:14" x14ac:dyDescent="0.25">
      <c r="B8" s="62" t="s">
        <v>203</v>
      </c>
      <c r="C8" s="63"/>
      <c r="D8" s="64"/>
      <c r="E8" s="67"/>
    </row>
    <row r="9" spans="1:14" ht="15.75" thickBot="1" x14ac:dyDescent="0.3">
      <c r="B9" s="66">
        <f>'1.4'!B4</f>
        <v>45778</v>
      </c>
      <c r="C9" s="63"/>
      <c r="D9" s="64"/>
      <c r="E9" s="67"/>
    </row>
    <row r="10" spans="1:14" x14ac:dyDescent="0.25">
      <c r="B10" s="289" t="s">
        <v>53</v>
      </c>
      <c r="C10" s="278" t="s">
        <v>30</v>
      </c>
      <c r="D10" s="279"/>
      <c r="E10" s="280"/>
    </row>
    <row r="11" spans="1:14" x14ac:dyDescent="0.25">
      <c r="B11" s="290"/>
      <c r="C11" s="73">
        <f>B9</f>
        <v>45778</v>
      </c>
      <c r="D11" s="74" t="s">
        <v>156</v>
      </c>
      <c r="E11" s="284" t="s">
        <v>190</v>
      </c>
    </row>
    <row r="12" spans="1:14" x14ac:dyDescent="0.25">
      <c r="B12" s="298"/>
      <c r="C12" s="75">
        <f>B9-365</f>
        <v>45413</v>
      </c>
      <c r="D12" s="125">
        <f>B9</f>
        <v>45778</v>
      </c>
      <c r="E12" s="297"/>
      <c r="J12" s="80"/>
      <c r="K12" s="80"/>
      <c r="L12" s="80"/>
      <c r="M12" s="80"/>
      <c r="N12" s="80"/>
    </row>
    <row r="13" spans="1:14" x14ac:dyDescent="0.25">
      <c r="B13" s="179" t="s">
        <v>54</v>
      </c>
      <c r="C13" s="243">
        <f>SUM(C14:C18)</f>
        <v>23.93</v>
      </c>
      <c r="D13" s="243">
        <v>0.3</v>
      </c>
      <c r="E13" s="244">
        <f>SUM(E14:E18)</f>
        <v>-2.7900000000000005</v>
      </c>
      <c r="J13" s="80"/>
      <c r="K13" s="80"/>
      <c r="L13" s="80"/>
      <c r="M13" s="80"/>
      <c r="N13" s="80"/>
    </row>
    <row r="14" spans="1:14" x14ac:dyDescent="0.25">
      <c r="B14" s="135" t="s">
        <v>55</v>
      </c>
      <c r="C14" s="351">
        <v>22.38</v>
      </c>
      <c r="D14" s="351">
        <v>0.11</v>
      </c>
      <c r="E14" s="352">
        <v>-3.13</v>
      </c>
      <c r="J14" s="80"/>
      <c r="K14" s="80"/>
      <c r="L14" s="80"/>
      <c r="M14" s="80"/>
      <c r="N14" s="80"/>
    </row>
    <row r="15" spans="1:14" x14ac:dyDescent="0.25">
      <c r="B15" s="135" t="s">
        <v>122</v>
      </c>
      <c r="C15" s="351">
        <v>-0.57999999999999996</v>
      </c>
      <c r="D15" s="351">
        <v>-0.09</v>
      </c>
      <c r="E15" s="352">
        <v>-0.06</v>
      </c>
    </row>
    <row r="16" spans="1:14" x14ac:dyDescent="0.25">
      <c r="B16" s="135" t="s">
        <v>121</v>
      </c>
      <c r="C16" s="351">
        <v>0.15</v>
      </c>
      <c r="D16" s="351">
        <v>7.0000000000000007E-2</v>
      </c>
      <c r="E16" s="352">
        <v>-0.18</v>
      </c>
    </row>
    <row r="17" spans="2:5" x14ac:dyDescent="0.25">
      <c r="B17" s="135" t="s">
        <v>123</v>
      </c>
      <c r="C17" s="351">
        <v>0.09</v>
      </c>
      <c r="D17" s="351">
        <v>-0.45</v>
      </c>
      <c r="E17" s="352">
        <v>-0.28000000000000003</v>
      </c>
    </row>
    <row r="18" spans="2:5" ht="15.75" thickBot="1" x14ac:dyDescent="0.3">
      <c r="B18" s="136" t="s">
        <v>120</v>
      </c>
      <c r="C18" s="353">
        <v>1.89</v>
      </c>
      <c r="D18" s="353">
        <v>0.71</v>
      </c>
      <c r="E18" s="354">
        <v>0.86</v>
      </c>
    </row>
    <row r="19" spans="2:5" x14ac:dyDescent="0.25">
      <c r="B19" s="293" t="s">
        <v>32</v>
      </c>
      <c r="C19" s="293"/>
      <c r="D19" s="293"/>
      <c r="E19" s="293"/>
    </row>
    <row r="20" spans="2:5" ht="15.75" customHeight="1" x14ac:dyDescent="0.25">
      <c r="B20" s="294" t="s">
        <v>33</v>
      </c>
      <c r="C20" s="294"/>
      <c r="D20" s="294"/>
      <c r="E20" s="294"/>
    </row>
    <row r="21" spans="2:5" x14ac:dyDescent="0.25">
      <c r="B21" s="292" t="s">
        <v>191</v>
      </c>
      <c r="C21" s="292"/>
      <c r="D21" s="292"/>
      <c r="E21" s="292"/>
    </row>
    <row r="22" spans="2:5" x14ac:dyDescent="0.25">
      <c r="B22" s="292" t="s">
        <v>192</v>
      </c>
      <c r="C22" s="292"/>
      <c r="D22" s="292"/>
      <c r="E22" s="292"/>
    </row>
    <row r="23" spans="2:5" x14ac:dyDescent="0.25">
      <c r="B23" s="6"/>
      <c r="C23" s="6"/>
      <c r="D23" s="6"/>
      <c r="E23" s="6"/>
    </row>
    <row r="24" spans="2:5" x14ac:dyDescent="0.25">
      <c r="B24" s="6"/>
      <c r="C24" s="153"/>
      <c r="D24" s="6"/>
      <c r="E24" s="6"/>
    </row>
    <row r="25" spans="2:5" x14ac:dyDescent="0.25">
      <c r="B25" s="6"/>
      <c r="C25" s="6"/>
      <c r="D25" s="6"/>
      <c r="E25" s="6"/>
    </row>
    <row r="26" spans="2:5" x14ac:dyDescent="0.25">
      <c r="B26" s="6"/>
      <c r="C26" s="6"/>
      <c r="D26" s="6"/>
      <c r="E26" s="6"/>
    </row>
    <row r="27" spans="2:5" x14ac:dyDescent="0.25">
      <c r="B27" s="6"/>
      <c r="C27" s="6"/>
      <c r="D27" s="6"/>
      <c r="E27" s="6"/>
    </row>
    <row r="28" spans="2:5" x14ac:dyDescent="0.25">
      <c r="B28" s="6"/>
      <c r="C28" s="6"/>
      <c r="D28" s="153"/>
      <c r="E28" s="6"/>
    </row>
    <row r="29" spans="2:5" x14ac:dyDescent="0.25">
      <c r="B29" s="6"/>
      <c r="C29" s="6"/>
      <c r="D29" s="6"/>
      <c r="E29" s="6"/>
    </row>
    <row r="30" spans="2:5" x14ac:dyDescent="0.25">
      <c r="B30" s="6"/>
      <c r="C30" s="6"/>
      <c r="D30" s="6"/>
      <c r="E30" s="6"/>
    </row>
    <row r="33" spans="2:5" x14ac:dyDescent="0.25">
      <c r="B33" s="105"/>
      <c r="C33" s="80"/>
      <c r="D33" s="80"/>
      <c r="E33" s="80"/>
    </row>
    <row r="34" spans="2:5" x14ac:dyDescent="0.25">
      <c r="B34" s="105"/>
      <c r="C34" s="80"/>
      <c r="D34" s="80"/>
      <c r="E34" s="80"/>
    </row>
    <row r="35" spans="2:5" x14ac:dyDescent="0.25">
      <c r="B35" s="105"/>
      <c r="C35" s="80"/>
      <c r="D35" s="80"/>
      <c r="E35" s="80"/>
    </row>
    <row r="36" spans="2:5" x14ac:dyDescent="0.25">
      <c r="B36" s="105"/>
      <c r="C36" s="80"/>
      <c r="D36" s="80"/>
      <c r="E36" s="80"/>
    </row>
    <row r="37" spans="2:5" x14ac:dyDescent="0.25">
      <c r="B37" s="105"/>
      <c r="C37" s="80"/>
      <c r="D37" s="80"/>
      <c r="E37" s="80"/>
    </row>
    <row r="38" spans="2:5" x14ac:dyDescent="0.25">
      <c r="B38" s="105"/>
      <c r="C38" s="80"/>
      <c r="D38" s="80"/>
      <c r="E38" s="80"/>
    </row>
  </sheetData>
  <mergeCells count="8">
    <mergeCell ref="B21:E21"/>
    <mergeCell ref="B22:E22"/>
    <mergeCell ref="C6:E6"/>
    <mergeCell ref="B19:E19"/>
    <mergeCell ref="B20:E20"/>
    <mergeCell ref="C10:E10"/>
    <mergeCell ref="E11:E12"/>
    <mergeCell ref="B10:B12"/>
  </mergeCells>
  <hyperlinks>
    <hyperlink ref="A1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/>
  <dimension ref="A1:AI37"/>
  <sheetViews>
    <sheetView topLeftCell="H7" workbookViewId="0">
      <selection activeCell="T14" sqref="T14"/>
    </sheetView>
  </sheetViews>
  <sheetFormatPr defaultRowHeight="15" x14ac:dyDescent="0.25"/>
  <cols>
    <col min="1" max="1" width="15.7109375" customWidth="1"/>
    <col min="2" max="2" width="39.28515625" customWidth="1"/>
    <col min="3" max="14" width="11.140625" customWidth="1"/>
    <col min="15" max="15" width="10.7109375" style="8" customWidth="1"/>
    <col min="16" max="16" width="10.140625" style="8" customWidth="1"/>
    <col min="17" max="18" width="13.28515625" style="8" customWidth="1"/>
    <col min="19" max="19" width="9.140625" style="8"/>
    <col min="20" max="20" width="32.5703125" style="8" bestFit="1" customWidth="1"/>
    <col min="21" max="21" width="9.140625" style="8"/>
    <col min="22" max="22" width="16.7109375" style="8" customWidth="1"/>
    <col min="23" max="35" width="9.140625" style="8"/>
  </cols>
  <sheetData>
    <row r="1" spans="1:35" s="8" customFormat="1" x14ac:dyDescent="0.25">
      <c r="A1" s="56" t="s">
        <v>151</v>
      </c>
    </row>
    <row r="2" spans="1:35" ht="15.75" thickBot="1" x14ac:dyDescent="0.3">
      <c r="A2" s="8"/>
      <c r="B2" s="62" t="s">
        <v>193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</row>
    <row r="3" spans="1:35" x14ac:dyDescent="0.25">
      <c r="A3" s="45"/>
      <c r="B3" s="302" t="s">
        <v>119</v>
      </c>
      <c r="C3" s="302" t="s">
        <v>69</v>
      </c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4"/>
      <c r="S3"/>
    </row>
    <row r="4" spans="1:35" x14ac:dyDescent="0.25">
      <c r="A4" s="45"/>
      <c r="B4" s="307"/>
      <c r="C4" s="309">
        <v>2016</v>
      </c>
      <c r="D4" s="306"/>
      <c r="E4" s="306"/>
      <c r="F4" s="306"/>
      <c r="G4" s="305">
        <v>2017</v>
      </c>
      <c r="H4" s="306"/>
      <c r="I4" s="306"/>
      <c r="J4" s="306"/>
      <c r="K4" s="299">
        <v>2018</v>
      </c>
      <c r="L4" s="300"/>
      <c r="M4" s="300"/>
      <c r="N4" s="301"/>
      <c r="O4" s="299">
        <v>2019</v>
      </c>
      <c r="P4" s="300"/>
      <c r="Q4" s="300"/>
      <c r="R4" s="301"/>
      <c r="S4"/>
      <c r="AF4"/>
      <c r="AG4"/>
      <c r="AH4"/>
      <c r="AI4"/>
    </row>
    <row r="5" spans="1:35" x14ac:dyDescent="0.25">
      <c r="A5" s="45"/>
      <c r="B5" s="308"/>
      <c r="C5" s="186" t="s">
        <v>173</v>
      </c>
      <c r="D5" s="101" t="s">
        <v>174</v>
      </c>
      <c r="E5" s="101" t="s">
        <v>175</v>
      </c>
      <c r="F5" s="101" t="s">
        <v>177</v>
      </c>
      <c r="G5" s="101" t="s">
        <v>186</v>
      </c>
      <c r="H5" s="101" t="s">
        <v>187</v>
      </c>
      <c r="I5" s="101" t="s">
        <v>188</v>
      </c>
      <c r="J5" s="101" t="s">
        <v>189</v>
      </c>
      <c r="K5" s="138" t="s">
        <v>200</v>
      </c>
      <c r="L5" s="138" t="s">
        <v>211</v>
      </c>
      <c r="M5" s="138" t="s">
        <v>212</v>
      </c>
      <c r="N5" s="113" t="s">
        <v>213</v>
      </c>
      <c r="O5" s="138" t="s">
        <v>219</v>
      </c>
      <c r="P5" s="138" t="s">
        <v>221</v>
      </c>
      <c r="Q5" s="138" t="s">
        <v>224</v>
      </c>
      <c r="R5" s="113" t="s">
        <v>225</v>
      </c>
      <c r="S5"/>
      <c r="AF5"/>
      <c r="AG5"/>
      <c r="AH5"/>
      <c r="AI5"/>
    </row>
    <row r="6" spans="1:35" x14ac:dyDescent="0.25">
      <c r="A6" s="45"/>
      <c r="B6" s="93" t="s">
        <v>3</v>
      </c>
      <c r="C6" s="182"/>
      <c r="D6" s="104"/>
      <c r="E6" s="104"/>
      <c r="F6" s="123"/>
      <c r="G6" s="123"/>
      <c r="H6" s="123"/>
      <c r="I6" s="123"/>
      <c r="J6" s="104"/>
      <c r="K6" s="104"/>
      <c r="L6" s="104"/>
      <c r="M6" s="104"/>
      <c r="N6" s="147"/>
      <c r="O6" s="104"/>
      <c r="P6" s="104"/>
      <c r="Q6" s="104"/>
      <c r="R6" s="147"/>
      <c r="S6"/>
      <c r="AF6"/>
      <c r="AG6"/>
      <c r="AH6"/>
      <c r="AI6"/>
    </row>
    <row r="7" spans="1:35" ht="17.100000000000001" customHeight="1" x14ac:dyDescent="0.25">
      <c r="A7" s="45"/>
      <c r="B7" s="148" t="s">
        <v>54</v>
      </c>
      <c r="C7" s="183">
        <f>VLOOKUP(C$5,Tabela_2!$B$6:$BM$200,ROW(P30),FALSE)</f>
        <v>-11.417518312845875</v>
      </c>
      <c r="D7" s="80">
        <f>VLOOKUP(D$5,Tabela_2!$B$6:$BM$200,ROW(P30),FALSE)</f>
        <v>-6.3658808168854497</v>
      </c>
      <c r="E7" s="80">
        <f>VLOOKUP(E$5,Tabela_2!$B$6:$BM$200,ROW(Q30),FALSE)</f>
        <v>-4.9076107407713394</v>
      </c>
      <c r="F7" s="80">
        <f>VLOOKUP(F$5,Tabela_2!$B$6:$BM$200,ROW(R30),FALSE)</f>
        <v>-3.1000982722246717</v>
      </c>
      <c r="G7" s="80">
        <f>VLOOKUP(G$5,Tabela_2!$B$6:$BM$200,ROW(R30),FALSE)</f>
        <v>1.4472250606689663</v>
      </c>
      <c r="H7" s="80">
        <f>VLOOKUP(H$5,Tabela_2!$B$6:$BM$200,ROW(S30),FALSE)</f>
        <v>0.3762015494373383</v>
      </c>
      <c r="I7" s="80">
        <f>VLOOKUP(I$5,Tabela_2!$B$6:$BM$200,ROW(T30),FALSE)</f>
        <v>3.103356377576505</v>
      </c>
      <c r="J7" s="80">
        <f>VLOOKUP(J$5,Tabela_2!$B$6:$BM$200,ROW(U30),FALSE)</f>
        <v>5.0710040345095075</v>
      </c>
      <c r="K7" s="80">
        <f>VLOOKUP(K$5,Tabela_2!$B$6:$BM$200,ROW(U30),FALSE)</f>
        <v>2.7502400300740248</v>
      </c>
      <c r="L7" s="80">
        <f>VLOOKUP(L$5,Tabela_2!$B$6:$BM$300,ROW(V30),FALSE)</f>
        <v>1.5723077374611538</v>
      </c>
      <c r="M7" s="80">
        <f>VLOOKUP(M$5,Tabela_2!$B$6:$BM$300,ROW(V30),FALSE)</f>
        <v>1.0588985739526935</v>
      </c>
      <c r="N7" s="83">
        <f>VLOOKUP(N$5,Tabela_2!$B$6:$BM$300,ROW(W30),FALSE)</f>
        <v>-1.3235402264210938</v>
      </c>
      <c r="O7" s="80">
        <f>VLOOKUP(O$5,Tabela_2!$B$6:$BM$300,ROW(Y30),FALSE)</f>
        <v>-2.0322418527586206</v>
      </c>
      <c r="P7" s="80">
        <f>VLOOKUP(P$5,Tabela_2!$B$6:$BM$300,ROW(Z30),FALSE)</f>
        <v>-0.68409741897399456</v>
      </c>
      <c r="Q7" s="80">
        <f>VLOOKUP(Q$5,Tabela_2!$B$6:$BM$300,ROW(Z30),FALSE)</f>
        <v>-1.1670836810294682</v>
      </c>
      <c r="R7" s="83">
        <f>VLOOKUP(R$5,Tabela_2!$B$6:$BM$300,ROW(AA30),FALSE)</f>
        <v>-0.49404965273339707</v>
      </c>
      <c r="S7"/>
      <c r="AF7"/>
      <c r="AG7"/>
      <c r="AH7"/>
      <c r="AI7"/>
    </row>
    <row r="8" spans="1:35" ht="17.100000000000001" customHeight="1" x14ac:dyDescent="0.25">
      <c r="A8" s="45"/>
      <c r="B8" s="148" t="s">
        <v>55</v>
      </c>
      <c r="C8" s="183">
        <f>VLOOKUP(C$5,Tabela_2!$B$6:$BM$200,ROW(P31),FALSE)</f>
        <v>-14.736647031745653</v>
      </c>
      <c r="D8" s="80">
        <f>VLOOKUP(D$5,Tabela_2!$B$6:$BM$200,ROW(P31),FALSE)</f>
        <v>-13.000820386330069</v>
      </c>
      <c r="E8" s="80">
        <f>VLOOKUP(E$5,Tabela_2!$B$6:$BM$200,ROW(Q31),FALSE)</f>
        <v>-10.034411729359894</v>
      </c>
      <c r="F8" s="80">
        <f>VLOOKUP(F$5,Tabela_2!$B$6:$BM$200,ROW(R31),FALSE)</f>
        <v>0.50858376943823114</v>
      </c>
      <c r="G8" s="80">
        <f>VLOOKUP(G$5,Tabela_2!$B$6:$BM$200,ROW(R31),FALSE)</f>
        <v>10.197020961601222</v>
      </c>
      <c r="H8" s="80">
        <f>VLOOKUP(H$5,Tabela_2!$B$6:$BM$200,ROW(S31),FALSE)</f>
        <v>6.2302672968363337</v>
      </c>
      <c r="I8" s="80">
        <f>VLOOKUP(I$5,Tabela_2!$B$6:$BM$200,ROW(T31),FALSE)</f>
        <v>2.5351585735764459</v>
      </c>
      <c r="J8" s="80">
        <f>VLOOKUP(J$5,Tabela_2!$B$6:$BM$200,ROW(U31),FALSE)</f>
        <v>-6.3430758616767058E-2</v>
      </c>
      <c r="K8" s="80">
        <f>VLOOKUP(K$5,Tabela_2!$B$6:$BM$200,ROW(U31),FALSE)</f>
        <v>-2.7415524708698569</v>
      </c>
      <c r="L8" s="80">
        <f>VLOOKUP(L$5,Tabela_2!$B$6:$BM$300,ROW(V31),FALSE)</f>
        <v>-0.20053108287410026</v>
      </c>
      <c r="M8" s="80">
        <f>VLOOKUP(M$5,Tabela_2!$B$6:$BM$300,ROW(V31),FALSE)</f>
        <v>-7.6850772810532764E-2</v>
      </c>
      <c r="N8" s="83">
        <f>VLOOKUP(N$5,Tabela_2!$B$6:$BM$300,ROW(W31),FALSE)</f>
        <v>2.9657538485661217</v>
      </c>
      <c r="O8" s="80">
        <f>VLOOKUP(O$5,Tabela_2!$B$6:$BM$300,ROW(Y31),FALSE)</f>
        <v>-6.81327415244054</v>
      </c>
      <c r="P8" s="80">
        <f>VLOOKUP(P$5,Tabela_2!$B$6:$BM$300,ROW(Z31),FALSE)</f>
        <v>-17.902785094986385</v>
      </c>
      <c r="Q8" s="80">
        <f>VLOOKUP(Q$5,Tabela_2!$B$6:$BM$300,ROW(Z31),FALSE)</f>
        <v>-4.4894155293724314</v>
      </c>
      <c r="R8" s="83">
        <f>VLOOKUP(R$5,Tabela_2!$B$6:$BM$300,ROW(AA31),FALSE)</f>
        <v>-9.6003441996754262</v>
      </c>
      <c r="S8"/>
      <c r="AF8"/>
      <c r="AG8"/>
      <c r="AH8"/>
      <c r="AI8"/>
    </row>
    <row r="9" spans="1:35" ht="17.100000000000001" customHeight="1" x14ac:dyDescent="0.25">
      <c r="A9" s="45"/>
      <c r="B9" s="148" t="s">
        <v>56</v>
      </c>
      <c r="C9" s="183">
        <f>VLOOKUP(C$5,Tabela_2!$B$6:$BM$200,ROW(P32),FALSE)</f>
        <v>-10.915756544986266</v>
      </c>
      <c r="D9" s="80">
        <f>VLOOKUP(D$5,Tabela_2!$B$6:$BM$200,ROW(P32),FALSE)</f>
        <v>-5.3470763535083847</v>
      </c>
      <c r="E9" s="80">
        <f>VLOOKUP(E$5,Tabela_2!$B$6:$BM$200,ROW(Q32),FALSE)</f>
        <v>-4.1357371486247407</v>
      </c>
      <c r="F9" s="80">
        <f>VLOOKUP(F$5,Tabela_2!$B$6:$BM$200,ROW(R32),FALSE)</f>
        <v>-3.6385897257066313</v>
      </c>
      <c r="G9" s="80">
        <f>VLOOKUP(G$5,Tabela_2!$B$6:$BM$200,ROW(R32),FALSE)</f>
        <v>0.1815188671471013</v>
      </c>
      <c r="H9" s="80">
        <f>VLOOKUP(H$5,Tabela_2!$B$6:$BM$200,ROW(S32),FALSE)</f>
        <v>-0.44992160777274082</v>
      </c>
      <c r="I9" s="80">
        <f>VLOOKUP(I$5,Tabela_2!$B$6:$BM$200,ROW(T32),FALSE)</f>
        <v>3.183624134211227</v>
      </c>
      <c r="J9" s="80">
        <f>VLOOKUP(J$5,Tabela_2!$B$6:$BM$200,ROW(U32),FALSE)</f>
        <v>5.8703572464644083</v>
      </c>
      <c r="K9" s="80">
        <f>VLOOKUP(K$5,Tabela_2!$B$6:$BM$200,ROW(U32),FALSE)</f>
        <v>3.6240800573475562</v>
      </c>
      <c r="L9" s="80">
        <f>VLOOKUP(L$5,Tabela_2!$B$6:$BM$300,ROW(V32),FALSE)</f>
        <v>1.8392793845734889</v>
      </c>
      <c r="M9" s="80">
        <f>VLOOKUP(M$5,Tabela_2!$B$6:$BM$300,ROW(V32),FALSE)</f>
        <v>1.2183397540354468</v>
      </c>
      <c r="N9" s="83">
        <f>VLOOKUP(N$5,Tabela_2!$B$6:$BM$210,ROW(W32),FALSE)</f>
        <v>-1.9538932094287143</v>
      </c>
      <c r="O9" s="80">
        <f>VLOOKUP(O$5,Tabela_2!$B$6:$BM$300,ROW(Y32),FALSE)</f>
        <v>-1.3182251884598983</v>
      </c>
      <c r="P9" s="80">
        <f>VLOOKUP(P$5,Tabela_2!$B$6:$BM$300,ROW(Z32),FALSE)</f>
        <v>1.8569384190846527</v>
      </c>
      <c r="Q9" s="80">
        <f>VLOOKUP(Q$5,Tabela_2!$B$6:$BM$300,ROW(Z32),FALSE)</f>
        <v>-0.7066617234140371</v>
      </c>
      <c r="R9" s="83">
        <f>VLOOKUP(R$5,Tabela_2!$B$6:$BM$300,ROW(AA32),FALSE)</f>
        <v>0.91136012162338353</v>
      </c>
      <c r="S9"/>
      <c r="AF9"/>
      <c r="AG9"/>
      <c r="AH9"/>
      <c r="AI9"/>
    </row>
    <row r="10" spans="1:35" ht="17.100000000000001" customHeight="1" x14ac:dyDescent="0.25">
      <c r="A10" s="45"/>
      <c r="B10" s="149" t="s">
        <v>122</v>
      </c>
      <c r="C10" s="183">
        <f>VLOOKUP(C$5,Tabela_2!$B$6:$BM$200,ROW(P33),FALSE)</f>
        <v>-1.4143547022175795</v>
      </c>
      <c r="D10" s="80">
        <f>VLOOKUP(D$5,Tabela_2!$B$6:$BM$200,ROW(P33),FALSE)</f>
        <v>4.2125029290672522</v>
      </c>
      <c r="E10" s="80">
        <f>VLOOKUP(E$5,Tabela_2!$B$6:$BM$200,ROW(Q33),FALSE)</f>
        <v>2.2625075272938888</v>
      </c>
      <c r="F10" s="80">
        <f>VLOOKUP(F$5,Tabela_2!$B$6:$BM$200,ROW(R33),FALSE)</f>
        <v>-3.4478353349502777</v>
      </c>
      <c r="G10" s="80">
        <f>VLOOKUP(G$5,Tabela_2!$B$6:$BM$200,ROW(R33),FALSE)</f>
        <v>-1.4331238939085167</v>
      </c>
      <c r="H10" s="80">
        <f>VLOOKUP(H$5,Tabela_2!$B$6:$BM$200,ROW(S33),FALSE)</f>
        <v>-2.4841433804228208</v>
      </c>
      <c r="I10" s="80">
        <f>VLOOKUP(I$5,Tabela_2!$B$6:$BM$200,ROW(T33),FALSE)</f>
        <v>5.1261232856385952</v>
      </c>
      <c r="J10" s="80">
        <f>VLOOKUP(J$5,Tabela_2!$B$6:$BM$200,ROW(U33),FALSE)</f>
        <v>2.5178777983708267</v>
      </c>
      <c r="K10" s="80">
        <f>VLOOKUP(K$5,Tabela_2!$B$6:$BM$200,ROW(U33),FALSE)</f>
        <v>0.73862668885256166</v>
      </c>
      <c r="L10" s="80">
        <f>VLOOKUP(L$5,Tabela_2!$B$6:$BM$300,ROW(V33),FALSE)</f>
        <v>-3.3946410368198565</v>
      </c>
      <c r="M10" s="80">
        <f>VLOOKUP(M$5,Tabela_2!$B$6:$BM$300,ROW(V33),FALSE)</f>
        <v>-8.5755418601861084</v>
      </c>
      <c r="N10" s="83">
        <f>VLOOKUP(N$5,Tabela_2!$B$6:$BM$210,ROW(W33),FALSE)</f>
        <v>-7.9803218024656282</v>
      </c>
      <c r="O10" s="80">
        <f>VLOOKUP(O$5,Tabela_2!$B$6:$BM$300,ROW(Y33),FALSE)</f>
        <v>-0.91968050142260394</v>
      </c>
      <c r="P10" s="80">
        <f>VLOOKUP(P$5,Tabela_2!$B$6:$BM$300,ROW(Z33),FALSE)</f>
        <v>1.6707280979674222</v>
      </c>
      <c r="Q10" s="80">
        <f>VLOOKUP(Q$5,Tabela_2!$B$6:$BM$300,ROW(Z33),FALSE)</f>
        <v>0.85476821716592433</v>
      </c>
      <c r="R10" s="83">
        <f>VLOOKUP(R$5,Tabela_2!$B$6:$BM$300,ROW(AA33),FALSE)</f>
        <v>4.8889543958085424</v>
      </c>
      <c r="S10"/>
      <c r="AF10"/>
      <c r="AG10"/>
      <c r="AH10"/>
      <c r="AI10"/>
    </row>
    <row r="11" spans="1:35" ht="17.100000000000001" customHeight="1" x14ac:dyDescent="0.25">
      <c r="A11" s="45"/>
      <c r="B11" s="149" t="s">
        <v>121</v>
      </c>
      <c r="C11" s="183">
        <f>VLOOKUP(C$5,Tabela_2!$B$6:$BM$200,ROW(P34),FALSE)</f>
        <v>1.8240011177509396</v>
      </c>
      <c r="D11" s="80">
        <f>VLOOKUP(D$5,Tabela_2!$B$6:$BM$200,ROW(P34),FALSE)</f>
        <v>3.4484822663932047</v>
      </c>
      <c r="E11" s="80">
        <f>VLOOKUP(E$5,Tabela_2!$B$6:$BM$200,ROW(Q34),FALSE)</f>
        <v>0.96954157589881351</v>
      </c>
      <c r="F11" s="80">
        <f>VLOOKUP(F$5,Tabela_2!$B$6:$BM$200,ROW(R34),FALSE)</f>
        <v>3.1425374960139196</v>
      </c>
      <c r="G11" s="80">
        <f>VLOOKUP(G$5,Tabela_2!$B$6:$BM$200,ROW(R34),FALSE)</f>
        <v>1.0683663286233713</v>
      </c>
      <c r="H11" s="80">
        <f>VLOOKUP(H$5,Tabela_2!$B$6:$BM$200,ROW(S34),FALSE)</f>
        <v>3.1582742759663995</v>
      </c>
      <c r="I11" s="80">
        <f>VLOOKUP(I$5,Tabela_2!$B$6:$BM$200,ROW(T34),FALSE)</f>
        <v>2.775864823842511</v>
      </c>
      <c r="J11" s="80">
        <f>VLOOKUP(J$5,Tabela_2!$B$6:$BM$200,ROW(U34),FALSE)</f>
        <v>6.1302898226107683</v>
      </c>
      <c r="K11" s="80">
        <f>VLOOKUP(K$5,Tabela_2!$B$6:$BM$200,ROW(U34),FALSE)</f>
        <v>7.2715172740380973</v>
      </c>
      <c r="L11" s="80">
        <f>VLOOKUP(L$5,Tabela_2!$B$6:$BM$300,ROW(V34),FALSE)</f>
        <v>0.79142053512240018</v>
      </c>
      <c r="M11" s="80">
        <f>VLOOKUP(M$5,Tabela_2!$B$6:$BM$210,ROW(V34),FALSE)</f>
        <v>9.3431767792144562</v>
      </c>
      <c r="N11" s="83">
        <f>VLOOKUP(N$5,Tabela_2!$B$6:$BM$210,ROW(W34),FALSE)</f>
        <v>2.6407673528704212</v>
      </c>
      <c r="O11" s="80">
        <f>VLOOKUP(O$5,Tabela_2!$B$6:$BM$300,ROW(Y34),FALSE)</f>
        <v>-2.5687286321845804</v>
      </c>
      <c r="P11" s="80">
        <f>VLOOKUP(P$5,Tabela_2!$B$6:$BM$300,ROW(Z34),FALSE)</f>
        <v>0.42764505263057639</v>
      </c>
      <c r="Q11" s="80">
        <f>VLOOKUP(Q$5,Tabela_2!$B$6:$BM$300,ROW(Z34),FALSE)</f>
        <v>-8.0281962255056349</v>
      </c>
      <c r="R11" s="83">
        <f>VLOOKUP(R$5,Tabela_2!$B$6:$BM$300,ROW(AA34),FALSE)</f>
        <v>-4.2409114141453426</v>
      </c>
      <c r="S11"/>
      <c r="AF11"/>
      <c r="AG11"/>
      <c r="AH11"/>
      <c r="AI11"/>
    </row>
    <row r="12" spans="1:35" ht="17.100000000000001" customHeight="1" x14ac:dyDescent="0.25">
      <c r="A12" s="45"/>
      <c r="B12" s="149" t="s">
        <v>123</v>
      </c>
      <c r="C12" s="183">
        <f>VLOOKUP(C$5,Tabela_2!$B$6:$BM$200,ROW(P35),FALSE)</f>
        <v>-12.913156647448776</v>
      </c>
      <c r="D12" s="80">
        <f>VLOOKUP(D$5,Tabela_2!$B$6:$BM$200,ROW(P35),FALSE)</f>
        <v>-9.7278709314740919</v>
      </c>
      <c r="E12" s="80">
        <f>VLOOKUP(E$5,Tabela_2!$B$6:$BM$200,ROW(Q35),FALSE)</f>
        <v>-10.802684520325833</v>
      </c>
      <c r="F12" s="80">
        <f>VLOOKUP(F$5,Tabela_2!$B$6:$BM$200,ROW(R35),FALSE)</f>
        <v>-8.8658436385069201</v>
      </c>
      <c r="G12" s="80">
        <f>VLOOKUP(G$5,Tabela_2!$B$6:$BM$200,ROW(R35),FALSE)</f>
        <v>-3.7427843058896904</v>
      </c>
      <c r="H12" s="80">
        <f>VLOOKUP(H$5,Tabela_2!$B$6:$BM$200,ROW(S35),FALSE)</f>
        <v>-6.4757921013747559</v>
      </c>
      <c r="I12" s="80">
        <f>VLOOKUP(I$5,Tabela_2!$B$6:$BM$200,ROW(T35),FALSE)</f>
        <v>-0.67236063170587057</v>
      </c>
      <c r="J12" s="80">
        <f>VLOOKUP(J$5,Tabela_2!$B$6:$BM$200,ROW(U35),FALSE)</f>
        <v>2.1869307133354221</v>
      </c>
      <c r="K12" s="80">
        <f>VLOOKUP(K$5,Tabela_2!$B$6:$BM$200,ROW(U35),FALSE)</f>
        <v>-0.16134963079765807</v>
      </c>
      <c r="L12" s="80">
        <f>VLOOKUP(L$5,Tabela_2!$B$6:$BM$300,ROW(V35),FALSE)</f>
        <v>-1.4059831972419445</v>
      </c>
      <c r="M12" s="80">
        <f>VLOOKUP(M$5,Tabela_2!$B$6:$BM$210,ROW(V35),FALSE)</f>
        <v>1.4352438906876319</v>
      </c>
      <c r="N12" s="83">
        <f>VLOOKUP(N$5,Tabela_2!$B$6:$BM$210,ROW(W35),FALSE)</f>
        <v>2.0447565446481075</v>
      </c>
      <c r="O12" s="80">
        <f>VLOOKUP(O$5,Tabela_2!$B$6:$BM$300,ROW(Y35),FALSE)</f>
        <v>2.3444603876359604</v>
      </c>
      <c r="P12" s="80">
        <f>VLOOKUP(P$5,Tabela_2!$B$6:$BM$300,ROW(Z35),FALSE)</f>
        <v>3.6566431388187048</v>
      </c>
      <c r="Q12" s="80">
        <f>VLOOKUP(Q$5,Tabela_2!$B$6:$BM$300,ROW(Z35),FALSE)</f>
        <v>-0.51008063173609841</v>
      </c>
      <c r="R12" s="83">
        <f>VLOOKUP(R$5,Tabela_2!$B$6:$BM$300,ROW(AA35),FALSE)</f>
        <v>-0.76113333019965923</v>
      </c>
      <c r="S12"/>
      <c r="AF12"/>
      <c r="AG12"/>
      <c r="AH12"/>
      <c r="AI12"/>
    </row>
    <row r="13" spans="1:35" ht="17.100000000000001" customHeight="1" x14ac:dyDescent="0.25">
      <c r="A13" s="45"/>
      <c r="B13" s="149" t="s">
        <v>120</v>
      </c>
      <c r="C13" s="183">
        <f>VLOOKUP(C$5,Tabela_2!$B$6:$BM$200,ROW(P36),FALSE)</f>
        <v>-13.732407370381194</v>
      </c>
      <c r="D13" s="80">
        <f>VLOOKUP(D$5,Tabela_2!$B$6:$BM$200,ROW(P36),FALSE)</f>
        <v>-8.9671291976238123</v>
      </c>
      <c r="E13" s="80">
        <f>VLOOKUP(E$5,Tabela_2!$B$6:$BM$200,ROW(Q36),FALSE)</f>
        <v>0.41030730521980363</v>
      </c>
      <c r="F13" s="80">
        <f>VLOOKUP(F$5,Tabela_2!$B$6:$BM$200,ROW(R36),FALSE)</f>
        <v>-0.81480886399282193</v>
      </c>
      <c r="G13" s="80">
        <f>VLOOKUP(G$5,Tabela_2!$B$6:$BM$200,ROW(R36),FALSE)</f>
        <v>3.3766866918069738</v>
      </c>
      <c r="H13" s="80">
        <f>VLOOKUP(H$5,Tabela_2!$B$6:$BM$200,ROW(S36),FALSE)</f>
        <v>4.6115111395756747</v>
      </c>
      <c r="I13" s="80">
        <f>VLOOKUP(I$5,Tabela_2!$B$6:$BM$200,ROW(T36),FALSE)</f>
        <v>6.2196268426206736E-2</v>
      </c>
      <c r="J13" s="80">
        <f>VLOOKUP(J$5,Tabela_2!$B$6:$BM$200,ROW(U36),FALSE)</f>
        <v>11.200275092073198</v>
      </c>
      <c r="K13" s="80">
        <f>VLOOKUP(K$5,Tabela_2!$B$6:$BM$200,ROW(U36),FALSE)</f>
        <v>8.2638659935235772</v>
      </c>
      <c r="L13" s="80">
        <f>VLOOKUP(L$5,Tabela_2!$B$6:$BM$300,ROW(V36),FALSE)</f>
        <v>4.0294115047767143</v>
      </c>
      <c r="M13" s="80">
        <f>VLOOKUP(M$5,Tabela_2!$B$6:$BM$210,ROW(V36),FALSE)</f>
        <v>4.5523160996631562</v>
      </c>
      <c r="N13" s="83">
        <f>VLOOKUP(N$5,Tabela_2!$B$6:$BM$210,ROW(W36),FALSE)</f>
        <v>-0.2491920527248892</v>
      </c>
      <c r="O13" s="80">
        <f>VLOOKUP(O$5,Tabela_2!$B$6:$BM$300,ROW(Y36),FALSE)</f>
        <v>-1.950799631216682</v>
      </c>
      <c r="P13" s="80">
        <f>VLOOKUP(P$5,Tabela_2!$B$6:$BM$300,ROW(Z36),FALSE)</f>
        <v>2.1840636377222555</v>
      </c>
      <c r="Q13" s="80">
        <f>VLOOKUP(Q$5,Tabela_2!$B$6:$BM$300,ROW(Z36),FALSE)</f>
        <v>-2.8352179960674406</v>
      </c>
      <c r="R13" s="83">
        <f>VLOOKUP(R$5,Tabela_2!$B$6:$BM$300,ROW(AA36),FALSE)</f>
        <v>-9.1435199744616114</v>
      </c>
      <c r="S13"/>
      <c r="AF13"/>
      <c r="AG13"/>
      <c r="AH13"/>
      <c r="AI13"/>
    </row>
    <row r="14" spans="1:35" ht="17.100000000000001" customHeight="1" x14ac:dyDescent="0.25">
      <c r="A14" s="45"/>
      <c r="B14" s="150"/>
      <c r="C14" s="183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3"/>
      <c r="O14" s="80"/>
      <c r="P14" s="80"/>
      <c r="Q14" s="80"/>
      <c r="R14" s="83"/>
      <c r="S14"/>
      <c r="AF14"/>
      <c r="AG14"/>
      <c r="AH14"/>
      <c r="AI14"/>
    </row>
    <row r="15" spans="1:35" ht="17.100000000000001" customHeight="1" x14ac:dyDescent="0.25">
      <c r="A15" s="45"/>
      <c r="B15" s="151" t="s">
        <v>11</v>
      </c>
      <c r="C15" s="183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3"/>
      <c r="O15" s="80"/>
      <c r="P15" s="80"/>
      <c r="Q15" s="80"/>
      <c r="R15" s="83"/>
      <c r="S15"/>
      <c r="AF15"/>
      <c r="AG15"/>
      <c r="AH15"/>
      <c r="AI15"/>
    </row>
    <row r="16" spans="1:35" ht="17.100000000000001" customHeight="1" x14ac:dyDescent="0.25">
      <c r="A16" s="45"/>
      <c r="B16" s="148" t="s">
        <v>54</v>
      </c>
      <c r="C16" s="184">
        <f>VLOOKUP(C$5,Tabela_2!$B$6:$BT$200,ROW(P65),FALSE)</f>
        <v>-22.324873981570192</v>
      </c>
      <c r="D16" s="108">
        <f>VLOOKUP(D$5,Tabela_2!$B$6:$BT$200,ROW(P65),FALSE)</f>
        <v>-22.691042811083218</v>
      </c>
      <c r="E16" s="108">
        <f>VLOOKUP(E$5,Tabela_2!$B$6:$BT$200,ROW(Q65),FALSE)</f>
        <v>-21.487660338202353</v>
      </c>
      <c r="F16" s="108">
        <f>VLOOKUP(F$5,Tabela_2!$B$6:$BT$200,ROW(R65),FALSE)</f>
        <v>-6.7722865505103087</v>
      </c>
      <c r="G16" s="108">
        <f>VLOOKUP(G$5,Tabela_2!$B$6:$BT$200,ROW(R65),FALSE)</f>
        <v>3.9806849765432251</v>
      </c>
      <c r="H16" s="108">
        <f>VLOOKUP(H$5,Tabela_2!$B$6:$BT$200,ROW(S65),FALSE)</f>
        <v>5.2118195363058284</v>
      </c>
      <c r="I16" s="108">
        <f>VLOOKUP(I$5,Tabela_2!$B$6:$BT$200,ROW(T65),FALSE)</f>
        <v>7.1492556355257086E-2</v>
      </c>
      <c r="J16" s="108">
        <f>VLOOKUP(J$5,Tabela_2!$B$6:$BT$200,ROW(U65),FALSE)</f>
        <v>-2.175977259640971</v>
      </c>
      <c r="K16" s="108">
        <f>VLOOKUP(K$5,Tabela_2!$B$6:$BT$200,ROW(U65),FALSE)</f>
        <v>-6.1478978351408369</v>
      </c>
      <c r="L16" s="108">
        <f>VLOOKUP(L$5,Tabela_2!$B$6:$BT$300,ROW(V65),FALSE)</f>
        <v>-5.904628247985066</v>
      </c>
      <c r="M16" s="108">
        <f>VLOOKUP(M$5,Tabela_2!$B$6:$BT$210,ROW(V65),FALSE)</f>
        <v>1.5365792904424858</v>
      </c>
      <c r="N16" s="139">
        <f>VLOOKUP(N$5,Tabela_2!$B$6:$BT$210,ROW(W65),FALSE)</f>
        <v>3.8191401798664426</v>
      </c>
      <c r="O16" s="108">
        <f>VLOOKUP(O$5,Tabela_2!$B$6:$BT$300,ROW(Y65),FALSE)</f>
        <v>-7.6861391689623808</v>
      </c>
      <c r="P16" s="108">
        <f>VLOOKUP(P$5,Tabela_2!$B$6:$BT$300,ROW(Z65),FALSE)</f>
        <v>-15.343187061802199</v>
      </c>
      <c r="Q16" s="108">
        <f>VLOOKUP(Q$5,Tabela_2!$B$6:$BT$300,ROW(Z65),FALSE)</f>
        <v>-14.121881957880888</v>
      </c>
      <c r="R16" s="139">
        <f>VLOOKUP(R$5,Tabela_2!$B$6:$BT$300,ROW(AA65),FALSE)</f>
        <v>-22.690326541583406</v>
      </c>
      <c r="S16"/>
      <c r="AF16"/>
      <c r="AG16"/>
      <c r="AH16"/>
      <c r="AI16"/>
    </row>
    <row r="17" spans="1:35" ht="17.100000000000001" customHeight="1" x14ac:dyDescent="0.25">
      <c r="A17" s="45"/>
      <c r="B17" s="148" t="s">
        <v>55</v>
      </c>
      <c r="C17" s="184">
        <f>VLOOKUP(C$5,Tabela_2!$B$6:$BT$200,ROW(P66),FALSE)</f>
        <v>-36.762654091902967</v>
      </c>
      <c r="D17" s="108">
        <f>VLOOKUP(D$5,Tabela_2!$B$6:$BT$200,ROW(P66),FALSE)</f>
        <v>-35.984783811815277</v>
      </c>
      <c r="E17" s="108">
        <f>VLOOKUP(E$5,Tabela_2!$B$6:$BT$200,ROW(Q66),FALSE)</f>
        <v>-35.37652341255464</v>
      </c>
      <c r="F17" s="108">
        <f>VLOOKUP(F$5,Tabela_2!$B$6:$BT$200,ROW(R66),FALSE)</f>
        <v>-11.676642494702506</v>
      </c>
      <c r="G17" s="108">
        <f>VLOOKUP(G$5,Tabela_2!$B$6:$BT$200,ROW(R66),FALSE)</f>
        <v>6.5186424466550763</v>
      </c>
      <c r="H17" s="108">
        <f>VLOOKUP(H$5,Tabela_2!$B$6:$BT$200,ROW(S66),FALSE)</f>
        <v>7.3313862535246077</v>
      </c>
      <c r="I17" s="108">
        <f>VLOOKUP(I$5,Tabela_2!$B$6:$BT$200,ROW(T66),FALSE)</f>
        <v>-2.1362540928914875</v>
      </c>
      <c r="J17" s="108">
        <f>VLOOKUP(J$5,Tabela_2!$B$6:$BT$200,ROW(U66),FALSE)</f>
        <v>-3.670062850028466</v>
      </c>
      <c r="K17" s="108">
        <f>VLOOKUP(K$5,Tabela_2!$B$6:$BT$200,ROW(U66),FALSE)</f>
        <v>-4.2913804820807311</v>
      </c>
      <c r="L17" s="108">
        <f>VLOOKUP(L$5,Tabela_2!$B$6:$BT$300,ROW(V66),FALSE)</f>
        <v>-6.2267466065681791</v>
      </c>
      <c r="M17" s="108">
        <f>VLOOKUP(M$5,Tabela_2!$B$6:$BT$210,ROW(V66),FALSE)</f>
        <v>2.4109582667311669</v>
      </c>
      <c r="N17" s="139">
        <f>VLOOKUP(N$5,Tabela_2!$B$6:$BT$210,ROW(W66),FALSE)</f>
        <v>5.1899006142442472</v>
      </c>
      <c r="O17" s="108">
        <f>VLOOKUP(O$5,Tabela_2!$B$6:$BT$300,ROW(Y66),FALSE)</f>
        <v>-9.9847767901624529</v>
      </c>
      <c r="P17" s="108">
        <f>VLOOKUP(P$5,Tabela_2!$B$6:$BT$300,ROW(Z66),FALSE)</f>
        <v>-25.811549229630092</v>
      </c>
      <c r="Q17" s="108">
        <f>VLOOKUP(Q$5,Tabela_2!$B$6:$BT$300,ROW(Z66),FALSE)</f>
        <v>-15.966899318761229</v>
      </c>
      <c r="R17" s="139">
        <f>VLOOKUP(R$5,Tabela_2!$B$6:$BT$300,ROW(AA66),FALSE)</f>
        <v>-32.070300541777705</v>
      </c>
      <c r="S17"/>
      <c r="AF17"/>
      <c r="AG17"/>
      <c r="AH17"/>
      <c r="AI17"/>
    </row>
    <row r="18" spans="1:35" ht="17.100000000000001" customHeight="1" x14ac:dyDescent="0.25">
      <c r="A18" s="45"/>
      <c r="B18" s="148" t="s">
        <v>56</v>
      </c>
      <c r="C18" s="184">
        <f>VLOOKUP(C$5,Tabela_2!$B$6:$BT$200,ROW(P67),FALSE)</f>
        <v>-0.49780200189150081</v>
      </c>
      <c r="D18" s="108">
        <f>VLOOKUP(D$5,Tabela_2!$B$6:$BT$200,ROW(P67),FALSE)</f>
        <v>-3.2740372763450432</v>
      </c>
      <c r="E18" s="108">
        <f>VLOOKUP(E$5,Tabela_2!$B$6:$BT$200,ROW(Q67),FALSE)</f>
        <v>-0.73336846939150435</v>
      </c>
      <c r="F18" s="108">
        <f>VLOOKUP(F$5,Tabela_2!$B$6:$BT$200,ROW(R67),FALSE)</f>
        <v>-1.0461783167565741</v>
      </c>
      <c r="G18" s="108">
        <f>VLOOKUP(G$5,Tabela_2!$B$6:$BT$200,ROW(R67),FALSE)</f>
        <v>1.5422032184380985</v>
      </c>
      <c r="H18" s="108">
        <f>VLOOKUP(H$5,Tabela_2!$B$6:$BT$200,ROW(S67),FALSE)</f>
        <v>3.1629107994678884</v>
      </c>
      <c r="I18" s="108">
        <f>VLOOKUP(I$5,Tabela_2!$B$6:$BT$200,ROW(T67),FALSE)</f>
        <v>2.2192115782424748</v>
      </c>
      <c r="J18" s="108">
        <f>VLOOKUP(J$5,Tabela_2!$B$6:$BT$200,ROW(U67),FALSE)</f>
        <v>-0.61895302020480436</v>
      </c>
      <c r="K18" s="108">
        <f>VLOOKUP(K$5,Tabela_2!$B$6:$BT$200,ROW(U67),FALSE)</f>
        <v>-8.0190770073003907</v>
      </c>
      <c r="L18" s="108">
        <f>VLOOKUP(L$5,Tabela_2!$B$6:$BT$300,ROW(V67),FALSE)</f>
        <v>-5.5806671324483359</v>
      </c>
      <c r="M18" s="108">
        <f>VLOOKUP(M$5,Tabela_2!$B$6:$BT$210,ROW(V67),FALSE)</f>
        <v>0.72221723074732402</v>
      </c>
      <c r="N18" s="139">
        <f>VLOOKUP(N$5,Tabela_2!$B$6:$BT$210,ROW(W67),FALSE)</f>
        <v>2.4344897508877583</v>
      </c>
      <c r="O18" s="108">
        <f>VLOOKUP(O$5,Tabela_2!$B$6:$BT$300,ROW(Y67),FALSE)</f>
        <v>-5.2754554911656033</v>
      </c>
      <c r="P18" s="108">
        <f>VLOOKUP(P$5,Tabela_2!$B$6:$BT$300,ROW(Z67),FALSE)</f>
        <v>-4.8869594967584025</v>
      </c>
      <c r="Q18" s="108">
        <f>VLOOKUP(Q$5,Tabela_2!$B$6:$BT$300,ROW(Z67),FALSE)</f>
        <v>-12.37469465927299</v>
      </c>
      <c r="R18" s="139">
        <f>VLOOKUP(R$5,Tabela_2!$B$6:$BT$300,ROW(AA67),FALSE)</f>
        <v>-12.960433108419057</v>
      </c>
      <c r="S18"/>
      <c r="AF18"/>
      <c r="AG18"/>
      <c r="AH18"/>
      <c r="AI18"/>
    </row>
    <row r="19" spans="1:35" ht="17.100000000000001" customHeight="1" x14ac:dyDescent="0.25">
      <c r="A19" s="45"/>
      <c r="B19" s="149" t="s">
        <v>122</v>
      </c>
      <c r="C19" s="184">
        <f>VLOOKUP(C$5,Tabela_2!$B$6:$BT$200,ROW(P68),FALSE)</f>
        <v>12.03498948159163</v>
      </c>
      <c r="D19" s="108">
        <f>VLOOKUP(D$5,Tabela_2!$B$6:$BT$200,ROW(P68),FALSE)</f>
        <v>3.1752783814897434</v>
      </c>
      <c r="E19" s="108">
        <f>VLOOKUP(E$5,Tabela_2!$B$6:$BT$200,ROW(Q68),FALSE)</f>
        <v>-12.672293863177231</v>
      </c>
      <c r="F19" s="108">
        <f>VLOOKUP(F$5,Tabela_2!$B$6:$BT$200,ROW(R68),FALSE)</f>
        <v>11.391089985315418</v>
      </c>
      <c r="G19" s="108">
        <f>VLOOKUP(G$5,Tabela_2!$B$6:$BT$200,ROW(R68),FALSE)</f>
        <v>4.1657280476025571</v>
      </c>
      <c r="H19" s="108">
        <f>VLOOKUP(H$5,Tabela_2!$B$6:$BT$200,ROW(S68),FALSE)</f>
        <v>21.404872997789639</v>
      </c>
      <c r="I19" s="108">
        <f>VLOOKUP(I$5,Tabela_2!$B$6:$BT$200,ROW(T68),FALSE)</f>
        <v>20.437984661044716</v>
      </c>
      <c r="J19" s="108">
        <f>VLOOKUP(J$5,Tabela_2!$B$6:$BT$200,ROW(U68),FALSE)</f>
        <v>9.5602948871140505</v>
      </c>
      <c r="K19" s="108">
        <f>VLOOKUP(K$5,Tabela_2!$B$6:$BT$200,ROW(U68),FALSE)</f>
        <v>4.6623518037268274</v>
      </c>
      <c r="L19" s="108">
        <f>VLOOKUP(L$5,Tabela_2!$B$6:$BT$300,ROW(V68),FALSE)</f>
        <v>-12.438121359896792</v>
      </c>
      <c r="M19" s="108">
        <f>VLOOKUP(M$5,Tabela_2!$B$6:$BT$210,ROW(V68),FALSE)</f>
        <v>16.656876311620671</v>
      </c>
      <c r="N19" s="139">
        <f>VLOOKUP(N$5,Tabela_2!$B$6:$BT$210,ROW(W68),FALSE)</f>
        <v>2.8230253374072811</v>
      </c>
      <c r="O19" s="108">
        <f>VLOOKUP(O$5,Tabela_2!$B$6:$BT$300,ROW(Y68),FALSE)</f>
        <v>-0.86240384104038226</v>
      </c>
      <c r="P19" s="108">
        <f>VLOOKUP(P$5,Tabela_2!$B$6:$BT$300,ROW(Z68),FALSE)</f>
        <v>7.4808313412624949</v>
      </c>
      <c r="Q19" s="108">
        <f>VLOOKUP(Q$5,Tabela_2!$B$6:$BT$300,ROW(Z68),FALSE)</f>
        <v>-4.7648317225092107</v>
      </c>
      <c r="R19" s="139">
        <f>VLOOKUP(R$5,Tabela_2!$B$6:$BT$300,ROW(AA68),FALSE)</f>
        <v>9.621043577809596</v>
      </c>
      <c r="S19"/>
      <c r="AF19"/>
      <c r="AG19"/>
      <c r="AH19"/>
      <c r="AI19"/>
    </row>
    <row r="20" spans="1:35" ht="17.100000000000001" customHeight="1" x14ac:dyDescent="0.25">
      <c r="A20" s="45"/>
      <c r="B20" s="149" t="s">
        <v>121</v>
      </c>
      <c r="C20" s="184">
        <f>VLOOKUP(C$5,Tabela_2!$B$6:$BT$200,ROW(P69),FALSE)</f>
        <v>-7.6410848424554478</v>
      </c>
      <c r="D20" s="108">
        <f>VLOOKUP(D$5,Tabela_2!$B$6:$BT$200,ROW(P69),FALSE)</f>
        <v>-5.3347527633338832</v>
      </c>
      <c r="E20" s="108">
        <f>VLOOKUP(E$5,Tabela_2!$B$6:$BT$200,ROW(Q69),FALSE)</f>
        <v>3.5326747275903125</v>
      </c>
      <c r="F20" s="108">
        <f>VLOOKUP(F$5,Tabela_2!$B$6:$BT$200,ROW(R69),FALSE)</f>
        <v>-8.9279457537435825</v>
      </c>
      <c r="G20" s="108">
        <f>VLOOKUP(G$5,Tabela_2!$B$6:$BT$200,ROW(R69),FALSE)</f>
        <v>3.774295744666456</v>
      </c>
      <c r="H20" s="108">
        <f>VLOOKUP(H$5,Tabela_2!$B$6:$BT$200,ROW(S69),FALSE)</f>
        <v>4.4550652084260234</v>
      </c>
      <c r="I20" s="108">
        <f>VLOOKUP(I$5,Tabela_2!$B$6:$BT$200,ROW(T69),FALSE)</f>
        <v>-0.53855116093002309</v>
      </c>
      <c r="J20" s="108">
        <f>VLOOKUP(J$5,Tabela_2!$B$6:$BT$200,ROW(U69),FALSE)</f>
        <v>-5.6239627322425045</v>
      </c>
      <c r="K20" s="108">
        <f>VLOOKUP(K$5,Tabela_2!$B$6:$BT$200,ROW(U69),FALSE)</f>
        <v>-13.752476540726988</v>
      </c>
      <c r="L20" s="108">
        <f>VLOOKUP(L$5,Tabela_2!$B$6:$BT$300,ROW(V69),FALSE)</f>
        <v>-7.3551427096861133</v>
      </c>
      <c r="M20" s="108">
        <f>VLOOKUP(M$5,Tabela_2!$B$6:$BT$210,ROW(V69),FALSE)</f>
        <v>-3.7373261233568766</v>
      </c>
      <c r="N20" s="139">
        <f>VLOOKUP(N$5,Tabela_2!$B$6:$BT$210,ROW(W69),FALSE)</f>
        <v>2.6801515420607602</v>
      </c>
      <c r="O20" s="108">
        <f>VLOOKUP(O$5,Tabela_2!$B$6:$BT$300,ROW(Y69),FALSE)</f>
        <v>-32.183576181995363</v>
      </c>
      <c r="P20" s="108">
        <f>VLOOKUP(P$5,Tabela_2!$B$6:$BT$300,ROW(Z69),FALSE)</f>
        <v>-25.434933283896587</v>
      </c>
      <c r="Q20" s="108">
        <f>VLOOKUP(Q$5,Tabela_2!$B$6:$BT$300,ROW(Z69),FALSE)</f>
        <v>-43.708304588179217</v>
      </c>
      <c r="R20" s="139">
        <f>VLOOKUP(R$5,Tabela_2!$B$6:$BT$300,ROW(AA69),FALSE)</f>
        <v>-41.41321273173272</v>
      </c>
      <c r="S20"/>
      <c r="AF20"/>
      <c r="AG20"/>
      <c r="AH20"/>
      <c r="AI20"/>
    </row>
    <row r="21" spans="1:35" ht="17.100000000000001" customHeight="1" x14ac:dyDescent="0.25">
      <c r="A21" s="45"/>
      <c r="B21" s="149" t="s">
        <v>123</v>
      </c>
      <c r="C21" s="184">
        <f>VLOOKUP(C$5,Tabela_2!$B$6:$BT$200,ROW(P70),FALSE)</f>
        <v>0.30754786296436354</v>
      </c>
      <c r="D21" s="108">
        <f>VLOOKUP(D$5,Tabela_2!$B$6:$BT$200,ROW(P70),FALSE)</f>
        <v>-6.5798739586068633</v>
      </c>
      <c r="E21" s="108">
        <f>VLOOKUP(E$5,Tabela_2!$B$6:$BT$200,ROW(Q70),FALSE)</f>
        <v>-13.620267778151785</v>
      </c>
      <c r="F21" s="108">
        <f>VLOOKUP(F$5,Tabela_2!$B$6:$BT$200,ROW(R70),FALSE)</f>
        <v>-12.883346502016281</v>
      </c>
      <c r="G21" s="108">
        <f>VLOOKUP(G$5,Tabela_2!$B$6:$BT$200,ROW(R70),FALSE)</f>
        <v>-8.990032337439791</v>
      </c>
      <c r="H21" s="108">
        <f>VLOOKUP(H$5,Tabela_2!$B$6:$BT$200,ROW(S70),FALSE)</f>
        <v>-2.0765359709397857</v>
      </c>
      <c r="I21" s="108">
        <f>VLOOKUP(I$5,Tabela_2!$B$6:$BT$200,ROW(T70),FALSE)</f>
        <v>-7.0551231583496072</v>
      </c>
      <c r="J21" s="108">
        <f>VLOOKUP(J$5,Tabela_2!$B$6:$BT$200,ROW(U70),FALSE)</f>
        <v>-15.55322510541064</v>
      </c>
      <c r="K21" s="108">
        <f>VLOOKUP(K$5,Tabela_2!$B$6:$BT$200,ROW(U70),FALSE)</f>
        <v>-16.645249766696214</v>
      </c>
      <c r="L21" s="108">
        <f>VLOOKUP(L$5,Tabela_2!$B$6:$BT$300,ROW(V70),FALSE)</f>
        <v>-21.854902660869325</v>
      </c>
      <c r="M21" s="108">
        <f>VLOOKUP(M$5,Tabela_2!$B$6:$BT$210,ROW(V70),FALSE)</f>
        <v>-9.3957973211102992</v>
      </c>
      <c r="N21" s="139">
        <f>VLOOKUP(N$5,Tabela_2!$B$6:$BT$210,ROW(W70),FALSE)</f>
        <v>-0.99051889496859502</v>
      </c>
      <c r="O21" s="108">
        <f>VLOOKUP(O$5,Tabela_2!$B$6:$BT$300,ROW(Y70),FALSE)</f>
        <v>12.922358237245302</v>
      </c>
      <c r="P21" s="108">
        <f>VLOOKUP(P$5,Tabela_2!$B$6:$BT$300,ROW(Z70),FALSE)</f>
        <v>13.402554512613296</v>
      </c>
      <c r="Q21" s="108">
        <f>VLOOKUP(Q$5,Tabela_2!$B$6:$BT$300,ROW(Z70),FALSE)</f>
        <v>5.6009940603759745</v>
      </c>
      <c r="R21" s="139">
        <f>VLOOKUP(R$5,Tabela_2!$B$6:$BT$300,ROW(AA70),FALSE)</f>
        <v>8.2699086641011554</v>
      </c>
      <c r="S21"/>
      <c r="AF21"/>
      <c r="AG21"/>
      <c r="AH21"/>
      <c r="AI21"/>
    </row>
    <row r="22" spans="1:35" ht="17.100000000000001" customHeight="1" thickBot="1" x14ac:dyDescent="0.3">
      <c r="A22" s="45"/>
      <c r="B22" s="152" t="s">
        <v>120</v>
      </c>
      <c r="C22" s="185">
        <f>VLOOKUP(C$5,Tabela_2!$B$6:$BT$200,ROW(P71),FALSE)</f>
        <v>-3.0077340130186703</v>
      </c>
      <c r="D22" s="124">
        <f>VLOOKUP(D$5,Tabela_2!$B$6:$BT$200,ROW(P71),FALSE)</f>
        <v>-2.7759060707461147</v>
      </c>
      <c r="E22" s="124">
        <f>VLOOKUP(E$5,Tabela_2!$B$6:$BT$200,ROW(Q71),FALSE)</f>
        <v>16.027654934542255</v>
      </c>
      <c r="F22" s="122">
        <f>VLOOKUP(F$5,Tabela_2!$B$6:$BT$200,ROW(R71),FALSE)</f>
        <v>5.3766390834493638</v>
      </c>
      <c r="G22" s="124">
        <f>VLOOKUP(G$5,Tabela_2!$B$6:$BT$200,ROW(R71),FALSE)</f>
        <v>5.519002471572132</v>
      </c>
      <c r="H22" s="124">
        <f>VLOOKUP(H$5,Tabela_2!$B$6:$BT$200,ROW(S71),FALSE)</f>
        <v>-4.6232755555421949</v>
      </c>
      <c r="I22" s="124">
        <f>VLOOKUP(I$5,Tabela_2!$B$6:$BT$200,ROW(T71),FALSE)</f>
        <v>-0.23385073374254661</v>
      </c>
      <c r="J22" s="124">
        <f>VLOOKUP(J$5,Tabela_2!$B$6:$BT$200,ROW(U71),FALSE)</f>
        <v>4.5546206848533277</v>
      </c>
      <c r="K22" s="124">
        <f>VLOOKUP(K$5,Tabela_2!$B$6:$BT$200,ROW(U71),FALSE)</f>
        <v>-7.2696021575350382</v>
      </c>
      <c r="L22" s="124">
        <f>VLOOKUP(L$5,Tabela_2!$B$6:$BT$300,ROW(V71),FALSE)</f>
        <v>13.416817790109349</v>
      </c>
      <c r="M22" s="124">
        <f>VLOOKUP(M$5,Tabela_2!$B$6:$BT$210,ROW(V71),FALSE)</f>
        <v>-1.0756926442644699</v>
      </c>
      <c r="N22" s="112">
        <f>VLOOKUP(N$5,Tabela_2!$B$6:$BT$210,ROW(W71),FALSE)</f>
        <v>3.678814309070888</v>
      </c>
      <c r="O22" s="124">
        <f>VLOOKUP(O$5,Tabela_2!$B$6:$BT$300,ROW(Y71),FALSE)</f>
        <v>-2.4295127267854433</v>
      </c>
      <c r="P22" s="124">
        <f>VLOOKUP(P$5,Tabela_2!$B$6:$BT$300,ROW(Z71),FALSE)</f>
        <v>-8.4988878156658352</v>
      </c>
      <c r="Q22" s="124">
        <f>VLOOKUP(Q$5,Tabela_2!$B$6:$BT$300,ROW(Z71),FALSE)</f>
        <v>-7.9211273620671925</v>
      </c>
      <c r="R22" s="112">
        <f>VLOOKUP(R$5,Tabela_2!$B$6:$BT$300,ROW(AA71),FALSE)</f>
        <v>-22.642671041221018</v>
      </c>
      <c r="S22"/>
      <c r="AF22"/>
      <c r="AG22"/>
      <c r="AH22"/>
      <c r="AI22"/>
    </row>
    <row r="23" spans="1:35" ht="18" customHeight="1" x14ac:dyDescent="0.25">
      <c r="A23" s="8"/>
      <c r="B23" s="129" t="s">
        <v>32</v>
      </c>
      <c r="C23" s="71"/>
      <c r="D23" s="71"/>
      <c r="E23" s="71"/>
      <c r="F23" s="72"/>
      <c r="G23" s="72"/>
      <c r="H23" s="72"/>
      <c r="I23" s="72"/>
      <c r="J23" s="72"/>
      <c r="K23" s="72"/>
      <c r="L23" s="72"/>
      <c r="M23" s="72"/>
      <c r="N23" s="72"/>
      <c r="O23"/>
      <c r="P23"/>
      <c r="Q23"/>
      <c r="R23"/>
      <c r="S23"/>
    </row>
    <row r="24" spans="1:35" ht="16.5" customHeight="1" x14ac:dyDescent="0.25">
      <c r="A24" s="8"/>
      <c r="B24" s="67" t="s">
        <v>33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1:35" ht="16.5" customHeight="1" x14ac:dyDescent="0.25">
      <c r="A25" s="8"/>
      <c r="B25" s="67" t="s">
        <v>194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35" ht="15" customHeight="1" x14ac:dyDescent="0.25">
      <c r="A26" s="8"/>
      <c r="B26" s="130" t="s">
        <v>172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1:35" s="8" customFormat="1" x14ac:dyDescent="0.25"/>
    <row r="28" spans="1:35" s="8" customFormat="1" x14ac:dyDescent="0.25"/>
    <row r="29" spans="1:35" s="8" customFormat="1" x14ac:dyDescent="0.25"/>
    <row r="30" spans="1:35" s="8" customFormat="1" x14ac:dyDescent="0.25"/>
    <row r="31" spans="1:35" s="8" customFormat="1" x14ac:dyDescent="0.25"/>
    <row r="32" spans="1:35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</sheetData>
  <mergeCells count="6">
    <mergeCell ref="O4:R4"/>
    <mergeCell ref="C3:R3"/>
    <mergeCell ref="G4:J4"/>
    <mergeCell ref="B3:B5"/>
    <mergeCell ref="C4:F4"/>
    <mergeCell ref="K4:N4"/>
  </mergeCells>
  <hyperlinks>
    <hyperlink ref="A1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D3:R44"/>
  <sheetViews>
    <sheetView topLeftCell="A13" zoomScale="90" zoomScaleNormal="90" workbookViewId="0">
      <selection activeCell="O26" sqref="O26:Q43"/>
    </sheetView>
  </sheetViews>
  <sheetFormatPr defaultRowHeight="15" x14ac:dyDescent="0.25"/>
  <cols>
    <col min="4" max="4" width="17.5703125" customWidth="1"/>
    <col min="8" max="8" width="14.140625" customWidth="1"/>
    <col min="15" max="15" width="23" customWidth="1"/>
  </cols>
  <sheetData>
    <row r="3" spans="4:18" x14ac:dyDescent="0.25">
      <c r="D3" s="195" t="s">
        <v>63</v>
      </c>
      <c r="E3" s="195"/>
      <c r="F3" s="195"/>
      <c r="G3" s="195"/>
      <c r="H3" s="195" t="s">
        <v>261</v>
      </c>
      <c r="I3" s="195"/>
      <c r="J3" s="175" t="s">
        <v>220</v>
      </c>
      <c r="K3" s="310" t="s">
        <v>61</v>
      </c>
      <c r="L3" s="310"/>
      <c r="M3" s="310"/>
      <c r="N3" s="310"/>
      <c r="O3" s="310"/>
      <c r="P3" s="310"/>
      <c r="Q3" s="175" t="s">
        <v>220</v>
      </c>
      <c r="R3" s="194" t="s">
        <v>229</v>
      </c>
    </row>
    <row r="4" spans="4:18" x14ac:dyDescent="0.25">
      <c r="D4" s="173" t="s">
        <v>3</v>
      </c>
      <c r="E4" s="172">
        <f>'1.4'!C9+ROW()/1000000</f>
        <v>-0.499996</v>
      </c>
      <c r="F4" s="173"/>
      <c r="G4" s="17"/>
      <c r="H4" s="165"/>
      <c r="I4" s="174"/>
      <c r="J4" s="145"/>
      <c r="K4" s="16" t="s">
        <v>3</v>
      </c>
      <c r="L4" s="46">
        <f>'1.4'!E9+ROW()/100000</f>
        <v>1.8000400000000001</v>
      </c>
      <c r="M4" s="17"/>
      <c r="N4" s="17"/>
      <c r="O4" s="17"/>
      <c r="P4" s="46"/>
      <c r="Q4" s="57"/>
    </row>
    <row r="5" spans="4:18" x14ac:dyDescent="0.25">
      <c r="D5" s="17" t="s">
        <v>4</v>
      </c>
      <c r="E5" s="46">
        <f>'1.4'!C10+ROW()/1000000</f>
        <v>-1.299995</v>
      </c>
      <c r="F5" s="17">
        <f>_xlfn.RANK.EQ(E5,$E$5:$E$22,0)</f>
        <v>11</v>
      </c>
      <c r="G5" s="17">
        <v>1</v>
      </c>
      <c r="H5" s="165" t="str">
        <f>INDEX($D$5:$D$22,MATCH(G5,$F$5:$F$22,0))</f>
        <v>Espírito Santo</v>
      </c>
      <c r="I5" s="166">
        <f>INDEX($E$5:$E$22,MATCH(G5,$F$5:$F$22,0))</f>
        <v>16.200013999999999</v>
      </c>
      <c r="J5" s="167">
        <f>$E$4</f>
        <v>-0.499996</v>
      </c>
      <c r="K5" s="16" t="s">
        <v>4</v>
      </c>
      <c r="L5" s="46">
        <f>'1.4'!E10+ROW()/100000</f>
        <v>-3.1999500000000003</v>
      </c>
      <c r="M5" s="17">
        <f>_xlfn.RANK.EQ(L5,$L$5:$L$22,0)</f>
        <v>15</v>
      </c>
      <c r="N5" s="17">
        <v>1</v>
      </c>
      <c r="O5" s="165" t="str">
        <f>INDEX($K$5:$K$22,MATCH(N5,$M$5:$M$22,0))</f>
        <v>Pará</v>
      </c>
      <c r="P5" s="166">
        <f>INDEX($L$5:$L$22,MATCH(N5,$M$5:$M22,0))</f>
        <v>9.6000699999999988</v>
      </c>
      <c r="Q5" s="167">
        <f>$L$4</f>
        <v>1.8000400000000001</v>
      </c>
    </row>
    <row r="6" spans="4:18" x14ac:dyDescent="0.25">
      <c r="D6" s="17" t="s">
        <v>5</v>
      </c>
      <c r="E6" s="172">
        <f>'1.4'!C11+ROW()/1000000</f>
        <v>-3.2999939999999999</v>
      </c>
      <c r="F6" s="17">
        <f t="shared" ref="F6:F22" si="0">_xlfn.RANK.EQ(E6,$E$5:$E$22,0)</f>
        <v>13</v>
      </c>
      <c r="G6" s="17">
        <v>2</v>
      </c>
      <c r="H6" s="165" t="str">
        <f t="shared" ref="H6:H22" si="1">INDEX($D$5:$D$22,MATCH(G6,$F$5:$F$22,0))</f>
        <v>Ceará</v>
      </c>
      <c r="I6" s="166">
        <f t="shared" ref="I6:I22" si="2">INDEX($E$5:$E$22,MATCH(G6,$F$5:$F$22,0))</f>
        <v>3.5000089999999999</v>
      </c>
      <c r="J6" s="167">
        <f t="shared" ref="J6:J22" si="3">$E$4</f>
        <v>-0.499996</v>
      </c>
      <c r="K6" s="16" t="s">
        <v>5</v>
      </c>
      <c r="L6" s="46">
        <f>'1.4'!E11+ROW()/100000</f>
        <v>-0.7999400000000001</v>
      </c>
      <c r="M6" s="17">
        <f t="shared" ref="M6:M22" si="4">_xlfn.RANK.EQ(L6,$L$5:$L$22,0)</f>
        <v>12</v>
      </c>
      <c r="N6" s="17">
        <v>2</v>
      </c>
      <c r="O6" s="165" t="str">
        <f t="shared" ref="O6:O22" si="5">INDEX($K$5:$K$22,MATCH(N6,$M$5:$M$22,0))</f>
        <v>Paraná</v>
      </c>
      <c r="P6" s="166">
        <f>INDEX($L$5:$L$22,MATCH(N6,$M$5:$M23,0))</f>
        <v>5.70017</v>
      </c>
      <c r="Q6" s="167">
        <f t="shared" ref="Q6:Q22" si="6">$L$4</f>
        <v>1.8000400000000001</v>
      </c>
    </row>
    <row r="7" spans="4:18" x14ac:dyDescent="0.25">
      <c r="D7" s="17" t="s">
        <v>6</v>
      </c>
      <c r="E7" s="46">
        <f>'1.4'!C12+ROW()/1000000</f>
        <v>0.900007</v>
      </c>
      <c r="F7" s="17">
        <f t="shared" si="0"/>
        <v>5</v>
      </c>
      <c r="G7" s="17">
        <v>3</v>
      </c>
      <c r="H7" s="165" t="str">
        <f t="shared" si="1"/>
        <v>Rio de Janeiro</v>
      </c>
      <c r="I7" s="166">
        <f t="shared" si="2"/>
        <v>2.0000149999999999</v>
      </c>
      <c r="J7" s="167">
        <f t="shared" si="3"/>
        <v>-0.499996</v>
      </c>
      <c r="K7" s="16" t="s">
        <v>6</v>
      </c>
      <c r="L7" s="46">
        <f>'1.4'!E12+ROW()/100000</f>
        <v>9.6000699999999988</v>
      </c>
      <c r="M7" s="17">
        <f t="shared" si="4"/>
        <v>1</v>
      </c>
      <c r="N7" s="17">
        <v>3</v>
      </c>
      <c r="O7" s="165" t="str">
        <f t="shared" si="5"/>
        <v>Santa Catarina</v>
      </c>
      <c r="P7" s="166">
        <f>INDEX($L$5:$L$22,MATCH(N7,$M$5:$M24,0))</f>
        <v>4.8001800000000001</v>
      </c>
      <c r="Q7" s="167">
        <f t="shared" si="6"/>
        <v>1.8000400000000001</v>
      </c>
    </row>
    <row r="8" spans="4:18" x14ac:dyDescent="0.25">
      <c r="D8" s="17" t="s">
        <v>244</v>
      </c>
      <c r="E8" s="172">
        <v>-20</v>
      </c>
      <c r="F8" s="17">
        <f t="shared" si="0"/>
        <v>16</v>
      </c>
      <c r="G8" s="17">
        <v>4</v>
      </c>
      <c r="H8" s="165" t="str">
        <f t="shared" si="1"/>
        <v>Paraná</v>
      </c>
      <c r="I8" s="166">
        <f t="shared" si="2"/>
        <v>1.300017</v>
      </c>
      <c r="J8" s="167">
        <f t="shared" si="3"/>
        <v>-0.499996</v>
      </c>
      <c r="K8" s="16" t="s">
        <v>244</v>
      </c>
      <c r="L8" s="46">
        <f>'1.4'!E13+ROW()/100000</f>
        <v>-5.59992</v>
      </c>
      <c r="M8" s="17">
        <f t="shared" si="4"/>
        <v>16</v>
      </c>
      <c r="N8" s="17">
        <v>4</v>
      </c>
      <c r="O8" s="165" t="str">
        <f t="shared" si="5"/>
        <v>Rio Grande do Sul</v>
      </c>
      <c r="P8" s="166">
        <f>INDEX($L$5:$L$22,MATCH(N8,$M$5:$M25,0))</f>
        <v>4.1001899999999996</v>
      </c>
      <c r="Q8" s="167">
        <f t="shared" si="6"/>
        <v>1.8000400000000001</v>
      </c>
    </row>
    <row r="9" spans="4:18" x14ac:dyDescent="0.25">
      <c r="D9" s="17" t="s">
        <v>7</v>
      </c>
      <c r="E9" s="46">
        <f>'1.4'!C14+ROW()/1000000</f>
        <v>3.5000089999999999</v>
      </c>
      <c r="F9" s="17">
        <f t="shared" si="0"/>
        <v>2</v>
      </c>
      <c r="G9" s="17">
        <v>5</v>
      </c>
      <c r="H9" s="165" t="str">
        <f t="shared" si="1"/>
        <v>Pará</v>
      </c>
      <c r="I9" s="166">
        <f t="shared" si="2"/>
        <v>0.900007</v>
      </c>
      <c r="J9" s="167">
        <f t="shared" si="3"/>
        <v>-0.499996</v>
      </c>
      <c r="K9" s="16" t="s">
        <v>7</v>
      </c>
      <c r="L9" s="46">
        <f>'1.4'!E14+ROW()/100000</f>
        <v>-0.59990999999999994</v>
      </c>
      <c r="M9" s="17">
        <f t="shared" si="4"/>
        <v>10</v>
      </c>
      <c r="N9" s="17">
        <v>5</v>
      </c>
      <c r="O9" s="165" t="str">
        <f t="shared" si="5"/>
        <v>Rio de Janeiro</v>
      </c>
      <c r="P9" s="166">
        <f>INDEX($L$5:$L$22,MATCH(N9,$M$5:$M26,0))</f>
        <v>1.7001500000000001</v>
      </c>
      <c r="Q9" s="167">
        <f t="shared" si="6"/>
        <v>1.8000400000000001</v>
      </c>
    </row>
    <row r="10" spans="4:18" x14ac:dyDescent="0.25">
      <c r="D10" s="17" t="s">
        <v>245</v>
      </c>
      <c r="E10" s="172">
        <v>-22</v>
      </c>
      <c r="F10" s="17">
        <f t="shared" si="0"/>
        <v>18</v>
      </c>
      <c r="G10" s="17">
        <v>6</v>
      </c>
      <c r="H10" s="165" t="str">
        <f t="shared" si="1"/>
        <v>Rio Grande do Sul</v>
      </c>
      <c r="I10" s="166">
        <f t="shared" si="2"/>
        <v>0.200019</v>
      </c>
      <c r="J10" s="167">
        <f t="shared" si="3"/>
        <v>-0.499996</v>
      </c>
      <c r="K10" s="16" t="s">
        <v>245</v>
      </c>
      <c r="L10" s="46">
        <f>'1.4'!E15+ROW()/100000</f>
        <v>-17.799900000000001</v>
      </c>
      <c r="M10" s="17">
        <f t="shared" si="4"/>
        <v>18</v>
      </c>
      <c r="N10" s="17">
        <v>6</v>
      </c>
      <c r="O10" s="165" t="str">
        <f t="shared" si="5"/>
        <v>Minas Gerais</v>
      </c>
      <c r="P10" s="166">
        <f>INDEX($L$5:$L$22,MATCH(N10,$M$5:$M27,0))</f>
        <v>1.7001299999999999</v>
      </c>
      <c r="Q10" s="167">
        <f t="shared" si="6"/>
        <v>1.8000400000000001</v>
      </c>
    </row>
    <row r="11" spans="4:18" x14ac:dyDescent="0.25">
      <c r="D11" s="17" t="s">
        <v>8</v>
      </c>
      <c r="E11" s="46">
        <f>'1.4'!C16+ROW()/1000000</f>
        <v>-0.59998899999999999</v>
      </c>
      <c r="F11" s="17">
        <f t="shared" si="0"/>
        <v>8</v>
      </c>
      <c r="G11" s="17">
        <v>7</v>
      </c>
      <c r="H11" s="165" t="str">
        <f t="shared" si="1"/>
        <v>Santa Catarina</v>
      </c>
      <c r="I11" s="166">
        <f t="shared" si="2"/>
        <v>-0.19998200000000002</v>
      </c>
      <c r="J11" s="167">
        <f t="shared" si="3"/>
        <v>-0.499996</v>
      </c>
      <c r="K11" s="18" t="s">
        <v>8</v>
      </c>
      <c r="L11" s="46">
        <f>'1.4'!E16+ROW()/100000</f>
        <v>-13.799890000000001</v>
      </c>
      <c r="M11" s="17">
        <f t="shared" si="4"/>
        <v>17</v>
      </c>
      <c r="N11" s="17">
        <v>7</v>
      </c>
      <c r="O11" s="165" t="str">
        <f t="shared" si="5"/>
        <v>Goiás</v>
      </c>
      <c r="P11" s="166">
        <f>INDEX($L$5:$L$22,MATCH(N11,$M$5:$M28,0))</f>
        <v>1.1002200000000002</v>
      </c>
      <c r="Q11" s="167">
        <f t="shared" si="6"/>
        <v>1.8000400000000001</v>
      </c>
    </row>
    <row r="12" spans="4:18" x14ac:dyDescent="0.25">
      <c r="D12" s="17" t="s">
        <v>9</v>
      </c>
      <c r="E12" s="172">
        <f>'1.4'!C17+ROW()/1000000</f>
        <v>-3.6999880000000003</v>
      </c>
      <c r="F12" s="17">
        <f t="shared" si="0"/>
        <v>14</v>
      </c>
      <c r="G12" s="17">
        <v>8</v>
      </c>
      <c r="H12" s="165" t="str">
        <f t="shared" si="1"/>
        <v>Pernambuco</v>
      </c>
      <c r="I12" s="166">
        <f t="shared" si="2"/>
        <v>-0.59998899999999999</v>
      </c>
      <c r="J12" s="167">
        <f t="shared" si="3"/>
        <v>-0.499996</v>
      </c>
      <c r="K12" s="16" t="s">
        <v>9</v>
      </c>
      <c r="L12" s="46">
        <f>'1.4'!E17+ROW()/100000</f>
        <v>0.60011999999999999</v>
      </c>
      <c r="M12" s="17">
        <f t="shared" si="4"/>
        <v>8</v>
      </c>
      <c r="N12" s="17">
        <v>8</v>
      </c>
      <c r="O12" s="165" t="str">
        <f t="shared" si="5"/>
        <v>Bahia</v>
      </c>
      <c r="P12" s="166">
        <f>INDEX($L$5:$L$22,MATCH(N12,$M$5:$M29,0))</f>
        <v>0.60011999999999999</v>
      </c>
      <c r="Q12" s="167">
        <f t="shared" si="6"/>
        <v>1.8000400000000001</v>
      </c>
    </row>
    <row r="13" spans="4:18" x14ac:dyDescent="0.25">
      <c r="D13" s="17" t="s">
        <v>10</v>
      </c>
      <c r="E13" s="46">
        <f>'1.4'!C18+ROW()/1000000</f>
        <v>-1.8999869999999999</v>
      </c>
      <c r="F13" s="17">
        <f t="shared" si="0"/>
        <v>12</v>
      </c>
      <c r="G13" s="17">
        <v>9</v>
      </c>
      <c r="H13" s="165" t="str">
        <f>INDEX($D$5:$D$22,MATCH(G13,$F$5:$F$22,0))</f>
        <v>São Paulo</v>
      </c>
      <c r="I13" s="166">
        <f t="shared" si="2"/>
        <v>-0.79998400000000003</v>
      </c>
      <c r="J13" s="167">
        <f t="shared" si="3"/>
        <v>-0.499996</v>
      </c>
      <c r="K13" s="16" t="s">
        <v>10</v>
      </c>
      <c r="L13" s="46">
        <f>'1.4'!E18+ROW()/100000</f>
        <v>1.7001299999999999</v>
      </c>
      <c r="M13" s="17">
        <f t="shared" si="4"/>
        <v>6</v>
      </c>
      <c r="N13" s="17">
        <v>9</v>
      </c>
      <c r="O13" s="165" t="str">
        <f t="shared" si="5"/>
        <v>Espírito Santo</v>
      </c>
      <c r="P13" s="166">
        <f>INDEX($L$5:$L$22,MATCH(N13,$M$5:$M30,0))</f>
        <v>0.30013999999999996</v>
      </c>
      <c r="Q13" s="167">
        <f t="shared" si="6"/>
        <v>1.8000400000000001</v>
      </c>
    </row>
    <row r="14" spans="4:18" x14ac:dyDescent="0.25">
      <c r="D14" s="17" t="s">
        <v>11</v>
      </c>
      <c r="E14" s="172">
        <f>'1.4'!C19+ROW()/1000000</f>
        <v>16.200013999999999</v>
      </c>
      <c r="F14" s="17">
        <f t="shared" si="0"/>
        <v>1</v>
      </c>
      <c r="G14" s="17">
        <v>10</v>
      </c>
      <c r="H14" s="165" t="str">
        <f t="shared" si="1"/>
        <v>Goiás</v>
      </c>
      <c r="I14" s="166">
        <f t="shared" si="2"/>
        <v>-1.0999780000000001</v>
      </c>
      <c r="J14" s="167">
        <f t="shared" si="3"/>
        <v>-0.499996</v>
      </c>
      <c r="K14" s="16" t="s">
        <v>11</v>
      </c>
      <c r="L14" s="46">
        <f>'1.4'!E19+ROW()/100000</f>
        <v>0.30013999999999996</v>
      </c>
      <c r="M14" s="17">
        <f t="shared" si="4"/>
        <v>9</v>
      </c>
      <c r="N14" s="17">
        <v>10</v>
      </c>
      <c r="O14" s="165" t="str">
        <f t="shared" si="5"/>
        <v>Ceará</v>
      </c>
      <c r="P14" s="166">
        <f>INDEX($L$5:$L$22,MATCH(N14,$M$5:$M31,0))</f>
        <v>-0.59990999999999994</v>
      </c>
      <c r="Q14" s="167">
        <f t="shared" si="6"/>
        <v>1.8000400000000001</v>
      </c>
    </row>
    <row r="15" spans="4:18" x14ac:dyDescent="0.25">
      <c r="D15" s="221" t="s">
        <v>12</v>
      </c>
      <c r="E15" s="46">
        <f>'1.4'!C20+ROW()/1000000</f>
        <v>2.0000149999999999</v>
      </c>
      <c r="F15" s="17">
        <f t="shared" si="0"/>
        <v>3</v>
      </c>
      <c r="G15" s="17">
        <v>11</v>
      </c>
      <c r="H15" s="165" t="str">
        <f t="shared" si="1"/>
        <v>Nordeste</v>
      </c>
      <c r="I15" s="166">
        <f t="shared" si="2"/>
        <v>-1.299995</v>
      </c>
      <c r="J15" s="167">
        <f t="shared" si="3"/>
        <v>-0.499996</v>
      </c>
      <c r="K15" s="16" t="s">
        <v>12</v>
      </c>
      <c r="L15" s="46">
        <f>'1.4'!E20+ROW()/100000</f>
        <v>1.7001500000000001</v>
      </c>
      <c r="M15" s="17">
        <f t="shared" si="4"/>
        <v>5</v>
      </c>
      <c r="N15" s="17">
        <v>11</v>
      </c>
      <c r="O15" s="165" t="str">
        <f t="shared" si="5"/>
        <v>São Paulo</v>
      </c>
      <c r="P15" s="166">
        <f>INDEX($L$5:$L$22,MATCH(N15,$M$5:$M32,0))</f>
        <v>-0.69983999999999991</v>
      </c>
      <c r="Q15" s="167">
        <f t="shared" si="6"/>
        <v>1.8000400000000001</v>
      </c>
    </row>
    <row r="16" spans="4:18" x14ac:dyDescent="0.25">
      <c r="D16" s="17" t="s">
        <v>13</v>
      </c>
      <c r="E16" s="172">
        <f>'1.4'!C21+ROW()/1000000</f>
        <v>-0.79998400000000003</v>
      </c>
      <c r="F16" s="17">
        <f t="shared" si="0"/>
        <v>9</v>
      </c>
      <c r="G16" s="17">
        <v>12</v>
      </c>
      <c r="H16" s="165" t="str">
        <f t="shared" si="1"/>
        <v>Minas Gerais</v>
      </c>
      <c r="I16" s="166">
        <f t="shared" si="2"/>
        <v>-1.8999869999999999</v>
      </c>
      <c r="J16" s="167">
        <f t="shared" si="3"/>
        <v>-0.499996</v>
      </c>
      <c r="K16" s="16" t="s">
        <v>13</v>
      </c>
      <c r="L16" s="46">
        <f>'1.4'!E21+ROW()/100000</f>
        <v>-0.69983999999999991</v>
      </c>
      <c r="M16" s="17">
        <f t="shared" si="4"/>
        <v>11</v>
      </c>
      <c r="N16" s="17">
        <v>12</v>
      </c>
      <c r="O16" s="165" t="str">
        <f t="shared" si="5"/>
        <v>Amazonas</v>
      </c>
      <c r="P16" s="166">
        <f>INDEX($L$5:$L$22,MATCH(N16,$M$5:$M33,0))</f>
        <v>-0.7999400000000001</v>
      </c>
      <c r="Q16" s="167">
        <f t="shared" si="6"/>
        <v>1.8000400000000001</v>
      </c>
    </row>
    <row r="17" spans="4:18" x14ac:dyDescent="0.25">
      <c r="D17" s="17" t="s">
        <v>14</v>
      </c>
      <c r="E17" s="46">
        <f>'1.4'!C22+ROW()/1000000</f>
        <v>1.300017</v>
      </c>
      <c r="F17" s="17">
        <f t="shared" si="0"/>
        <v>4</v>
      </c>
      <c r="G17" s="17">
        <v>13</v>
      </c>
      <c r="H17" s="165" t="str">
        <f t="shared" si="1"/>
        <v>Amazonas</v>
      </c>
      <c r="I17" s="166">
        <f t="shared" si="2"/>
        <v>-3.2999939999999999</v>
      </c>
      <c r="J17" s="167">
        <f t="shared" si="3"/>
        <v>-0.499996</v>
      </c>
      <c r="K17" s="16" t="s">
        <v>14</v>
      </c>
      <c r="L17" s="46">
        <f>'1.4'!E22+ROW()/100000</f>
        <v>5.70017</v>
      </c>
      <c r="M17" s="17">
        <f t="shared" si="4"/>
        <v>2</v>
      </c>
      <c r="N17" s="17">
        <v>13</v>
      </c>
      <c r="O17" s="165" t="str">
        <f t="shared" si="5"/>
        <v>Mato Grosso</v>
      </c>
      <c r="P17" s="166">
        <f>INDEX($L$5:$L$22,MATCH(N17,$M$5:$M34,0))</f>
        <v>-1.6997899999999999</v>
      </c>
      <c r="Q17" s="167">
        <f t="shared" si="6"/>
        <v>1.8000400000000001</v>
      </c>
    </row>
    <row r="18" spans="4:18" x14ac:dyDescent="0.25">
      <c r="D18" s="17" t="s">
        <v>15</v>
      </c>
      <c r="E18" s="172">
        <f>'1.4'!C23+ROW()/1000000</f>
        <v>-0.19998200000000002</v>
      </c>
      <c r="F18" s="17">
        <f t="shared" si="0"/>
        <v>7</v>
      </c>
      <c r="G18" s="17">
        <v>14</v>
      </c>
      <c r="H18" s="165" t="str">
        <f t="shared" si="1"/>
        <v>Bahia</v>
      </c>
      <c r="I18" s="166">
        <f t="shared" si="2"/>
        <v>-3.6999880000000003</v>
      </c>
      <c r="J18" s="167">
        <f t="shared" si="3"/>
        <v>-0.499996</v>
      </c>
      <c r="K18" s="16" t="s">
        <v>15</v>
      </c>
      <c r="L18" s="46">
        <f>'1.4'!E23+ROW()/100000</f>
        <v>4.8001800000000001</v>
      </c>
      <c r="M18" s="17">
        <f t="shared" si="4"/>
        <v>3</v>
      </c>
      <c r="N18" s="17">
        <v>14</v>
      </c>
      <c r="O18" s="165" t="str">
        <f t="shared" si="5"/>
        <v>Mato Grosso do Sul</v>
      </c>
      <c r="P18" s="166">
        <f>INDEX($L$5:$L$22,MATCH(N18,$M$5:$M35,0))</f>
        <v>-2.2997999999999998</v>
      </c>
      <c r="Q18" s="167">
        <f>$L$4</f>
        <v>1.8000400000000001</v>
      </c>
    </row>
    <row r="19" spans="4:18" x14ac:dyDescent="0.25">
      <c r="D19" s="17" t="s">
        <v>16</v>
      </c>
      <c r="E19" s="46">
        <f>'1.4'!C24+ROW()/1000000</f>
        <v>0.200019</v>
      </c>
      <c r="F19" s="17">
        <f t="shared" si="0"/>
        <v>6</v>
      </c>
      <c r="G19" s="17">
        <v>15</v>
      </c>
      <c r="H19" s="165" t="str">
        <f t="shared" si="1"/>
        <v>Mato Grosso</v>
      </c>
      <c r="I19" s="166">
        <f t="shared" si="2"/>
        <v>-6.9999789999999997</v>
      </c>
      <c r="J19" s="167">
        <f t="shared" si="3"/>
        <v>-0.499996</v>
      </c>
      <c r="K19" s="16" t="s">
        <v>16</v>
      </c>
      <c r="L19" s="46">
        <f>'1.4'!E24+ROW()/100000</f>
        <v>4.1001899999999996</v>
      </c>
      <c r="M19" s="17">
        <f t="shared" si="4"/>
        <v>4</v>
      </c>
      <c r="N19" s="17">
        <v>15</v>
      </c>
      <c r="O19" s="165" t="str">
        <f t="shared" si="5"/>
        <v>Nordeste</v>
      </c>
      <c r="P19" s="166">
        <f>INDEX($L$5:$L$22,MATCH(N19,$M$5:$M36,0))</f>
        <v>-3.1999500000000003</v>
      </c>
      <c r="Q19" s="167">
        <f t="shared" si="6"/>
        <v>1.8000400000000001</v>
      </c>
    </row>
    <row r="20" spans="4:18" x14ac:dyDescent="0.25">
      <c r="D20" s="17" t="s">
        <v>246</v>
      </c>
      <c r="E20" s="172">
        <v>-21</v>
      </c>
      <c r="F20" s="17">
        <f t="shared" si="0"/>
        <v>17</v>
      </c>
      <c r="G20" s="17">
        <v>16</v>
      </c>
      <c r="H20" s="165" t="str">
        <f t="shared" si="1"/>
        <v>Maranhão</v>
      </c>
      <c r="I20" s="166">
        <f t="shared" si="2"/>
        <v>-20</v>
      </c>
      <c r="J20" s="167">
        <f t="shared" si="3"/>
        <v>-0.499996</v>
      </c>
      <c r="K20" s="16" t="s">
        <v>246</v>
      </c>
      <c r="L20" s="46">
        <f>'1.4'!E25+ROW()/100000</f>
        <v>-2.2997999999999998</v>
      </c>
      <c r="M20" s="17">
        <f t="shared" si="4"/>
        <v>14</v>
      </c>
      <c r="N20" s="17">
        <v>16</v>
      </c>
      <c r="O20" s="165" t="str">
        <f t="shared" si="5"/>
        <v>Maranhão</v>
      </c>
      <c r="P20" s="166">
        <f>INDEX($L$5:$L$22,MATCH(N20,$M$5:$M37,0))</f>
        <v>-5.59992</v>
      </c>
      <c r="Q20" s="167">
        <f t="shared" si="6"/>
        <v>1.8000400000000001</v>
      </c>
    </row>
    <row r="21" spans="4:18" x14ac:dyDescent="0.25">
      <c r="D21" s="17" t="s">
        <v>17</v>
      </c>
      <c r="E21" s="46">
        <f>'1.4'!C26+ROW()/1000000</f>
        <v>-6.9999789999999997</v>
      </c>
      <c r="F21" s="17">
        <f t="shared" si="0"/>
        <v>15</v>
      </c>
      <c r="G21" s="17">
        <v>17</v>
      </c>
      <c r="H21" s="165" t="str">
        <f t="shared" si="1"/>
        <v>Mato Grosso do Sul</v>
      </c>
      <c r="I21" s="166">
        <f t="shared" si="2"/>
        <v>-21</v>
      </c>
      <c r="J21" s="167">
        <f t="shared" si="3"/>
        <v>-0.499996</v>
      </c>
      <c r="K21" s="16" t="s">
        <v>17</v>
      </c>
      <c r="L21" s="46">
        <f>'1.4'!E26+ROW()/100000</f>
        <v>-1.6997899999999999</v>
      </c>
      <c r="M21" s="17">
        <f t="shared" si="4"/>
        <v>13</v>
      </c>
      <c r="N21" s="17">
        <v>17</v>
      </c>
      <c r="O21" s="165" t="str">
        <f t="shared" si="5"/>
        <v>Pernambuco</v>
      </c>
      <c r="P21" s="166">
        <f>INDEX($L$5:$L$22,MATCH(N21,$M$5:$M38,0))</f>
        <v>-13.799890000000001</v>
      </c>
      <c r="Q21" s="167">
        <f t="shared" si="6"/>
        <v>1.8000400000000001</v>
      </c>
    </row>
    <row r="22" spans="4:18" x14ac:dyDescent="0.25">
      <c r="D22" s="17" t="s">
        <v>18</v>
      </c>
      <c r="E22" s="172">
        <f>'1.4'!C27+ROW()/1000000</f>
        <v>-1.0999780000000001</v>
      </c>
      <c r="F22" s="17">
        <f t="shared" si="0"/>
        <v>10</v>
      </c>
      <c r="G22" s="17">
        <v>18</v>
      </c>
      <c r="H22" s="165" t="str">
        <f t="shared" si="1"/>
        <v>Rio Grande do Norte</v>
      </c>
      <c r="I22" s="166">
        <f t="shared" si="2"/>
        <v>-22</v>
      </c>
      <c r="J22" s="167">
        <f t="shared" si="3"/>
        <v>-0.499996</v>
      </c>
      <c r="K22" s="16" t="s">
        <v>18</v>
      </c>
      <c r="L22" s="46">
        <f>'1.4'!E27+ROW()/100000</f>
        <v>1.1002200000000002</v>
      </c>
      <c r="M22" s="17">
        <f t="shared" si="4"/>
        <v>7</v>
      </c>
      <c r="N22" s="17">
        <v>18</v>
      </c>
      <c r="O22" s="165" t="str">
        <f t="shared" si="5"/>
        <v>Rio Grande do Norte</v>
      </c>
      <c r="P22" s="166">
        <f>INDEX($L$5:$L$22,MATCH(N22,$M$5:$M39,0))</f>
        <v>-17.799900000000001</v>
      </c>
      <c r="Q22" s="167">
        <f t="shared" si="6"/>
        <v>1.8000400000000001</v>
      </c>
    </row>
    <row r="23" spans="4:18" x14ac:dyDescent="0.25">
      <c r="D23" s="311" t="s">
        <v>262</v>
      </c>
      <c r="E23" s="311"/>
      <c r="F23" s="311"/>
      <c r="G23" s="311"/>
      <c r="H23" s="311"/>
      <c r="I23" s="312"/>
      <c r="J23" s="57">
        <f>$R$33</f>
        <v>0</v>
      </c>
      <c r="K23" s="19"/>
      <c r="L23" s="20"/>
      <c r="M23" s="15"/>
      <c r="N23" s="15"/>
      <c r="O23" s="15"/>
    </row>
    <row r="24" spans="4:18" x14ac:dyDescent="0.25">
      <c r="D24" s="173" t="s">
        <v>3</v>
      </c>
      <c r="E24" s="47">
        <f>'1.4'!D9+ROW()/100000</f>
        <v>3.3002399999999996</v>
      </c>
      <c r="F24" s="17"/>
      <c r="G24" s="17"/>
      <c r="H24" s="17"/>
      <c r="I24" s="46"/>
      <c r="J24" s="15"/>
      <c r="K24" s="310" t="s">
        <v>61</v>
      </c>
      <c r="L24" s="310"/>
      <c r="M24" s="310"/>
      <c r="N24" s="310"/>
      <c r="O24" s="310"/>
      <c r="P24" s="310"/>
      <c r="Q24" s="175" t="s">
        <v>220</v>
      </c>
      <c r="R24" s="194" t="s">
        <v>230</v>
      </c>
    </row>
    <row r="25" spans="4:18" x14ac:dyDescent="0.25">
      <c r="D25" s="17" t="s">
        <v>4</v>
      </c>
      <c r="E25" s="47">
        <f>'1.4'!D10+ROW()/100000</f>
        <v>-3.6997500000000003</v>
      </c>
      <c r="F25" s="17">
        <f>IF($R$68=" ",_xlfn.RANK.EQ(E25,$E$25:$E$42,0),_xlfn.RANK.EQ(E25,$E$25:$E$42,0))</f>
        <v>14</v>
      </c>
      <c r="G25" s="17">
        <v>1</v>
      </c>
      <c r="H25" s="165" t="str">
        <f>INDEX($D$25:$D$42,MATCH(G25,$F$25:$F$42,0))</f>
        <v>Rio Grande do Sul</v>
      </c>
      <c r="I25" s="166">
        <f>INDEX($E$25:$E$42,MATCH(G25,$F$25:$F$42,0))</f>
        <v>29.100390000000001</v>
      </c>
      <c r="J25" s="167">
        <f>$E$24</f>
        <v>3.3002399999999996</v>
      </c>
      <c r="K25" s="173" t="s">
        <v>3</v>
      </c>
      <c r="L25" s="46">
        <f>'1.4'!F9+ROW()/1000000</f>
        <v>2.8000249999999998</v>
      </c>
      <c r="M25" s="17"/>
      <c r="N25" s="17"/>
      <c r="O25" s="17"/>
      <c r="P25" s="46"/>
      <c r="Q25" s="15"/>
    </row>
    <row r="26" spans="4:18" x14ac:dyDescent="0.25">
      <c r="D26" s="17" t="s">
        <v>5</v>
      </c>
      <c r="E26" s="47">
        <f>'1.4'!D11+ROW()/100000</f>
        <v>1.9002599999999998</v>
      </c>
      <c r="F26" s="17">
        <f t="shared" ref="F26:F42" si="7">IF($R$68=" ",_xlfn.RANK.EQ(E26,$E$25:$E$42,0),_xlfn.RANK.EQ(E26,$E$25:$E$42,0))</f>
        <v>9</v>
      </c>
      <c r="G26" s="17">
        <v>2</v>
      </c>
      <c r="H26" s="165" t="str">
        <f t="shared" ref="H26:H42" si="8">INDEX($D$25:$D$42,MATCH(G26,$F$25:$F$42,0))</f>
        <v>Espírito Santo</v>
      </c>
      <c r="I26" s="166">
        <f t="shared" ref="I26:I42" si="9">INDEX($E$25:$E$42,MATCH(G26,$F$25:$F$42,0))</f>
        <v>23.90034</v>
      </c>
      <c r="J26" s="167">
        <f t="shared" ref="J26:J42" si="10">$E$24</f>
        <v>3.3002399999999996</v>
      </c>
      <c r="K26" s="17" t="s">
        <v>4</v>
      </c>
      <c r="L26" s="46">
        <f>'1.4'!F10+ROW()/1000000</f>
        <v>1.1000260000000002</v>
      </c>
      <c r="M26" s="17">
        <f>_xlfn.RANK.EQ(L26,$L$26:$L$43,0)</f>
        <v>12</v>
      </c>
      <c r="N26" s="17">
        <v>1</v>
      </c>
      <c r="O26" s="165" t="str">
        <f>INDEX($K$26:$K$43,MATCH(N26,$M$26:$M$43,0))</f>
        <v>Pará</v>
      </c>
      <c r="P26" s="166">
        <f>INDEX($L$26:$L$43,MATCH(N26,$M$26:$M$43,0))</f>
        <v>9.7000279999999997</v>
      </c>
      <c r="Q26" s="167">
        <f>$L$25</f>
        <v>2.8000249999999998</v>
      </c>
    </row>
    <row r="27" spans="4:18" x14ac:dyDescent="0.25">
      <c r="D27" s="17" t="s">
        <v>6</v>
      </c>
      <c r="E27" s="47">
        <f>'1.4'!D12+ROW()/100000</f>
        <v>8.3002700000000011</v>
      </c>
      <c r="F27" s="17">
        <f t="shared" si="7"/>
        <v>4</v>
      </c>
      <c r="G27" s="17">
        <v>3</v>
      </c>
      <c r="H27" s="165" t="str">
        <f t="shared" si="8"/>
        <v>Paraná</v>
      </c>
      <c r="I27" s="166">
        <f t="shared" si="9"/>
        <v>8.9003700000000006</v>
      </c>
      <c r="J27" s="167">
        <f t="shared" si="10"/>
        <v>3.3002399999999996</v>
      </c>
      <c r="K27" s="17" t="s">
        <v>5</v>
      </c>
      <c r="L27" s="46">
        <f>'1.4'!F11+ROW()/1000000</f>
        <v>1.700027</v>
      </c>
      <c r="M27" s="17">
        <f t="shared" ref="M27:M43" si="11">_xlfn.RANK.EQ(L27,$L$26:$L$43,0)</f>
        <v>10</v>
      </c>
      <c r="N27" s="17">
        <v>2</v>
      </c>
      <c r="O27" s="165" t="str">
        <f t="shared" ref="O27:O40" si="12">INDEX($K$26:$K$43,MATCH(N27,$M$26:$M$43,0))</f>
        <v>Paraná</v>
      </c>
      <c r="P27" s="166">
        <f t="shared" ref="P27:P40" si="13">INDEX($L$26:$L$43,MATCH(N27,$M$26:$M$43,0))</f>
        <v>6.4000380000000003</v>
      </c>
      <c r="Q27" s="167">
        <f t="shared" ref="Q27:Q43" si="14">$L$25</f>
        <v>2.8000249999999998</v>
      </c>
    </row>
    <row r="28" spans="4:18" x14ac:dyDescent="0.25">
      <c r="D28" s="17" t="s">
        <v>244</v>
      </c>
      <c r="E28" s="47">
        <f>'1.4'!D13+ROW()/100000</f>
        <v>-1.29972</v>
      </c>
      <c r="F28" s="17">
        <f t="shared" si="7"/>
        <v>13</v>
      </c>
      <c r="G28" s="17">
        <v>4</v>
      </c>
      <c r="H28" s="165" t="str">
        <f t="shared" si="8"/>
        <v>Pará</v>
      </c>
      <c r="I28" s="166">
        <f t="shared" si="9"/>
        <v>8.3002700000000011</v>
      </c>
      <c r="J28" s="167">
        <f t="shared" si="10"/>
        <v>3.3002399999999996</v>
      </c>
      <c r="K28" s="17" t="s">
        <v>6</v>
      </c>
      <c r="L28" s="46">
        <f>'1.4'!F12+ROW()/1000000</f>
        <v>9.7000279999999997</v>
      </c>
      <c r="M28" s="17">
        <f t="shared" si="11"/>
        <v>1</v>
      </c>
      <c r="N28" s="17">
        <v>3</v>
      </c>
      <c r="O28" s="165" t="str">
        <f t="shared" si="12"/>
        <v>Santa Catarina</v>
      </c>
      <c r="P28" s="166">
        <f t="shared" si="13"/>
        <v>6.3000389999999999</v>
      </c>
      <c r="Q28" s="167">
        <f t="shared" si="14"/>
        <v>2.8000249999999998</v>
      </c>
    </row>
    <row r="29" spans="4:18" x14ac:dyDescent="0.25">
      <c r="D29" s="17" t="s">
        <v>7</v>
      </c>
      <c r="E29" s="47">
        <f>'1.4'!D14+ROW()/100000</f>
        <v>4.3002899999999995</v>
      </c>
      <c r="F29" s="17">
        <f t="shared" si="7"/>
        <v>7</v>
      </c>
      <c r="G29" s="17">
        <v>5</v>
      </c>
      <c r="H29" s="165" t="str">
        <f t="shared" si="8"/>
        <v>Rio de Janeiro</v>
      </c>
      <c r="I29" s="166">
        <f t="shared" si="9"/>
        <v>7.1003499999999997</v>
      </c>
      <c r="J29" s="167">
        <f t="shared" si="10"/>
        <v>3.3002399999999996</v>
      </c>
      <c r="K29" s="17" t="s">
        <v>244</v>
      </c>
      <c r="L29" s="46">
        <f>'1.4'!F13+ROW()/1000000</f>
        <v>-0.7999710000000001</v>
      </c>
      <c r="M29" s="17">
        <f t="shared" si="11"/>
        <v>14</v>
      </c>
      <c r="N29" s="17">
        <v>4</v>
      </c>
      <c r="O29" s="165" t="str">
        <f t="shared" si="12"/>
        <v>Ceará</v>
      </c>
      <c r="P29" s="166">
        <f>INDEX($L$26:$L$43,MATCH(N29,$M$26:$M$43,0))</f>
        <v>3.9000300000000001</v>
      </c>
      <c r="Q29" s="167">
        <f t="shared" si="14"/>
        <v>2.8000249999999998</v>
      </c>
    </row>
    <row r="30" spans="4:18" x14ac:dyDescent="0.25">
      <c r="D30" s="17" t="s">
        <v>245</v>
      </c>
      <c r="E30" s="47">
        <f>'1.4'!D15+ROW()/100000</f>
        <v>-16.1997</v>
      </c>
      <c r="F30" s="17">
        <f t="shared" si="7"/>
        <v>18</v>
      </c>
      <c r="G30" s="17">
        <v>6</v>
      </c>
      <c r="H30" s="165" t="str">
        <f t="shared" si="8"/>
        <v>Minas Gerais</v>
      </c>
      <c r="I30" s="166">
        <f t="shared" si="9"/>
        <v>4.7003300000000001</v>
      </c>
      <c r="J30" s="167">
        <f t="shared" si="10"/>
        <v>3.3002399999999996</v>
      </c>
      <c r="K30" s="17" t="s">
        <v>7</v>
      </c>
      <c r="L30" s="46">
        <f>'1.4'!F14+ROW()/1000000</f>
        <v>3.9000300000000001</v>
      </c>
      <c r="M30" s="17">
        <f t="shared" si="11"/>
        <v>4</v>
      </c>
      <c r="N30" s="17">
        <v>5</v>
      </c>
      <c r="O30" s="165" t="str">
        <f t="shared" si="12"/>
        <v>Mato Grosso</v>
      </c>
      <c r="P30" s="166">
        <f t="shared" ref="P30" si="15">INDEX($L$26:$L$43,MATCH(N30,$M$26:$M$43,0))</f>
        <v>3.6000420000000002</v>
      </c>
      <c r="Q30" s="167">
        <f t="shared" si="14"/>
        <v>2.8000249999999998</v>
      </c>
    </row>
    <row r="31" spans="4:18" x14ac:dyDescent="0.25">
      <c r="D31" s="17" t="s">
        <v>8</v>
      </c>
      <c r="E31" s="47">
        <f>'1.4'!D16+ROW()/100000</f>
        <v>-4.4996900000000002</v>
      </c>
      <c r="F31" s="17">
        <f t="shared" si="7"/>
        <v>15</v>
      </c>
      <c r="G31" s="17">
        <v>7</v>
      </c>
      <c r="H31" s="165" t="str">
        <f t="shared" si="8"/>
        <v>Ceará</v>
      </c>
      <c r="I31" s="166">
        <f t="shared" si="9"/>
        <v>4.3002899999999995</v>
      </c>
      <c r="J31" s="167">
        <f t="shared" si="10"/>
        <v>3.3002399999999996</v>
      </c>
      <c r="K31" s="17" t="s">
        <v>245</v>
      </c>
      <c r="L31" s="46">
        <f>'1.4'!F15+ROW()/1000000</f>
        <v>-9.4999690000000001</v>
      </c>
      <c r="M31" s="17">
        <f t="shared" si="11"/>
        <v>18</v>
      </c>
      <c r="N31" s="17">
        <v>6</v>
      </c>
      <c r="O31" s="165" t="str">
        <f t="shared" si="12"/>
        <v>Minas Gerais</v>
      </c>
      <c r="P31" s="166">
        <f t="shared" si="13"/>
        <v>2.9000339999999998</v>
      </c>
      <c r="Q31" s="167">
        <f t="shared" si="14"/>
        <v>2.8000249999999998</v>
      </c>
    </row>
    <row r="32" spans="4:18" x14ac:dyDescent="0.25">
      <c r="D32" s="17" t="s">
        <v>9</v>
      </c>
      <c r="E32" s="47">
        <f>'1.4'!D17+ROW()/100000</f>
        <v>-7.2996799999999995</v>
      </c>
      <c r="F32" s="17">
        <f t="shared" si="7"/>
        <v>16</v>
      </c>
      <c r="G32" s="17">
        <v>8</v>
      </c>
      <c r="H32" s="165" t="str">
        <f t="shared" si="8"/>
        <v>Santa Catarina</v>
      </c>
      <c r="I32" s="166">
        <f t="shared" si="9"/>
        <v>3.70038</v>
      </c>
      <c r="J32" s="167">
        <f t="shared" si="10"/>
        <v>3.3002399999999996</v>
      </c>
      <c r="K32" s="17" t="s">
        <v>8</v>
      </c>
      <c r="L32" s="46">
        <f>'1.4'!F16+ROW()/1000000</f>
        <v>-2.3999679999999999</v>
      </c>
      <c r="M32" s="17">
        <f t="shared" si="11"/>
        <v>16</v>
      </c>
      <c r="N32" s="17">
        <v>7</v>
      </c>
      <c r="O32" s="165" t="str">
        <f t="shared" si="12"/>
        <v>Rio Grande do Sul</v>
      </c>
      <c r="P32" s="166">
        <f t="shared" si="13"/>
        <v>2.8000399999999996</v>
      </c>
      <c r="Q32" s="167">
        <f t="shared" si="14"/>
        <v>2.8000249999999998</v>
      </c>
    </row>
    <row r="33" spans="4:17" x14ac:dyDescent="0.25">
      <c r="D33" s="17" t="s">
        <v>10</v>
      </c>
      <c r="E33" s="47">
        <f>'1.4'!D18+ROW()/100000</f>
        <v>4.7003300000000001</v>
      </c>
      <c r="F33" s="17">
        <f t="shared" si="7"/>
        <v>6</v>
      </c>
      <c r="G33" s="17">
        <v>9</v>
      </c>
      <c r="H33" s="165" t="str">
        <f t="shared" si="8"/>
        <v>Amazonas</v>
      </c>
      <c r="I33" s="166">
        <f t="shared" si="9"/>
        <v>1.9002599999999998</v>
      </c>
      <c r="J33" s="167">
        <f t="shared" si="10"/>
        <v>3.3002399999999996</v>
      </c>
      <c r="K33" s="17" t="s">
        <v>9</v>
      </c>
      <c r="L33" s="46">
        <f>'1.4'!F17+ROW()/1000000</f>
        <v>1.9000329999999999</v>
      </c>
      <c r="M33" s="17">
        <f t="shared" si="11"/>
        <v>9</v>
      </c>
      <c r="N33" s="17">
        <v>8</v>
      </c>
      <c r="O33" s="165" t="str">
        <f t="shared" si="12"/>
        <v>Mato Grosso do Sul</v>
      </c>
      <c r="P33" s="166">
        <f t="shared" si="13"/>
        <v>2.4000409999999999</v>
      </c>
      <c r="Q33" s="167">
        <f t="shared" si="14"/>
        <v>2.8000249999999998</v>
      </c>
    </row>
    <row r="34" spans="4:17" x14ac:dyDescent="0.25">
      <c r="D34" s="17" t="s">
        <v>11</v>
      </c>
      <c r="E34" s="47">
        <f>'1.4'!D19+ROW()/100000</f>
        <v>23.90034</v>
      </c>
      <c r="F34" s="17">
        <f t="shared" si="7"/>
        <v>2</v>
      </c>
      <c r="G34" s="17">
        <v>10</v>
      </c>
      <c r="H34" s="165" t="str">
        <f t="shared" si="8"/>
        <v>Goiás</v>
      </c>
      <c r="I34" s="166">
        <f t="shared" si="9"/>
        <v>1.3004200000000001</v>
      </c>
      <c r="J34" s="167">
        <f t="shared" si="10"/>
        <v>3.3002399999999996</v>
      </c>
      <c r="K34" s="17" t="s">
        <v>10</v>
      </c>
      <c r="L34" s="46">
        <f>'1.4'!F18+ROW()/1000000</f>
        <v>2.9000339999999998</v>
      </c>
      <c r="M34" s="17">
        <f t="shared" si="11"/>
        <v>6</v>
      </c>
      <c r="N34" s="17">
        <v>9</v>
      </c>
      <c r="O34" s="165" t="str">
        <f t="shared" si="12"/>
        <v>Bahia</v>
      </c>
      <c r="P34" s="166">
        <f t="shared" si="13"/>
        <v>1.9000329999999999</v>
      </c>
      <c r="Q34" s="167">
        <f t="shared" si="14"/>
        <v>2.8000249999999998</v>
      </c>
    </row>
    <row r="35" spans="4:17" x14ac:dyDescent="0.25">
      <c r="D35" s="221" t="s">
        <v>12</v>
      </c>
      <c r="E35" s="47">
        <f>'1.4'!D20+ROW()/100000</f>
        <v>7.1003499999999997</v>
      </c>
      <c r="F35" s="17">
        <f t="shared" si="7"/>
        <v>5</v>
      </c>
      <c r="G35" s="17">
        <v>11</v>
      </c>
      <c r="H35" s="165" t="str">
        <f t="shared" si="8"/>
        <v>Mato Grosso do Sul</v>
      </c>
      <c r="I35" s="166">
        <f t="shared" si="9"/>
        <v>0.90039999999999998</v>
      </c>
      <c r="J35" s="167">
        <f t="shared" si="10"/>
        <v>3.3002399999999996</v>
      </c>
      <c r="K35" s="17" t="s">
        <v>11</v>
      </c>
      <c r="L35" s="46">
        <f>'1.4'!F19+ROW()/1000000</f>
        <v>-2.7999649999999998</v>
      </c>
      <c r="M35" s="17">
        <f t="shared" si="11"/>
        <v>17</v>
      </c>
      <c r="N35" s="17">
        <v>10</v>
      </c>
      <c r="O35" s="165" t="str">
        <f t="shared" si="12"/>
        <v>Amazonas</v>
      </c>
      <c r="P35" s="166">
        <f t="shared" si="13"/>
        <v>1.700027</v>
      </c>
      <c r="Q35" s="167">
        <f t="shared" si="14"/>
        <v>2.8000249999999998</v>
      </c>
    </row>
    <row r="36" spans="4:17" x14ac:dyDescent="0.25">
      <c r="D36" s="17" t="s">
        <v>13</v>
      </c>
      <c r="E36" s="47">
        <f>'1.4'!D21+ROW()/100000</f>
        <v>-1.2996400000000001</v>
      </c>
      <c r="F36" s="17">
        <f t="shared" si="7"/>
        <v>12</v>
      </c>
      <c r="G36" s="17">
        <v>12</v>
      </c>
      <c r="H36" s="165" t="str">
        <f t="shared" si="8"/>
        <v>São Paulo</v>
      </c>
      <c r="I36" s="166">
        <f t="shared" si="9"/>
        <v>-1.2996400000000001</v>
      </c>
      <c r="J36" s="167">
        <f t="shared" si="10"/>
        <v>3.3002399999999996</v>
      </c>
      <c r="K36" s="221" t="s">
        <v>12</v>
      </c>
      <c r="L36" s="46">
        <f>'1.4'!F20+ROW()/1000000</f>
        <v>-1.399964</v>
      </c>
      <c r="M36" s="17">
        <f t="shared" si="11"/>
        <v>15</v>
      </c>
      <c r="N36" s="17">
        <v>11</v>
      </c>
      <c r="O36" s="165" t="str">
        <f t="shared" si="12"/>
        <v>São Paulo</v>
      </c>
      <c r="P36" s="166">
        <f t="shared" si="13"/>
        <v>1.6000370000000002</v>
      </c>
      <c r="Q36" s="167">
        <f t="shared" si="14"/>
        <v>2.8000249999999998</v>
      </c>
    </row>
    <row r="37" spans="4:17" x14ac:dyDescent="0.25">
      <c r="D37" s="17" t="s">
        <v>14</v>
      </c>
      <c r="E37" s="47">
        <f>'1.4'!D22+ROW()/100000</f>
        <v>8.9003700000000006</v>
      </c>
      <c r="F37" s="17">
        <f t="shared" si="7"/>
        <v>3</v>
      </c>
      <c r="G37" s="17">
        <v>13</v>
      </c>
      <c r="H37" s="165" t="str">
        <f t="shared" si="8"/>
        <v>Maranhão</v>
      </c>
      <c r="I37" s="166">
        <f t="shared" si="9"/>
        <v>-1.29972</v>
      </c>
      <c r="J37" s="167">
        <f t="shared" si="10"/>
        <v>3.3002399999999996</v>
      </c>
      <c r="K37" s="17" t="s">
        <v>13</v>
      </c>
      <c r="L37" s="46">
        <f>'1.4'!F21+ROW()/1000000</f>
        <v>1.6000370000000002</v>
      </c>
      <c r="M37" s="17">
        <f t="shared" si="11"/>
        <v>11</v>
      </c>
      <c r="N37" s="17">
        <v>12</v>
      </c>
      <c r="O37" s="165" t="str">
        <f t="shared" si="12"/>
        <v>Nordeste</v>
      </c>
      <c r="P37" s="166">
        <f t="shared" si="13"/>
        <v>1.1000260000000002</v>
      </c>
      <c r="Q37" s="167">
        <f t="shared" si="14"/>
        <v>2.8000249999999998</v>
      </c>
    </row>
    <row r="38" spans="4:17" x14ac:dyDescent="0.25">
      <c r="D38" s="17" t="s">
        <v>15</v>
      </c>
      <c r="E38" s="47">
        <f>'1.4'!D23+ROW()/100000</f>
        <v>3.70038</v>
      </c>
      <c r="F38" s="17">
        <f t="shared" si="7"/>
        <v>8</v>
      </c>
      <c r="G38" s="17">
        <v>14</v>
      </c>
      <c r="H38" s="165" t="str">
        <f t="shared" si="8"/>
        <v>Nordeste</v>
      </c>
      <c r="I38" s="166">
        <f t="shared" si="9"/>
        <v>-3.6997500000000003</v>
      </c>
      <c r="J38" s="167">
        <f t="shared" si="10"/>
        <v>3.3002399999999996</v>
      </c>
      <c r="K38" s="17" t="s">
        <v>14</v>
      </c>
      <c r="L38" s="46">
        <f>'1.4'!F22+ROW()/1000000</f>
        <v>6.4000380000000003</v>
      </c>
      <c r="M38" s="17">
        <f t="shared" si="11"/>
        <v>2</v>
      </c>
      <c r="N38" s="17">
        <v>13</v>
      </c>
      <c r="O38" s="165" t="str">
        <f t="shared" si="12"/>
        <v>Goiás</v>
      </c>
      <c r="P38" s="166">
        <f t="shared" si="13"/>
        <v>-0.29995699999999997</v>
      </c>
      <c r="Q38" s="167">
        <f t="shared" si="14"/>
        <v>2.8000249999999998</v>
      </c>
    </row>
    <row r="39" spans="4:17" x14ac:dyDescent="0.25">
      <c r="D39" s="17" t="s">
        <v>16</v>
      </c>
      <c r="E39" s="47">
        <f>'1.4'!D24+ROW()/100000</f>
        <v>29.100390000000001</v>
      </c>
      <c r="F39" s="17">
        <f t="shared" si="7"/>
        <v>1</v>
      </c>
      <c r="G39" s="17">
        <v>15</v>
      </c>
      <c r="H39" s="165" t="str">
        <f t="shared" si="8"/>
        <v>Pernambuco</v>
      </c>
      <c r="I39" s="166">
        <f t="shared" si="9"/>
        <v>-4.4996900000000002</v>
      </c>
      <c r="J39" s="167">
        <f t="shared" si="10"/>
        <v>3.3002399999999996</v>
      </c>
      <c r="K39" s="17" t="s">
        <v>15</v>
      </c>
      <c r="L39" s="46">
        <f>'1.4'!F23+ROW()/1000000</f>
        <v>6.3000389999999999</v>
      </c>
      <c r="M39" s="17">
        <f t="shared" si="11"/>
        <v>3</v>
      </c>
      <c r="N39" s="17">
        <v>14</v>
      </c>
      <c r="O39" s="165" t="str">
        <f t="shared" si="12"/>
        <v>Maranhão</v>
      </c>
      <c r="P39" s="166">
        <f t="shared" si="13"/>
        <v>-0.7999710000000001</v>
      </c>
      <c r="Q39" s="167">
        <f t="shared" si="14"/>
        <v>2.8000249999999998</v>
      </c>
    </row>
    <row r="40" spans="4:17" x14ac:dyDescent="0.25">
      <c r="D40" s="17" t="s">
        <v>246</v>
      </c>
      <c r="E40" s="47">
        <f>'1.4'!D25+ROW()/100000</f>
        <v>0.90039999999999998</v>
      </c>
      <c r="F40" s="17">
        <f t="shared" si="7"/>
        <v>11</v>
      </c>
      <c r="G40" s="17">
        <v>16</v>
      </c>
      <c r="H40" s="165" t="str">
        <f t="shared" si="8"/>
        <v>Bahia</v>
      </c>
      <c r="I40" s="166">
        <f t="shared" si="9"/>
        <v>-7.2996799999999995</v>
      </c>
      <c r="J40" s="167">
        <f t="shared" si="10"/>
        <v>3.3002399999999996</v>
      </c>
      <c r="K40" s="17" t="s">
        <v>16</v>
      </c>
      <c r="L40" s="46">
        <f>'1.4'!F24+ROW()/1000000</f>
        <v>2.8000399999999996</v>
      </c>
      <c r="M40" s="17">
        <f t="shared" si="11"/>
        <v>7</v>
      </c>
      <c r="N40" s="17">
        <v>15</v>
      </c>
      <c r="O40" s="165" t="str">
        <f t="shared" si="12"/>
        <v>Rio de Janeiro</v>
      </c>
      <c r="P40" s="166">
        <f t="shared" si="13"/>
        <v>-1.399964</v>
      </c>
      <c r="Q40" s="167">
        <f t="shared" si="14"/>
        <v>2.8000249999999998</v>
      </c>
    </row>
    <row r="41" spans="4:17" x14ac:dyDescent="0.25">
      <c r="D41" s="17" t="s">
        <v>17</v>
      </c>
      <c r="E41" s="47">
        <f>'1.4'!D26+ROW()/100000</f>
        <v>-11.49959</v>
      </c>
      <c r="F41" s="17">
        <f t="shared" si="7"/>
        <v>17</v>
      </c>
      <c r="G41" s="17">
        <v>17</v>
      </c>
      <c r="H41" s="165" t="str">
        <f t="shared" si="8"/>
        <v>Mato Grosso</v>
      </c>
      <c r="I41" s="166">
        <f t="shared" si="9"/>
        <v>-11.49959</v>
      </c>
      <c r="J41" s="167">
        <f t="shared" si="10"/>
        <v>3.3002399999999996</v>
      </c>
      <c r="K41" s="17" t="s">
        <v>246</v>
      </c>
      <c r="L41" s="46">
        <f>'1.4'!F25+ROW()/1000000</f>
        <v>2.4000409999999999</v>
      </c>
      <c r="M41" s="17">
        <f t="shared" si="11"/>
        <v>8</v>
      </c>
      <c r="N41" s="17">
        <v>16</v>
      </c>
      <c r="O41" s="165" t="str">
        <f>INDEX($K$26:$K$43,MATCH(N41,$M$26:$M$43,0))</f>
        <v>Pernambuco</v>
      </c>
      <c r="P41" s="166">
        <f>INDEX($L$26:$L$43,MATCH(N41,$M$26:$M$43,0))</f>
        <v>-2.3999679999999999</v>
      </c>
      <c r="Q41" s="167">
        <f>$L$25</f>
        <v>2.8000249999999998</v>
      </c>
    </row>
    <row r="42" spans="4:17" x14ac:dyDescent="0.25">
      <c r="D42" s="17" t="s">
        <v>18</v>
      </c>
      <c r="E42" s="47">
        <f>'1.4'!D27+ROW()/100000</f>
        <v>1.3004200000000001</v>
      </c>
      <c r="F42" s="17">
        <f t="shared" si="7"/>
        <v>10</v>
      </c>
      <c r="G42" s="17">
        <v>18</v>
      </c>
      <c r="H42" s="165" t="str">
        <f t="shared" si="8"/>
        <v>Rio Grande do Norte</v>
      </c>
      <c r="I42" s="166">
        <f t="shared" si="9"/>
        <v>-16.1997</v>
      </c>
      <c r="J42" s="167">
        <f t="shared" si="10"/>
        <v>3.3002399999999996</v>
      </c>
      <c r="K42" s="17" t="s">
        <v>17</v>
      </c>
      <c r="L42" s="46">
        <f>'1.4'!F26+ROW()/1000000</f>
        <v>3.6000420000000002</v>
      </c>
      <c r="M42" s="17">
        <f t="shared" si="11"/>
        <v>5</v>
      </c>
      <c r="N42" s="17">
        <v>17</v>
      </c>
      <c r="O42" s="165" t="str">
        <f t="shared" ref="O42:O43" si="16">INDEX($K$26:$K$43,MATCH(N42,$M$26:$M$43,0))</f>
        <v>Espírito Santo</v>
      </c>
      <c r="P42" s="166">
        <f t="shared" ref="P42:P43" si="17">INDEX($L$26:$L$43,MATCH(N42,$M$26:$M$43,0))</f>
        <v>-2.7999649999999998</v>
      </c>
      <c r="Q42" s="167">
        <f t="shared" si="14"/>
        <v>2.8000249999999998</v>
      </c>
    </row>
    <row r="43" spans="4:17" x14ac:dyDescent="0.25">
      <c r="D43" s="15"/>
      <c r="E43" s="15"/>
      <c r="F43" s="15"/>
      <c r="G43" s="15"/>
      <c r="H43" s="15"/>
      <c r="I43" s="15"/>
      <c r="J43" s="57">
        <f>$R$53</f>
        <v>0</v>
      </c>
      <c r="K43" s="17" t="s">
        <v>18</v>
      </c>
      <c r="L43" s="46">
        <f>'1.4'!F27+ROW()/1000000</f>
        <v>-0.29995699999999997</v>
      </c>
      <c r="M43" s="17">
        <f t="shared" si="11"/>
        <v>13</v>
      </c>
      <c r="N43" s="17">
        <v>18</v>
      </c>
      <c r="O43" s="165" t="str">
        <f t="shared" si="16"/>
        <v>Rio Grande do Norte</v>
      </c>
      <c r="P43" s="166">
        <f t="shared" si="17"/>
        <v>-9.4999690000000001</v>
      </c>
      <c r="Q43" s="167">
        <f t="shared" si="14"/>
        <v>2.8000249999999998</v>
      </c>
    </row>
    <row r="44" spans="4:17" x14ac:dyDescent="0.25"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57">
        <f>$Y$54</f>
        <v>0</v>
      </c>
    </row>
  </sheetData>
  <mergeCells count="3">
    <mergeCell ref="K3:P3"/>
    <mergeCell ref="D23:I23"/>
    <mergeCell ref="K24:P24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>
    <tabColor theme="1"/>
  </sheetPr>
  <dimension ref="B1:AP87"/>
  <sheetViews>
    <sheetView tabSelected="1" topLeftCell="Z40" workbookViewId="0">
      <selection activeCell="AK66" sqref="AK66"/>
    </sheetView>
  </sheetViews>
  <sheetFormatPr defaultRowHeight="15" x14ac:dyDescent="0.25"/>
  <cols>
    <col min="3" max="3" width="9.140625" customWidth="1"/>
    <col min="4" max="5" width="11.28515625" customWidth="1"/>
    <col min="6" max="6" width="16.7109375" customWidth="1"/>
    <col min="7" max="7" width="19.85546875" customWidth="1"/>
    <col min="8" max="9" width="9.140625" customWidth="1"/>
    <col min="10" max="10" width="16.7109375" customWidth="1"/>
    <col min="11" max="11" width="20.42578125" customWidth="1"/>
    <col min="12" max="12" width="9.140625" customWidth="1"/>
    <col min="13" max="13" width="46.28515625" bestFit="1" customWidth="1"/>
    <col min="14" max="14" width="19.28515625" customWidth="1"/>
    <col min="15" max="15" width="22.85546875" bestFit="1" customWidth="1"/>
    <col min="16" max="16" width="19.5703125" bestFit="1" customWidth="1"/>
    <col min="19" max="19" width="24.140625" customWidth="1"/>
    <col min="20" max="20" width="14.7109375" bestFit="1" customWidth="1"/>
    <col min="21" max="21" width="4.7109375" customWidth="1"/>
    <col min="22" max="22" width="14.28515625" customWidth="1"/>
    <col min="26" max="26" width="9.140625" customWidth="1"/>
    <col min="34" max="34" width="48.85546875" bestFit="1" customWidth="1"/>
  </cols>
  <sheetData>
    <row r="1" spans="2:29" ht="34.5" customHeight="1" x14ac:dyDescent="0.25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2:29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2:29" x14ac:dyDescent="0.2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2:29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2:29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2:29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2:29" x14ac:dyDescent="0.25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2:29" x14ac:dyDescent="0.25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2:29" x14ac:dyDescent="0.25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2:29" x14ac:dyDescent="0.25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2:29" x14ac:dyDescent="0.25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2:29" x14ac:dyDescent="0.25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2:29" x14ac:dyDescent="0.25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2:29" x14ac:dyDescent="0.25"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2:29" x14ac:dyDescent="0.25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2:29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2:42" x14ac:dyDescent="0.2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2:42" x14ac:dyDescent="0.2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2:42" x14ac:dyDescent="0.25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2:42" x14ac:dyDescent="0.25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v>-0.29997000000000001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2:42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'1.4'!C9+ROW()/1000000</f>
        <v>-0.49997900000000001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2:42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2:42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2:42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2:42" x14ac:dyDescent="0.25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2:42" x14ac:dyDescent="0.25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2:42" x14ac:dyDescent="0.25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2:42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94" t="s">
        <v>229</v>
      </c>
      <c r="AE28" s="194"/>
      <c r="AF28" s="15"/>
      <c r="AG28" s="15"/>
      <c r="AH28" s="15"/>
      <c r="AI28" s="15"/>
    </row>
    <row r="29" spans="2:42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95" t="s">
        <v>63</v>
      </c>
      <c r="S29" s="195"/>
      <c r="T29" s="195"/>
      <c r="U29" s="195"/>
      <c r="V29" s="195"/>
      <c r="W29" s="195"/>
      <c r="X29" s="175" t="s">
        <v>220</v>
      </c>
      <c r="Y29" s="313" t="s">
        <v>61</v>
      </c>
      <c r="Z29" s="314"/>
      <c r="AA29" s="314"/>
      <c r="AB29" s="314"/>
      <c r="AC29" s="314"/>
      <c r="AD29" s="315"/>
      <c r="AE29" s="175" t="s">
        <v>220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2:42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 t="s">
        <v>3</v>
      </c>
      <c r="S30" s="173">
        <f>'1.4'!C10+ROW()/1000000</f>
        <v>-1.2999700000000001</v>
      </c>
      <c r="T30" s="173"/>
      <c r="U30" s="17"/>
      <c r="V30" s="165"/>
      <c r="W30" s="174"/>
      <c r="X30" s="145"/>
      <c r="Y30" s="16" t="s">
        <v>3</v>
      </c>
      <c r="Z30" s="46">
        <f>'1.4'!E9+ROW()/100000</f>
        <v>1.8003</v>
      </c>
      <c r="AA30" s="17"/>
      <c r="AB30" s="17"/>
      <c r="AC30" s="17"/>
      <c r="AD30" s="46"/>
      <c r="AE30" s="57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2:42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 t="s">
        <v>4</v>
      </c>
      <c r="S31" s="46">
        <f>'1.4'!C10+ROW()/1000000</f>
        <v>-1.2999690000000002</v>
      </c>
      <c r="T31" s="17" t="e">
        <f>_xlfn.RANK.EQ(S31,$S$31:$S$48,0)</f>
        <v>#VALUE!</v>
      </c>
      <c r="U31" s="17">
        <v>1</v>
      </c>
      <c r="V31" s="165" t="e">
        <f>INDEX($R$31:$R$45,MATCH(U31,$T$31:$T$45,0))</f>
        <v>#N/A</v>
      </c>
      <c r="W31" s="166" t="e">
        <f>INDEX($S$31:$S$45,MATCH(U31,$T$31:$T$45,0))</f>
        <v>#N/A</v>
      </c>
      <c r="X31" s="167">
        <f>$S$30</f>
        <v>-1.2999700000000001</v>
      </c>
      <c r="Y31" s="16" t="s">
        <v>4</v>
      </c>
      <c r="Z31" s="46">
        <f>'1.4'!E10+ROW()/100000</f>
        <v>-3.1996900000000004</v>
      </c>
      <c r="AA31" s="17">
        <f>_xlfn.RANK.EQ(Z31,$Z$31:$Z$45,0)</f>
        <v>12</v>
      </c>
      <c r="AB31" s="17">
        <v>1</v>
      </c>
      <c r="AC31" s="165" t="str">
        <f>INDEX($Y$31:$Y$45,MATCH(AB31,$AA$31:$AA$45,0))</f>
        <v>Pará</v>
      </c>
      <c r="AD31" s="166">
        <f>INDEX($Z$31:$Z$45,MATCH(AB31,$AA$31:$AA$45,0))</f>
        <v>9.6003299999999996</v>
      </c>
      <c r="AE31" s="167">
        <f t="shared" ref="AE31:AE50" si="0">$Z$30</f>
        <v>1.8003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2:42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 t="s">
        <v>5</v>
      </c>
      <c r="S32" s="172">
        <f>'1.4'!C11+ROW()/1000000</f>
        <v>-3.2999679999999998</v>
      </c>
      <c r="T32" s="17" t="e">
        <f t="shared" ref="T32:T45" si="1">_xlfn.RANK.EQ(S32,$S$31:$S$45,0)</f>
        <v>#VALUE!</v>
      </c>
      <c r="U32" s="17">
        <v>2</v>
      </c>
      <c r="V32" s="165" t="e">
        <f t="shared" ref="V32:V45" si="2">INDEX($R$31:$R$45,MATCH(U32,$T$31:$T$45,0))</f>
        <v>#N/A</v>
      </c>
      <c r="W32" s="166" t="e">
        <f t="shared" ref="W32:W45" si="3">INDEX($S$31:$S$45,MATCH(U32,$T$31:$T$45,0))</f>
        <v>#N/A</v>
      </c>
      <c r="X32" s="167">
        <f t="shared" ref="X32:X50" si="4">$S$30</f>
        <v>-1.2999700000000001</v>
      </c>
      <c r="Y32" s="16" t="s">
        <v>5</v>
      </c>
      <c r="Z32" s="46">
        <f>'1.4'!E11+ROW()/100000</f>
        <v>-0.79968000000000006</v>
      </c>
      <c r="AA32" s="17">
        <f t="shared" ref="AA32:AA45" si="5">_xlfn.RANK.EQ(Z32,$Z$31:$Z$45,0)</f>
        <v>11</v>
      </c>
      <c r="AB32" s="17">
        <v>2</v>
      </c>
      <c r="AC32" s="165" t="str">
        <f t="shared" ref="AC32:AC45" si="6">INDEX($Y$31:$Y$45,MATCH(AB32,$AA$31:$AA$45,0))</f>
        <v>Rio Grande do Sul</v>
      </c>
      <c r="AD32" s="166">
        <f t="shared" ref="AD32:AD45" si="7">INDEX($Z$31:$Z$45,MATCH(AB32,$AA$31:$AA$45,0))</f>
        <v>5.7004299999999999</v>
      </c>
      <c r="AE32" s="167">
        <f t="shared" si="0"/>
        <v>1.8003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2:42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 t="s">
        <v>6</v>
      </c>
      <c r="S33" s="46">
        <f>'1.4'!C12+ROW()/1000000</f>
        <v>0.90003299999999997</v>
      </c>
      <c r="T33" s="17" t="e">
        <f t="shared" si="1"/>
        <v>#VALUE!</v>
      </c>
      <c r="U33" s="17">
        <v>3</v>
      </c>
      <c r="V33" s="165" t="e">
        <f t="shared" si="2"/>
        <v>#N/A</v>
      </c>
      <c r="W33" s="166" t="e">
        <f>INDEX($S$31:$S$45,MATCH(U33,$T$31:$T$45,0))</f>
        <v>#N/A</v>
      </c>
      <c r="X33" s="167">
        <f t="shared" si="4"/>
        <v>-1.2999700000000001</v>
      </c>
      <c r="Y33" s="16" t="s">
        <v>6</v>
      </c>
      <c r="Z33" s="46">
        <f>'1.4'!E12+ROW()/100000</f>
        <v>9.6003299999999996</v>
      </c>
      <c r="AA33" s="17">
        <f t="shared" si="5"/>
        <v>1</v>
      </c>
      <c r="AB33" s="17">
        <v>3</v>
      </c>
      <c r="AC33" s="165" t="str">
        <f t="shared" si="6"/>
        <v>Mato Grosso</v>
      </c>
      <c r="AD33" s="166">
        <f t="shared" si="7"/>
        <v>4.80044</v>
      </c>
      <c r="AE33" s="167">
        <f t="shared" si="0"/>
        <v>1.8003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2:42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 t="s">
        <v>244</v>
      </c>
      <c r="S34" s="172" t="e">
        <f>'1.4'!C13+ROW()/1000000</f>
        <v>#VALUE!</v>
      </c>
      <c r="T34" s="17" t="e">
        <f t="shared" si="1"/>
        <v>#VALUE!</v>
      </c>
      <c r="U34" s="17">
        <v>4</v>
      </c>
      <c r="V34" s="165" t="e">
        <f t="shared" si="2"/>
        <v>#N/A</v>
      </c>
      <c r="W34" s="166" t="e">
        <f t="shared" si="3"/>
        <v>#N/A</v>
      </c>
      <c r="X34" s="167">
        <f t="shared" si="4"/>
        <v>-1.2999700000000001</v>
      </c>
      <c r="Y34" s="16" t="s">
        <v>7</v>
      </c>
      <c r="Z34" s="46">
        <f>'1.4'!E13+ROW()/100000</f>
        <v>-5.5996600000000001</v>
      </c>
      <c r="AA34" s="17">
        <f t="shared" si="5"/>
        <v>13</v>
      </c>
      <c r="AB34" s="17">
        <v>4</v>
      </c>
      <c r="AC34" s="165" t="str">
        <f t="shared" si="6"/>
        <v>Paraná</v>
      </c>
      <c r="AD34" s="166">
        <f t="shared" si="7"/>
        <v>1.70041</v>
      </c>
      <c r="AE34" s="167">
        <f t="shared" si="0"/>
        <v>1.8003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2:42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 t="s">
        <v>7</v>
      </c>
      <c r="S35" s="46">
        <f>'1.4'!C14+ROW()/1000000</f>
        <v>3.500035</v>
      </c>
      <c r="T35" s="17" t="e">
        <f t="shared" si="1"/>
        <v>#VALUE!</v>
      </c>
      <c r="U35" s="17">
        <v>5</v>
      </c>
      <c r="V35" s="165" t="e">
        <f t="shared" si="2"/>
        <v>#N/A</v>
      </c>
      <c r="W35" s="166" t="e">
        <f t="shared" si="3"/>
        <v>#N/A</v>
      </c>
      <c r="X35" s="167">
        <f t="shared" si="4"/>
        <v>-1.2999700000000001</v>
      </c>
      <c r="Y35" s="16" t="s">
        <v>8</v>
      </c>
      <c r="Z35" s="46">
        <f>'1.4'!E14+ROW()/100000</f>
        <v>-0.59965000000000002</v>
      </c>
      <c r="AA35" s="17">
        <f t="shared" si="5"/>
        <v>9</v>
      </c>
      <c r="AB35" s="17">
        <v>5</v>
      </c>
      <c r="AC35" s="165" t="str">
        <f t="shared" si="6"/>
        <v>Rio de Janeiro</v>
      </c>
      <c r="AD35" s="166">
        <f t="shared" si="7"/>
        <v>1.7003899999999998</v>
      </c>
      <c r="AE35" s="167">
        <f t="shared" si="0"/>
        <v>1.8003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2:42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 t="s">
        <v>245</v>
      </c>
      <c r="S36" s="172" t="e">
        <f>'1.4'!C15+ROW()/1000000</f>
        <v>#VALUE!</v>
      </c>
      <c r="T36" s="17" t="e">
        <f t="shared" si="1"/>
        <v>#VALUE!</v>
      </c>
      <c r="U36" s="17">
        <v>6</v>
      </c>
      <c r="V36" s="165" t="e">
        <f t="shared" si="2"/>
        <v>#N/A</v>
      </c>
      <c r="W36" s="166" t="e">
        <f t="shared" si="3"/>
        <v>#N/A</v>
      </c>
      <c r="X36" s="167">
        <f t="shared" si="4"/>
        <v>-1.2999700000000001</v>
      </c>
      <c r="Y36" s="16" t="s">
        <v>9</v>
      </c>
      <c r="Z36" s="46">
        <f>'1.4'!E15+ROW()/100000</f>
        <v>-17.79964</v>
      </c>
      <c r="AA36" s="17">
        <f t="shared" si="5"/>
        <v>15</v>
      </c>
      <c r="AB36" s="17">
        <v>6</v>
      </c>
      <c r="AC36" s="165" t="str">
        <f t="shared" si="6"/>
        <v>Goiás</v>
      </c>
      <c r="AD36" s="166">
        <f t="shared" si="7"/>
        <v>1.1004500000000002</v>
      </c>
      <c r="AE36" s="167">
        <f t="shared" si="0"/>
        <v>1.8003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2:42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 t="s">
        <v>8</v>
      </c>
      <c r="S37" s="46">
        <f>'1.4'!C16+ROW()/1000000</f>
        <v>-0.59996300000000002</v>
      </c>
      <c r="T37" s="17" t="e">
        <f t="shared" si="1"/>
        <v>#VALUE!</v>
      </c>
      <c r="U37" s="17">
        <v>7</v>
      </c>
      <c r="V37" s="165" t="e">
        <f t="shared" si="2"/>
        <v>#N/A</v>
      </c>
      <c r="W37" s="166" t="e">
        <f t="shared" si="3"/>
        <v>#N/A</v>
      </c>
      <c r="X37" s="167">
        <f t="shared" si="4"/>
        <v>-1.2999700000000001</v>
      </c>
      <c r="Y37" s="18" t="s">
        <v>10</v>
      </c>
      <c r="Z37" s="46">
        <f>'1.4'!E16+ROW()/100000</f>
        <v>-13.799630000000001</v>
      </c>
      <c r="AA37" s="17">
        <f t="shared" si="5"/>
        <v>14</v>
      </c>
      <c r="AB37" s="17">
        <v>7</v>
      </c>
      <c r="AC37" s="165" t="str">
        <f t="shared" si="6"/>
        <v>Espírito Santo</v>
      </c>
      <c r="AD37" s="166">
        <f t="shared" si="7"/>
        <v>0.60038000000000002</v>
      </c>
      <c r="AE37" s="167">
        <f t="shared" si="0"/>
        <v>1.8003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2:42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 t="s">
        <v>9</v>
      </c>
      <c r="S38" s="172">
        <f>'1.4'!C17+ROW()/1000000</f>
        <v>-3.6999620000000002</v>
      </c>
      <c r="T38" s="17" t="e">
        <f t="shared" si="1"/>
        <v>#VALUE!</v>
      </c>
      <c r="U38" s="17">
        <v>8</v>
      </c>
      <c r="V38" s="165" t="e">
        <f t="shared" si="2"/>
        <v>#N/A</v>
      </c>
      <c r="W38" s="166" t="e">
        <f t="shared" si="3"/>
        <v>#N/A</v>
      </c>
      <c r="X38" s="167">
        <f t="shared" si="4"/>
        <v>-1.2999700000000001</v>
      </c>
      <c r="Y38" s="16" t="s">
        <v>11</v>
      </c>
      <c r="Z38" s="46">
        <f>'1.4'!E17+ROW()/100000</f>
        <v>0.60038000000000002</v>
      </c>
      <c r="AA38" s="17">
        <f t="shared" si="5"/>
        <v>7</v>
      </c>
      <c r="AB38" s="17">
        <v>8</v>
      </c>
      <c r="AC38" s="165" t="str">
        <f t="shared" si="6"/>
        <v>São Paulo</v>
      </c>
      <c r="AD38" s="166">
        <f t="shared" si="7"/>
        <v>0.3004</v>
      </c>
      <c r="AE38" s="167">
        <f t="shared" si="0"/>
        <v>1.8003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2:42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 t="s">
        <v>10</v>
      </c>
      <c r="S39" s="46">
        <f>'1.4'!C18+ROW()/1000000</f>
        <v>-1.899961</v>
      </c>
      <c r="T39" s="17" t="e">
        <f t="shared" si="1"/>
        <v>#VALUE!</v>
      </c>
      <c r="U39" s="17">
        <v>9</v>
      </c>
      <c r="V39" s="165" t="e">
        <f t="shared" si="2"/>
        <v>#N/A</v>
      </c>
      <c r="W39" s="166" t="e">
        <f t="shared" si="3"/>
        <v>#N/A</v>
      </c>
      <c r="X39" s="167">
        <f t="shared" si="4"/>
        <v>-1.2999700000000001</v>
      </c>
      <c r="Y39" s="16" t="s">
        <v>12</v>
      </c>
      <c r="Z39" s="46">
        <f>'1.4'!E18+ROW()/100000</f>
        <v>1.7003899999999998</v>
      </c>
      <c r="AA39" s="17">
        <f t="shared" si="5"/>
        <v>5</v>
      </c>
      <c r="AB39" s="17">
        <v>9</v>
      </c>
      <c r="AC39" s="165" t="str">
        <f t="shared" si="6"/>
        <v>Pernambuco</v>
      </c>
      <c r="AD39" s="166">
        <f t="shared" si="7"/>
        <v>-0.59965000000000002</v>
      </c>
      <c r="AE39" s="167">
        <f t="shared" si="0"/>
        <v>1.8003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2:42" x14ac:dyDescent="0.25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 t="s">
        <v>11</v>
      </c>
      <c r="S40" s="172">
        <f>'1.4'!C19+ROW()/1000000</f>
        <v>16.200039999999998</v>
      </c>
      <c r="T40" s="17" t="e">
        <f t="shared" si="1"/>
        <v>#VALUE!</v>
      </c>
      <c r="U40" s="17">
        <v>10</v>
      </c>
      <c r="V40" s="165" t="e">
        <f t="shared" si="2"/>
        <v>#N/A</v>
      </c>
      <c r="W40" s="166" t="e">
        <f t="shared" si="3"/>
        <v>#N/A</v>
      </c>
      <c r="X40" s="167">
        <f t="shared" si="4"/>
        <v>-1.2999700000000001</v>
      </c>
      <c r="Y40" s="16" t="s">
        <v>13</v>
      </c>
      <c r="Z40" s="46">
        <f>'1.4'!E19+ROW()/100000</f>
        <v>0.3004</v>
      </c>
      <c r="AA40" s="17">
        <f t="shared" si="5"/>
        <v>8</v>
      </c>
      <c r="AB40" s="17">
        <v>10</v>
      </c>
      <c r="AC40" s="165" t="str">
        <f t="shared" si="6"/>
        <v>Santa Catarina</v>
      </c>
      <c r="AD40" s="166">
        <f t="shared" si="7"/>
        <v>-0.69957999999999998</v>
      </c>
      <c r="AE40" s="167">
        <f t="shared" si="0"/>
        <v>1.8003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2:42" x14ac:dyDescent="0.25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 t="s">
        <v>12</v>
      </c>
      <c r="S41" s="46">
        <f>'1.4'!C20+ROW()/1000000</f>
        <v>2.000041</v>
      </c>
      <c r="T41" s="17" t="e">
        <f t="shared" si="1"/>
        <v>#VALUE!</v>
      </c>
      <c r="U41" s="17">
        <v>11</v>
      </c>
      <c r="V41" s="165" t="e">
        <f t="shared" si="2"/>
        <v>#N/A</v>
      </c>
      <c r="W41" s="166" t="e">
        <f t="shared" si="3"/>
        <v>#N/A</v>
      </c>
      <c r="X41" s="167">
        <f t="shared" si="4"/>
        <v>-1.2999700000000001</v>
      </c>
      <c r="Y41" s="16" t="s">
        <v>14</v>
      </c>
      <c r="Z41" s="46">
        <f>'1.4'!E20+ROW()/100000</f>
        <v>1.70041</v>
      </c>
      <c r="AA41" s="17">
        <f t="shared" si="5"/>
        <v>4</v>
      </c>
      <c r="AB41" s="17">
        <v>11</v>
      </c>
      <c r="AC41" s="165" t="str">
        <f t="shared" si="6"/>
        <v>Amazonas</v>
      </c>
      <c r="AD41" s="166">
        <f t="shared" si="7"/>
        <v>-0.79968000000000006</v>
      </c>
      <c r="AE41" s="167">
        <f t="shared" si="0"/>
        <v>1.8003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2:42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 t="s">
        <v>13</v>
      </c>
      <c r="S42" s="172">
        <f>'1.4'!C21+ROW()/1000000</f>
        <v>-0.79995800000000006</v>
      </c>
      <c r="T42" s="17" t="e">
        <f t="shared" si="1"/>
        <v>#VALUE!</v>
      </c>
      <c r="U42" s="17">
        <v>12</v>
      </c>
      <c r="V42" s="165" t="e">
        <f t="shared" si="2"/>
        <v>#N/A</v>
      </c>
      <c r="W42" s="166" t="e">
        <f t="shared" si="3"/>
        <v>#N/A</v>
      </c>
      <c r="X42" s="167">
        <f t="shared" si="4"/>
        <v>-1.2999700000000001</v>
      </c>
      <c r="Y42" s="16" t="s">
        <v>15</v>
      </c>
      <c r="Z42" s="46">
        <f>'1.4'!E21+ROW()/100000</f>
        <v>-0.69957999999999998</v>
      </c>
      <c r="AA42" s="17">
        <f t="shared" si="5"/>
        <v>10</v>
      </c>
      <c r="AB42" s="17">
        <v>12</v>
      </c>
      <c r="AC42" s="165" t="str">
        <f t="shared" si="6"/>
        <v>Nordeste</v>
      </c>
      <c r="AD42" s="166">
        <f t="shared" si="7"/>
        <v>-3.1996900000000004</v>
      </c>
      <c r="AE42" s="167">
        <f t="shared" si="0"/>
        <v>1.8003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2:42" x14ac:dyDescent="0.25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 t="s">
        <v>14</v>
      </c>
      <c r="S43" s="46">
        <f>'1.4'!C22+ROW()/1000000</f>
        <v>1.3000430000000001</v>
      </c>
      <c r="T43" s="17" t="e">
        <f t="shared" si="1"/>
        <v>#VALUE!</v>
      </c>
      <c r="U43" s="17">
        <v>13</v>
      </c>
      <c r="V43" s="165" t="e">
        <f t="shared" si="2"/>
        <v>#N/A</v>
      </c>
      <c r="W43" s="166" t="e">
        <f t="shared" si="3"/>
        <v>#N/A</v>
      </c>
      <c r="X43" s="167">
        <f t="shared" si="4"/>
        <v>-1.2999700000000001</v>
      </c>
      <c r="Y43" s="16" t="s">
        <v>16</v>
      </c>
      <c r="Z43" s="46">
        <f>'1.4'!E22+ROW()/100000</f>
        <v>5.7004299999999999</v>
      </c>
      <c r="AA43" s="17">
        <f t="shared" si="5"/>
        <v>2</v>
      </c>
      <c r="AB43" s="17">
        <v>13</v>
      </c>
      <c r="AC43" s="165" t="str">
        <f t="shared" si="6"/>
        <v>Ceará</v>
      </c>
      <c r="AD43" s="166">
        <f t="shared" si="7"/>
        <v>-5.5996600000000001</v>
      </c>
      <c r="AE43" s="167">
        <f t="shared" si="0"/>
        <v>1.8003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2:42" x14ac:dyDescent="0.25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 t="s">
        <v>15</v>
      </c>
      <c r="S44" s="172">
        <f>'1.4'!C23+ROW()/1000000</f>
        <v>-0.19995600000000002</v>
      </c>
      <c r="T44" s="17" t="e">
        <f t="shared" si="1"/>
        <v>#VALUE!</v>
      </c>
      <c r="U44" s="17">
        <v>14</v>
      </c>
      <c r="V44" s="165" t="e">
        <f t="shared" si="2"/>
        <v>#N/A</v>
      </c>
      <c r="W44" s="166" t="e">
        <f t="shared" si="3"/>
        <v>#N/A</v>
      </c>
      <c r="X44" s="167">
        <f t="shared" si="4"/>
        <v>-1.2999700000000001</v>
      </c>
      <c r="Y44" s="16" t="s">
        <v>17</v>
      </c>
      <c r="Z44" s="46">
        <f>'1.4'!E23+ROW()/100000</f>
        <v>4.80044</v>
      </c>
      <c r="AA44" s="17">
        <f t="shared" si="5"/>
        <v>3</v>
      </c>
      <c r="AB44" s="17">
        <v>14</v>
      </c>
      <c r="AC44" s="165" t="str">
        <f t="shared" si="6"/>
        <v>Minas Gerais</v>
      </c>
      <c r="AD44" s="166">
        <f t="shared" si="7"/>
        <v>-13.799630000000001</v>
      </c>
      <c r="AE44" s="167">
        <f t="shared" si="0"/>
        <v>1.8003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2:42" x14ac:dyDescent="0.25"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 t="s">
        <v>16</v>
      </c>
      <c r="S45" s="46">
        <f>'1.4'!C24+ROW()/1000000</f>
        <v>0.200045</v>
      </c>
      <c r="T45" s="17" t="e">
        <f t="shared" si="1"/>
        <v>#VALUE!</v>
      </c>
      <c r="U45" s="176">
        <v>15</v>
      </c>
      <c r="V45" s="177" t="e">
        <f t="shared" si="2"/>
        <v>#N/A</v>
      </c>
      <c r="W45" s="166" t="e">
        <f t="shared" si="3"/>
        <v>#N/A</v>
      </c>
      <c r="X45" s="167">
        <f t="shared" si="4"/>
        <v>-1.2999700000000001</v>
      </c>
      <c r="Y45" s="16" t="s">
        <v>18</v>
      </c>
      <c r="Z45" s="46">
        <f>IF('1.4'!E27="-"," ",'1.4'!E27+ROW()/100000)</f>
        <v>1.1004500000000002</v>
      </c>
      <c r="AA45" s="17">
        <f t="shared" si="5"/>
        <v>6</v>
      </c>
      <c r="AB45" s="17">
        <v>15</v>
      </c>
      <c r="AC45" s="165" t="str">
        <f t="shared" si="6"/>
        <v>Bahia</v>
      </c>
      <c r="AD45" s="166">
        <f t="shared" si="7"/>
        <v>-17.79964</v>
      </c>
      <c r="AE45" s="167">
        <f t="shared" si="0"/>
        <v>1.8003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2:42" x14ac:dyDescent="0.25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 t="s">
        <v>246</v>
      </c>
      <c r="S46" s="172" t="e">
        <f>'1.4'!C25+ROW()/1000000</f>
        <v>#VALUE!</v>
      </c>
      <c r="T46" s="208"/>
      <c r="U46" s="208"/>
      <c r="V46" s="209"/>
      <c r="W46" s="210"/>
      <c r="X46" s="167"/>
      <c r="Y46" s="19"/>
      <c r="Z46" s="57"/>
      <c r="AA46" s="15"/>
      <c r="AB46" s="15"/>
      <c r="AC46" s="211"/>
      <c r="AD46" s="167"/>
      <c r="AE46" s="167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2:42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 t="s">
        <v>17</v>
      </c>
      <c r="S47" s="46">
        <f>'1.4'!C26+ROW()/1000000</f>
        <v>-6.9999529999999996</v>
      </c>
      <c r="T47" s="208"/>
      <c r="U47" s="208"/>
      <c r="V47" s="209"/>
      <c r="W47" s="210"/>
      <c r="X47" s="167"/>
      <c r="Y47" s="19"/>
      <c r="Z47" s="57"/>
      <c r="AA47" s="15"/>
      <c r="AB47" s="15"/>
      <c r="AC47" s="211"/>
      <c r="AD47" s="167"/>
      <c r="AE47" s="167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2:42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 t="s">
        <v>18</v>
      </c>
      <c r="S48" s="172">
        <f>'1.4'!C27+ROW()/1000000</f>
        <v>-1.099952</v>
      </c>
      <c r="T48" s="208"/>
      <c r="U48" s="208"/>
      <c r="V48" s="209"/>
      <c r="W48" s="210"/>
      <c r="X48" s="167"/>
      <c r="Y48" s="19"/>
      <c r="Z48" s="57"/>
      <c r="AA48" s="15"/>
      <c r="AB48" s="15"/>
      <c r="AC48" s="211"/>
      <c r="AD48" s="167"/>
      <c r="AE48" s="167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2:42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07"/>
      <c r="T49" s="208"/>
      <c r="U49" s="208"/>
      <c r="V49" s="209"/>
      <c r="W49" s="210"/>
      <c r="X49" s="167"/>
      <c r="Y49" s="19"/>
      <c r="Z49" s="57"/>
      <c r="AA49" s="15"/>
      <c r="AB49" s="15"/>
      <c r="AC49" s="211"/>
      <c r="AD49" s="167"/>
      <c r="AE49" s="167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2:42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311" t="s">
        <v>64</v>
      </c>
      <c r="S50" s="311"/>
      <c r="T50" s="311"/>
      <c r="U50" s="311"/>
      <c r="V50" s="311"/>
      <c r="W50" s="312"/>
      <c r="X50" s="57">
        <f t="shared" si="4"/>
        <v>-1.2999700000000001</v>
      </c>
      <c r="Y50" s="19"/>
      <c r="Z50" s="20"/>
      <c r="AA50" s="15"/>
      <c r="AB50" s="15"/>
      <c r="AC50" s="15"/>
      <c r="AD50" s="20"/>
      <c r="AE50" s="167">
        <f t="shared" si="0"/>
        <v>1.8003</v>
      </c>
      <c r="AF50" s="15"/>
      <c r="AG50" s="15"/>
      <c r="AH50" s="313" t="s">
        <v>62</v>
      </c>
      <c r="AI50" s="314"/>
      <c r="AJ50" s="314"/>
      <c r="AK50" s="314"/>
      <c r="AL50" s="315"/>
      <c r="AM50" s="15"/>
      <c r="AN50" s="15"/>
      <c r="AO50" s="15"/>
      <c r="AP50" s="15"/>
    </row>
    <row r="51" spans="2:42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R51" s="16" t="s">
        <v>3</v>
      </c>
      <c r="S51" s="47">
        <f>'1.4'!D9+ROW()/100000</f>
        <v>3.3005099999999996</v>
      </c>
      <c r="T51" s="17"/>
      <c r="U51" s="17"/>
      <c r="V51" s="17"/>
      <c r="W51" s="46"/>
      <c r="X51" s="15"/>
      <c r="Y51" s="313" t="s">
        <v>61</v>
      </c>
      <c r="Z51" s="314"/>
      <c r="AA51" s="314"/>
      <c r="AB51" s="314"/>
      <c r="AC51" s="314"/>
      <c r="AD51" s="315"/>
      <c r="AE51" s="194" t="s">
        <v>230</v>
      </c>
      <c r="AF51" s="15"/>
      <c r="AG51" s="15"/>
      <c r="AH51" s="21" t="s">
        <v>54</v>
      </c>
      <c r="AI51" s="22"/>
      <c r="AJ51" s="22">
        <f>'1.5'!C18</f>
        <v>23.9</v>
      </c>
      <c r="AK51" s="22">
        <f>'1.5'!D18</f>
        <v>0.3</v>
      </c>
      <c r="AL51" s="22">
        <f>'1.5'!E18</f>
        <v>-2.8</v>
      </c>
      <c r="AM51" s="15"/>
      <c r="AN51" s="15"/>
      <c r="AO51" s="15"/>
      <c r="AP51" s="15"/>
    </row>
    <row r="52" spans="2:4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6" t="s">
        <v>4</v>
      </c>
      <c r="S52" s="47">
        <f>'1.4'!D10+ROW()/100000</f>
        <v>-3.6994800000000003</v>
      </c>
      <c r="T52" s="17">
        <f>IF($S$66=" ",_xlfn.RANK.EQ(S52,$S$52:$S$65,0),_xlfn.RANK.EQ(S52,$S$52:$S$66,0))</f>
        <v>12</v>
      </c>
      <c r="U52" s="17">
        <v>1</v>
      </c>
      <c r="V52" s="165" t="str">
        <f>INDEX($R$52:$R$66,MATCH(U52,$T$52:$T$66,0))</f>
        <v>São Paulo</v>
      </c>
      <c r="W52" s="166">
        <f>INDEX($S$52:$S$66,MATCH(U52,$T$52:$T$66,0))</f>
        <v>23.90061</v>
      </c>
      <c r="X52" s="167">
        <f>$S$51</f>
        <v>3.3005099999999996</v>
      </c>
      <c r="Y52" s="16" t="s">
        <v>3</v>
      </c>
      <c r="Z52" s="46">
        <f>'1.4'!F9+ROW()/1000000</f>
        <v>2.800052</v>
      </c>
      <c r="AA52" s="17"/>
      <c r="AB52" s="17"/>
      <c r="AC52" s="17"/>
      <c r="AD52" s="46"/>
      <c r="AE52" s="15"/>
      <c r="AF52" s="15"/>
      <c r="AG52" s="15"/>
      <c r="AH52" s="21" t="s">
        <v>55</v>
      </c>
      <c r="AI52" s="22"/>
      <c r="AJ52" s="22">
        <f>'1.5'!C19</f>
        <v>35.9</v>
      </c>
      <c r="AK52" s="22">
        <f>'1.5'!D19</f>
        <v>0.2</v>
      </c>
      <c r="AL52" s="22">
        <f>'1.5'!E19</f>
        <v>-4.7</v>
      </c>
      <c r="AM52" s="15"/>
      <c r="AN52" s="15"/>
      <c r="AO52" s="15"/>
      <c r="AP52" s="15"/>
    </row>
    <row r="53" spans="2:42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6" t="s">
        <v>5</v>
      </c>
      <c r="S53" s="47">
        <f>'1.4'!D11+ROW()/100000</f>
        <v>1.9005299999999998</v>
      </c>
      <c r="T53" s="17">
        <f t="shared" ref="T53:T66" si="8">IF($S$66=" ",_xlfn.RANK.EQ(S53,$S$52:$S$65,0),_xlfn.RANK.EQ(S53,$S$52:$S$66,0))</f>
        <v>8</v>
      </c>
      <c r="U53" s="17">
        <v>2</v>
      </c>
      <c r="V53" s="165" t="str">
        <f t="shared" ref="V53:V66" si="9">INDEX($R$52:$R$66,MATCH(U53,$T$52:$T$66,0))</f>
        <v>Rio Grande do Sul</v>
      </c>
      <c r="W53" s="166">
        <f t="shared" ref="W53:W66" si="10">INDEX($S$52:$S$66,MATCH(U53,$T$52:$T$66,0))</f>
        <v>8.900640000000001</v>
      </c>
      <c r="X53" s="167">
        <f t="shared" ref="X53:X67" si="11">$S$51</f>
        <v>3.3005099999999996</v>
      </c>
      <c r="Y53" s="16" t="s">
        <v>4</v>
      </c>
      <c r="Z53" s="46">
        <f>'1.4'!F10+ROW()/1000000</f>
        <v>1.1000530000000002</v>
      </c>
      <c r="AA53" s="17">
        <f>_xlfn.RANK.EQ(Z53,$Z$53:$Z$67,0)</f>
        <v>9</v>
      </c>
      <c r="AB53" s="17">
        <v>1</v>
      </c>
      <c r="AC53" s="165" t="str">
        <f>INDEX($Y$53:$Y$67,MATCH(AB53,$AA$53:$AA$67,0))</f>
        <v>Pará</v>
      </c>
      <c r="AD53" s="166">
        <f>INDEX($Z$53:$Z$67,MATCH(AB53,$AA$53:$AA$67,0))</f>
        <v>9.700054999999999</v>
      </c>
      <c r="AE53" s="167">
        <f>$Z$52</f>
        <v>2.800052</v>
      </c>
      <c r="AF53" s="15"/>
      <c r="AG53" s="15"/>
      <c r="AH53" s="21" t="s">
        <v>56</v>
      </c>
      <c r="AI53" s="22"/>
      <c r="AJ53" s="22">
        <f>'1.5'!C20</f>
        <v>4.0999999999999996</v>
      </c>
      <c r="AK53" s="22">
        <f>'1.5'!D20</f>
        <v>0.7</v>
      </c>
      <c r="AL53" s="22">
        <f>'1.5'!E20</f>
        <v>1</v>
      </c>
      <c r="AM53" s="15"/>
      <c r="AN53" s="15"/>
      <c r="AO53" s="15"/>
      <c r="AP53" s="15"/>
    </row>
    <row r="54" spans="2:42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6" t="s">
        <v>6</v>
      </c>
      <c r="S54" s="47">
        <f>'1.4'!D12+ROW()/100000</f>
        <v>8.3005400000000016</v>
      </c>
      <c r="T54" s="17">
        <f t="shared" si="8"/>
        <v>3</v>
      </c>
      <c r="U54" s="17">
        <v>3</v>
      </c>
      <c r="V54" s="165" t="str">
        <f t="shared" si="9"/>
        <v>Pará</v>
      </c>
      <c r="W54" s="166">
        <f t="shared" si="10"/>
        <v>8.3005400000000016</v>
      </c>
      <c r="X54" s="167">
        <f t="shared" si="11"/>
        <v>3.3005099999999996</v>
      </c>
      <c r="Y54" s="16" t="s">
        <v>5</v>
      </c>
      <c r="Z54" s="46">
        <f>'1.4'!F11+ROW()/1000000</f>
        <v>1.700054</v>
      </c>
      <c r="AA54" s="17">
        <f t="shared" ref="AA54:AA67" si="12">_xlfn.RANK.EQ(Z54,$Z$53:$Z$67,0)</f>
        <v>7</v>
      </c>
      <c r="AB54" s="17">
        <v>2</v>
      </c>
      <c r="AC54" s="165" t="str">
        <f t="shared" ref="AC54:AC67" si="13">INDEX($Y$53:$Y$67,MATCH(AB54,$AA$53:$AA$67,0))</f>
        <v>Rio Grande do Sul</v>
      </c>
      <c r="AD54" s="166">
        <f t="shared" ref="AD54:AD67" si="14">INDEX($Z$53:$Z$67,MATCH(AB54,$AA$53:$AA$67,0))</f>
        <v>6.4000650000000006</v>
      </c>
      <c r="AE54" s="167">
        <f t="shared" ref="AE54:AE68" si="15">$Z$52</f>
        <v>2.800052</v>
      </c>
      <c r="AF54" s="15"/>
      <c r="AG54" s="15"/>
      <c r="AH54" s="23" t="str">
        <f>'1.5'!B21</f>
        <v>Fabricação de produtos alimentícios</v>
      </c>
      <c r="AI54" s="22"/>
      <c r="AJ54" s="22">
        <f>'1.5'!C21</f>
        <v>-7.9</v>
      </c>
      <c r="AK54" s="22">
        <f>'1.5'!D21</f>
        <v>-1.4</v>
      </c>
      <c r="AL54" s="22">
        <f>'1.5'!E21</f>
        <v>-0.9</v>
      </c>
      <c r="AM54" s="15"/>
      <c r="AN54" s="15"/>
      <c r="AO54" s="15"/>
      <c r="AP54" s="15"/>
    </row>
    <row r="55" spans="2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6" t="s">
        <v>7</v>
      </c>
      <c r="S55" s="47">
        <f>'1.4'!D13+ROW()/100000</f>
        <v>-1.29945</v>
      </c>
      <c r="T55" s="17">
        <f t="shared" si="8"/>
        <v>11</v>
      </c>
      <c r="U55" s="17">
        <v>4</v>
      </c>
      <c r="V55" s="165" t="str">
        <f t="shared" si="9"/>
        <v>Paraná</v>
      </c>
      <c r="W55" s="166">
        <f t="shared" si="10"/>
        <v>7.1006199999999993</v>
      </c>
      <c r="X55" s="167">
        <f t="shared" si="11"/>
        <v>3.3005099999999996</v>
      </c>
      <c r="Y55" s="16" t="s">
        <v>6</v>
      </c>
      <c r="Z55" s="46">
        <f>'1.4'!F12+ROW()/1000000</f>
        <v>9.700054999999999</v>
      </c>
      <c r="AA55" s="17">
        <f t="shared" si="12"/>
        <v>1</v>
      </c>
      <c r="AB55" s="17">
        <v>3</v>
      </c>
      <c r="AC55" s="165" t="str">
        <f t="shared" si="13"/>
        <v>Mato Grosso</v>
      </c>
      <c r="AD55" s="166">
        <f t="shared" si="14"/>
        <v>6.3000660000000002</v>
      </c>
      <c r="AE55" s="167">
        <f t="shared" si="15"/>
        <v>2.800052</v>
      </c>
      <c r="AF55" s="15"/>
      <c r="AG55" s="15"/>
      <c r="AH55" s="23" t="str">
        <f>'1.5'!B22</f>
        <v>Fabricação de celulose, papel e produtos de papel</v>
      </c>
      <c r="AI55" s="22"/>
      <c r="AJ55" s="22">
        <f>'1.5'!C22</f>
        <v>2.4</v>
      </c>
      <c r="AK55" s="22">
        <f>'1.5'!D22</f>
        <v>1.2</v>
      </c>
      <c r="AL55" s="22">
        <f>'1.5'!E22</f>
        <v>-3.1</v>
      </c>
      <c r="AM55" s="15"/>
      <c r="AN55" s="15"/>
      <c r="AO55" s="15"/>
      <c r="AP55" s="15"/>
    </row>
    <row r="56" spans="2:42" x14ac:dyDescent="0.25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6" t="s">
        <v>8</v>
      </c>
      <c r="S56" s="47">
        <f>'1.4'!D14+ROW()/100000</f>
        <v>4.3005599999999999</v>
      </c>
      <c r="T56" s="17">
        <f t="shared" si="8"/>
        <v>6</v>
      </c>
      <c r="U56" s="17">
        <v>5</v>
      </c>
      <c r="V56" s="165" t="str">
        <f t="shared" si="9"/>
        <v>Rio de Janeiro</v>
      </c>
      <c r="W56" s="166">
        <f t="shared" si="10"/>
        <v>4.7006000000000006</v>
      </c>
      <c r="X56" s="167">
        <f t="shared" si="11"/>
        <v>3.3005099999999996</v>
      </c>
      <c r="Y56" s="16" t="s">
        <v>7</v>
      </c>
      <c r="Z56" s="46">
        <f>'1.4'!F13+ROW()/1000000</f>
        <v>-0.7999440000000001</v>
      </c>
      <c r="AA56" s="17">
        <f t="shared" si="12"/>
        <v>11</v>
      </c>
      <c r="AB56" s="17">
        <v>4</v>
      </c>
      <c r="AC56" s="165" t="str">
        <f t="shared" si="13"/>
        <v>Pernambuco</v>
      </c>
      <c r="AD56" s="166">
        <f t="shared" si="14"/>
        <v>3.9000569999999999</v>
      </c>
      <c r="AE56" s="167">
        <f t="shared" si="15"/>
        <v>2.800052</v>
      </c>
      <c r="AF56" s="15"/>
      <c r="AG56" s="15"/>
      <c r="AH56" s="23" t="str">
        <f>'1.5'!B23</f>
        <v>Fabricação de produtos de minerais não metálicos</v>
      </c>
      <c r="AI56" s="22"/>
      <c r="AJ56" s="22">
        <f>'1.5'!C23</f>
        <v>1</v>
      </c>
      <c r="AK56" s="22">
        <f>'1.5'!D23</f>
        <v>-5.3</v>
      </c>
      <c r="AL56" s="22">
        <f>'1.5'!E23</f>
        <v>-3.3</v>
      </c>
      <c r="AM56" s="15"/>
      <c r="AN56" s="15"/>
      <c r="AO56" s="15"/>
      <c r="AP56" s="15"/>
    </row>
    <row r="57" spans="2:42" x14ac:dyDescent="0.2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6" t="s">
        <v>9</v>
      </c>
      <c r="S57" s="47">
        <f>'1.4'!D15+ROW()/100000</f>
        <v>-16.19943</v>
      </c>
      <c r="T57" s="17">
        <f t="shared" si="8"/>
        <v>15</v>
      </c>
      <c r="U57" s="17">
        <v>6</v>
      </c>
      <c r="V57" s="165" t="str">
        <f t="shared" si="9"/>
        <v>Pernambuco</v>
      </c>
      <c r="W57" s="166">
        <f t="shared" si="10"/>
        <v>4.3005599999999999</v>
      </c>
      <c r="X57" s="167">
        <f t="shared" si="11"/>
        <v>3.3005099999999996</v>
      </c>
      <c r="Y57" s="16" t="s">
        <v>8</v>
      </c>
      <c r="Z57" s="46">
        <f>'1.4'!F14+ROW()/1000000</f>
        <v>3.9000569999999999</v>
      </c>
      <c r="AA57" s="17">
        <f t="shared" si="12"/>
        <v>4</v>
      </c>
      <c r="AB57" s="17">
        <v>5</v>
      </c>
      <c r="AC57" s="165" t="str">
        <f t="shared" si="13"/>
        <v>Rio de Janeiro</v>
      </c>
      <c r="AD57" s="166">
        <f t="shared" si="14"/>
        <v>2.900061</v>
      </c>
      <c r="AE57" s="167">
        <f t="shared" si="15"/>
        <v>2.800052</v>
      </c>
      <c r="AF57" s="15"/>
      <c r="AG57" s="15"/>
      <c r="AH57" s="23" t="str">
        <f>'1.5'!B24</f>
        <v>Metalurgia</v>
      </c>
      <c r="AI57" s="22"/>
      <c r="AJ57" s="22">
        <f>IF('1.5'!C24="-"," ",'1.5'!C24)</f>
        <v>13.2</v>
      </c>
      <c r="AK57" s="22">
        <f>IF('1.5'!D24="-"," ",'1.5'!D24)</f>
        <v>5.0999999999999996</v>
      </c>
      <c r="AL57" s="22">
        <f>IF('1.5'!E24="-"," ",'1.5'!E24)</f>
        <v>6.4</v>
      </c>
      <c r="AM57" s="15"/>
      <c r="AN57" s="15"/>
      <c r="AO57" s="15"/>
      <c r="AP57" s="15"/>
    </row>
    <row r="58" spans="2:42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6" t="s">
        <v>10</v>
      </c>
      <c r="S58" s="47">
        <f>'1.4'!D16+ROW()/100000</f>
        <v>-4.4994199999999998</v>
      </c>
      <c r="T58" s="17">
        <f t="shared" si="8"/>
        <v>13</v>
      </c>
      <c r="U58" s="17">
        <v>7</v>
      </c>
      <c r="V58" s="165" t="str">
        <f t="shared" si="9"/>
        <v>Mato Grosso</v>
      </c>
      <c r="W58" s="166">
        <f t="shared" si="10"/>
        <v>3.70065</v>
      </c>
      <c r="X58" s="167">
        <f t="shared" si="11"/>
        <v>3.3005099999999996</v>
      </c>
      <c r="Y58" s="16" t="s">
        <v>9</v>
      </c>
      <c r="Z58" s="46">
        <f>'1.4'!F15+ROW()/1000000</f>
        <v>-9.4999420000000008</v>
      </c>
      <c r="AA58" s="17">
        <f t="shared" si="12"/>
        <v>15</v>
      </c>
      <c r="AB58" s="17">
        <v>6</v>
      </c>
      <c r="AC58" s="165" t="str">
        <f t="shared" si="13"/>
        <v>Espírito Santo</v>
      </c>
      <c r="AD58" s="166">
        <f t="shared" si="14"/>
        <v>1.9000599999999999</v>
      </c>
      <c r="AE58" s="167">
        <f t="shared" si="15"/>
        <v>2.800052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2:42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6" t="s">
        <v>11</v>
      </c>
      <c r="S59" s="47">
        <f>'1.4'!D17+ROW()/100000</f>
        <v>-7.29941</v>
      </c>
      <c r="T59" s="17">
        <f t="shared" si="8"/>
        <v>14</v>
      </c>
      <c r="U59" s="17">
        <v>8</v>
      </c>
      <c r="V59" s="165" t="str">
        <f t="shared" si="9"/>
        <v>Amazonas</v>
      </c>
      <c r="W59" s="166">
        <f t="shared" si="10"/>
        <v>1.9005299999999998</v>
      </c>
      <c r="X59" s="167">
        <f t="shared" si="11"/>
        <v>3.3005099999999996</v>
      </c>
      <c r="Y59" s="18" t="s">
        <v>10</v>
      </c>
      <c r="Z59" s="46">
        <f>'1.4'!F16+ROW()/1000000</f>
        <v>-2.3999410000000001</v>
      </c>
      <c r="AA59" s="17">
        <f t="shared" si="12"/>
        <v>13</v>
      </c>
      <c r="AB59" s="17">
        <v>7</v>
      </c>
      <c r="AC59" s="165" t="str">
        <f t="shared" si="13"/>
        <v>Amazonas</v>
      </c>
      <c r="AD59" s="166">
        <f t="shared" si="14"/>
        <v>1.700054</v>
      </c>
      <c r="AE59" s="167">
        <f t="shared" si="15"/>
        <v>2.800052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2:42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8" t="s">
        <v>12</v>
      </c>
      <c r="S60" s="47">
        <f>'1.4'!D18+ROW()/100000</f>
        <v>4.7006000000000006</v>
      </c>
      <c r="T60" s="17">
        <f t="shared" si="8"/>
        <v>5</v>
      </c>
      <c r="U60" s="17">
        <v>9</v>
      </c>
      <c r="V60" s="165" t="str">
        <f t="shared" si="9"/>
        <v>Goiás</v>
      </c>
      <c r="W60" s="166">
        <f t="shared" si="10"/>
        <v>1.3006600000000001</v>
      </c>
      <c r="X60" s="167">
        <f t="shared" si="11"/>
        <v>3.3005099999999996</v>
      </c>
      <c r="Y60" s="16" t="s">
        <v>11</v>
      </c>
      <c r="Z60" s="46">
        <f>'1.4'!F17+ROW()/1000000</f>
        <v>1.9000599999999999</v>
      </c>
      <c r="AA60" s="17">
        <f t="shared" si="12"/>
        <v>6</v>
      </c>
      <c r="AB60" s="17">
        <v>8</v>
      </c>
      <c r="AC60" s="165" t="str">
        <f t="shared" si="13"/>
        <v>Santa Catarina</v>
      </c>
      <c r="AD60" s="166">
        <f t="shared" si="14"/>
        <v>1.6000640000000002</v>
      </c>
      <c r="AE60" s="167">
        <f t="shared" si="15"/>
        <v>2.800052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2:42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6" t="s">
        <v>13</v>
      </c>
      <c r="S61" s="47">
        <f>'1.4'!D19+ROW()/100000</f>
        <v>23.90061</v>
      </c>
      <c r="T61" s="17">
        <f t="shared" si="8"/>
        <v>1</v>
      </c>
      <c r="U61" s="17">
        <v>10</v>
      </c>
      <c r="V61" s="165" t="str">
        <f t="shared" si="9"/>
        <v>Santa Catarina</v>
      </c>
      <c r="W61" s="166">
        <f t="shared" si="10"/>
        <v>-1.2993700000000001</v>
      </c>
      <c r="X61" s="167">
        <f t="shared" si="11"/>
        <v>3.3005099999999996</v>
      </c>
      <c r="Y61" s="16" t="s">
        <v>12</v>
      </c>
      <c r="Z61" s="46">
        <f>'1.4'!F18+ROW()/1000000</f>
        <v>2.900061</v>
      </c>
      <c r="AA61" s="17">
        <f t="shared" si="12"/>
        <v>5</v>
      </c>
      <c r="AB61" s="17">
        <v>9</v>
      </c>
      <c r="AC61" s="165" t="str">
        <f t="shared" si="13"/>
        <v>Nordeste</v>
      </c>
      <c r="AD61" s="166">
        <f t="shared" si="14"/>
        <v>1.1000530000000002</v>
      </c>
      <c r="AE61" s="167">
        <f t="shared" si="15"/>
        <v>2.800052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2:42" x14ac:dyDescent="0.25"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6" t="s">
        <v>14</v>
      </c>
      <c r="S62" s="47">
        <f>'1.4'!D20+ROW()/100000</f>
        <v>7.1006199999999993</v>
      </c>
      <c r="T62" s="17">
        <f t="shared" si="8"/>
        <v>4</v>
      </c>
      <c r="U62" s="17">
        <v>11</v>
      </c>
      <c r="V62" s="165" t="str">
        <f t="shared" si="9"/>
        <v>Ceará</v>
      </c>
      <c r="W62" s="166">
        <f t="shared" si="10"/>
        <v>-1.29945</v>
      </c>
      <c r="X62" s="167">
        <f t="shared" si="11"/>
        <v>3.3005099999999996</v>
      </c>
      <c r="Y62" s="16" t="s">
        <v>13</v>
      </c>
      <c r="Z62" s="46">
        <f>'1.4'!F19+ROW()/1000000</f>
        <v>-2.799938</v>
      </c>
      <c r="AA62" s="17">
        <f t="shared" si="12"/>
        <v>14</v>
      </c>
      <c r="AB62" s="17">
        <v>10</v>
      </c>
      <c r="AC62" s="165" t="str">
        <f t="shared" si="13"/>
        <v>Goiás</v>
      </c>
      <c r="AD62" s="166">
        <f t="shared" si="14"/>
        <v>-0.29993300000000001</v>
      </c>
      <c r="AE62" s="167">
        <f t="shared" si="15"/>
        <v>2.800052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2:42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6" t="s">
        <v>15</v>
      </c>
      <c r="S63" s="47">
        <f>'1.4'!D21+ROW()/100000</f>
        <v>-1.2993700000000001</v>
      </c>
      <c r="T63" s="17">
        <f t="shared" si="8"/>
        <v>10</v>
      </c>
      <c r="U63" s="17">
        <v>12</v>
      </c>
      <c r="V63" s="165" t="str">
        <f t="shared" si="9"/>
        <v>Nordeste</v>
      </c>
      <c r="W63" s="166">
        <f t="shared" si="10"/>
        <v>-3.6994800000000003</v>
      </c>
      <c r="X63" s="167">
        <f t="shared" si="11"/>
        <v>3.3005099999999996</v>
      </c>
      <c r="Y63" s="16" t="s">
        <v>14</v>
      </c>
      <c r="Z63" s="46">
        <f>'1.4'!F20+ROW()/1000000</f>
        <v>-1.399937</v>
      </c>
      <c r="AA63" s="17">
        <f t="shared" si="12"/>
        <v>12</v>
      </c>
      <c r="AB63" s="17">
        <v>11</v>
      </c>
      <c r="AC63" s="165" t="str">
        <f t="shared" si="13"/>
        <v>Ceará</v>
      </c>
      <c r="AD63" s="166">
        <f t="shared" si="14"/>
        <v>-0.7999440000000001</v>
      </c>
      <c r="AE63" s="167">
        <f t="shared" si="15"/>
        <v>2.800052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2:42" x14ac:dyDescent="0.25"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6" t="s">
        <v>16</v>
      </c>
      <c r="S64" s="47">
        <f>'1.4'!D22+ROW()/100000</f>
        <v>8.900640000000001</v>
      </c>
      <c r="T64" s="17">
        <f t="shared" si="8"/>
        <v>2</v>
      </c>
      <c r="U64" s="17">
        <v>13</v>
      </c>
      <c r="V64" s="165" t="str">
        <f t="shared" si="9"/>
        <v>Minas Gerais</v>
      </c>
      <c r="W64" s="166">
        <f t="shared" si="10"/>
        <v>-4.4994199999999998</v>
      </c>
      <c r="X64" s="167">
        <f t="shared" si="11"/>
        <v>3.3005099999999996</v>
      </c>
      <c r="Y64" s="16" t="s">
        <v>15</v>
      </c>
      <c r="Z64" s="46">
        <f>'1.4'!F21+ROW()/1000000</f>
        <v>1.6000640000000002</v>
      </c>
      <c r="AA64" s="17">
        <f t="shared" si="12"/>
        <v>8</v>
      </c>
      <c r="AB64" s="17">
        <v>12</v>
      </c>
      <c r="AC64" s="165" t="str">
        <f t="shared" si="13"/>
        <v>Paraná</v>
      </c>
      <c r="AD64" s="166">
        <f t="shared" si="14"/>
        <v>-1.399937</v>
      </c>
      <c r="AE64" s="167">
        <f t="shared" si="15"/>
        <v>2.800052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2:42" x14ac:dyDescent="0.25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6"/>
      <c r="R65" s="16" t="s">
        <v>17</v>
      </c>
      <c r="S65" s="47">
        <f>'1.4'!D23+ROW()/100000</f>
        <v>3.70065</v>
      </c>
      <c r="T65" s="17">
        <f t="shared" si="8"/>
        <v>7</v>
      </c>
      <c r="U65" s="17">
        <v>14</v>
      </c>
      <c r="V65" s="165" t="str">
        <f t="shared" si="9"/>
        <v>Espírito Santo</v>
      </c>
      <c r="W65" s="166">
        <f t="shared" si="10"/>
        <v>-7.29941</v>
      </c>
      <c r="X65" s="167">
        <f t="shared" si="11"/>
        <v>3.3005099999999996</v>
      </c>
      <c r="Y65" s="16" t="s">
        <v>16</v>
      </c>
      <c r="Z65" s="46">
        <f>'1.4'!F22+ROW()/1000000</f>
        <v>6.4000650000000006</v>
      </c>
      <c r="AA65" s="17">
        <f t="shared" si="12"/>
        <v>2</v>
      </c>
      <c r="AB65" s="17">
        <v>13</v>
      </c>
      <c r="AC65" s="165" t="str">
        <f t="shared" si="13"/>
        <v>Minas Gerais</v>
      </c>
      <c r="AD65" s="166">
        <f t="shared" si="14"/>
        <v>-2.3999410000000001</v>
      </c>
      <c r="AE65" s="167">
        <f t="shared" si="15"/>
        <v>2.800052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2:42" x14ac:dyDescent="0.25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6" t="s">
        <v>18</v>
      </c>
      <c r="S66" s="47">
        <f>'1.4'!D27+ROW()/100000</f>
        <v>1.3006600000000001</v>
      </c>
      <c r="T66" s="17">
        <f t="shared" si="8"/>
        <v>9</v>
      </c>
      <c r="U66" s="17">
        <v>15</v>
      </c>
      <c r="V66" s="165" t="str">
        <f t="shared" si="9"/>
        <v>Bahia</v>
      </c>
      <c r="W66" s="166">
        <f t="shared" si="10"/>
        <v>-16.19943</v>
      </c>
      <c r="X66" s="167">
        <f t="shared" si="11"/>
        <v>3.3005099999999996</v>
      </c>
      <c r="Y66" s="16" t="s">
        <v>17</v>
      </c>
      <c r="Z66" s="46">
        <f>'1.4'!F23+ROW()/1000000</f>
        <v>6.3000660000000002</v>
      </c>
      <c r="AA66" s="17">
        <f t="shared" si="12"/>
        <v>3</v>
      </c>
      <c r="AB66" s="17">
        <v>14</v>
      </c>
      <c r="AC66" s="165" t="str">
        <f t="shared" si="13"/>
        <v>São Paulo</v>
      </c>
      <c r="AD66" s="166">
        <f t="shared" si="14"/>
        <v>-2.799938</v>
      </c>
      <c r="AE66" s="167">
        <f t="shared" si="15"/>
        <v>2.800052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2:42" x14ac:dyDescent="0.25"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57">
        <f t="shared" si="11"/>
        <v>3.3005099999999996</v>
      </c>
      <c r="Y67" s="16" t="s">
        <v>18</v>
      </c>
      <c r="Z67" s="46">
        <f>IF('1.4'!F27="-"," ",'1.4'!F27+ROW()/1000000)</f>
        <v>-0.29993300000000001</v>
      </c>
      <c r="AA67" s="17">
        <f t="shared" si="12"/>
        <v>10</v>
      </c>
      <c r="AB67" s="17">
        <v>15</v>
      </c>
      <c r="AC67" s="165" t="str">
        <f t="shared" si="13"/>
        <v>Bahia</v>
      </c>
      <c r="AD67" s="166">
        <f t="shared" si="14"/>
        <v>-9.4999420000000008</v>
      </c>
      <c r="AE67" s="167">
        <f t="shared" si="15"/>
        <v>2.800052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2:4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57">
        <f t="shared" si="15"/>
        <v>2.800052</v>
      </c>
      <c r="AF68" s="15"/>
    </row>
    <row r="69" spans="2:42" ht="15.75" thickBot="1" x14ac:dyDescent="0.3"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2:42" ht="15.75" thickBot="1" x14ac:dyDescent="0.3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68"/>
      <c r="N70" s="171" t="s">
        <v>62</v>
      </c>
      <c r="O70" s="171"/>
      <c r="P70" s="178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2:42" ht="15.75" thickBot="1" x14ac:dyDescent="0.3">
      <c r="B71" s="168" t="s">
        <v>64</v>
      </c>
      <c r="C71" s="169"/>
      <c r="D71" s="170" t="s">
        <v>220</v>
      </c>
      <c r="E71" s="15"/>
      <c r="F71" s="171" t="s">
        <v>61</v>
      </c>
      <c r="G71" s="193" t="s">
        <v>228</v>
      </c>
      <c r="H71" s="170" t="s">
        <v>220</v>
      </c>
      <c r="I71" s="15"/>
      <c r="J71" s="171" t="s">
        <v>61</v>
      </c>
      <c r="K71" s="193" t="s">
        <v>227</v>
      </c>
      <c r="L71" s="170" t="s">
        <v>220</v>
      </c>
      <c r="M71" s="155"/>
      <c r="N71" s="235" t="s">
        <v>152</v>
      </c>
      <c r="O71" s="235" t="s">
        <v>153</v>
      </c>
      <c r="P71" s="236" t="s">
        <v>260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2:42" x14ac:dyDescent="0.25">
      <c r="B72" s="155" t="str">
        <f t="shared" ref="B72:B86" si="16">V52</f>
        <v>São Paulo</v>
      </c>
      <c r="C72" s="57">
        <f t="shared" ref="C72:C86" si="17">W52</f>
        <v>23.90061</v>
      </c>
      <c r="D72" s="160">
        <f t="shared" ref="D72:D87" si="18">X52</f>
        <v>3.3005099999999996</v>
      </c>
      <c r="E72" s="2"/>
      <c r="F72" s="155" t="str">
        <f t="shared" ref="F72:F86" si="19">AC31</f>
        <v>Pará</v>
      </c>
      <c r="G72" s="57">
        <f t="shared" ref="G72:G86" si="20">AD31</f>
        <v>9.6003299999999996</v>
      </c>
      <c r="H72" s="156">
        <f t="shared" ref="H72:H86" si="21">AE31</f>
        <v>1.8003</v>
      </c>
      <c r="I72" s="57"/>
      <c r="J72" s="154" t="str">
        <f t="shared" ref="J72:J86" si="22">AC53</f>
        <v>Pará</v>
      </c>
      <c r="K72" s="163">
        <f t="shared" ref="K72:K86" si="23">AD53</f>
        <v>9.700054999999999</v>
      </c>
      <c r="L72" s="164">
        <f t="shared" ref="L72:L87" si="24">AE53</f>
        <v>2.800052</v>
      </c>
      <c r="M72" s="194" t="str">
        <f t="shared" ref="M72:M78" si="25">AH51</f>
        <v>Indústria Geral</v>
      </c>
      <c r="N72" s="196">
        <f>AJ51</f>
        <v>23.9</v>
      </c>
      <c r="O72" s="196">
        <f t="shared" ref="N72:P78" si="26">AK51</f>
        <v>0.3</v>
      </c>
      <c r="P72" s="197">
        <f t="shared" si="26"/>
        <v>-2.8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2:42" x14ac:dyDescent="0.25">
      <c r="B73" s="155" t="str">
        <f t="shared" si="16"/>
        <v>Rio Grande do Sul</v>
      </c>
      <c r="C73" s="57">
        <f t="shared" si="17"/>
        <v>8.900640000000001</v>
      </c>
      <c r="D73" s="160">
        <f t="shared" si="18"/>
        <v>3.3005099999999996</v>
      </c>
      <c r="E73" s="2"/>
      <c r="F73" s="155" t="str">
        <f t="shared" si="19"/>
        <v>Rio Grande do Sul</v>
      </c>
      <c r="G73" s="57">
        <f t="shared" si="20"/>
        <v>5.7004299999999999</v>
      </c>
      <c r="H73" s="156">
        <f t="shared" si="21"/>
        <v>1.8003</v>
      </c>
      <c r="I73" s="57"/>
      <c r="J73" s="155" t="str">
        <f t="shared" si="22"/>
        <v>Rio Grande do Sul</v>
      </c>
      <c r="K73" s="57">
        <f t="shared" si="23"/>
        <v>6.4000650000000006</v>
      </c>
      <c r="L73" s="156">
        <f t="shared" si="24"/>
        <v>2.800052</v>
      </c>
      <c r="M73" s="15" t="str">
        <f t="shared" si="25"/>
        <v>Indústria Extrativa</v>
      </c>
      <c r="N73" s="57">
        <f t="shared" si="26"/>
        <v>35.9</v>
      </c>
      <c r="O73" s="57">
        <f t="shared" si="26"/>
        <v>0.2</v>
      </c>
      <c r="P73" s="156">
        <f t="shared" si="26"/>
        <v>-4.7</v>
      </c>
    </row>
    <row r="74" spans="2:42" x14ac:dyDescent="0.25">
      <c r="B74" s="155" t="str">
        <f t="shared" si="16"/>
        <v>Pará</v>
      </c>
      <c r="C74" s="57">
        <f t="shared" si="17"/>
        <v>8.3005400000000016</v>
      </c>
      <c r="D74" s="160">
        <f t="shared" si="18"/>
        <v>3.3005099999999996</v>
      </c>
      <c r="E74" s="2"/>
      <c r="F74" s="155" t="str">
        <f t="shared" si="19"/>
        <v>Mato Grosso</v>
      </c>
      <c r="G74" s="57">
        <f t="shared" si="20"/>
        <v>4.80044</v>
      </c>
      <c r="H74" s="156">
        <f t="shared" si="21"/>
        <v>1.8003</v>
      </c>
      <c r="I74" s="57"/>
      <c r="J74" s="155" t="str">
        <f t="shared" si="22"/>
        <v>Mato Grosso</v>
      </c>
      <c r="K74" s="57">
        <f t="shared" si="23"/>
        <v>6.3000660000000002</v>
      </c>
      <c r="L74" s="156">
        <f t="shared" si="24"/>
        <v>2.800052</v>
      </c>
      <c r="M74" s="194" t="str">
        <f t="shared" si="25"/>
        <v>Indústria de Transformação</v>
      </c>
      <c r="N74" s="196">
        <f t="shared" si="26"/>
        <v>4.0999999999999996</v>
      </c>
      <c r="O74" s="196">
        <f t="shared" si="26"/>
        <v>0.7</v>
      </c>
      <c r="P74" s="197">
        <f t="shared" si="26"/>
        <v>1</v>
      </c>
    </row>
    <row r="75" spans="2:42" x14ac:dyDescent="0.25">
      <c r="B75" s="155" t="str">
        <f t="shared" si="16"/>
        <v>Paraná</v>
      </c>
      <c r="C75" s="57">
        <f t="shared" si="17"/>
        <v>7.1006199999999993</v>
      </c>
      <c r="D75" s="160">
        <f t="shared" si="18"/>
        <v>3.3005099999999996</v>
      </c>
      <c r="E75" s="2"/>
      <c r="F75" s="155" t="str">
        <f t="shared" si="19"/>
        <v>Paraná</v>
      </c>
      <c r="G75" s="57">
        <f t="shared" si="20"/>
        <v>1.70041</v>
      </c>
      <c r="H75" s="156">
        <f t="shared" si="21"/>
        <v>1.8003</v>
      </c>
      <c r="I75" s="57"/>
      <c r="J75" s="155" t="str">
        <f t="shared" si="22"/>
        <v>Pernambuco</v>
      </c>
      <c r="K75" s="57">
        <f t="shared" si="23"/>
        <v>3.9000569999999999</v>
      </c>
      <c r="L75" s="156">
        <f t="shared" si="24"/>
        <v>2.800052</v>
      </c>
      <c r="M75" s="15" t="str">
        <f t="shared" si="25"/>
        <v>Fabricação de produtos alimentícios</v>
      </c>
      <c r="N75" s="57">
        <f t="shared" si="26"/>
        <v>-7.9</v>
      </c>
      <c r="O75" s="57">
        <f t="shared" si="26"/>
        <v>-1.4</v>
      </c>
      <c r="P75" s="156">
        <f t="shared" si="26"/>
        <v>-0.9</v>
      </c>
    </row>
    <row r="76" spans="2:42" x14ac:dyDescent="0.25">
      <c r="B76" s="155" t="str">
        <f t="shared" si="16"/>
        <v>Rio de Janeiro</v>
      </c>
      <c r="C76" s="57">
        <f t="shared" si="17"/>
        <v>4.7006000000000006</v>
      </c>
      <c r="D76" s="160">
        <f t="shared" si="18"/>
        <v>3.3005099999999996</v>
      </c>
      <c r="E76" s="2"/>
      <c r="F76" s="155" t="str">
        <f t="shared" si="19"/>
        <v>Rio de Janeiro</v>
      </c>
      <c r="G76" s="57">
        <f t="shared" si="20"/>
        <v>1.7003899999999998</v>
      </c>
      <c r="H76" s="156">
        <f t="shared" si="21"/>
        <v>1.8003</v>
      </c>
      <c r="I76" s="57"/>
      <c r="J76" s="155" t="str">
        <f t="shared" si="22"/>
        <v>Rio de Janeiro</v>
      </c>
      <c r="K76" s="57">
        <f t="shared" si="23"/>
        <v>2.900061</v>
      </c>
      <c r="L76" s="156">
        <f t="shared" si="24"/>
        <v>2.800052</v>
      </c>
      <c r="M76" s="15" t="str">
        <f t="shared" si="25"/>
        <v>Fabricação de celulose, papel e produtos de papel</v>
      </c>
      <c r="N76" s="57">
        <f t="shared" si="26"/>
        <v>2.4</v>
      </c>
      <c r="O76" s="57">
        <f t="shared" si="26"/>
        <v>1.2</v>
      </c>
      <c r="P76" s="156">
        <f t="shared" si="26"/>
        <v>-3.1</v>
      </c>
    </row>
    <row r="77" spans="2:42" x14ac:dyDescent="0.25">
      <c r="B77" s="155" t="str">
        <f t="shared" si="16"/>
        <v>Pernambuco</v>
      </c>
      <c r="C77" s="57">
        <f t="shared" si="17"/>
        <v>4.3005599999999999</v>
      </c>
      <c r="D77" s="160">
        <f t="shared" si="18"/>
        <v>3.3005099999999996</v>
      </c>
      <c r="E77" s="2"/>
      <c r="F77" s="155" t="str">
        <f t="shared" si="19"/>
        <v>Goiás</v>
      </c>
      <c r="G77" s="57">
        <f t="shared" si="20"/>
        <v>1.1004500000000002</v>
      </c>
      <c r="H77" s="156">
        <f t="shared" si="21"/>
        <v>1.8003</v>
      </c>
      <c r="I77" s="57"/>
      <c r="J77" s="155" t="str">
        <f t="shared" si="22"/>
        <v>Espírito Santo</v>
      </c>
      <c r="K77" s="57">
        <f t="shared" si="23"/>
        <v>1.9000599999999999</v>
      </c>
      <c r="L77" s="156">
        <f t="shared" si="24"/>
        <v>2.800052</v>
      </c>
      <c r="M77" s="15" t="str">
        <f t="shared" si="25"/>
        <v>Fabricação de produtos de minerais não metálicos</v>
      </c>
      <c r="N77" s="57">
        <f t="shared" si="26"/>
        <v>1</v>
      </c>
      <c r="O77" s="57">
        <f t="shared" si="26"/>
        <v>-5.3</v>
      </c>
      <c r="P77" s="156">
        <f t="shared" si="26"/>
        <v>-3.3</v>
      </c>
    </row>
    <row r="78" spans="2:42" ht="15.75" thickBot="1" x14ac:dyDescent="0.3">
      <c r="B78" s="155" t="str">
        <f t="shared" si="16"/>
        <v>Mato Grosso</v>
      </c>
      <c r="C78" s="57">
        <f t="shared" si="17"/>
        <v>3.70065</v>
      </c>
      <c r="D78" s="160">
        <f t="shared" si="18"/>
        <v>3.3005099999999996</v>
      </c>
      <c r="E78" s="2"/>
      <c r="F78" s="155" t="str">
        <f t="shared" si="19"/>
        <v>Espírito Santo</v>
      </c>
      <c r="G78" s="57">
        <f t="shared" si="20"/>
        <v>0.60038000000000002</v>
      </c>
      <c r="H78" s="156">
        <f t="shared" si="21"/>
        <v>1.8003</v>
      </c>
      <c r="I78" s="57"/>
      <c r="J78" s="155" t="str">
        <f t="shared" si="22"/>
        <v>Amazonas</v>
      </c>
      <c r="K78" s="57">
        <f t="shared" si="23"/>
        <v>1.700054</v>
      </c>
      <c r="L78" s="156">
        <f t="shared" si="24"/>
        <v>2.800052</v>
      </c>
      <c r="M78" s="162" t="str">
        <f t="shared" si="25"/>
        <v>Metalurgia</v>
      </c>
      <c r="N78" s="158">
        <f t="shared" si="26"/>
        <v>13.2</v>
      </c>
      <c r="O78" s="158">
        <f t="shared" si="26"/>
        <v>5.0999999999999996</v>
      </c>
      <c r="P78" s="159">
        <f t="shared" si="26"/>
        <v>6.4</v>
      </c>
    </row>
    <row r="79" spans="2:42" x14ac:dyDescent="0.25">
      <c r="B79" s="155" t="str">
        <f t="shared" si="16"/>
        <v>Amazonas</v>
      </c>
      <c r="C79" s="57">
        <f t="shared" si="17"/>
        <v>1.9005299999999998</v>
      </c>
      <c r="D79" s="160">
        <f t="shared" si="18"/>
        <v>3.3005099999999996</v>
      </c>
      <c r="E79" s="2"/>
      <c r="F79" s="155" t="str">
        <f t="shared" si="19"/>
        <v>São Paulo</v>
      </c>
      <c r="G79" s="57">
        <f t="shared" si="20"/>
        <v>0.3004</v>
      </c>
      <c r="H79" s="156">
        <f t="shared" si="21"/>
        <v>1.8003</v>
      </c>
      <c r="I79" s="57"/>
      <c r="J79" s="155" t="str">
        <f t="shared" si="22"/>
        <v>Santa Catarina</v>
      </c>
      <c r="K79" s="57">
        <f t="shared" si="23"/>
        <v>1.6000640000000002</v>
      </c>
      <c r="L79" s="156">
        <f t="shared" si="24"/>
        <v>2.800052</v>
      </c>
    </row>
    <row r="80" spans="2:42" x14ac:dyDescent="0.25">
      <c r="B80" s="155" t="str">
        <f t="shared" si="16"/>
        <v>Goiás</v>
      </c>
      <c r="C80" s="57">
        <f t="shared" si="17"/>
        <v>1.3006600000000001</v>
      </c>
      <c r="D80" s="160">
        <f t="shared" si="18"/>
        <v>3.3005099999999996</v>
      </c>
      <c r="E80" s="2"/>
      <c r="F80" s="155" t="str">
        <f t="shared" si="19"/>
        <v>Pernambuco</v>
      </c>
      <c r="G80" s="57">
        <f t="shared" si="20"/>
        <v>-0.59965000000000002</v>
      </c>
      <c r="H80" s="156">
        <f t="shared" si="21"/>
        <v>1.8003</v>
      </c>
      <c r="I80" s="57"/>
      <c r="J80" s="155" t="str">
        <f t="shared" si="22"/>
        <v>Nordeste</v>
      </c>
      <c r="K80" s="57">
        <f t="shared" si="23"/>
        <v>1.1000530000000002</v>
      </c>
      <c r="L80" s="156">
        <f t="shared" si="24"/>
        <v>2.800052</v>
      </c>
    </row>
    <row r="81" spans="2:15" x14ac:dyDescent="0.25">
      <c r="B81" s="155" t="str">
        <f t="shared" si="16"/>
        <v>Santa Catarina</v>
      </c>
      <c r="C81" s="57">
        <f t="shared" si="17"/>
        <v>-1.2993700000000001</v>
      </c>
      <c r="D81" s="160">
        <f t="shared" si="18"/>
        <v>3.3005099999999996</v>
      </c>
      <c r="E81" s="2"/>
      <c r="F81" s="155" t="str">
        <f t="shared" si="19"/>
        <v>Santa Catarina</v>
      </c>
      <c r="G81" s="57">
        <f t="shared" si="20"/>
        <v>-0.69957999999999998</v>
      </c>
      <c r="H81" s="156">
        <f t="shared" si="21"/>
        <v>1.8003</v>
      </c>
      <c r="I81" s="57"/>
      <c r="J81" s="155" t="str">
        <f t="shared" si="22"/>
        <v>Goiás</v>
      </c>
      <c r="K81" s="57">
        <f t="shared" si="23"/>
        <v>-0.29993300000000001</v>
      </c>
      <c r="L81" s="156">
        <f t="shared" si="24"/>
        <v>2.800052</v>
      </c>
      <c r="N81" s="7" t="s">
        <v>156</v>
      </c>
      <c r="O81" s="316" t="s">
        <v>157</v>
      </c>
    </row>
    <row r="82" spans="2:15" ht="15.75" thickBot="1" x14ac:dyDescent="0.3">
      <c r="B82" s="155" t="str">
        <f t="shared" si="16"/>
        <v>Ceará</v>
      </c>
      <c r="C82" s="57">
        <f t="shared" si="17"/>
        <v>-1.29945</v>
      </c>
      <c r="D82" s="160">
        <f t="shared" si="18"/>
        <v>3.3005099999999996</v>
      </c>
      <c r="E82" s="2"/>
      <c r="F82" s="155" t="str">
        <f t="shared" si="19"/>
        <v>Amazonas</v>
      </c>
      <c r="G82" s="57">
        <f t="shared" si="20"/>
        <v>-0.79968000000000006</v>
      </c>
      <c r="H82" s="156">
        <f t="shared" si="21"/>
        <v>1.8003</v>
      </c>
      <c r="I82" s="57"/>
      <c r="J82" s="155" t="str">
        <f t="shared" si="22"/>
        <v>Ceará</v>
      </c>
      <c r="K82" s="57">
        <f t="shared" si="23"/>
        <v>-0.7999440000000001</v>
      </c>
      <c r="L82" s="156">
        <f t="shared" si="24"/>
        <v>2.800052</v>
      </c>
      <c r="N82" s="59">
        <f>'1.5'!D8</f>
        <v>45778</v>
      </c>
      <c r="O82" s="317"/>
    </row>
    <row r="83" spans="2:15" x14ac:dyDescent="0.25">
      <c r="B83" s="155" t="str">
        <f t="shared" si="16"/>
        <v>Nordeste</v>
      </c>
      <c r="C83" s="57">
        <f t="shared" si="17"/>
        <v>-3.6994800000000003</v>
      </c>
      <c r="D83" s="160">
        <f t="shared" si="18"/>
        <v>3.3005099999999996</v>
      </c>
      <c r="E83" s="2"/>
      <c r="F83" s="155" t="str">
        <f t="shared" si="19"/>
        <v>Nordeste</v>
      </c>
      <c r="G83" s="57">
        <f t="shared" si="20"/>
        <v>-3.1996900000000004</v>
      </c>
      <c r="H83" s="156">
        <f t="shared" si="21"/>
        <v>1.8003</v>
      </c>
      <c r="I83" s="57"/>
      <c r="J83" s="155" t="str">
        <f t="shared" si="22"/>
        <v>Paraná</v>
      </c>
      <c r="K83" s="57">
        <f t="shared" si="23"/>
        <v>-1.399937</v>
      </c>
      <c r="L83" s="156">
        <f t="shared" si="24"/>
        <v>2.800052</v>
      </c>
    </row>
    <row r="84" spans="2:15" x14ac:dyDescent="0.25">
      <c r="B84" s="155" t="str">
        <f t="shared" si="16"/>
        <v>Minas Gerais</v>
      </c>
      <c r="C84" s="57">
        <f t="shared" si="17"/>
        <v>-4.4994199999999998</v>
      </c>
      <c r="D84" s="160">
        <f t="shared" si="18"/>
        <v>3.3005099999999996</v>
      </c>
      <c r="E84" s="2"/>
      <c r="F84" s="155" t="str">
        <f t="shared" si="19"/>
        <v>Ceará</v>
      </c>
      <c r="G84" s="57">
        <f t="shared" si="20"/>
        <v>-5.5996600000000001</v>
      </c>
      <c r="H84" s="156">
        <f t="shared" si="21"/>
        <v>1.8003</v>
      </c>
      <c r="I84" s="57"/>
      <c r="J84" s="155" t="str">
        <f t="shared" si="22"/>
        <v>Minas Gerais</v>
      </c>
      <c r="K84" s="57">
        <f t="shared" si="23"/>
        <v>-2.3999410000000001</v>
      </c>
      <c r="L84" s="156">
        <f t="shared" si="24"/>
        <v>2.800052</v>
      </c>
    </row>
    <row r="85" spans="2:15" x14ac:dyDescent="0.25">
      <c r="B85" s="155" t="str">
        <f t="shared" si="16"/>
        <v>Espírito Santo</v>
      </c>
      <c r="C85" s="57">
        <f t="shared" si="17"/>
        <v>-7.29941</v>
      </c>
      <c r="D85" s="160">
        <f t="shared" si="18"/>
        <v>3.3005099999999996</v>
      </c>
      <c r="E85" s="2"/>
      <c r="F85" s="155" t="str">
        <f t="shared" si="19"/>
        <v>Minas Gerais</v>
      </c>
      <c r="G85" s="57">
        <f t="shared" si="20"/>
        <v>-13.799630000000001</v>
      </c>
      <c r="H85" s="156">
        <f t="shared" si="21"/>
        <v>1.8003</v>
      </c>
      <c r="I85" s="57"/>
      <c r="J85" s="155" t="str">
        <f t="shared" si="22"/>
        <v>São Paulo</v>
      </c>
      <c r="K85" s="57">
        <f t="shared" si="23"/>
        <v>-2.799938</v>
      </c>
      <c r="L85" s="156">
        <f t="shared" si="24"/>
        <v>2.800052</v>
      </c>
    </row>
    <row r="86" spans="2:15" ht="15.75" thickBot="1" x14ac:dyDescent="0.3">
      <c r="B86" s="157" t="str">
        <f t="shared" si="16"/>
        <v>Bahia</v>
      </c>
      <c r="C86" s="158">
        <f t="shared" si="17"/>
        <v>-16.19943</v>
      </c>
      <c r="D86" s="161">
        <f t="shared" si="18"/>
        <v>3.3005099999999996</v>
      </c>
      <c r="E86" s="2"/>
      <c r="F86" s="157" t="str">
        <f t="shared" si="19"/>
        <v>Bahia</v>
      </c>
      <c r="G86" s="158">
        <f t="shared" si="20"/>
        <v>-17.79964</v>
      </c>
      <c r="H86" s="159">
        <f t="shared" si="21"/>
        <v>1.8003</v>
      </c>
      <c r="I86" s="57"/>
      <c r="J86" s="157" t="str">
        <f t="shared" si="22"/>
        <v>Bahia</v>
      </c>
      <c r="K86" s="158">
        <f t="shared" si="23"/>
        <v>-9.4999420000000008</v>
      </c>
      <c r="L86" s="159">
        <f t="shared" si="24"/>
        <v>2.800052</v>
      </c>
    </row>
    <row r="87" spans="2:15" ht="15.75" thickBot="1" x14ac:dyDescent="0.3">
      <c r="B87" t="s">
        <v>3</v>
      </c>
      <c r="D87" s="2">
        <f t="shared" si="18"/>
        <v>3.3005099999999996</v>
      </c>
      <c r="E87" s="2"/>
      <c r="F87" t="s">
        <v>3</v>
      </c>
      <c r="H87" s="159">
        <f>AE50</f>
        <v>1.8003</v>
      </c>
      <c r="I87" s="57"/>
      <c r="J87" s="15" t="s">
        <v>3</v>
      </c>
      <c r="K87" s="57"/>
      <c r="L87" s="57">
        <f t="shared" si="24"/>
        <v>2.800052</v>
      </c>
    </row>
  </sheetData>
  <mergeCells count="5">
    <mergeCell ref="AH50:AL50"/>
    <mergeCell ref="Y51:AD51"/>
    <mergeCell ref="R50:W50"/>
    <mergeCell ref="Y29:AD29"/>
    <mergeCell ref="O81:O8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AF38"/>
  <sheetViews>
    <sheetView topLeftCell="B1" workbookViewId="0">
      <selection activeCell="T14" sqref="T14"/>
    </sheetView>
  </sheetViews>
  <sheetFormatPr defaultRowHeight="15" x14ac:dyDescent="0.25"/>
  <cols>
    <col min="1" max="1" width="9.140625" hidden="1" customWidth="1"/>
    <col min="2" max="5" width="15.28515625" customWidth="1"/>
    <col min="6" max="6" width="15.140625" bestFit="1" customWidth="1"/>
    <col min="7" max="7" width="13.7109375" customWidth="1"/>
    <col min="8" max="8" width="13.42578125" customWidth="1"/>
    <col min="9" max="9" width="14.5703125" bestFit="1" customWidth="1"/>
    <col min="10" max="10" width="14.42578125" customWidth="1"/>
    <col min="11" max="11" width="14.85546875" customWidth="1"/>
    <col min="12" max="12" width="15.140625" customWidth="1"/>
    <col min="13" max="13" width="13.7109375" customWidth="1"/>
    <col min="14" max="14" width="13.85546875" customWidth="1"/>
    <col min="15" max="15" width="14.5703125" customWidth="1"/>
    <col min="16" max="16" width="37.7109375" customWidth="1"/>
    <col min="17" max="17" width="15" customWidth="1"/>
    <col min="18" max="18" width="15" bestFit="1" customWidth="1"/>
    <col min="19" max="19" width="14.28515625" customWidth="1"/>
    <col min="20" max="20" width="10.7109375" bestFit="1" customWidth="1"/>
  </cols>
  <sheetData>
    <row r="1" spans="2:32" x14ac:dyDescent="0.25">
      <c r="B1" s="56" t="s">
        <v>151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2:32" x14ac:dyDescent="0.25">
      <c r="B2" s="8"/>
      <c r="C2" s="8"/>
      <c r="D2" s="8"/>
      <c r="E2" s="8"/>
      <c r="F2" s="8"/>
      <c r="G2" s="8"/>
      <c r="H2" s="8"/>
      <c r="I2" s="8"/>
      <c r="J2" s="8"/>
      <c r="K2" s="33"/>
      <c r="L2" s="33"/>
      <c r="M2" s="33"/>
      <c r="N2" s="33"/>
      <c r="O2" s="33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2:32" x14ac:dyDescent="0.25">
      <c r="B3" s="62" t="s">
        <v>195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3"/>
      <c r="N3" s="65"/>
      <c r="O3" s="6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2:32" ht="15.75" thickBot="1" x14ac:dyDescent="0.3">
      <c r="B4" s="66">
        <f>ÍNDICE!C3</f>
        <v>45778</v>
      </c>
      <c r="C4" s="66"/>
      <c r="D4" s="66"/>
      <c r="E4" s="8"/>
      <c r="F4" s="34"/>
      <c r="G4" s="34"/>
      <c r="H4" s="8"/>
      <c r="I4" s="8"/>
      <c r="J4" s="35"/>
      <c r="K4" s="8"/>
      <c r="L4" s="8"/>
      <c r="M4" s="8"/>
      <c r="N4" s="8"/>
      <c r="O4" s="8"/>
      <c r="P4" s="8"/>
      <c r="Q4" s="8"/>
      <c r="R4" s="8"/>
      <c r="S4" s="8"/>
      <c r="T4" s="8"/>
    </row>
    <row r="5" spans="2:32" x14ac:dyDescent="0.25">
      <c r="B5" s="274" t="s">
        <v>28</v>
      </c>
      <c r="C5" s="328" t="s">
        <v>69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4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2:32" x14ac:dyDescent="0.25">
      <c r="B6" s="275"/>
      <c r="C6" s="329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1"/>
      <c r="P6" s="8"/>
      <c r="Q6" s="8"/>
      <c r="R6" s="3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x14ac:dyDescent="0.25">
      <c r="B7" s="318"/>
      <c r="C7" s="324">
        <f t="shared" ref="C7:J7" si="0">D7-31</f>
        <v>45437</v>
      </c>
      <c r="D7" s="324">
        <f t="shared" si="0"/>
        <v>45468</v>
      </c>
      <c r="E7" s="324">
        <f t="shared" si="0"/>
        <v>45499</v>
      </c>
      <c r="F7" s="324">
        <f t="shared" si="0"/>
        <v>45530</v>
      </c>
      <c r="G7" s="324">
        <f t="shared" si="0"/>
        <v>45561</v>
      </c>
      <c r="H7" s="324">
        <f t="shared" si="0"/>
        <v>45592</v>
      </c>
      <c r="I7" s="324">
        <f t="shared" si="0"/>
        <v>45623</v>
      </c>
      <c r="J7" s="326">
        <f t="shared" si="0"/>
        <v>45654</v>
      </c>
      <c r="K7" s="324">
        <f>L7-30</f>
        <v>45685</v>
      </c>
      <c r="L7" s="324">
        <f>M7-31</f>
        <v>45715</v>
      </c>
      <c r="M7" s="324">
        <f>N7-31</f>
        <v>45746</v>
      </c>
      <c r="N7" s="322">
        <f>O7-1</f>
        <v>45777</v>
      </c>
      <c r="O7" s="320">
        <f>B4</f>
        <v>45778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2:32" ht="15.75" thickBot="1" x14ac:dyDescent="0.3">
      <c r="B8" s="319"/>
      <c r="C8" s="325"/>
      <c r="D8" s="325"/>
      <c r="E8" s="325"/>
      <c r="F8" s="325"/>
      <c r="G8" s="325"/>
      <c r="H8" s="325"/>
      <c r="I8" s="325"/>
      <c r="J8" s="327"/>
      <c r="K8" s="325"/>
      <c r="L8" s="325"/>
      <c r="M8" s="325"/>
      <c r="N8" s="323"/>
      <c r="O8" s="321"/>
      <c r="P8" s="8"/>
      <c r="Q8" s="3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2:32" ht="15.75" thickBot="1" x14ac:dyDescent="0.3">
      <c r="B9" s="87" t="s">
        <v>3</v>
      </c>
      <c r="C9" s="88">
        <f>VLOOKUP(C$7,Tabela_1!$A$6:$BM$161,ROW(A50),TRUE)</f>
        <v>5.6</v>
      </c>
      <c r="D9" s="88">
        <f>VLOOKUP(D$7,Tabela_1!$A$6:$BM$161,ROW(A50),TRUE)</f>
        <v>5.6</v>
      </c>
      <c r="E9" s="88">
        <f>VLOOKUP(E$7,Tabela_1!$A$6:$BM$250,ROW(A50),TRUE)</f>
        <v>0.9</v>
      </c>
      <c r="F9" s="88">
        <f>VLOOKUP(F$7,Tabela_1!$A$6:$BM$250,ROW(B50),TRUE)</f>
        <v>0.9</v>
      </c>
      <c r="G9" s="88">
        <f>VLOOKUP(G$7,Tabela_1!$A$6:$BM$250,ROW(E50),TRUE)</f>
        <v>0.9</v>
      </c>
      <c r="H9" s="88">
        <f>VLOOKUP(H$7,Tabela_1!$A$6:$BM$250,ROW(F50),TRUE)</f>
        <v>0.9</v>
      </c>
      <c r="I9" s="88">
        <f>VLOOKUP(I$7,Tabela_1!$A$6:$BM$250,ROW(G50),TRUE)</f>
        <v>0.9</v>
      </c>
      <c r="J9" s="88">
        <f>VLOOKUP(J$7,Tabela_1!$A$6:$BM$250,ROW(H50),TRUE)</f>
        <v>0.9</v>
      </c>
      <c r="K9" s="88">
        <f>VLOOKUP($K$7,Tabela_1!$A$6:$BM$250,ROW(A50),TRUE)</f>
        <v>0.9</v>
      </c>
      <c r="L9" s="88">
        <f>VLOOKUP($L$7,Tabela_1!$A$6:$BM$250,ROW(A50),TRUE)</f>
        <v>0.9</v>
      </c>
      <c r="M9" s="88">
        <f>VLOOKUP($M$7,Tabela_1!$A$6:$BM$250,ROW(A50),TRUE)</f>
        <v>0.9</v>
      </c>
      <c r="N9" s="88">
        <f>VLOOKUP($N$7,Tabela_1!$A$6:$BM$250,ROW(A50),TRUE)</f>
        <v>0.9</v>
      </c>
      <c r="O9" s="89">
        <f>VLOOKUP($O$7,Tabela_1!$A$6:$BM$300,ROW(A50),FALSE)</f>
        <v>0.3</v>
      </c>
      <c r="P9" s="8"/>
      <c r="Q9" s="34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</row>
    <row r="10" spans="2:32" x14ac:dyDescent="0.25">
      <c r="B10" s="90" t="s">
        <v>4</v>
      </c>
      <c r="C10" s="91">
        <f>VLOOKUP(C$7,Tabela_1!$A$6:$BM$161,ROW(A51),TRUE)</f>
        <v>-2.2000000000000002</v>
      </c>
      <c r="D10" s="91">
        <f>VLOOKUP(D$7,Tabela_1!$A$6:$BM$161,ROW(A51),TRUE)</f>
        <v>-2.2000000000000002</v>
      </c>
      <c r="E10" s="91">
        <f>VLOOKUP(E$7,Tabela_1!$A$6:$BM$250,ROW(A51),TRUE)</f>
        <v>4.9000000000000004</v>
      </c>
      <c r="F10" s="91">
        <f>VLOOKUP(F$7,Tabela_1!$A$6:$BM$250,ROW(B51),TRUE)</f>
        <v>4.9000000000000004</v>
      </c>
      <c r="G10" s="91">
        <f>VLOOKUP(G$7,Tabela_1!$A$6:$BM$250,ROW(E51),TRUE)</f>
        <v>4.9000000000000004</v>
      </c>
      <c r="H10" s="91">
        <f>VLOOKUP(H$7,Tabela_1!$A$6:$BM$250,ROW(F51),TRUE)</f>
        <v>4.9000000000000004</v>
      </c>
      <c r="I10" s="91">
        <f>VLOOKUP(I$7,Tabela_1!$A$6:$BM$250,ROW(G51),TRUE)</f>
        <v>4.9000000000000004</v>
      </c>
      <c r="J10" s="91">
        <f>VLOOKUP(J$7,Tabela_1!$A$6:$BM$250,ROW(H51),TRUE)</f>
        <v>4.9000000000000004</v>
      </c>
      <c r="K10" s="91">
        <f>VLOOKUP($K$7,Tabela_1!$A$6:$BM$250,ROW(A51),TRUE)</f>
        <v>4.9000000000000004</v>
      </c>
      <c r="L10" s="91">
        <f>VLOOKUP($L$7,Tabela_1!$A$6:$BM$250,ROW(A51),TRUE)</f>
        <v>4.9000000000000004</v>
      </c>
      <c r="M10" s="91">
        <f>VLOOKUP($M$7,Tabela_1!$A$6:$BM$250,ROW(K51),TRUE)</f>
        <v>4.9000000000000004</v>
      </c>
      <c r="N10" s="91">
        <f>VLOOKUP($N$7,Tabela_1!$A$6:$BM$250,ROW(A51),TRUE)</f>
        <v>4.9000000000000004</v>
      </c>
      <c r="O10" s="92">
        <f>VLOOKUP($O$7,Tabela_1!$A$6:$BM$300,ROW(A51),FALSE)</f>
        <v>1.7</v>
      </c>
      <c r="P10" s="8"/>
      <c r="Q10" s="34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pans="2:32" x14ac:dyDescent="0.25">
      <c r="B11" s="93" t="s">
        <v>5</v>
      </c>
      <c r="C11" s="94">
        <f>VLOOKUP(C$7,Tabela_1!$A$6:$BM$161,ROW(A52),TRUE)</f>
        <v>-6.2</v>
      </c>
      <c r="D11" s="94">
        <f>VLOOKUP(D$7,Tabela_1!$A$6:$BM$161,ROW(A52),TRUE)</f>
        <v>-6.2</v>
      </c>
      <c r="E11" s="94">
        <f>VLOOKUP(E$7,Tabela_1!$A$6:$BM$250,ROW(A52),TRUE)</f>
        <v>-2.7</v>
      </c>
      <c r="F11" s="94">
        <f>VLOOKUP(F$7,Tabela_1!$A$6:$BM$250,ROW(B52),TRUE)</f>
        <v>-2.7</v>
      </c>
      <c r="G11" s="94">
        <f>VLOOKUP(G$7,Tabela_1!$A$6:$BM$250,ROW(E52),TRUE)</f>
        <v>-2.7</v>
      </c>
      <c r="H11" s="94">
        <f>VLOOKUP(H$7,Tabela_1!$A$6:$BM$250,ROW(F52),TRUE)</f>
        <v>-2.7</v>
      </c>
      <c r="I11" s="94">
        <f>VLOOKUP(I$7,Tabela_1!$A$6:$BM$250,ROW(G52),TRUE)</f>
        <v>-2.7</v>
      </c>
      <c r="J11" s="94">
        <f>VLOOKUP(J$7,Tabela_1!$A$6:$BM$250,ROW(H52),TRUE)</f>
        <v>-2.7</v>
      </c>
      <c r="K11" s="94">
        <f>VLOOKUP($K$7,Tabela_1!$A$6:$BM$250,ROW(A52),TRUE)</f>
        <v>-2.7</v>
      </c>
      <c r="L11" s="94">
        <f>VLOOKUP($L$7,Tabela_1!$A$6:$BM$250,ROW(A52),TRUE)</f>
        <v>-2.7</v>
      </c>
      <c r="M11" s="94">
        <f>VLOOKUP($M$7,Tabela_1!$A$6:$BM$250,ROW(K52),TRUE)</f>
        <v>-2.7</v>
      </c>
      <c r="N11" s="94">
        <f>VLOOKUP($N$7,Tabela_1!$A$6:$BM$250,ROW(A52),TRUE)</f>
        <v>-2.7</v>
      </c>
      <c r="O11" s="95">
        <f>VLOOKUP($O$7,Tabela_1!$A$6:$BM$300,ROW(A52),FALSE)</f>
        <v>-0.7</v>
      </c>
      <c r="P11" s="8"/>
      <c r="Q11" s="34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</row>
    <row r="12" spans="2:32" x14ac:dyDescent="0.25">
      <c r="B12" s="93" t="s">
        <v>6</v>
      </c>
      <c r="C12" s="94">
        <f>VLOOKUP(C$7,Tabela_1!$A$6:$BM$161,ROW(A53),TRUE)</f>
        <v>-5.0999999999999996</v>
      </c>
      <c r="D12" s="94">
        <f>VLOOKUP(D$7,Tabela_1!$A$6:$BM$161,ROW(A53),TRUE)</f>
        <v>-5.0999999999999996</v>
      </c>
      <c r="E12" s="94">
        <f>VLOOKUP(E$7,Tabela_1!$A$6:$BM$250,ROW(A53),TRUE)</f>
        <v>-2.6</v>
      </c>
      <c r="F12" s="94">
        <f>VLOOKUP(F$7,Tabela_1!$A$6:$BM$250,ROW(B53),TRUE)</f>
        <v>-2.6</v>
      </c>
      <c r="G12" s="94">
        <f>VLOOKUP(G$7,Tabela_1!$A$6:$BM$250,ROW(E53),TRUE)</f>
        <v>-2.6</v>
      </c>
      <c r="H12" s="94">
        <f>VLOOKUP(H$7,Tabela_1!$A$6:$BM$250,ROW(F53),TRUE)</f>
        <v>-2.6</v>
      </c>
      <c r="I12" s="94">
        <f>VLOOKUP(I$7,Tabela_1!$A$6:$BM$250,ROW(G53),TRUE)</f>
        <v>-2.6</v>
      </c>
      <c r="J12" s="94">
        <f>VLOOKUP(J$7,Tabela_1!$A$6:$BM$250,ROW(H53),TRUE)</f>
        <v>-2.6</v>
      </c>
      <c r="K12" s="94">
        <f>VLOOKUP($K$7,Tabela_1!$A$6:$BM$250,ROW(A53),TRUE)</f>
        <v>-2.6</v>
      </c>
      <c r="L12" s="94">
        <f>VLOOKUP($L$7,Tabela_1!$A$6:$BM$250,ROW(A53),TRUE)</f>
        <v>-2.6</v>
      </c>
      <c r="M12" s="94">
        <f>VLOOKUP($M$7,Tabela_1!$A$6:$BM$250,ROW(K53),TRUE)</f>
        <v>-2.6</v>
      </c>
      <c r="N12" s="94">
        <f>VLOOKUP($N$7,Tabela_1!$A$6:$BM$250,ROW(A53),TRUE)</f>
        <v>-2.6</v>
      </c>
      <c r="O12" s="95">
        <f>VLOOKUP($O$7,Tabela_1!$A$6:$BM$300,ROW(A53),FALSE)</f>
        <v>5.7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2:32" x14ac:dyDescent="0.25">
      <c r="B13" s="93" t="s">
        <v>7</v>
      </c>
      <c r="C13" s="94">
        <f>VLOOKUP(C$7,Tabela_1!$A$6:$BM$161,ROW(A54),TRUE)</f>
        <v>-2.5</v>
      </c>
      <c r="D13" s="94">
        <f>VLOOKUP(D$7,Tabela_1!$A$6:$BM$161,ROW(A54),TRUE)</f>
        <v>-2.5</v>
      </c>
      <c r="E13" s="94">
        <f>VLOOKUP(E$7,Tabela_1!$A$6:$BM$250,ROW(A54),TRUE)</f>
        <v>-5.4</v>
      </c>
      <c r="F13" s="94">
        <f>VLOOKUP(F$7,Tabela_1!$A$6:$BM$250,ROW(B54),TRUE)</f>
        <v>-5.4</v>
      </c>
      <c r="G13" s="94">
        <f>VLOOKUP(G$7,Tabela_1!$A$6:$BM$250,ROW(E54),TRUE)</f>
        <v>-5.4</v>
      </c>
      <c r="H13" s="94">
        <f>VLOOKUP(H$7,Tabela_1!$A$6:$BM$250,ROW(F54),TRUE)</f>
        <v>-5.4</v>
      </c>
      <c r="I13" s="94">
        <f>VLOOKUP(I$7,Tabela_1!$A$6:$BM$250,ROW(G54),TRUE)</f>
        <v>-5.4</v>
      </c>
      <c r="J13" s="94">
        <f>VLOOKUP(J$7,Tabela_1!$A$6:$BM$250,ROW(H54),TRUE)</f>
        <v>-5.4</v>
      </c>
      <c r="K13" s="94">
        <f>VLOOKUP($K$7,Tabela_1!$A$6:$BM$250,ROW(A54),TRUE)</f>
        <v>-5.4</v>
      </c>
      <c r="L13" s="94">
        <f>VLOOKUP($L$7,Tabela_1!$A$6:$BM$250,ROW(A54),TRUE)</f>
        <v>-5.4</v>
      </c>
      <c r="M13" s="94">
        <f>VLOOKUP($M$7,Tabela_1!$A$6:$BM$250,ROW(K54),TRUE)</f>
        <v>-5.4</v>
      </c>
      <c r="N13" s="94">
        <f>VLOOKUP($N$7,Tabela_1!$A$6:$BM$250,ROW(A54),TRUE)</f>
        <v>-5.4</v>
      </c>
      <c r="O13" s="95">
        <f>VLOOKUP($O$7,Tabela_1!$A$6:$BM$300,ROW(A54),FALSE)</f>
        <v>4.8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2:32" x14ac:dyDescent="0.25">
      <c r="B14" s="93" t="s">
        <v>8</v>
      </c>
      <c r="C14" s="94">
        <f>VLOOKUP(C$7,Tabela_1!$A$6:$BM$161,ROW(A55),TRUE)</f>
        <v>-4.3</v>
      </c>
      <c r="D14" s="94">
        <f>VLOOKUP(D$7,Tabela_1!$A$6:$BM$161,ROW(A55),TRUE)</f>
        <v>-4.3</v>
      </c>
      <c r="E14" s="94">
        <f>VLOOKUP(E$7,Tabela_1!$A$6:$BM$250,ROW(A55),TRUE)</f>
        <v>0.3</v>
      </c>
      <c r="F14" s="94">
        <f>VLOOKUP(F$7,Tabela_1!$A$6:$BM$250,ROW(B55),TRUE)</f>
        <v>0.3</v>
      </c>
      <c r="G14" s="94">
        <f>VLOOKUP(G$7,Tabela_1!$A$6:$BM$250,ROW(E55),TRUE)</f>
        <v>0.3</v>
      </c>
      <c r="H14" s="94">
        <f>VLOOKUP(H$7,Tabela_1!$A$6:$BM$250,ROW(F55),TRUE)</f>
        <v>0.3</v>
      </c>
      <c r="I14" s="94">
        <f>VLOOKUP(I$7,Tabela_1!$A$6:$BM$250,ROW(G55),TRUE)</f>
        <v>0.3</v>
      </c>
      <c r="J14" s="94">
        <f>VLOOKUP(J$7,Tabela_1!$A$6:$BM$250,ROW(H55),TRUE)</f>
        <v>0.3</v>
      </c>
      <c r="K14" s="94">
        <f>VLOOKUP($K$7,Tabela_1!$A$6:$BM$250,ROW(A55),TRUE)</f>
        <v>0.3</v>
      </c>
      <c r="L14" s="94">
        <f>VLOOKUP($L$7,Tabela_1!$A$6:$BM$250,ROW(A55),TRUE)</f>
        <v>0.3</v>
      </c>
      <c r="M14" s="94">
        <f>VLOOKUP($M$7,Tabela_1!$A$6:$BM$250,ROW(K55),TRUE)</f>
        <v>0.3</v>
      </c>
      <c r="N14" s="94">
        <f>VLOOKUP($N$7,Tabela_1!$A$6:$BM$250,ROW(A55),TRUE)</f>
        <v>0.3</v>
      </c>
      <c r="O14" s="95">
        <f>VLOOKUP($O$7,Tabela_1!$A$6:$BM$300,ROW(A55),FALSE)</f>
        <v>4.0999999999999996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2:32" x14ac:dyDescent="0.25">
      <c r="B15" s="93" t="s">
        <v>9</v>
      </c>
      <c r="C15" s="94" t="str">
        <f>VLOOKUP(C$7,Tabela_1!$A$6:$BM$161,ROW(A56),TRUE)</f>
        <v>...</v>
      </c>
      <c r="D15" s="94" t="str">
        <f>VLOOKUP(D$7,Tabela_1!$A$6:$BM$161,ROW(A56),TRUE)</f>
        <v>...</v>
      </c>
      <c r="E15" s="94" t="str">
        <f>VLOOKUP(E$7,Tabela_1!$A$6:$BM$250,ROW(A56),TRUE)</f>
        <v>-</v>
      </c>
      <c r="F15" s="94" t="str">
        <f>VLOOKUP(F$7,Tabela_1!$A$6:$BM$250,ROW(B56),TRUE)</f>
        <v>-</v>
      </c>
      <c r="G15" s="94" t="str">
        <f>VLOOKUP(G$7,Tabela_1!$A$6:$BM$250,ROW(E56),TRUE)</f>
        <v>-</v>
      </c>
      <c r="H15" s="94" t="str">
        <f>VLOOKUP(H$7,Tabela_1!$A$6:$BM$250,ROW(F56),TRUE)</f>
        <v>-</v>
      </c>
      <c r="I15" s="94" t="str">
        <f>VLOOKUP(I$7,Tabela_1!$A$6:$BM$250,ROW(G56),TRUE)</f>
        <v>-</v>
      </c>
      <c r="J15" s="94" t="str">
        <f>VLOOKUP(J$7,Tabela_1!$A$6:$BM$250,ROW(H56),TRUE)</f>
        <v>-</v>
      </c>
      <c r="K15" s="94" t="str">
        <f>VLOOKUP($K$7,Tabela_1!$A$6:$BM$250,ROW(A56),TRUE)</f>
        <v>-</v>
      </c>
      <c r="L15" s="94" t="str">
        <f>VLOOKUP($L$7,Tabela_1!$A$6:$BM$250,ROW(A56),TRUE)</f>
        <v>-</v>
      </c>
      <c r="M15" s="94" t="str">
        <f>VLOOKUP($M$7,Tabela_1!$A$6:$BM$250,ROW(K56),TRUE)</f>
        <v>-</v>
      </c>
      <c r="N15" s="94" t="str">
        <f>VLOOKUP($N$7,Tabela_1!$A$6:$BM$250,ROW(A56),TRUE)</f>
        <v>-</v>
      </c>
      <c r="O15" s="95">
        <f>VLOOKUP($O$7,Tabela_1!$A$6:$BM$300,ROW(A56),FALSE)</f>
        <v>-2.2999999999999998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2:32" x14ac:dyDescent="0.25">
      <c r="B16" s="93" t="s">
        <v>10</v>
      </c>
      <c r="C16" s="94">
        <f>VLOOKUP(C$7,Tabela_1!$A$6:$BM$161,ROW(A57),TRUE)</f>
        <v>4.2</v>
      </c>
      <c r="D16" s="94">
        <f>VLOOKUP(D$7,Tabela_1!$A$6:$BM$161,ROW(A57),TRUE)</f>
        <v>4.2</v>
      </c>
      <c r="E16" s="94">
        <f>VLOOKUP(E$7,Tabela_1!$A$6:$BM$250,ROW(A57),TRUE)</f>
        <v>25.4</v>
      </c>
      <c r="F16" s="94">
        <f>VLOOKUP(F$7,Tabela_1!$A$6:$BM$250,ROW(B57),TRUE)</f>
        <v>25.4</v>
      </c>
      <c r="G16" s="94">
        <f>VLOOKUP(G$7,Tabela_1!$A$6:$BM$250,ROW(E57),TRUE)</f>
        <v>25.4</v>
      </c>
      <c r="H16" s="94">
        <f>VLOOKUP(H$7,Tabela_1!$A$6:$BM$250,ROW(F57),TRUE)</f>
        <v>25.4</v>
      </c>
      <c r="I16" s="94">
        <f>VLOOKUP(I$7,Tabela_1!$A$6:$BM$250,ROW(G57),TRUE)</f>
        <v>25.4</v>
      </c>
      <c r="J16" s="94">
        <f>VLOOKUP(J$7,Tabela_1!$A$6:$BM$250,ROW(H57),TRUE)</f>
        <v>25.4</v>
      </c>
      <c r="K16" s="94">
        <f>VLOOKUP($K$7,Tabela_1!$A$6:$BM$250,ROW(A57),TRUE)</f>
        <v>25.4</v>
      </c>
      <c r="L16" s="94">
        <f>VLOOKUP($L$7,Tabela_1!$A$6:$BM$250,ROW(A57),TRUE)</f>
        <v>25.4</v>
      </c>
      <c r="M16" s="94">
        <f>VLOOKUP($M$7,Tabela_1!$A$6:$BM$250,ROW(K57),TRUE)</f>
        <v>25.4</v>
      </c>
      <c r="N16" s="94">
        <f>VLOOKUP($N$7,Tabela_1!$A$6:$BM$250,ROW(A57),TRUE)</f>
        <v>25.4</v>
      </c>
      <c r="O16" s="95">
        <f>VLOOKUP($O$7,Tabela_1!$A$6:$BM$300,ROW(A57),FALSE)</f>
        <v>-1.7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2:32" x14ac:dyDescent="0.25">
      <c r="B17" s="96" t="s">
        <v>11</v>
      </c>
      <c r="C17" s="97">
        <f>VLOOKUP(C$7,Tabela_1!$A$6:$BM$250,ROW(A58),TRUE)</f>
        <v>7.6</v>
      </c>
      <c r="D17" s="97">
        <f>VLOOKUP(D$7,Tabela_1!$A$6:$BM$250,ROW(A58),TRUE)</f>
        <v>7.6</v>
      </c>
      <c r="E17" s="97">
        <f>VLOOKUP(E$7,Tabela_1!$A$6:$BM$250,ROW(A58),TRUE)</f>
        <v>7.6</v>
      </c>
      <c r="F17" s="97">
        <f>VLOOKUP(F$7,Tabela_1!$A$6:$BM$250,ROW(B58),TRUE)</f>
        <v>7.6</v>
      </c>
      <c r="G17" s="97">
        <f>VLOOKUP(G$7,Tabela_1!$A$6:$BM$250,ROW(E58),TRUE)</f>
        <v>7.6</v>
      </c>
      <c r="H17" s="97">
        <f>VLOOKUP(H$7,Tabela_1!$A$6:$BM$250,ROW(F58),TRUE)</f>
        <v>7.6</v>
      </c>
      <c r="I17" s="97">
        <f>VLOOKUP(I$7,Tabela_1!$A$6:$BM$250,ROW(G58),TRUE)</f>
        <v>7.6</v>
      </c>
      <c r="J17" s="97">
        <f>VLOOKUP(J$7,Tabela_1!$A$6:$BM$250,ROW(H58),TRUE)</f>
        <v>7.6</v>
      </c>
      <c r="K17" s="97">
        <f>VLOOKUP($K$7,Tabela_1!$A$6:$BM$250,ROW(A58),TRUE)</f>
        <v>7.6</v>
      </c>
      <c r="L17" s="97">
        <f>VLOOKUP($L$7,Tabela_1!$A$6:$BM$250,ROW(A58),TRUE)</f>
        <v>7.6</v>
      </c>
      <c r="M17" s="97">
        <f>VLOOKUP($M$7,Tabela_1!$A$6:$BM$250,ROW(K58),TRUE)</f>
        <v>7.6</v>
      </c>
      <c r="N17" s="97">
        <f>VLOOKUP($N$7,Tabela_1!$A$6:$BM$250,ROW(A58),TRUE)</f>
        <v>7.6</v>
      </c>
      <c r="O17" s="98">
        <f>VLOOKUP($O$7,Tabela_1!$A$6:$BM$300,ROW(A58),FALSE)</f>
        <v>1.1000000000000001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2:32" x14ac:dyDescent="0.25">
      <c r="B18" s="93" t="s">
        <v>12</v>
      </c>
      <c r="C18" s="94">
        <f>VLOOKUP(C$7,Tabela_1!$A$6:$BM$161,ROW(A59),TRUE)</f>
        <v>-3</v>
      </c>
      <c r="D18" s="94">
        <f>VLOOKUP(D$7,Tabela_1!$A$6:$BM$161,ROW(A59),TRUE)</f>
        <v>-3</v>
      </c>
      <c r="E18" s="94">
        <f>VLOOKUP(E$7,Tabela_1!$A$6:$BM$250,ROW(A59),TRUE)</f>
        <v>-1.7</v>
      </c>
      <c r="F18" s="94">
        <f>VLOOKUP(F$7,Tabela_1!$A$6:$BM$250,ROW(B59),TRUE)</f>
        <v>-1.7</v>
      </c>
      <c r="G18" s="94">
        <f>VLOOKUP(G$7,Tabela_1!$A$6:$BM$250,ROW(E59),TRUE)</f>
        <v>-1.7</v>
      </c>
      <c r="H18" s="94">
        <f>VLOOKUP(H$7,Tabela_1!$A$6:$BM$250,ROW(F59),TRUE)</f>
        <v>-1.7</v>
      </c>
      <c r="I18" s="94">
        <f>VLOOKUP(I$7,Tabela_1!$A$6:$BM$250,ROW(G59),TRUE)</f>
        <v>-1.7</v>
      </c>
      <c r="J18" s="94">
        <f>VLOOKUP(J$7,Tabela_1!$A$6:$BM$250,ROW(H59),TRUE)</f>
        <v>-1.7</v>
      </c>
      <c r="K18" s="94">
        <f>VLOOKUP($K$7,Tabela_1!$A$6:$BM$250,ROW(A59),TRUE)</f>
        <v>-1.7</v>
      </c>
      <c r="L18" s="94">
        <f>VLOOKUP($L$7,Tabela_1!$A$6:$BM$250,ROW(A59),TRUE)</f>
        <v>-1.7</v>
      </c>
      <c r="M18" s="94">
        <f>VLOOKUP($M$7,Tabela_1!$A$6:$BM$250,ROW(K59),TRUE)</f>
        <v>-1.7</v>
      </c>
      <c r="N18" s="94">
        <f>VLOOKUP($N$7,Tabela_1!$A$6:$BM$250,ROW(A59),TRUE)</f>
        <v>-1.7</v>
      </c>
      <c r="O18" s="95">
        <f>VLOOKUP($O$7,Tabela_1!$A$6:$BM$300,ROW(A59),FALSE)</f>
        <v>2.8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spans="2:32" x14ac:dyDescent="0.25">
      <c r="B19" s="93" t="s">
        <v>13</v>
      </c>
      <c r="C19" s="94">
        <f>VLOOKUP(C$7,Tabela_1!$A$6:$BM$161,ROW(A60),TRUE)</f>
        <v>0.2</v>
      </c>
      <c r="D19" s="94">
        <f>VLOOKUP(D$7,Tabela_1!$A$6:$BM$161,ROW(A60),TRUE)</f>
        <v>0.2</v>
      </c>
      <c r="E19" s="94">
        <f>VLOOKUP(E$7,Tabela_1!$A$6:$BM$250,ROW(A60),TRUE)</f>
        <v>-5.3</v>
      </c>
      <c r="F19" s="94">
        <f>VLOOKUP(F$7,Tabela_1!$A$6:$BM$250,ROW(B60),TRUE)</f>
        <v>-5.3</v>
      </c>
      <c r="G19" s="94">
        <f>VLOOKUP(G$7,Tabela_1!$A$6:$BM$250,ROW(E60),TRUE)</f>
        <v>-5.3</v>
      </c>
      <c r="H19" s="94">
        <f>VLOOKUP(H$7,Tabela_1!$A$6:$BM$250,ROW(F60),TRUE)</f>
        <v>-5.3</v>
      </c>
      <c r="I19" s="94">
        <f>VLOOKUP(I$7,Tabela_1!$A$6:$BM$250,ROW(G60),TRUE)</f>
        <v>-5.3</v>
      </c>
      <c r="J19" s="94">
        <f>VLOOKUP(J$7,Tabela_1!$A$6:$BM$250,ROW(H60),TRUE)</f>
        <v>-5.3</v>
      </c>
      <c r="K19" s="94">
        <f>VLOOKUP($K$7,Tabela_1!$A$6:$BM$250,ROW(A60),TRUE)</f>
        <v>-5.3</v>
      </c>
      <c r="L19" s="94">
        <f>VLOOKUP($L$7,Tabela_1!$A$6:$BM$250,ROW(A60),TRUE)</f>
        <v>-5.3</v>
      </c>
      <c r="M19" s="94">
        <f>VLOOKUP($M$7,Tabela_1!$A$6:$BM$250,ROW(K60),TRUE)</f>
        <v>-5.3</v>
      </c>
      <c r="N19" s="94">
        <f>VLOOKUP($N$7,Tabela_1!$A$6:$BM$250,ROW(A60),TRUE)</f>
        <v>-5.3</v>
      </c>
      <c r="O19" s="95">
        <f>VLOOKUP($O$7,Tabela_1!$A$6:$BM$300,ROW(A60),FALSE)</f>
        <v>1.1000000000000001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2:32" x14ac:dyDescent="0.25">
      <c r="B20" s="93" t="s">
        <v>14</v>
      </c>
      <c r="C20" s="94">
        <f>VLOOKUP(C$7,Tabela_1!$A$6:$BM$161,ROW(A61),TRUE)</f>
        <v>-3.8</v>
      </c>
      <c r="D20" s="94">
        <f>VLOOKUP(D$7,Tabela_1!$A$6:$BM$161,ROW(A61),TRUE)</f>
        <v>-3.8</v>
      </c>
      <c r="E20" s="94">
        <f>VLOOKUP(E$7,Tabela_1!$A$6:$BM$250,ROW(A61),TRUE)</f>
        <v>-1.6</v>
      </c>
      <c r="F20" s="94">
        <f>VLOOKUP(F$7,Tabela_1!$A$6:$BM$250,ROW(B61),TRUE)</f>
        <v>-1.6</v>
      </c>
      <c r="G20" s="94">
        <f>VLOOKUP(G$7,Tabela_1!$A$6:$BM$250,ROW(E61),TRUE)</f>
        <v>-1.6</v>
      </c>
      <c r="H20" s="94">
        <f>VLOOKUP(H$7,Tabela_1!$A$6:$BM$250,ROW(F61),TRUE)</f>
        <v>-1.6</v>
      </c>
      <c r="I20" s="94">
        <f>VLOOKUP(I$7,Tabela_1!$A$6:$BM$250,ROW(G61),TRUE)</f>
        <v>-1.6</v>
      </c>
      <c r="J20" s="94">
        <f>VLOOKUP(J$7,Tabela_1!$A$6:$BM$250,ROW(H61),TRUE)</f>
        <v>-1.6</v>
      </c>
      <c r="K20" s="94">
        <f>VLOOKUP($K$7,Tabela_1!$A$6:$BM$250,ROW(A61),TRUE)</f>
        <v>-1.6</v>
      </c>
      <c r="L20" s="94">
        <f>VLOOKUP($L$7,Tabela_1!$A$6:$BM$250,ROW(A61),TRUE)</f>
        <v>-1.6</v>
      </c>
      <c r="M20" s="94">
        <f>VLOOKUP($M$7,Tabela_1!$A$6:$BM$250,ROW(K61),TRUE)</f>
        <v>-1.6</v>
      </c>
      <c r="N20" s="94">
        <f>VLOOKUP($N$7,Tabela_1!$A$6:$BM$250,ROW(A61),TRUE)</f>
        <v>-1.6</v>
      </c>
      <c r="O20" s="95">
        <f>VLOOKUP($O$7,Tabela_1!$A$6:$BM$300,ROW(A61),FALSE)</f>
        <v>1.7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2:32" x14ac:dyDescent="0.25">
      <c r="B21" s="93" t="s">
        <v>15</v>
      </c>
      <c r="C21" s="94">
        <f>VLOOKUP(C$7,Tabela_1!$A$6:$BM$161,ROW(A62),TRUE)</f>
        <v>8.1</v>
      </c>
      <c r="D21" s="94">
        <f>VLOOKUP(D$7,Tabela_1!$A$6:$BM$161,ROW(A62),TRUE)</f>
        <v>8.1</v>
      </c>
      <c r="E21" s="94">
        <f>VLOOKUP(E$7,Tabela_1!$A$6:$BM$250,ROW(A62),TRUE)</f>
        <v>-9.6999999999999993</v>
      </c>
      <c r="F21" s="94">
        <f>VLOOKUP(F$7,Tabela_1!$A$6:$BM$250,ROW(B62),TRUE)</f>
        <v>-9.6999999999999993</v>
      </c>
      <c r="G21" s="94">
        <f>VLOOKUP(G$7,Tabela_1!$A$6:$BM$250,ROW(E62),TRUE)</f>
        <v>-9.6999999999999993</v>
      </c>
      <c r="H21" s="94">
        <f>VLOOKUP(H$7,Tabela_1!$A$6:$BM$250,ROW(F62),TRUE)</f>
        <v>-9.6999999999999993</v>
      </c>
      <c r="I21" s="94">
        <f>VLOOKUP(I$7,Tabela_1!$A$6:$BM$250,ROW(G62),TRUE)</f>
        <v>-9.6999999999999993</v>
      </c>
      <c r="J21" s="94">
        <f>VLOOKUP(J$7,Tabela_1!$A$6:$BM$250,ROW(H62),TRUE)</f>
        <v>-9.6999999999999993</v>
      </c>
      <c r="K21" s="94">
        <f>VLOOKUP($K$7,Tabela_1!$A$6:$BM$250,ROW(A62),TRUE)</f>
        <v>-9.6999999999999993</v>
      </c>
      <c r="L21" s="94">
        <f>VLOOKUP($L$7,Tabela_1!$A$6:$BM$250,ROW(A62),TRUE)</f>
        <v>-9.6999999999999993</v>
      </c>
      <c r="M21" s="94">
        <f>VLOOKUP($M$7,Tabela_1!$A$6:$BM$250,ROW(K62),TRUE)</f>
        <v>-9.6999999999999993</v>
      </c>
      <c r="N21" s="94">
        <f>VLOOKUP($N$7,Tabela_1!$A$6:$BM$250,ROW(A62),TRUE)</f>
        <v>-9.6999999999999993</v>
      </c>
      <c r="O21" s="95">
        <f>VLOOKUP($O$7,Tabela_1!$A$6:$BM$300,ROW(A62),FALSE)</f>
        <v>9.6999999999999993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2:32" x14ac:dyDescent="0.25">
      <c r="B22" s="93" t="s">
        <v>16</v>
      </c>
      <c r="C22" s="94" t="str">
        <f>VLOOKUP(C$7,Tabela_1!$A$6:$BM$161,ROW(A63),TRUE)</f>
        <v>...</v>
      </c>
      <c r="D22" s="94" t="str">
        <f>VLOOKUP(D$7,Tabela_1!$A$6:$BM$161,ROW(A63),TRUE)</f>
        <v>...</v>
      </c>
      <c r="E22" s="94" t="str">
        <f>VLOOKUP(E$7,Tabela_1!$A$6:$BM$250,ROW(A63),TRUE)</f>
        <v>-</v>
      </c>
      <c r="F22" s="94" t="str">
        <f>VLOOKUP(F$7,Tabela_1!$A$6:$BM$250,ROW(B63),TRUE)</f>
        <v>-</v>
      </c>
      <c r="G22" s="94" t="str">
        <f>VLOOKUP(G$7,Tabela_1!$A$6:$BM$250,ROW(E63),TRUE)</f>
        <v>-</v>
      </c>
      <c r="H22" s="94" t="str">
        <f>VLOOKUP(H$7,Tabela_1!$A$6:$BM$250,ROW(F63),TRUE)</f>
        <v>-</v>
      </c>
      <c r="I22" s="94" t="str">
        <f>VLOOKUP(I$7,Tabela_1!$A$6:$BM$250,ROW(G63),TRUE)</f>
        <v>-</v>
      </c>
      <c r="J22" s="94" t="str">
        <f>VLOOKUP(J$7,Tabela_1!$A$6:$BM$250,ROW(H63),TRUE)</f>
        <v>-</v>
      </c>
      <c r="K22" s="94" t="str">
        <f>VLOOKUP($K$7,Tabela_1!$A$6:$BM$250,ROW(A63),TRUE)</f>
        <v>-</v>
      </c>
      <c r="L22" s="94" t="str">
        <f>VLOOKUP($L$7,Tabela_1!$A$6:$BM$250,ROW(A63),TRUE)</f>
        <v>-</v>
      </c>
      <c r="M22" s="94" t="str">
        <f>VLOOKUP($M$7,Tabela_1!$A$6:$BM$250,ROW(K63),TRUE)</f>
        <v>-</v>
      </c>
      <c r="N22" s="94" t="str">
        <f>VLOOKUP($N$7,Tabela_1!$A$6:$BM$250,ROW(A63),TRUE)</f>
        <v>-</v>
      </c>
      <c r="O22" s="95">
        <f>VLOOKUP($O$7,Tabela_1!$A$6:$BM$300,ROW(A63),FALSE)</f>
        <v>-0.8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</row>
    <row r="23" spans="2:32" x14ac:dyDescent="0.25">
      <c r="B23" s="93" t="s">
        <v>18</v>
      </c>
      <c r="C23" s="94" t="str">
        <f>VLOOKUP(C$7,Tabela_1!$A$6:$BM$161,ROW(A65),TRUE)</f>
        <v>...</v>
      </c>
      <c r="D23" s="94" t="str">
        <f>VLOOKUP(D$7,Tabela_1!$A$6:$BM$161,ROW(A65),TRUE)</f>
        <v>...</v>
      </c>
      <c r="E23" s="94" t="str">
        <f>VLOOKUP(E$7,Tabela_1!$A$6:$BM$250,ROW(A65),TRUE)</f>
        <v>-</v>
      </c>
      <c r="F23" s="94" t="str">
        <f>VLOOKUP(F$7,Tabela_1!$A$6:$BM$250,ROW(B65),TRUE)</f>
        <v>-</v>
      </c>
      <c r="G23" s="94" t="str">
        <f>VLOOKUP(G$7,Tabela_1!$A$6:$BM$250,ROW(E65),TRUE)</f>
        <v>-</v>
      </c>
      <c r="H23" s="94" t="str">
        <f>VLOOKUP(H$7,Tabela_1!$A$6:$BM$250,ROW(F65),TRUE)</f>
        <v>-</v>
      </c>
      <c r="I23" s="94" t="str">
        <f>VLOOKUP(I$7,Tabela_1!$A$6:$BM$250,ROW(G65),TRUE)</f>
        <v>-</v>
      </c>
      <c r="J23" s="94" t="str">
        <f>VLOOKUP(J$7,Tabela_1!$A$6:$BM$250,ROW(H65),TRUE)</f>
        <v>-</v>
      </c>
      <c r="K23" s="94" t="str">
        <f>VLOOKUP($K$7,Tabela_1!$A$6:$BM$250,ROW(A65),TRUE)</f>
        <v>-</v>
      </c>
      <c r="L23" s="94" t="str">
        <f>VLOOKUP($L$7,Tabela_1!$A$6:$BM$250,ROW(A65),TRUE)</f>
        <v>-</v>
      </c>
      <c r="M23" s="94" t="str">
        <f>VLOOKUP($M$7,Tabela_1!$A$6:$BM$250,ROW(A65),TRUE)</f>
        <v>-</v>
      </c>
      <c r="N23" s="94" t="str">
        <f>VLOOKUP($N$7,Tabela_1!$A$6:$BM$250,ROW(A65),TRUE)</f>
        <v>-</v>
      </c>
      <c r="O23" s="95">
        <f>VLOOKUP($O$7,Tabela_1!$A$6:$BM$300,ROW(A65),FALSE)</f>
        <v>-9.5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2:32" ht="15.75" thickBot="1" x14ac:dyDescent="0.3">
      <c r="B24" s="99" t="s">
        <v>17</v>
      </c>
      <c r="C24" s="100">
        <f>VLOOKUP(C$7,Tabela_1!$A$6:$BM$161,ROW(A64),TRUE)</f>
        <v>-2.5</v>
      </c>
      <c r="D24" s="100">
        <f>VLOOKUP(D$7,Tabela_1!$A$6:$BM$161,ROW(A64),TRUE)</f>
        <v>-2.5</v>
      </c>
      <c r="E24" s="100">
        <f>VLOOKUP(E$7,Tabela_1!$A$6:$BM$250,ROW(A64),TRUE)</f>
        <v>-5.5</v>
      </c>
      <c r="F24" s="100">
        <f>VLOOKUP(F$7,Tabela_1!$A$6:$BM$250,ROW(B64),TRUE)</f>
        <v>-5.5</v>
      </c>
      <c r="G24" s="100">
        <f>VLOOKUP(G$7,Tabela_1!$A$6:$BM$250,ROW(E64),TRUE)</f>
        <v>-5.5</v>
      </c>
      <c r="H24" s="100">
        <f>VLOOKUP(H$7,Tabela_1!$A$6:$BM$250,ROW(F64),TRUE)</f>
        <v>-5.5</v>
      </c>
      <c r="I24" s="100">
        <f>VLOOKUP(I$7,Tabela_1!$A$6:$BM$250,ROW(G64),TRUE)</f>
        <v>-5.5</v>
      </c>
      <c r="J24" s="100">
        <f>VLOOKUP(J$7,Tabela_1!$A$6:$BM$250,ROW(H64),TRUE)</f>
        <v>-5.5</v>
      </c>
      <c r="K24" s="100">
        <f>VLOOKUP($K$7,Tabela_1!$A$6:$BM$250,ROW(A64),TRUE)</f>
        <v>-5.5</v>
      </c>
      <c r="L24" s="100">
        <f>VLOOKUP($L$7,Tabela_1!$A$6:$BM$250,ROW(A64),TRUE)</f>
        <v>-5.5</v>
      </c>
      <c r="M24" s="100">
        <f>VLOOKUP($M$7,Tabela_1!$A$6:$BM$250,ROW(A64),TRUE)</f>
        <v>-5.5</v>
      </c>
      <c r="N24" s="100">
        <f>VLOOKUP($N$7,Tabela_1!$A$6:$BM$250,ROW(A64),TRUE)</f>
        <v>-5.5</v>
      </c>
      <c r="O24" s="111">
        <f>VLOOKUP($O$7,Tabela_1!$A$6:$BM$300,ROW(A64),FALSE)</f>
        <v>3.9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2:32" x14ac:dyDescent="0.25">
      <c r="B25" s="67" t="s">
        <v>32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  <c r="O25" s="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2:32" x14ac:dyDescent="0.25">
      <c r="B26" s="67" t="s">
        <v>33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9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2:32" x14ac:dyDescent="0.25">
      <c r="B27" s="67" t="s">
        <v>196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2:32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2:32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2:32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2:32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2:32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2:2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2:2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2:2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2:2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2:2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2:2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sheetProtection formatColumns="0"/>
  <mergeCells count="15">
    <mergeCell ref="B5:B8"/>
    <mergeCell ref="O7:O8"/>
    <mergeCell ref="N7:N8"/>
    <mergeCell ref="M7:M8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C5:O6"/>
  </mergeCells>
  <dataValidations count="1">
    <dataValidation type="list" allowBlank="1" showInputMessage="1" showErrorMessage="1" sqref="C4:D4" xr:uid="{00000000-0002-0000-0F00-000000000000}">
      <formula1>Lista</formula1>
    </dataValidation>
  </dataValidations>
  <hyperlinks>
    <hyperlink ref="B1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orientation="portrait" r:id="rId1"/>
  <ignoredErrors>
    <ignoredError sqref="C17:D1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R131"/>
  <sheetViews>
    <sheetView zoomScaleNormal="100" workbookViewId="0">
      <selection activeCell="E28" sqref="E28"/>
    </sheetView>
  </sheetViews>
  <sheetFormatPr defaultRowHeight="15" x14ac:dyDescent="0.25"/>
  <cols>
    <col min="1" max="1" width="19" customWidth="1"/>
    <col min="2" max="2" width="13.5703125" customWidth="1"/>
    <col min="3" max="3" width="13.140625" customWidth="1"/>
    <col min="4" max="4" width="33.85546875" customWidth="1"/>
    <col min="14" max="14" width="9.140625" style="8"/>
    <col min="15" max="15" width="18.85546875" style="8" customWidth="1"/>
    <col min="16" max="44" width="9.140625" style="8"/>
  </cols>
  <sheetData>
    <row r="1" spans="1:13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6"/>
      <c r="B2" s="332" t="s">
        <v>57</v>
      </c>
      <c r="C2" s="292"/>
      <c r="D2" s="292"/>
      <c r="E2" s="292"/>
      <c r="F2" s="292"/>
      <c r="G2" s="292"/>
      <c r="H2" s="292"/>
      <c r="I2" s="292"/>
      <c r="J2" s="6"/>
      <c r="K2" s="5"/>
      <c r="L2" s="6"/>
      <c r="M2" s="6"/>
    </row>
    <row r="3" spans="1:13" x14ac:dyDescent="0.25">
      <c r="A3" s="6"/>
      <c r="B3" s="13" t="s">
        <v>58</v>
      </c>
      <c r="C3" s="48">
        <f>'1.4'!B4</f>
        <v>45778</v>
      </c>
      <c r="D3" s="14">
        <f>C3-1</f>
        <v>45777</v>
      </c>
      <c r="E3" s="333"/>
      <c r="F3" s="334"/>
      <c r="G3" s="334"/>
      <c r="H3" s="334"/>
      <c r="I3" s="334"/>
      <c r="J3" s="6"/>
      <c r="K3" s="5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1:1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3" x14ac:dyDescent="0.25">
      <c r="A23" s="6"/>
      <c r="B23" s="335" t="s">
        <v>59</v>
      </c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</row>
    <row r="24" spans="1:13" ht="15" customHeight="1" x14ac:dyDescent="0.25">
      <c r="A24" s="6"/>
      <c r="B24" s="335" t="s">
        <v>60</v>
      </c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</row>
    <row r="25" spans="1:13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3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s="8" customFormat="1" ht="23.25" customHeight="1" x14ac:dyDescent="0.25"/>
    <row r="29" spans="1:13" s="8" customFormat="1" x14ac:dyDescent="0.25"/>
    <row r="30" spans="1:13" s="8" customFormat="1" x14ac:dyDescent="0.25"/>
    <row r="31" spans="1:13" s="8" customFormat="1" x14ac:dyDescent="0.25"/>
    <row r="32" spans="1:13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  <row r="69" s="8" customFormat="1" x14ac:dyDescent="0.25"/>
    <row r="70" s="8" customFormat="1" x14ac:dyDescent="0.25"/>
    <row r="71" s="8" customFormat="1" x14ac:dyDescent="0.25"/>
    <row r="72" s="8" customFormat="1" x14ac:dyDescent="0.25"/>
    <row r="73" s="8" customFormat="1" x14ac:dyDescent="0.25"/>
    <row r="74" s="8" customFormat="1" x14ac:dyDescent="0.25"/>
    <row r="75" s="8" customFormat="1" x14ac:dyDescent="0.25"/>
    <row r="76" s="8" customFormat="1" x14ac:dyDescent="0.25"/>
    <row r="77" s="8" customFormat="1" x14ac:dyDescent="0.25"/>
    <row r="78" s="8" customFormat="1" x14ac:dyDescent="0.25"/>
    <row r="79" s="8" customFormat="1" x14ac:dyDescent="0.25"/>
    <row r="80" s="8" customFormat="1" x14ac:dyDescent="0.25"/>
    <row r="81" s="8" customFormat="1" x14ac:dyDescent="0.25"/>
    <row r="82" s="8" customFormat="1" x14ac:dyDescent="0.25"/>
    <row r="83" s="8" customFormat="1" x14ac:dyDescent="0.25"/>
    <row r="84" s="8" customFormat="1" x14ac:dyDescent="0.25"/>
    <row r="85" s="8" customFormat="1" x14ac:dyDescent="0.25"/>
    <row r="86" s="8" customFormat="1" x14ac:dyDescent="0.25"/>
    <row r="87" s="8" customFormat="1" x14ac:dyDescent="0.25"/>
    <row r="88" s="8" customFormat="1" x14ac:dyDescent="0.25"/>
    <row r="89" s="8" customFormat="1" x14ac:dyDescent="0.25"/>
    <row r="90" s="8" customFormat="1" x14ac:dyDescent="0.25"/>
    <row r="91" s="8" customFormat="1" x14ac:dyDescent="0.25"/>
    <row r="92" s="8" customFormat="1" x14ac:dyDescent="0.25"/>
    <row r="93" s="8" customFormat="1" x14ac:dyDescent="0.25"/>
    <row r="94" s="8" customFormat="1" x14ac:dyDescent="0.25"/>
    <row r="95" s="8" customFormat="1" x14ac:dyDescent="0.25"/>
    <row r="96" s="8" customFormat="1" x14ac:dyDescent="0.25"/>
    <row r="97" s="8" customFormat="1" x14ac:dyDescent="0.25"/>
    <row r="98" s="8" customFormat="1" x14ac:dyDescent="0.25"/>
    <row r="99" s="8" customFormat="1" x14ac:dyDescent="0.25"/>
    <row r="100" s="8" customFormat="1" x14ac:dyDescent="0.25"/>
    <row r="101" s="8" customFormat="1" x14ac:dyDescent="0.25"/>
    <row r="102" s="8" customFormat="1" x14ac:dyDescent="0.25"/>
    <row r="103" s="8" customFormat="1" x14ac:dyDescent="0.25"/>
    <row r="104" s="8" customFormat="1" x14ac:dyDescent="0.25"/>
    <row r="105" s="8" customFormat="1" x14ac:dyDescent="0.25"/>
    <row r="106" s="8" customFormat="1" x14ac:dyDescent="0.25"/>
    <row r="107" s="8" customFormat="1" x14ac:dyDescent="0.25"/>
    <row r="108" s="8" customFormat="1" x14ac:dyDescent="0.25"/>
    <row r="109" s="8" customFormat="1" x14ac:dyDescent="0.25"/>
    <row r="110" s="8" customFormat="1" x14ac:dyDescent="0.25"/>
    <row r="111" s="8" customFormat="1" x14ac:dyDescent="0.25"/>
    <row r="112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</sheetData>
  <mergeCells count="4">
    <mergeCell ref="B2:I2"/>
    <mergeCell ref="E3:I3"/>
    <mergeCell ref="B23:M23"/>
    <mergeCell ref="B24:M24"/>
  </mergeCells>
  <hyperlinks>
    <hyperlink ref="A1" location="ÍNDICE!A1" display="Voltar ao Índice" xr:uid="{00000000-0004-0000-10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/>
  <dimension ref="A1:Q28"/>
  <sheetViews>
    <sheetView zoomScale="115" zoomScaleNormal="115" workbookViewId="0">
      <selection activeCell="I15" sqref="I15"/>
    </sheetView>
  </sheetViews>
  <sheetFormatPr defaultRowHeight="15" x14ac:dyDescent="0.25"/>
  <cols>
    <col min="1" max="1" width="16.28515625" customWidth="1"/>
    <col min="2" max="2" width="13.28515625" bestFit="1" customWidth="1"/>
    <col min="3" max="3" width="14.5703125" customWidth="1"/>
    <col min="4" max="4" width="33" customWidth="1"/>
    <col min="5" max="5" width="11.5703125" customWidth="1"/>
    <col min="9" max="9" width="11.7109375" customWidth="1"/>
    <col min="16" max="16" width="22.85546875" customWidth="1"/>
    <col min="17" max="17" width="13.85546875" customWidth="1"/>
  </cols>
  <sheetData>
    <row r="1" spans="1:17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8"/>
      <c r="P1" s="8"/>
      <c r="Q1" s="8"/>
    </row>
    <row r="2" spans="1:17" x14ac:dyDescent="0.25">
      <c r="A2" s="6"/>
      <c r="B2" s="332" t="s">
        <v>65</v>
      </c>
      <c r="C2" s="332"/>
      <c r="D2" s="332"/>
      <c r="E2" s="332"/>
      <c r="F2" s="332"/>
      <c r="G2" s="332"/>
      <c r="H2" s="332"/>
      <c r="I2" s="332"/>
      <c r="J2" s="332"/>
      <c r="K2" s="6"/>
      <c r="L2" s="6"/>
      <c r="M2" s="6"/>
      <c r="N2" s="6"/>
      <c r="O2" s="8"/>
      <c r="P2" s="8"/>
      <c r="Q2" s="8"/>
    </row>
    <row r="3" spans="1:17" x14ac:dyDescent="0.25">
      <c r="A3" s="6"/>
      <c r="B3" s="13" t="s">
        <v>66</v>
      </c>
      <c r="C3" s="48">
        <f>'1.5'!B4</f>
        <v>45778</v>
      </c>
      <c r="D3" s="31">
        <f>C3-365</f>
        <v>45413</v>
      </c>
      <c r="E3" s="32"/>
      <c r="F3" s="6"/>
      <c r="G3" s="6"/>
      <c r="H3" s="6"/>
      <c r="I3" s="6"/>
      <c r="J3" s="6"/>
      <c r="K3" s="6"/>
      <c r="L3" s="6"/>
      <c r="M3" s="6"/>
      <c r="N3" s="6"/>
      <c r="O3" s="8"/>
      <c r="P3" s="8"/>
      <c r="Q3" s="8"/>
    </row>
    <row r="4" spans="1:1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8"/>
      <c r="P4" s="8"/>
      <c r="Q4" s="8"/>
    </row>
    <row r="5" spans="1:1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8"/>
      <c r="P5" s="8"/>
      <c r="Q5" s="8"/>
    </row>
    <row r="6" spans="1:17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8"/>
      <c r="P6" s="8"/>
      <c r="Q6" s="8"/>
    </row>
    <row r="7" spans="1:17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8"/>
      <c r="P7" s="8"/>
      <c r="Q7" s="8"/>
    </row>
    <row r="8" spans="1:17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8"/>
      <c r="P8" s="8"/>
      <c r="Q8" s="8"/>
    </row>
    <row r="9" spans="1:17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8"/>
      <c r="P9" s="8"/>
      <c r="Q9" s="8"/>
    </row>
    <row r="10" spans="1:17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8"/>
      <c r="P10" s="8"/>
      <c r="Q10" s="8"/>
    </row>
    <row r="11" spans="1:17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8"/>
      <c r="P11" s="8"/>
      <c r="Q11" s="8"/>
    </row>
    <row r="12" spans="1:17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8"/>
      <c r="P12" s="8"/>
      <c r="Q12" s="8"/>
    </row>
    <row r="13" spans="1:17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8"/>
      <c r="P13" s="8"/>
      <c r="Q13" s="8"/>
    </row>
    <row r="14" spans="1:17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8"/>
      <c r="P14" s="8"/>
      <c r="Q14" s="8"/>
    </row>
    <row r="15" spans="1:17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8"/>
      <c r="P15" s="8"/>
      <c r="Q15" s="8"/>
    </row>
    <row r="16" spans="1:17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8"/>
      <c r="P16" s="8"/>
      <c r="Q16" s="8"/>
    </row>
    <row r="17" spans="1:17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8"/>
      <c r="P17" s="8"/>
      <c r="Q17" s="8"/>
    </row>
    <row r="18" spans="1:17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8"/>
      <c r="P18" s="8"/>
      <c r="Q18" s="8"/>
    </row>
    <row r="19" spans="1:17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8"/>
      <c r="P19" s="8"/>
      <c r="Q19" s="8"/>
    </row>
    <row r="20" spans="1:17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8"/>
      <c r="P20" s="8"/>
      <c r="Q20" s="8"/>
    </row>
    <row r="21" spans="1:17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8"/>
      <c r="P21" s="8"/>
      <c r="Q21" s="8"/>
    </row>
    <row r="22" spans="1:17" x14ac:dyDescent="0.25">
      <c r="A22" s="6"/>
      <c r="B22" s="335" t="s">
        <v>59</v>
      </c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8"/>
      <c r="P22" s="8"/>
      <c r="Q22" s="8"/>
    </row>
    <row r="23" spans="1:17" x14ac:dyDescent="0.25">
      <c r="A23" s="6"/>
      <c r="B23" s="335" t="s">
        <v>60</v>
      </c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8"/>
      <c r="P23" s="8"/>
      <c r="Q23" s="8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8"/>
      <c r="P24" s="8"/>
      <c r="Q24" s="8"/>
    </row>
    <row r="25" spans="1:17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8"/>
      <c r="P25" s="8"/>
      <c r="Q25" s="8"/>
    </row>
    <row r="26" spans="1:17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ht="38.2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ht="21.7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</sheetData>
  <mergeCells count="3">
    <mergeCell ref="B2:J2"/>
    <mergeCell ref="B22:N22"/>
    <mergeCell ref="B23:N23"/>
  </mergeCells>
  <hyperlinks>
    <hyperlink ref="A1" location="ÍNDICE!A1" display="Voltar ao Índice" xr:uid="{00000000-0004-0000-11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C54"/>
  <sheetViews>
    <sheetView zoomScale="145" zoomScaleNormal="145" workbookViewId="0">
      <selection activeCell="M13" sqref="M13"/>
    </sheetView>
  </sheetViews>
  <sheetFormatPr defaultRowHeight="15" x14ac:dyDescent="0.25"/>
  <cols>
    <col min="1" max="1" width="15.42578125" customWidth="1"/>
    <col min="5" max="5" width="10.85546875" customWidth="1"/>
    <col min="6" max="6" width="0.42578125" customWidth="1"/>
    <col min="7" max="7" width="15.42578125" customWidth="1"/>
    <col min="20" max="20" width="25.85546875" customWidth="1"/>
    <col min="21" max="21" width="19" customWidth="1"/>
  </cols>
  <sheetData>
    <row r="1" spans="1:29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6"/>
      <c r="B2" s="332" t="s">
        <v>67</v>
      </c>
      <c r="C2" s="292"/>
      <c r="D2" s="292"/>
      <c r="E2" s="292"/>
      <c r="F2" s="292"/>
      <c r="G2" s="292"/>
      <c r="H2" s="292"/>
      <c r="I2" s="292"/>
      <c r="J2" s="292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6"/>
      <c r="B3" s="332" t="s">
        <v>257</v>
      </c>
      <c r="C3" s="332"/>
      <c r="D3" s="332"/>
      <c r="E3" s="332"/>
      <c r="F3" s="332"/>
      <c r="G3" s="126">
        <f>'1.4'!B4</f>
        <v>45778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8"/>
      <c r="W20" s="8"/>
      <c r="X20" s="8"/>
      <c r="Y20" s="8"/>
      <c r="Z20" s="8"/>
      <c r="AA20" s="8"/>
      <c r="AB20" s="8"/>
      <c r="AC20" s="8"/>
    </row>
    <row r="21" spans="1:29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8"/>
      <c r="W21" s="8"/>
      <c r="X21" s="8"/>
      <c r="Y21" s="8"/>
      <c r="Z21" s="8"/>
      <c r="AA21" s="8"/>
      <c r="AB21" s="8"/>
      <c r="AC21" s="8"/>
    </row>
    <row r="22" spans="1:29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8"/>
      <c r="W22" s="8"/>
      <c r="X22" s="8"/>
      <c r="Y22" s="8"/>
      <c r="Z22" s="8"/>
      <c r="AA22" s="8"/>
      <c r="AB22" s="8"/>
      <c r="AC22" s="8"/>
    </row>
    <row r="23" spans="1:29" x14ac:dyDescent="0.25">
      <c r="A23" s="6"/>
      <c r="B23" s="336" t="s">
        <v>59</v>
      </c>
      <c r="C23" s="336"/>
      <c r="D23" s="336"/>
      <c r="E23" s="336"/>
      <c r="F23" s="336"/>
      <c r="G23" s="336"/>
      <c r="H23" s="336"/>
      <c r="I23" s="336"/>
      <c r="J23" s="336"/>
      <c r="K23" s="28"/>
      <c r="L23" s="28"/>
      <c r="M23" s="28"/>
      <c r="N23" s="28"/>
      <c r="O23" s="6"/>
      <c r="P23" s="6"/>
      <c r="Q23" s="6"/>
      <c r="R23" s="6"/>
      <c r="S23" s="6"/>
      <c r="T23" s="6"/>
      <c r="U23" s="6"/>
      <c r="V23" s="8"/>
      <c r="W23" s="8"/>
      <c r="X23" s="8"/>
      <c r="Y23" s="8"/>
      <c r="Z23" s="8"/>
      <c r="AA23" s="8"/>
      <c r="AB23" s="8"/>
      <c r="AC23" s="8"/>
    </row>
    <row r="24" spans="1:29" x14ac:dyDescent="0.25">
      <c r="A24" s="6"/>
      <c r="B24" s="336" t="s">
        <v>60</v>
      </c>
      <c r="C24" s="336"/>
      <c r="D24" s="336"/>
      <c r="E24" s="336"/>
      <c r="F24" s="336"/>
      <c r="G24" s="336"/>
      <c r="H24" s="336"/>
      <c r="I24" s="336"/>
      <c r="J24" s="336"/>
      <c r="K24" s="28"/>
      <c r="L24" s="28"/>
      <c r="M24" s="28"/>
      <c r="N24" s="28"/>
      <c r="O24" s="6"/>
      <c r="P24" s="6"/>
      <c r="Q24" s="6"/>
      <c r="R24" s="6"/>
      <c r="S24" s="6"/>
      <c r="T24" s="6"/>
      <c r="U24" s="6"/>
      <c r="V24" s="8"/>
      <c r="W24" s="8"/>
      <c r="X24" s="8"/>
      <c r="Y24" s="8"/>
      <c r="Z24" s="8"/>
      <c r="AA24" s="8"/>
      <c r="AB24" s="8"/>
      <c r="AC24" s="8"/>
    </row>
    <row r="25" spans="1:29" x14ac:dyDescent="0.25">
      <c r="A25" s="6"/>
      <c r="B25" s="336" t="s">
        <v>191</v>
      </c>
      <c r="C25" s="336"/>
      <c r="D25" s="336"/>
      <c r="E25" s="336"/>
      <c r="F25" s="336"/>
      <c r="G25" s="336"/>
      <c r="H25" s="336"/>
      <c r="I25" s="336"/>
      <c r="J25" s="336"/>
      <c r="K25" s="28"/>
      <c r="L25" s="28"/>
      <c r="M25" s="28"/>
      <c r="N25" s="28"/>
      <c r="O25" s="6"/>
      <c r="P25" s="6"/>
      <c r="Q25" s="6"/>
      <c r="R25" s="6"/>
      <c r="S25" s="6"/>
      <c r="T25" s="6"/>
      <c r="U25" s="6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8"/>
      <c r="W26" s="8"/>
      <c r="X26" s="8"/>
      <c r="Y26" s="8"/>
      <c r="Z26" s="8"/>
      <c r="AA26" s="8"/>
      <c r="AB26" s="8"/>
      <c r="AC26" s="8"/>
    </row>
    <row r="27" spans="1:29" ht="38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</sheetData>
  <mergeCells count="5">
    <mergeCell ref="B2:J2"/>
    <mergeCell ref="B3:F3"/>
    <mergeCell ref="B23:J23"/>
    <mergeCell ref="B24:J24"/>
    <mergeCell ref="B25:J25"/>
  </mergeCells>
  <hyperlinks>
    <hyperlink ref="A1" location="ÍNDICE!A1" display="Voltar ao Índice" xr:uid="{00000000-0004-0000-12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7">
    <tabColor theme="1"/>
  </sheetPr>
  <dimension ref="A1"/>
  <sheetViews>
    <sheetView workbookViewId="0">
      <selection activeCell="C8" sqref="C8:E8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T56"/>
  <sheetViews>
    <sheetView zoomScale="115" zoomScaleNormal="115" workbookViewId="0">
      <selection activeCell="N19" sqref="N19"/>
    </sheetView>
  </sheetViews>
  <sheetFormatPr defaultRowHeight="15" x14ac:dyDescent="0.25"/>
  <cols>
    <col min="1" max="1" width="19.28515625" customWidth="1"/>
    <col min="19" max="19" width="34.28515625" customWidth="1"/>
    <col min="20" max="20" width="22.7109375" customWidth="1"/>
  </cols>
  <sheetData>
    <row r="1" spans="1:20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x14ac:dyDescent="0.25">
      <c r="A2" s="6"/>
      <c r="B2" s="332" t="s">
        <v>67</v>
      </c>
      <c r="C2" s="292"/>
      <c r="D2" s="292"/>
      <c r="E2" s="292"/>
      <c r="F2" s="292"/>
      <c r="G2" s="292"/>
      <c r="H2" s="292"/>
      <c r="I2" s="292"/>
      <c r="J2" s="292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6"/>
      <c r="B3" s="332" t="s">
        <v>197</v>
      </c>
      <c r="C3" s="292"/>
      <c r="D3" s="292"/>
      <c r="E3" s="292"/>
      <c r="F3" s="292"/>
      <c r="G3" s="292"/>
      <c r="H3" s="292"/>
      <c r="I3" s="292"/>
      <c r="J3" s="292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5">
      <c r="A24" s="6"/>
      <c r="B24" s="335" t="s">
        <v>59</v>
      </c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6"/>
      <c r="P24" s="6"/>
      <c r="Q24" s="6"/>
      <c r="R24" s="6"/>
      <c r="S24" s="6"/>
      <c r="T24" s="6"/>
    </row>
    <row r="25" spans="1:20" x14ac:dyDescent="0.25">
      <c r="A25" s="6"/>
      <c r="B25" s="335" t="s">
        <v>60</v>
      </c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6"/>
      <c r="P25" s="6"/>
      <c r="Q25" s="6"/>
      <c r="R25" s="6"/>
      <c r="S25" s="6"/>
      <c r="T25" s="6"/>
    </row>
    <row r="26" spans="1:20" x14ac:dyDescent="0.25">
      <c r="A26" s="6"/>
      <c r="B26" s="335" t="s">
        <v>196</v>
      </c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6"/>
      <c r="P26" s="6"/>
      <c r="Q26" s="6"/>
      <c r="R26" s="6"/>
      <c r="S26" s="6"/>
      <c r="T26" s="6"/>
    </row>
    <row r="27" spans="1:2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s="8" customFormat="1" ht="23.25" customHeigh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</sheetData>
  <mergeCells count="5">
    <mergeCell ref="B2:J2"/>
    <mergeCell ref="B3:J3"/>
    <mergeCell ref="B24:N24"/>
    <mergeCell ref="B25:N25"/>
    <mergeCell ref="B26:N26"/>
  </mergeCells>
  <hyperlinks>
    <hyperlink ref="A1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1"/>
  <dimension ref="A1:T48"/>
  <sheetViews>
    <sheetView zoomScale="120" zoomScaleNormal="120" workbookViewId="0">
      <selection activeCell="O18" sqref="O18"/>
    </sheetView>
  </sheetViews>
  <sheetFormatPr defaultRowHeight="15" x14ac:dyDescent="0.25"/>
  <cols>
    <col min="1" max="1" width="14.5703125" customWidth="1"/>
    <col min="2" max="2" width="9.140625" customWidth="1"/>
    <col min="17" max="17" width="17.42578125" customWidth="1"/>
    <col min="19" max="19" width="26" customWidth="1"/>
    <col min="20" max="20" width="16.5703125" customWidth="1"/>
  </cols>
  <sheetData>
    <row r="1" spans="1:20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>
      <c r="A2" s="8"/>
      <c r="B2" s="254" t="s">
        <v>199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8"/>
      <c r="O2" s="8"/>
      <c r="P2" s="24"/>
      <c r="Q2" s="24"/>
      <c r="R2" s="24"/>
      <c r="S2" s="8"/>
      <c r="T2" s="8"/>
    </row>
    <row r="3" spans="1:20" x14ac:dyDescent="0.25">
      <c r="A3" s="8"/>
      <c r="B3" s="254" t="s">
        <v>68</v>
      </c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8"/>
      <c r="O3" s="8"/>
      <c r="P3" s="24"/>
      <c r="Q3" s="24">
        <v>41698</v>
      </c>
      <c r="R3" s="24"/>
      <c r="S3" s="25"/>
      <c r="T3" s="8"/>
    </row>
    <row r="4" spans="1:20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24"/>
      <c r="Q4" s="24"/>
      <c r="R4" s="24"/>
      <c r="S4" s="25"/>
      <c r="T4" s="8"/>
    </row>
    <row r="5" spans="1:20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4"/>
      <c r="Q5" s="24"/>
      <c r="R5" s="24"/>
      <c r="S5" s="25"/>
      <c r="T5" s="8"/>
    </row>
    <row r="6" spans="1:20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4"/>
      <c r="Q6" s="26" t="e">
        <f>'1.4'!#REF!</f>
        <v>#REF!</v>
      </c>
      <c r="R6" s="24"/>
      <c r="S6" s="25"/>
      <c r="T6" s="8"/>
    </row>
    <row r="7" spans="1:20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7" t="e">
        <f>'1.4'!#REF!</f>
        <v>#REF!</v>
      </c>
      <c r="R7" s="24"/>
      <c r="S7" s="25"/>
      <c r="T7" s="8"/>
    </row>
    <row r="8" spans="1:20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24"/>
      <c r="Q8" s="24"/>
      <c r="R8" s="24"/>
      <c r="S8" s="25"/>
      <c r="T8" s="8"/>
    </row>
    <row r="9" spans="1:20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24"/>
      <c r="Q9" s="24"/>
      <c r="R9" s="24"/>
      <c r="S9" s="25"/>
      <c r="T9" s="8"/>
    </row>
    <row r="10" spans="1:2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25"/>
      <c r="Q10" s="25"/>
      <c r="R10" s="8"/>
      <c r="S10" s="8"/>
      <c r="T10" s="8"/>
    </row>
    <row r="11" spans="1:2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338" t="s">
        <v>59</v>
      </c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8"/>
      <c r="P23" s="8"/>
      <c r="Q23" s="8"/>
      <c r="R23" s="8"/>
      <c r="S23" s="8"/>
      <c r="T23" s="8"/>
    </row>
    <row r="24" spans="1:20" x14ac:dyDescent="0.25">
      <c r="A24" s="8"/>
      <c r="B24" s="338" t="s">
        <v>60</v>
      </c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  <c r="O24" s="8"/>
      <c r="P24" s="8"/>
      <c r="Q24" s="8"/>
      <c r="R24" s="8"/>
      <c r="S24" s="8"/>
      <c r="T24" s="8"/>
    </row>
    <row r="25" spans="1:20" x14ac:dyDescent="0.25">
      <c r="A25" s="8"/>
      <c r="B25" s="292" t="s">
        <v>191</v>
      </c>
      <c r="C25" s="292"/>
      <c r="D25" s="292"/>
      <c r="E25" s="292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292" t="s">
        <v>192</v>
      </c>
      <c r="C26" s="292"/>
      <c r="D26" s="292"/>
      <c r="E26" s="292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s="8" customFormat="1" x14ac:dyDescent="0.25"/>
    <row r="28" spans="1:20" s="8" customForma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</sheetData>
  <mergeCells count="6">
    <mergeCell ref="B25:E25"/>
    <mergeCell ref="B26:E26"/>
    <mergeCell ref="B2:M2"/>
    <mergeCell ref="B3:M3"/>
    <mergeCell ref="B23:N23"/>
    <mergeCell ref="B24:N24"/>
  </mergeCells>
  <hyperlinks>
    <hyperlink ref="A1" location="ÍNDICE!A1" display="Voltar ao Índice" xr:uid="{00000000-0004-0000-14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2"/>
  <dimension ref="A1:AC38"/>
  <sheetViews>
    <sheetView topLeftCell="A34" zoomScale="145" zoomScaleNormal="145" workbookViewId="0">
      <selection activeCell="M18" sqref="M18"/>
    </sheetView>
  </sheetViews>
  <sheetFormatPr defaultRowHeight="15" x14ac:dyDescent="0.25"/>
  <cols>
    <col min="1" max="1" width="16.7109375" customWidth="1"/>
    <col min="17" max="17" width="52.5703125" customWidth="1"/>
    <col min="21" max="21" width="16" customWidth="1"/>
  </cols>
  <sheetData>
    <row r="1" spans="1:29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6.25" customHeight="1" x14ac:dyDescent="0.25">
      <c r="A2" s="8"/>
      <c r="B2" s="254" t="s">
        <v>129</v>
      </c>
      <c r="C2" s="337"/>
      <c r="D2" s="337"/>
      <c r="E2" s="337"/>
      <c r="F2" s="337"/>
      <c r="G2" s="337"/>
      <c r="H2" s="337"/>
      <c r="I2" s="337"/>
      <c r="J2" s="33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8"/>
      <c r="B3" s="254" t="s">
        <v>163</v>
      </c>
      <c r="C3" s="337"/>
      <c r="D3" s="337"/>
      <c r="E3" s="337"/>
      <c r="F3" s="337"/>
      <c r="G3" s="337"/>
      <c r="H3" s="337"/>
      <c r="I3" s="337"/>
      <c r="J3" s="33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3.5" customHeight="1" x14ac:dyDescent="0.25">
      <c r="A21" s="8"/>
      <c r="B21" s="338" t="s">
        <v>59</v>
      </c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3.5" customHeight="1" x14ac:dyDescent="0.25">
      <c r="A22" s="8"/>
      <c r="B22" s="338" t="s">
        <v>60</v>
      </c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3.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3.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mergeCells count="4">
    <mergeCell ref="B2:J2"/>
    <mergeCell ref="B3:J3"/>
    <mergeCell ref="B21:N21"/>
    <mergeCell ref="B22:N22"/>
  </mergeCells>
  <hyperlinks>
    <hyperlink ref="A1" location="ÍNDICE!A1" display="Voltar ao Índice" xr:uid="{00000000-0004-0000-15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5:N26"/>
  <sheetViews>
    <sheetView topLeftCell="A4" zoomScale="110" zoomScaleNormal="110" workbookViewId="0">
      <selection activeCell="B6" sqref="B6:J6"/>
    </sheetView>
  </sheetViews>
  <sheetFormatPr defaultColWidth="9.140625" defaultRowHeight="15" x14ac:dyDescent="0.25"/>
  <cols>
    <col min="1" max="16384" width="9.140625" style="8"/>
  </cols>
  <sheetData>
    <row r="5" spans="2:10" x14ac:dyDescent="0.25">
      <c r="B5" s="254" t="s">
        <v>198</v>
      </c>
      <c r="C5" s="337"/>
      <c r="D5" s="337"/>
      <c r="E5" s="337"/>
      <c r="F5" s="337"/>
      <c r="G5" s="337"/>
      <c r="H5" s="337"/>
      <c r="I5" s="337"/>
      <c r="J5" s="337"/>
    </row>
    <row r="6" spans="2:10" x14ac:dyDescent="0.25">
      <c r="B6" s="254" t="s">
        <v>163</v>
      </c>
      <c r="C6" s="337"/>
      <c r="D6" s="337"/>
      <c r="E6" s="337"/>
      <c r="F6" s="337"/>
      <c r="G6" s="337"/>
      <c r="H6" s="337"/>
      <c r="I6" s="337"/>
      <c r="J6" s="337"/>
    </row>
    <row r="25" spans="2:14" x14ac:dyDescent="0.25">
      <c r="B25" s="338" t="s">
        <v>59</v>
      </c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</row>
    <row r="26" spans="2:14" x14ac:dyDescent="0.25">
      <c r="B26" s="338" t="s">
        <v>60</v>
      </c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</row>
  </sheetData>
  <mergeCells count="4">
    <mergeCell ref="B5:J5"/>
    <mergeCell ref="B6:J6"/>
    <mergeCell ref="B25:N25"/>
    <mergeCell ref="B26:N26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D3:L34"/>
  <sheetViews>
    <sheetView workbookViewId="0">
      <selection activeCell="J29" sqref="J29"/>
    </sheetView>
  </sheetViews>
  <sheetFormatPr defaultRowHeight="15" x14ac:dyDescent="0.25"/>
  <cols>
    <col min="6" max="6" width="10.7109375" bestFit="1" customWidth="1"/>
  </cols>
  <sheetData>
    <row r="3" spans="4:12" x14ac:dyDescent="0.25">
      <c r="D3" s="1">
        <v>43435</v>
      </c>
      <c r="F3" s="1">
        <v>43435</v>
      </c>
    </row>
    <row r="4" spans="4:12" x14ac:dyDescent="0.25">
      <c r="D4" s="1">
        <v>43344</v>
      </c>
    </row>
    <row r="5" spans="4:12" x14ac:dyDescent="0.25">
      <c r="D5" s="1">
        <v>43252</v>
      </c>
    </row>
    <row r="6" spans="4:12" x14ac:dyDescent="0.25">
      <c r="D6" s="1">
        <v>43160</v>
      </c>
    </row>
    <row r="7" spans="4:12" x14ac:dyDescent="0.25">
      <c r="D7" s="1">
        <v>43070</v>
      </c>
      <c r="L7" s="8"/>
    </row>
    <row r="8" spans="4:12" x14ac:dyDescent="0.25">
      <c r="D8" s="1">
        <v>42979</v>
      </c>
      <c r="L8" s="8"/>
    </row>
    <row r="9" spans="4:12" x14ac:dyDescent="0.25">
      <c r="D9" s="1">
        <v>42887</v>
      </c>
      <c r="L9" s="8"/>
    </row>
    <row r="10" spans="4:12" x14ac:dyDescent="0.25">
      <c r="D10" s="1">
        <v>42795</v>
      </c>
    </row>
    <row r="11" spans="4:12" x14ac:dyDescent="0.25">
      <c r="D11" s="1">
        <v>42705</v>
      </c>
      <c r="L11" s="8"/>
    </row>
    <row r="12" spans="4:12" x14ac:dyDescent="0.25">
      <c r="D12" s="1">
        <v>42614</v>
      </c>
      <c r="L12" s="8"/>
    </row>
    <row r="13" spans="4:12" x14ac:dyDescent="0.25">
      <c r="D13" s="1">
        <v>42522</v>
      </c>
      <c r="L13" s="8"/>
    </row>
    <row r="14" spans="4:12" x14ac:dyDescent="0.25">
      <c r="D14" s="1">
        <v>42430</v>
      </c>
    </row>
    <row r="15" spans="4:12" x14ac:dyDescent="0.25">
      <c r="D15" s="1">
        <v>42339</v>
      </c>
      <c r="L15" s="8"/>
    </row>
    <row r="16" spans="4:12" x14ac:dyDescent="0.25">
      <c r="D16" s="1">
        <v>42248</v>
      </c>
      <c r="L16" s="8"/>
    </row>
    <row r="17" spans="4:12" x14ac:dyDescent="0.25">
      <c r="D17" s="1">
        <v>42156</v>
      </c>
      <c r="L17" s="8"/>
    </row>
    <row r="18" spans="4:12" x14ac:dyDescent="0.25">
      <c r="D18" s="1">
        <v>42064</v>
      </c>
    </row>
    <row r="19" spans="4:12" x14ac:dyDescent="0.25">
      <c r="D19" s="1">
        <v>41974</v>
      </c>
      <c r="L19" s="8"/>
    </row>
    <row r="20" spans="4:12" x14ac:dyDescent="0.25">
      <c r="D20" s="1">
        <v>41883</v>
      </c>
      <c r="L20" s="8"/>
    </row>
    <row r="21" spans="4:12" x14ac:dyDescent="0.25">
      <c r="D21" s="1">
        <v>41791</v>
      </c>
      <c r="L21" s="8"/>
    </row>
    <row r="22" spans="4:12" x14ac:dyDescent="0.25">
      <c r="D22" s="1">
        <v>41699</v>
      </c>
    </row>
    <row r="23" spans="4:12" x14ac:dyDescent="0.25">
      <c r="D23" s="1">
        <v>41609</v>
      </c>
      <c r="L23" s="8"/>
    </row>
    <row r="24" spans="4:12" x14ac:dyDescent="0.25">
      <c r="D24" s="1">
        <v>41518</v>
      </c>
      <c r="L24" s="8"/>
    </row>
    <row r="25" spans="4:12" x14ac:dyDescent="0.25">
      <c r="D25" s="1">
        <v>41426</v>
      </c>
      <c r="L25" s="8"/>
    </row>
    <row r="26" spans="4:12" x14ac:dyDescent="0.25">
      <c r="D26" s="1">
        <v>41334</v>
      </c>
    </row>
    <row r="27" spans="4:12" x14ac:dyDescent="0.25">
      <c r="D27" s="1">
        <v>41244</v>
      </c>
      <c r="L27" s="8"/>
    </row>
    <row r="28" spans="4:12" x14ac:dyDescent="0.25">
      <c r="D28" s="1">
        <v>41153</v>
      </c>
      <c r="L28" s="8"/>
    </row>
    <row r="29" spans="4:12" x14ac:dyDescent="0.25">
      <c r="D29" s="1">
        <v>41061</v>
      </c>
      <c r="L29" s="8"/>
    </row>
    <row r="30" spans="4:12" x14ac:dyDescent="0.25">
      <c r="D30" s="1">
        <v>40969</v>
      </c>
    </row>
    <row r="31" spans="4:12" x14ac:dyDescent="0.25">
      <c r="D31" s="1">
        <v>40878</v>
      </c>
      <c r="L31" s="8"/>
    </row>
    <row r="32" spans="4:12" x14ac:dyDescent="0.25">
      <c r="D32" s="1">
        <v>40787</v>
      </c>
      <c r="L32" s="8"/>
    </row>
    <row r="33" spans="4:12" x14ac:dyDescent="0.25">
      <c r="D33" s="1">
        <v>40695</v>
      </c>
      <c r="L33" s="8"/>
    </row>
    <row r="34" spans="4:12" x14ac:dyDescent="0.25">
      <c r="D34" s="1">
        <v>40603</v>
      </c>
    </row>
  </sheetData>
  <sortState xmlns:xlrd2="http://schemas.microsoft.com/office/spreadsheetml/2017/richdata2" ref="F2:R13">
    <sortCondition descending="1" ref="F13"/>
  </sortState>
  <dataValidations count="1">
    <dataValidation type="list" allowBlank="1" showInputMessage="1" showErrorMessage="1" sqref="F3" xr:uid="{00000000-0002-0000-1700-000000000000}">
      <formula1>$D$3:$D$34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4" width="8.7109375" style="8" customWidth="1"/>
    <col min="15" max="15" width="11.7109375" style="8" customWidth="1"/>
    <col min="16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193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89" t="s">
        <v>119</v>
      </c>
      <c r="C3" s="342" t="s">
        <v>69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4"/>
      <c r="S3" s="61"/>
      <c r="T3" s="60"/>
      <c r="U3" s="60"/>
      <c r="V3" s="60"/>
    </row>
    <row r="4" spans="1:22" x14ac:dyDescent="0.25">
      <c r="A4" s="45"/>
      <c r="B4" s="290"/>
      <c r="C4" s="340">
        <v>2015</v>
      </c>
      <c r="D4" s="341"/>
      <c r="E4" s="341"/>
      <c r="F4" s="341"/>
      <c r="G4" s="340">
        <v>2016</v>
      </c>
      <c r="H4" s="341"/>
      <c r="I4" s="341"/>
      <c r="J4" s="341"/>
      <c r="K4" s="340">
        <v>2017</v>
      </c>
      <c r="L4" s="341"/>
      <c r="M4" s="341"/>
      <c r="N4" s="341"/>
      <c r="O4" s="340">
        <v>2018</v>
      </c>
      <c r="P4" s="341"/>
      <c r="Q4" s="341"/>
      <c r="R4" s="345"/>
      <c r="S4" s="10"/>
    </row>
    <row r="5" spans="1:22" x14ac:dyDescent="0.25">
      <c r="A5" s="45"/>
      <c r="B5" s="339"/>
      <c r="C5" s="138" t="s">
        <v>214</v>
      </c>
      <c r="D5" s="138" t="s">
        <v>216</v>
      </c>
      <c r="E5" s="138" t="s">
        <v>215</v>
      </c>
      <c r="F5" s="101" t="s">
        <v>217</v>
      </c>
      <c r="G5" s="138" t="s">
        <v>214</v>
      </c>
      <c r="H5" s="138" t="s">
        <v>216</v>
      </c>
      <c r="I5" s="138" t="s">
        <v>215</v>
      </c>
      <c r="J5" s="101" t="s">
        <v>217</v>
      </c>
      <c r="K5" s="138" t="s">
        <v>214</v>
      </c>
      <c r="L5" s="138" t="s">
        <v>216</v>
      </c>
      <c r="M5" s="138" t="s">
        <v>215</v>
      </c>
      <c r="N5" s="101" t="s">
        <v>217</v>
      </c>
      <c r="O5" s="138" t="s">
        <v>214</v>
      </c>
      <c r="P5" s="138" t="s">
        <v>216</v>
      </c>
      <c r="Q5" s="138" t="s">
        <v>215</v>
      </c>
      <c r="R5" s="101" t="s">
        <v>217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VLOOKUP(C$40,Tabela_2!$A$6:$BM$200,ROW(H31),TRUE)</f>
        <v>-5.6790384459064374</v>
      </c>
      <c r="D7" s="80">
        <f>VLOOKUP(D$40,Tabela_2!$A$6:$BM$200,ROW(I31),TRUE)</f>
        <v>-6.2445521111470175</v>
      </c>
      <c r="E7" s="80">
        <f>VLOOKUP(E$40,Tabela_2!$A$6:$BM$200,ROW(J31),TRUE)</f>
        <v>-9.1685254548542048</v>
      </c>
      <c r="F7" s="80">
        <f>VLOOKUP(F$40,Tabela_2!$A$6:$BM$200,ROW(K31),TRUE)</f>
        <v>-11.714496835499212</v>
      </c>
      <c r="G7" s="80">
        <f>VLOOKUP(G$40,Tabela_2!$A$6:$BM$200,ROW(L31),TRUE)</f>
        <v>-11.417518312845875</v>
      </c>
      <c r="H7" s="80">
        <f>VLOOKUP(H$40,Tabela_2!$A$6:$BM$200,ROW(M31),TRUE)</f>
        <v>-6.3658808168854497</v>
      </c>
      <c r="I7" s="80">
        <f>VLOOKUP(I$40,Tabela_2!$A$6:$BM$200,ROW(N31),TRUE)</f>
        <v>-4.9076107407713394</v>
      </c>
      <c r="J7" s="80">
        <f>VLOOKUP(J$40,Tabela_2!$A$6:$BM$200,ROW(R31),TRUE)</f>
        <v>-3.1000982722246717</v>
      </c>
      <c r="K7" s="80">
        <f>VLOOKUP(K$40,Tabela_2!$A$6:$BM$200,ROW(S31),TRUE)</f>
        <v>1.4472250606689663</v>
      </c>
      <c r="L7" s="80">
        <f>VLOOKUP(L$40,Tabela_2!$A$6:$BM$200,ROW(T31),TRUE)</f>
        <v>0.3762015494373383</v>
      </c>
      <c r="M7" s="80">
        <f>VLOOKUP(M$40,Tabela_2!$A$6:$BM$200,ROW(U31),TRUE)</f>
        <v>3.103356377576505</v>
      </c>
      <c r="N7" s="80">
        <f>VLOOKUP(N$40,Tabela_2!$A$6:$BM$200,ROW(V31),TRUE)</f>
        <v>5.0710040345095075</v>
      </c>
      <c r="O7" s="80">
        <f>VLOOKUP(O$40,Tabela_2!$A$6:$BM$220,ROW(W31),TRUE)</f>
        <v>2.7502400300740248</v>
      </c>
      <c r="P7" s="80">
        <f>VLOOKUP(P$40,Tabela_2!$A$6:$BM$220,ROW(X31),TRUE)</f>
        <v>1.5723077374611538</v>
      </c>
      <c r="Q7" s="80">
        <f>VLOOKUP(Q$40,Tabela_2!$A$6:$BM$220,ROW(Y31),TRUE)</f>
        <v>1.0588985739526935</v>
      </c>
      <c r="R7" s="80">
        <f>VLOOKUP(R$40,Tabela_2!$A$6:$BM$220,ROW(Z31),TRUE)</f>
        <v>-1.3235402264210938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VLOOKUP(C$40,Tabela_2!$A$6:$BM$200,ROW(H32),TRUE)</f>
        <v>11.635059194803032</v>
      </c>
      <c r="D8" s="80">
        <f>VLOOKUP(D$40,Tabela_2!$A$6:$BM$200,ROW(I32),TRUE)</f>
        <v>9.2021921690939479</v>
      </c>
      <c r="E8" s="80">
        <f>VLOOKUP(E$40,Tabela_2!$A$6:$BM$200,ROW(J32),TRUE)</f>
        <v>3.4014644953105355</v>
      </c>
      <c r="F8" s="80">
        <f>VLOOKUP(F$40,Tabela_2!$A$6:$BM$200,ROW(K32),TRUE)</f>
        <v>-7.1501038925990468</v>
      </c>
      <c r="G8" s="80">
        <f>VLOOKUP(G$40,Tabela_2!$A$6:$BM$200,ROW(L32),TRUE)</f>
        <v>-14.736647031745653</v>
      </c>
      <c r="H8" s="80">
        <f>VLOOKUP(H$40,Tabela_2!$A$6:$BM$200,ROW(M32),TRUE)</f>
        <v>-13.000820386330069</v>
      </c>
      <c r="I8" s="80">
        <f>VLOOKUP(I$40,Tabela_2!$A$6:$BM$200,ROW(N32),TRUE)</f>
        <v>-10.034411729359894</v>
      </c>
      <c r="J8" s="80">
        <f>VLOOKUP(J$40,Tabela_2!$A$6:$BM$200,ROW(R32),TRUE)</f>
        <v>0.50858376943823114</v>
      </c>
      <c r="K8" s="80">
        <f>VLOOKUP(K$40,Tabela_2!$A$6:$BM$200,ROW(S32),TRUE)</f>
        <v>10.197020961601222</v>
      </c>
      <c r="L8" s="80">
        <f>VLOOKUP(L$40,Tabela_2!$A$6:$BM$200,ROW(T32),TRUE)</f>
        <v>6.2302672968363337</v>
      </c>
      <c r="M8" s="80">
        <f>VLOOKUP(M$40,Tabela_2!$A$6:$BM$200,ROW(U32),TRUE)</f>
        <v>2.5351585735764459</v>
      </c>
      <c r="N8" s="80">
        <f>VLOOKUP(N$40,Tabela_2!$A$6:$BM$200,ROW(V32),TRUE)</f>
        <v>-6.3430758616767058E-2</v>
      </c>
      <c r="O8" s="80">
        <f>VLOOKUP(O$40,Tabela_2!$A$6:$BM$220,ROW(W32),TRUE)</f>
        <v>-2.7415524708698569</v>
      </c>
      <c r="P8" s="80">
        <f>VLOOKUP(P$40,Tabela_2!$A$6:$BM$220,ROW(X32),TRUE)</f>
        <v>-0.20053108287410026</v>
      </c>
      <c r="Q8" s="80">
        <f>VLOOKUP(Q$40,Tabela_2!$A$6:$BM$220,ROW(Y32),TRUE)</f>
        <v>-7.6850772810532764E-2</v>
      </c>
      <c r="R8" s="80">
        <f>VLOOKUP(R$40,Tabela_2!$A$6:$BM$220,ROW(Z32),TRUE)</f>
        <v>2.9657538485661217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VLOOKUP(C$40,Tabela_2!$A$6:$BM$200,ROW(H33),TRUE)</f>
        <v>-7.8391322216750154</v>
      </c>
      <c r="D9" s="80">
        <f>VLOOKUP(D$40,Tabela_2!$A$6:$BM$200,ROW(I33),TRUE)</f>
        <v>-8.2372277287901525</v>
      </c>
      <c r="E9" s="80">
        <f>VLOOKUP(E$40,Tabela_2!$A$6:$BM$200,ROW(J33),TRUE)</f>
        <v>-10.80063647870978</v>
      </c>
      <c r="F9" s="80">
        <f>VLOOKUP(F$40,Tabela_2!$A$6:$BM$200,ROW(K33),TRUE)</f>
        <v>-12.357506078869784</v>
      </c>
      <c r="G9" s="80">
        <f>VLOOKUP(G$40,Tabela_2!$A$6:$BM$200,ROW(L33),TRUE)</f>
        <v>-10.915756544986266</v>
      </c>
      <c r="H9" s="80">
        <f>VLOOKUP(H$40,Tabela_2!$A$6:$BM$200,ROW(M33),TRUE)</f>
        <v>-5.3470763535083847</v>
      </c>
      <c r="I9" s="80">
        <f>VLOOKUP(I$40,Tabela_2!$A$6:$BM$200,ROW(N33),TRUE)</f>
        <v>-4.1357371486247407</v>
      </c>
      <c r="J9" s="80">
        <f>VLOOKUP(J$40,Tabela_2!$A$6:$BM$200,ROW(R33),TRUE)</f>
        <v>-3.6385897257066313</v>
      </c>
      <c r="K9" s="80">
        <f>VLOOKUP(K$40,Tabela_2!$A$6:$BM$200,ROW(S33),TRUE)</f>
        <v>0.1815188671471013</v>
      </c>
      <c r="L9" s="80">
        <f>VLOOKUP(L$40,Tabela_2!$A$6:$BM$200,ROW(T33),TRUE)</f>
        <v>-0.44992160777274082</v>
      </c>
      <c r="M9" s="80">
        <f>VLOOKUP(M$40,Tabela_2!$A$6:$BM$200,ROW(U33),TRUE)</f>
        <v>3.183624134211227</v>
      </c>
      <c r="N9" s="80">
        <f>VLOOKUP(N$40,Tabela_2!$A$6:$BM$200,ROW(V33),TRUE)</f>
        <v>5.8703572464644083</v>
      </c>
      <c r="O9" s="80">
        <f>VLOOKUP(O$40,Tabela_2!$A$6:$BM$220,ROW(W33),TRUE)</f>
        <v>3.6240800573475562</v>
      </c>
      <c r="P9" s="80">
        <f>VLOOKUP(P$40,Tabela_2!$A$6:$BM$220,ROW(X33),TRUE)</f>
        <v>1.8392793845734889</v>
      </c>
      <c r="Q9" s="80">
        <f>VLOOKUP(Q$40,Tabela_2!$A$6:$BM$220,ROW(Y33),TRUE)</f>
        <v>1.2183397540354468</v>
      </c>
      <c r="R9" s="80">
        <f>VLOOKUP(R$40,Tabela_2!$A$6:$BM$220,ROW(Z33),TRUE)</f>
        <v>-1.9538932094287143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VLOOKUP(C$40,Tabela_2!$A$6:$BM$200,ROW(H34),TRUE)</f>
        <v>-1.44322171175848</v>
      </c>
      <c r="D10" s="80">
        <f>VLOOKUP(D$40,Tabela_2!$A$6:$BM$200,ROW(I34),TRUE)</f>
        <v>-3.536369702762443</v>
      </c>
      <c r="E10" s="80">
        <f>VLOOKUP(E$40,Tabela_2!$A$6:$BM$200,ROW(J34),TRUE)</f>
        <v>-3.0011122352967545</v>
      </c>
      <c r="F10" s="80">
        <f>VLOOKUP(F$40,Tabela_2!$A$6:$BM$200,ROW(K34),TRUE)</f>
        <v>0.92068845112047715</v>
      </c>
      <c r="G10" s="80">
        <f>VLOOKUP(G$40,Tabela_2!$A$6:$BM$200,ROW(L34),TRUE)</f>
        <v>-1.4143547022175795</v>
      </c>
      <c r="H10" s="80">
        <f>VLOOKUP(H$40,Tabela_2!$A$6:$BM$200,ROW(M34),TRUE)</f>
        <v>4.2125029290672522</v>
      </c>
      <c r="I10" s="80">
        <f>VLOOKUP(I$40,Tabela_2!$A$6:$BM$200,ROW(N34),TRUE)</f>
        <v>2.2625075272938888</v>
      </c>
      <c r="J10" s="80">
        <f>VLOOKUP(J$40,Tabela_2!$A$6:$BM$200,ROW(R34),TRUE)</f>
        <v>-3.4478353349502777</v>
      </c>
      <c r="K10" s="80">
        <f>VLOOKUP(K$40,Tabela_2!$A$6:$BM$200,ROW(S34),TRUE)</f>
        <v>-1.4331238939085167</v>
      </c>
      <c r="L10" s="80">
        <f>VLOOKUP(L$40,Tabela_2!$A$6:$BM$200,ROW(T34),TRUE)</f>
        <v>-2.4841433804228208</v>
      </c>
      <c r="M10" s="80">
        <f>VLOOKUP(M$40,Tabela_2!$A$6:$BM$200,ROW(U34),TRUE)</f>
        <v>5.1261232856385952</v>
      </c>
      <c r="N10" s="80">
        <f>VLOOKUP(N$40,Tabela_2!$A$6:$BM$200,ROW(V34),TRUE)</f>
        <v>2.5178777983708267</v>
      </c>
      <c r="O10" s="80">
        <f>VLOOKUP(O$40,Tabela_2!$A$6:$BM$220,ROW(W34),TRUE)</f>
        <v>0.73862668885256166</v>
      </c>
      <c r="P10" s="80">
        <f>VLOOKUP(P$40,Tabela_2!$A$6:$BM$220,ROW(X34),TRUE)</f>
        <v>-3.3946410368198565</v>
      </c>
      <c r="Q10" s="80">
        <f>VLOOKUP(Q$40,Tabela_2!$A$6:$BM$220,ROW(Y34),TRUE)</f>
        <v>-8.5755418601861084</v>
      </c>
      <c r="R10" s="80">
        <f>VLOOKUP(R$40,Tabela_2!$A$6:$BM$220,ROW(Z34),TRUE)</f>
        <v>-7.9803218024656282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VLOOKUP(C$40,Tabela_2!$A$6:$BM$200,ROW(H35),TRUE)</f>
        <v>-1.1462906817779062</v>
      </c>
      <c r="D11" s="80">
        <f>VLOOKUP(D$40,Tabela_2!$A$6:$BM$200,ROW(I35),TRUE)</f>
        <v>-0.46148848977745072</v>
      </c>
      <c r="E11" s="80">
        <f>VLOOKUP(E$40,Tabela_2!$A$6:$BM$200,ROW(J35),TRUE)</f>
        <v>0.88563337225424643</v>
      </c>
      <c r="F11" s="80">
        <f>VLOOKUP(F$40,Tabela_2!$A$6:$BM$200,ROW(K35),TRUE)</f>
        <v>-1.706553402720612</v>
      </c>
      <c r="G11" s="80">
        <f>VLOOKUP(G$40,Tabela_2!$A$6:$BM$200,ROW(L35),TRUE)</f>
        <v>1.8240011177509396</v>
      </c>
      <c r="H11" s="80">
        <f>VLOOKUP(H$40,Tabela_2!$A$6:$BM$200,ROW(M35),TRUE)</f>
        <v>3.4484822663932047</v>
      </c>
      <c r="I11" s="80">
        <f>VLOOKUP(I$40,Tabela_2!$A$6:$BM$200,ROW(N35),TRUE)</f>
        <v>0.96954157589881351</v>
      </c>
      <c r="J11" s="80">
        <f>VLOOKUP(J$40,Tabela_2!$A$6:$BM$200,ROW(R35),TRUE)</f>
        <v>3.1425374960139196</v>
      </c>
      <c r="K11" s="80">
        <f>VLOOKUP(K$40,Tabela_2!$A$6:$BM$200,ROW(S35),TRUE)</f>
        <v>1.0683663286233713</v>
      </c>
      <c r="L11" s="80">
        <f>VLOOKUP(L$40,Tabela_2!$A$6:$BM$200,ROW(T35),TRUE)</f>
        <v>3.1582742759663995</v>
      </c>
      <c r="M11" s="80">
        <f>VLOOKUP(M$40,Tabela_2!$A$6:$BM$200,ROW(U35),TRUE)</f>
        <v>2.775864823842511</v>
      </c>
      <c r="N11" s="80">
        <f>VLOOKUP(N$40,Tabela_2!$A$6:$BM$200,ROW(V35),TRUE)</f>
        <v>6.1302898226107683</v>
      </c>
      <c r="O11" s="80">
        <f>VLOOKUP(O$40,Tabela_2!$A$6:$BM$220,ROW(W35),TRUE)</f>
        <v>7.2715172740380973</v>
      </c>
      <c r="P11" s="80">
        <f>VLOOKUP(P$40,Tabela_2!$A$6:$BM$220,ROW(X35),TRUE)</f>
        <v>0.79142053512240018</v>
      </c>
      <c r="Q11" s="80">
        <f>VLOOKUP(Q$40,Tabela_2!$A$6:$BM$220,ROW(Y35),TRUE)</f>
        <v>9.3431767792144562</v>
      </c>
      <c r="R11" s="80">
        <f>VLOOKUP(R$40,Tabela_2!$A$6:$BM$220,ROW(Z35),TRUE)</f>
        <v>2.6407673528704212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VLOOKUP(C$40,Tabela_2!$A$6:$BM$200,ROW(H36),TRUE)</f>
        <v>-5.5409740602365805</v>
      </c>
      <c r="D12" s="80">
        <f>VLOOKUP(D$40,Tabela_2!$A$6:$BM$200,ROW(I36),TRUE)</f>
        <v>-4.159643419266235</v>
      </c>
      <c r="E12" s="80">
        <f>VLOOKUP(E$40,Tabela_2!$A$6:$BM$200,ROW(J36),TRUE)</f>
        <v>-8.5286918807891627</v>
      </c>
      <c r="F12" s="80">
        <f>VLOOKUP(F$40,Tabela_2!$A$6:$BM$200,ROW(K36),TRUE)</f>
        <v>-12.539103469493352</v>
      </c>
      <c r="G12" s="80">
        <f>VLOOKUP(G$40,Tabela_2!$A$6:$BM$200,ROW(L36),TRUE)</f>
        <v>-12.913156647448776</v>
      </c>
      <c r="H12" s="80">
        <f>VLOOKUP(H$40,Tabela_2!$A$6:$BM$200,ROW(M36),TRUE)</f>
        <v>-9.7278709314740919</v>
      </c>
      <c r="I12" s="80">
        <f>VLOOKUP(I$40,Tabela_2!$A$6:$BM$200,ROW(N36),TRUE)</f>
        <v>-10.802684520325833</v>
      </c>
      <c r="J12" s="80">
        <f>VLOOKUP(J$40,Tabela_2!$A$6:$BM$200,ROW(R36),TRUE)</f>
        <v>-8.8658436385069201</v>
      </c>
      <c r="K12" s="80">
        <f>VLOOKUP(K$40,Tabela_2!$A$6:$BM$200,ROW(S36),TRUE)</f>
        <v>-3.7427843058896904</v>
      </c>
      <c r="L12" s="80">
        <f>VLOOKUP(L$40,Tabela_2!$A$6:$BM$200,ROW(T36),TRUE)</f>
        <v>-6.4757921013747559</v>
      </c>
      <c r="M12" s="80">
        <f>VLOOKUP(M$40,Tabela_2!$A$6:$BM$200,ROW(U36),TRUE)</f>
        <v>-0.67236063170587057</v>
      </c>
      <c r="N12" s="80">
        <f>VLOOKUP(N$40,Tabela_2!$A$6:$BM$200,ROW(V36),TRUE)</f>
        <v>2.1869307133354221</v>
      </c>
      <c r="O12" s="80">
        <f>VLOOKUP(O$40,Tabela_2!$A$6:$BM$220,ROW(W36),TRUE)</f>
        <v>-0.16134963079765807</v>
      </c>
      <c r="P12" s="80">
        <f>VLOOKUP(P$40,Tabela_2!$A$6:$BM$220,ROW(X36),TRUE)</f>
        <v>-1.4059831972419445</v>
      </c>
      <c r="Q12" s="80">
        <f>VLOOKUP(Q$40,Tabela_2!$A$6:$BM$220,ROW(Y36),TRUE)</f>
        <v>1.4352438906876319</v>
      </c>
      <c r="R12" s="80">
        <f>VLOOKUP(R$40,Tabela_2!$A$6:$BM$220,ROW(Z36),TRUE)</f>
        <v>2.0447565446481075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VLOOKUP(C$40,Tabela_2!$A$6:$BM$200,ROW(H37),TRUE)</f>
        <v>-6.2050832325556415</v>
      </c>
      <c r="D13" s="80">
        <f>VLOOKUP(D$40,Tabela_2!$A$6:$BM$200,ROW(I37),TRUE)</f>
        <v>-7.9186707668398864</v>
      </c>
      <c r="E13" s="80">
        <f>VLOOKUP(E$40,Tabela_2!$A$6:$BM$200,ROW(J37),TRUE)</f>
        <v>-9.1413952454159837</v>
      </c>
      <c r="F13" s="80">
        <f>VLOOKUP(F$40,Tabela_2!$A$6:$BM$200,ROW(K37),TRUE)</f>
        <v>-10.440240736810791</v>
      </c>
      <c r="G13" s="80">
        <f>VLOOKUP(G$40,Tabela_2!$A$6:$BM$200,ROW(L37),TRUE)</f>
        <v>-13.732407370381194</v>
      </c>
      <c r="H13" s="80">
        <f>VLOOKUP(H$40,Tabela_2!$A$6:$BM$200,ROW(M37),TRUE)</f>
        <v>-8.9671291976238123</v>
      </c>
      <c r="I13" s="80">
        <f>VLOOKUP(I$40,Tabela_2!$A$6:$BM$200,ROW(N37),TRUE)</f>
        <v>0.41030730521980363</v>
      </c>
      <c r="J13" s="80">
        <f>VLOOKUP(J$40,Tabela_2!$A$6:$BM$200,ROW(R37),TRUE)</f>
        <v>-0.81480886399282193</v>
      </c>
      <c r="K13" s="80">
        <f>VLOOKUP(K$40,Tabela_2!$A$6:$BM$200,ROW(S37),TRUE)</f>
        <v>3.3766866918069738</v>
      </c>
      <c r="L13" s="80">
        <f>VLOOKUP(L$40,Tabela_2!$A$6:$BM$200,ROW(T37),TRUE)</f>
        <v>4.6115111395756747</v>
      </c>
      <c r="M13" s="80">
        <f>VLOOKUP(M$40,Tabela_2!$A$6:$BM$200,ROW(U37),TRUE)</f>
        <v>6.2196268426206736E-2</v>
      </c>
      <c r="N13" s="80">
        <f>VLOOKUP(N$40,Tabela_2!$A$6:$BM$200,ROW(V37),TRUE)</f>
        <v>11.200275092073198</v>
      </c>
      <c r="O13" s="80">
        <f>VLOOKUP(O$40,Tabela_2!$A$6:$BM$220,ROW(W37),TRUE)</f>
        <v>8.2638659935235772</v>
      </c>
      <c r="P13" s="80">
        <f>VLOOKUP(P$40,Tabela_2!$A$6:$BM$220,ROW(X37),TRUE)</f>
        <v>4.0294115047767143</v>
      </c>
      <c r="Q13" s="80">
        <f>VLOOKUP(Q$40,Tabela_2!$A$6:$BM$220,ROW(Y37),TRUE)</f>
        <v>4.5523160996631562</v>
      </c>
      <c r="R13" s="80">
        <f>VLOOKUP(R$40,Tabela_2!$A$6:$BM$220,ROW(Z37),TRUE)</f>
        <v>-0.2491920527248892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VLOOKUP(C$40,Tabela_2!$A$6:$BT$200,ROW(H66),TRUE)</f>
        <v>20.800191091374344</v>
      </c>
      <c r="D16" s="108">
        <f>VLOOKUP(D$40,Tabela_2!$A$6:$BT$200,ROW(I66),TRUE)</f>
        <v>13.829415084025619</v>
      </c>
      <c r="E16" s="108">
        <f>VLOOKUP(E$40,Tabela_2!$A$6:$BT$200,ROW(J66),TRUE)</f>
        <v>1.4495655757438719</v>
      </c>
      <c r="F16" s="108">
        <f>VLOOKUP(F$40,Tabela_2!$A$6:$BT$200,ROW(K66),TRUE)</f>
        <v>-14.095488572925641</v>
      </c>
      <c r="G16" s="108">
        <f>VLOOKUP(G$40,Tabela_2!$A$6:$BT$200,ROW(L66),TRUE)</f>
        <v>-22.324873981570192</v>
      </c>
      <c r="H16" s="108">
        <f>VLOOKUP(H$40,Tabela_2!$A$6:$BT$200,ROW(M66),TRUE)</f>
        <v>-22.691042811083218</v>
      </c>
      <c r="I16" s="108">
        <f>VLOOKUP(I$40,Tabela_2!$A$6:$BT$200,ROW(N66),TRUE)</f>
        <v>-21.487660338202353</v>
      </c>
      <c r="J16" s="108">
        <f>VLOOKUP(J$40,Tabela_2!$A$6:$BT$200,ROW(R66),TRUE)</f>
        <v>-6.7722865505103087</v>
      </c>
      <c r="K16" s="108">
        <f>VLOOKUP(K$40,Tabela_2!$A$6:$BT$200,ROW(S66),TRUE)</f>
        <v>3.9806849765432251</v>
      </c>
      <c r="L16" s="108">
        <f>VLOOKUP(L$40,Tabela_2!$A$6:$BT$200,ROW(T66),TRUE)</f>
        <v>5.2118195363058284</v>
      </c>
      <c r="M16" s="108">
        <f>VLOOKUP(M$40,Tabela_2!$A$6:$BT$200,ROW(U66),TRUE)</f>
        <v>7.1492556355257086E-2</v>
      </c>
      <c r="N16" s="108">
        <f>VLOOKUP(N$40,Tabela_2!$A$6:$BT$200,ROW(V66),TRUE)</f>
        <v>-2.175977259640971</v>
      </c>
      <c r="O16" s="108">
        <f>VLOOKUP(O$40,Tabela_2!$A$6:$BT$220,ROW(W66),TRUE)</f>
        <v>-6.1478978351408369</v>
      </c>
      <c r="P16" s="108">
        <f>VLOOKUP(P$40,Tabela_2!$A$6:$BT$220,ROW(X66),TRUE)</f>
        <v>-5.904628247985066</v>
      </c>
      <c r="Q16" s="108">
        <f>VLOOKUP(Q$40,Tabela_2!$A$6:$BT$220,ROW(Y66),TRUE)</f>
        <v>1.5365792904424858</v>
      </c>
      <c r="R16" s="108">
        <f>VLOOKUP(R$40,Tabela_2!$A$6:$BT$220,ROW(Z66),TRUE)</f>
        <v>3.8191401798664426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VLOOKUP(C$40,Tabela_2!$A$6:$BT$200,ROW(H67),TRUE)</f>
        <v>33.342129997167255</v>
      </c>
      <c r="D17" s="108">
        <f>VLOOKUP(D$40,Tabela_2!$A$6:$BT$200,ROW(I67),TRUE)</f>
        <v>18.454651474821659</v>
      </c>
      <c r="E17" s="108">
        <f>VLOOKUP(E$40,Tabela_2!$A$6:$BT$200,ROW(J67),TRUE)</f>
        <v>7.5202535278568128</v>
      </c>
      <c r="F17" s="108">
        <f>VLOOKUP(F$40,Tabela_2!$A$6:$BT$200,ROW(K67),TRUE)</f>
        <v>-24.079861521641977</v>
      </c>
      <c r="G17" s="108">
        <f>VLOOKUP(G$40,Tabela_2!$A$6:$BT$200,ROW(L67),TRUE)</f>
        <v>-36.762654091902967</v>
      </c>
      <c r="H17" s="108">
        <f>VLOOKUP(H$40,Tabela_2!$A$6:$BT$200,ROW(M67),TRUE)</f>
        <v>-35.984783811815277</v>
      </c>
      <c r="I17" s="108">
        <f>VLOOKUP(I$40,Tabela_2!$A$6:$BT$200,ROW(N67),TRUE)</f>
        <v>-35.37652341255464</v>
      </c>
      <c r="J17" s="108">
        <f>VLOOKUP(J$40,Tabela_2!$A$6:$BT$200,ROW(R67),TRUE)</f>
        <v>-11.676642494702506</v>
      </c>
      <c r="K17" s="108">
        <f>VLOOKUP(K$40,Tabela_2!$A$6:$BT$200,ROW(S67),TRUE)</f>
        <v>6.5186424466550763</v>
      </c>
      <c r="L17" s="108">
        <f>VLOOKUP(L$40,Tabela_2!$A$6:$BT$200,ROW(T67),TRUE)</f>
        <v>7.3313862535246077</v>
      </c>
      <c r="M17" s="108">
        <f>VLOOKUP(M$40,Tabela_2!$A$6:$BT$200,ROW(U67),TRUE)</f>
        <v>-2.1362540928914875</v>
      </c>
      <c r="N17" s="108">
        <f>VLOOKUP(N$40,Tabela_2!$A$6:$BT$200,ROW(V67),TRUE)</f>
        <v>-3.670062850028466</v>
      </c>
      <c r="O17" s="108">
        <f>VLOOKUP(O$40,Tabela_2!$A$6:$BT$220,ROW(W67),TRUE)</f>
        <v>-4.2913804820807311</v>
      </c>
      <c r="P17" s="108">
        <f>VLOOKUP(P$40,Tabela_2!$A$6:$BT$220,ROW(X67),TRUE)</f>
        <v>-6.2267466065681791</v>
      </c>
      <c r="Q17" s="108">
        <f>VLOOKUP(Q$40,Tabela_2!$A$6:$BT$220,ROW(Y67),TRUE)</f>
        <v>2.4109582667311669</v>
      </c>
      <c r="R17" s="108">
        <f>VLOOKUP(R$40,Tabela_2!$A$6:$BT$220,ROW(Z67),TRUE)</f>
        <v>5.1899006142442472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VLOOKUP(C$40,Tabela_2!$A$6:$BT$200,ROW(H68),TRUE)</f>
        <v>5.7612007577176882</v>
      </c>
      <c r="D18" s="108">
        <f>VLOOKUP(D$40,Tabela_2!$A$6:$BT$200,ROW(I68),TRUE)</f>
        <v>7.6877934373007273</v>
      </c>
      <c r="E18" s="108">
        <f>VLOOKUP(E$40,Tabela_2!$A$6:$BT$200,ROW(J68),TRUE)</f>
        <v>-6.4437806783739449</v>
      </c>
      <c r="F18" s="108">
        <f>VLOOKUP(F$40,Tabela_2!$A$6:$BT$200,ROW(K68),TRUE)</f>
        <v>1.4876466678728884</v>
      </c>
      <c r="G18" s="108">
        <f>VLOOKUP(G$40,Tabela_2!$A$6:$BT$200,ROW(L68),TRUE)</f>
        <v>-0.49780200189150081</v>
      </c>
      <c r="H18" s="108">
        <f>VLOOKUP(H$40,Tabela_2!$A$6:$BT$200,ROW(M68),TRUE)</f>
        <v>-3.2740372763450432</v>
      </c>
      <c r="I18" s="108">
        <f>VLOOKUP(I$40,Tabela_2!$A$6:$BT$200,ROW(N68),TRUE)</f>
        <v>-0.73336846939150435</v>
      </c>
      <c r="J18" s="108">
        <f>VLOOKUP(J$40,Tabela_2!$A$6:$BT$200,ROW(R68),TRUE)</f>
        <v>-1.0461783167565741</v>
      </c>
      <c r="K18" s="108">
        <f>VLOOKUP(K$40,Tabela_2!$A$6:$BT$200,ROW(S68),TRUE)</f>
        <v>1.5422032184380985</v>
      </c>
      <c r="L18" s="108">
        <f>VLOOKUP(L$40,Tabela_2!$A$6:$BT$200,ROW(T68),TRUE)</f>
        <v>3.1629107994678884</v>
      </c>
      <c r="M18" s="108">
        <f>VLOOKUP(M$40,Tabela_2!$A$6:$BT$200,ROW(U68),TRUE)</f>
        <v>2.2192115782424748</v>
      </c>
      <c r="N18" s="108">
        <f>VLOOKUP(N$40,Tabela_2!$A$6:$BT$200,ROW(V68),TRUE)</f>
        <v>-0.61895302020480436</v>
      </c>
      <c r="O18" s="108">
        <f>VLOOKUP(O$40,Tabela_2!$A$6:$BT$220,ROW(W68),TRUE)</f>
        <v>-8.0190770073003907</v>
      </c>
      <c r="P18" s="108">
        <f>VLOOKUP(P$40,Tabela_2!$A$6:$BT$220,ROW(X68),TRUE)</f>
        <v>-5.5806671324483359</v>
      </c>
      <c r="Q18" s="108">
        <f>VLOOKUP(Q$40,Tabela_2!$A$6:$BT$220,ROW(Y68),TRUE)</f>
        <v>0.72221723074732402</v>
      </c>
      <c r="R18" s="108">
        <f>VLOOKUP(R$40,Tabela_2!$A$6:$BT$220,ROW(Z68),TRUE)</f>
        <v>2.4344897508877583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VLOOKUP(C$40,Tabela_2!$A$6:$BT$200,ROW(H69),TRUE)</f>
        <v>-13.54461834677001</v>
      </c>
      <c r="D19" s="108">
        <f>VLOOKUP(D$40,Tabela_2!$A$6:$BT$200,ROW(I69),TRUE)</f>
        <v>-5.1568811323351227</v>
      </c>
      <c r="E19" s="108">
        <f>VLOOKUP(E$40,Tabela_2!$A$6:$BT$200,ROW(J69),TRUE)</f>
        <v>-8.5473869206287194</v>
      </c>
      <c r="F19" s="108">
        <f>VLOOKUP(F$40,Tabela_2!$A$6:$BT$200,ROW(K69),TRUE)</f>
        <v>1.4061955204303311</v>
      </c>
      <c r="G19" s="108">
        <f>VLOOKUP(G$40,Tabela_2!$A$6:$BT$200,ROW(L69),TRUE)</f>
        <v>12.03498948159163</v>
      </c>
      <c r="H19" s="108">
        <f>VLOOKUP(H$40,Tabela_2!$A$6:$BT$200,ROW(M69),TRUE)</f>
        <v>3.1752783814897434</v>
      </c>
      <c r="I19" s="108">
        <f>VLOOKUP(I$40,Tabela_2!$A$6:$BT$200,ROW(N69),TRUE)</f>
        <v>-12.672293863177231</v>
      </c>
      <c r="J19" s="108">
        <f>VLOOKUP(J$40,Tabela_2!$A$6:$BT$200,ROW(R69),TRUE)</f>
        <v>11.391089985315418</v>
      </c>
      <c r="K19" s="108">
        <f>VLOOKUP(K$40,Tabela_2!$A$6:$BT$200,ROW(S69),TRUE)</f>
        <v>4.1657280476025571</v>
      </c>
      <c r="L19" s="108">
        <f>VLOOKUP(L$40,Tabela_2!$A$6:$BT$200,ROW(T69),TRUE)</f>
        <v>21.404872997789639</v>
      </c>
      <c r="M19" s="108">
        <f>VLOOKUP(M$40,Tabela_2!$A$6:$BT$200,ROW(U69),TRUE)</f>
        <v>20.437984661044716</v>
      </c>
      <c r="N19" s="108">
        <f>VLOOKUP(N$40,Tabela_2!$A$6:$BT$200,ROW(V69),TRUE)</f>
        <v>9.5602948871140505</v>
      </c>
      <c r="O19" s="108">
        <f>VLOOKUP(O$40,Tabela_2!$A$6:$BT$220,ROW(W69),TRUE)</f>
        <v>4.6623518037268274</v>
      </c>
      <c r="P19" s="108">
        <f>VLOOKUP(P$40,Tabela_2!$A$6:$BT$220,ROW(X69),TRUE)</f>
        <v>-12.438121359896792</v>
      </c>
      <c r="Q19" s="108">
        <f>VLOOKUP(Q$40,Tabela_2!$A$6:$BT$220,ROW(Y69),TRUE)</f>
        <v>16.656876311620671</v>
      </c>
      <c r="R19" s="108">
        <f>VLOOKUP(R$40,Tabela_2!$A$6:$BT$220,ROW(Z69),TRUE)</f>
        <v>2.8230253374072811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VLOOKUP(C$40,Tabela_2!$A$6:$BT$200,ROW(H70),TRUE)</f>
        <v>-0.41718561159480583</v>
      </c>
      <c r="D20" s="108">
        <f>VLOOKUP(D$40,Tabela_2!$A$6:$BT$200,ROW(I70),TRUE)</f>
        <v>6.6144229800414012</v>
      </c>
      <c r="E20" s="108">
        <f>VLOOKUP(E$40,Tabela_2!$A$6:$BT$200,ROW(J70),TRUE)</f>
        <v>-6.9982147592607795</v>
      </c>
      <c r="F20" s="108">
        <f>VLOOKUP(F$40,Tabela_2!$A$6:$BT$200,ROW(K70),TRUE)</f>
        <v>-3.3335149316560897</v>
      </c>
      <c r="G20" s="108">
        <f>VLOOKUP(G$40,Tabela_2!$A$6:$BT$200,ROW(L70),TRUE)</f>
        <v>-7.6410848424554478</v>
      </c>
      <c r="H20" s="108">
        <f>VLOOKUP(H$40,Tabela_2!$A$6:$BT$200,ROW(M70),TRUE)</f>
        <v>-5.3347527633338832</v>
      </c>
      <c r="I20" s="108">
        <f>VLOOKUP(I$40,Tabela_2!$A$6:$BT$200,ROW(N70),TRUE)</f>
        <v>3.5326747275903125</v>
      </c>
      <c r="J20" s="108">
        <f>VLOOKUP(J$40,Tabela_2!$A$6:$BT$200,ROW(R70),TRUE)</f>
        <v>-8.9279457537435825</v>
      </c>
      <c r="K20" s="108">
        <f>VLOOKUP(K$40,Tabela_2!$A$6:$BT$200,ROW(S70),TRUE)</f>
        <v>3.774295744666456</v>
      </c>
      <c r="L20" s="108">
        <f>VLOOKUP(L$40,Tabela_2!$A$6:$BT$200,ROW(T70),TRUE)</f>
        <v>4.4550652084260234</v>
      </c>
      <c r="M20" s="108">
        <f>VLOOKUP(M$40,Tabela_2!$A$6:$BT$200,ROW(U70),TRUE)</f>
        <v>-0.53855116093002309</v>
      </c>
      <c r="N20" s="108">
        <f>VLOOKUP(N$40,Tabela_2!$A$6:$BT$200,ROW(V70),TRUE)</f>
        <v>-5.6239627322425045</v>
      </c>
      <c r="O20" s="108">
        <f>VLOOKUP(O$40,Tabela_2!$A$6:$BT$220,ROW(W70),TRUE)</f>
        <v>-13.752476540726988</v>
      </c>
      <c r="P20" s="108">
        <f>VLOOKUP(P$40,Tabela_2!$A$6:$BT$220,ROW(X70),TRUE)</f>
        <v>-7.3551427096861133</v>
      </c>
      <c r="Q20" s="108">
        <f>VLOOKUP(Q$40,Tabela_2!$A$6:$BT$220,ROW(Y70),TRUE)</f>
        <v>-3.7373261233568766</v>
      </c>
      <c r="R20" s="108">
        <f>VLOOKUP(R$40,Tabela_2!$A$6:$BT$220,ROW(Z70),TRUE)</f>
        <v>2.6801515420607602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VLOOKUP(C$40,Tabela_2!$A$6:$BT$200,ROW(H71),TRUE)</f>
        <v>-8.9945360950278612</v>
      </c>
      <c r="D21" s="108">
        <f>VLOOKUP(D$40,Tabela_2!$A$6:$BT$200,ROW(I71),TRUE)</f>
        <v>0.809044232552103</v>
      </c>
      <c r="E21" s="108">
        <f>VLOOKUP(E$40,Tabela_2!$A$6:$BT$200,ROW(J71),TRUE)</f>
        <v>-4.3291110555462424</v>
      </c>
      <c r="F21" s="108">
        <f>VLOOKUP(F$40,Tabela_2!$A$6:$BT$200,ROW(K71),TRUE)</f>
        <v>3.8552277189347617</v>
      </c>
      <c r="G21" s="108">
        <f>VLOOKUP(G$40,Tabela_2!$A$6:$BT$200,ROW(L71),TRUE)</f>
        <v>0.30754786296436354</v>
      </c>
      <c r="H21" s="108">
        <f>VLOOKUP(H$40,Tabela_2!$A$6:$BT$200,ROW(M71),TRUE)</f>
        <v>-6.5798739586068633</v>
      </c>
      <c r="I21" s="108">
        <f>VLOOKUP(I$40,Tabela_2!$A$6:$BT$200,ROW(N71),TRUE)</f>
        <v>-13.620267778151785</v>
      </c>
      <c r="J21" s="108">
        <f>VLOOKUP(J$40,Tabela_2!$A$6:$BT$200,ROW(R71),TRUE)</f>
        <v>-12.883346502016281</v>
      </c>
      <c r="K21" s="108">
        <f>VLOOKUP(K$40,Tabela_2!$A$6:$BT$200,ROW(S71),TRUE)</f>
        <v>-8.990032337439791</v>
      </c>
      <c r="L21" s="108">
        <f>VLOOKUP(L$40,Tabela_2!$A$6:$BT$200,ROW(T71),TRUE)</f>
        <v>-2.0765359709397857</v>
      </c>
      <c r="M21" s="108">
        <f>VLOOKUP(M$40,Tabela_2!$A$6:$BT$200,ROW(U71),TRUE)</f>
        <v>-7.0551231583496072</v>
      </c>
      <c r="N21" s="108">
        <f>VLOOKUP(N$40,Tabela_2!$A$6:$BT$200,ROW(V71),TRUE)</f>
        <v>-15.55322510541064</v>
      </c>
      <c r="O21" s="108">
        <f>VLOOKUP(O$40,Tabela_2!$A$6:$BT$220,ROW(W71),TRUE)</f>
        <v>-16.645249766696214</v>
      </c>
      <c r="P21" s="108">
        <f>VLOOKUP(P$40,Tabela_2!$A$6:$BT$220,ROW(X71),TRUE)</f>
        <v>-21.854902660869325</v>
      </c>
      <c r="Q21" s="108">
        <f>VLOOKUP(Q$40,Tabela_2!$A$6:$BT$220,ROW(Y71),TRUE)</f>
        <v>-9.3957973211102992</v>
      </c>
      <c r="R21" s="108">
        <f>VLOOKUP(R$40,Tabela_2!$A$6:$BT$220,ROW(Z71),TRUE)</f>
        <v>-0.99051889496859502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VLOOKUP(C$40,Tabela_2!$A$6:$BT$200,ROW(H72),TRUE)</f>
        <v>43.199659617727384</v>
      </c>
      <c r="D22" s="108">
        <f>VLOOKUP(D$40,Tabela_2!$A$6:$BT$200,ROW(I72),TRUE)</f>
        <v>24.587105662231789</v>
      </c>
      <c r="E22" s="108">
        <f>VLOOKUP(E$40,Tabela_2!$A$6:$BT$200,ROW(J72),TRUE)</f>
        <v>-6.1952898008886486</v>
      </c>
      <c r="F22" s="108">
        <f>VLOOKUP(F$40,Tabela_2!$A$6:$BT$200,ROW(K72),TRUE)</f>
        <v>3.8159566955480173</v>
      </c>
      <c r="G22" s="108">
        <f>VLOOKUP(G$40,Tabela_2!$A$6:$BT$200,ROW(L72),TRUE)</f>
        <v>-3.0077340130186703</v>
      </c>
      <c r="H22" s="108">
        <f>VLOOKUP(H$40,Tabela_2!$A$6:$BT$200,ROW(M72),TRUE)</f>
        <v>-2.7759060707461147</v>
      </c>
      <c r="I22" s="108">
        <f>VLOOKUP(I$40,Tabela_2!$A$6:$BT$200,ROW(N72),TRUE)</f>
        <v>16.027654934542255</v>
      </c>
      <c r="J22" s="108">
        <f>VLOOKUP(J$40,Tabela_2!$A$6:$BT$200,ROW(R72),TRUE)</f>
        <v>5.3766390834493638</v>
      </c>
      <c r="K22" s="108">
        <f>VLOOKUP(K$40,Tabela_2!$A$6:$BT$200,ROW(S72),TRUE)</f>
        <v>5.519002471572132</v>
      </c>
      <c r="L22" s="108">
        <f>VLOOKUP(L$40,Tabela_2!$A$6:$BT$200,ROW(T72),TRUE)</f>
        <v>-4.6232755555421949</v>
      </c>
      <c r="M22" s="108">
        <f>VLOOKUP(M$40,Tabela_2!$A$6:$BT$200,ROW(U72),TRUE)</f>
        <v>-0.23385073374254661</v>
      </c>
      <c r="N22" s="124">
        <f>VLOOKUP(N$40,Tabela_2!$A$6:$BT$200,ROW(V72),TRUE)</f>
        <v>4.5546206848533277</v>
      </c>
      <c r="O22" s="124">
        <f>VLOOKUP(O$40,Tabela_2!$A$6:$BT$220,ROW(W72),TRUE)</f>
        <v>-7.2696021575350382</v>
      </c>
      <c r="P22" s="124">
        <f>VLOOKUP(P$40,Tabela_2!$A$6:$BT$220,ROW(X72),TRUE)</f>
        <v>13.416817790109349</v>
      </c>
      <c r="Q22" s="124">
        <f>VLOOKUP(Q$40,Tabela_2!$A$6:$BT$220,ROW(Y72),TRUE)</f>
        <v>-1.0756926442644699</v>
      </c>
      <c r="R22" s="112">
        <f>VLOOKUP(R$40,Tabela_2!$A$6:$BT$220,ROW(Z72),TRUE)</f>
        <v>3.678814309070888</v>
      </c>
      <c r="S22" s="10"/>
    </row>
    <row r="23" spans="1:31" ht="18" customHeight="1" x14ac:dyDescent="0.25">
      <c r="B23" s="293" t="s">
        <v>32</v>
      </c>
      <c r="C23" s="293"/>
      <c r="D23" s="293"/>
      <c r="E23" s="293"/>
      <c r="F23" s="293"/>
      <c r="G23" s="293"/>
      <c r="H23" s="293"/>
      <c r="I23" s="293"/>
      <c r="J23" s="293"/>
      <c r="K23" s="71"/>
      <c r="L23" s="71"/>
      <c r="M23" s="71"/>
      <c r="N23" s="72"/>
      <c r="O23" s="72"/>
      <c r="P23" s="72"/>
      <c r="Q23" s="72"/>
      <c r="R23" s="72"/>
    </row>
    <row r="24" spans="1:31" ht="16.5" customHeight="1" x14ac:dyDescent="0.25">
      <c r="B24" s="294" t="s">
        <v>33</v>
      </c>
      <c r="C24" s="294"/>
      <c r="D24" s="294"/>
      <c r="E24" s="294"/>
      <c r="F24" s="294"/>
      <c r="G24" s="294"/>
      <c r="H24" s="294"/>
      <c r="I24" s="294"/>
      <c r="J24" s="294"/>
      <c r="K24" s="72"/>
      <c r="L24" s="72"/>
      <c r="M24" s="72"/>
      <c r="N24" s="72"/>
      <c r="O24" s="72"/>
      <c r="P24" s="72"/>
      <c r="Q24" s="72"/>
      <c r="R24" s="72"/>
    </row>
    <row r="25" spans="1:31" ht="16.5" customHeight="1" x14ac:dyDescent="0.25">
      <c r="B25" s="67" t="s">
        <v>208</v>
      </c>
      <c r="C25" s="67"/>
      <c r="D25" s="67"/>
      <c r="E25" s="67"/>
      <c r="F25" s="67"/>
      <c r="G25" s="67"/>
      <c r="H25" s="67"/>
      <c r="I25" s="67"/>
      <c r="J25" s="67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130" t="s">
        <v>172</v>
      </c>
      <c r="C26" s="130"/>
      <c r="D26" s="130"/>
      <c r="E26" s="130"/>
      <c r="F26" s="130"/>
      <c r="G26" s="130"/>
      <c r="H26" s="130"/>
      <c r="I26" s="130"/>
      <c r="J26" s="130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8">
    <mergeCell ref="B3:B5"/>
    <mergeCell ref="G4:J4"/>
    <mergeCell ref="K4:N4"/>
    <mergeCell ref="B23:J23"/>
    <mergeCell ref="B24:J24"/>
    <mergeCell ref="C4:F4"/>
    <mergeCell ref="C3:R3"/>
    <mergeCell ref="O4:R4"/>
  </mergeCells>
  <hyperlinks>
    <hyperlink ref="A1" location="ÍNDICE!A1" display="Voltar ao Índice" xr:uid="{00000000-0004-0000-18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210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89" t="s">
        <v>119</v>
      </c>
      <c r="C3" s="342" t="s">
        <v>69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4"/>
      <c r="S3" s="61"/>
      <c r="T3" s="60"/>
      <c r="U3" s="60"/>
      <c r="V3" s="60"/>
    </row>
    <row r="4" spans="1:22" x14ac:dyDescent="0.25">
      <c r="A4" s="45"/>
      <c r="B4" s="290"/>
      <c r="C4" s="340">
        <v>2015</v>
      </c>
      <c r="D4" s="341"/>
      <c r="E4" s="341"/>
      <c r="F4" s="341"/>
      <c r="G4" s="340">
        <v>2016</v>
      </c>
      <c r="H4" s="341"/>
      <c r="I4" s="341"/>
      <c r="J4" s="341"/>
      <c r="K4" s="340">
        <v>2017</v>
      </c>
      <c r="L4" s="341"/>
      <c r="M4" s="341"/>
      <c r="N4" s="341"/>
      <c r="O4" s="340">
        <v>2018</v>
      </c>
      <c r="P4" s="341"/>
      <c r="Q4" s="341"/>
      <c r="R4" s="345"/>
      <c r="S4" s="10"/>
    </row>
    <row r="5" spans="1:22" x14ac:dyDescent="0.25">
      <c r="A5" s="45"/>
      <c r="B5" s="339"/>
      <c r="C5" s="138" t="s">
        <v>167</v>
      </c>
      <c r="D5" s="138" t="s">
        <v>168</v>
      </c>
      <c r="E5" s="138" t="s">
        <v>169</v>
      </c>
      <c r="F5" s="101" t="s">
        <v>170</v>
      </c>
      <c r="G5" s="101" t="s">
        <v>173</v>
      </c>
      <c r="H5" s="101" t="s">
        <v>174</v>
      </c>
      <c r="I5" s="101" t="s">
        <v>175</v>
      </c>
      <c r="J5" s="138" t="s">
        <v>177</v>
      </c>
      <c r="K5" s="101" t="s">
        <v>186</v>
      </c>
      <c r="L5" s="101" t="s">
        <v>187</v>
      </c>
      <c r="M5" s="101" t="s">
        <v>188</v>
      </c>
      <c r="N5" s="138" t="s">
        <v>189</v>
      </c>
      <c r="O5" s="101" t="s">
        <v>200</v>
      </c>
      <c r="P5" s="101" t="s">
        <v>211</v>
      </c>
      <c r="Q5" s="101" t="s">
        <v>212</v>
      </c>
      <c r="R5" s="113" t="s">
        <v>213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VLOOKUP(C$40,Tabela_2!$A$6:$BM$200,ROW(H24),TRUE)</f>
        <v>-4.5</v>
      </c>
      <c r="D7" s="80">
        <f>VLOOKUP(D$40,Tabela_2!$A$6:$BM$200,ROW(I24),TRUE)</f>
        <v>-4.7</v>
      </c>
      <c r="E7" s="80">
        <f>VLOOKUP(E$40,Tabela_2!$A$6:$BM$200,ROW(J24),TRUE)</f>
        <v>-6.3</v>
      </c>
      <c r="F7" s="80">
        <f>VLOOKUP(F$40,Tabela_2!$A$6:$BM$200,ROW(K24),TRUE)</f>
        <v>-8.3000000000000007</v>
      </c>
      <c r="G7" s="80">
        <f>VLOOKUP(G$40,Tabela_2!$A$6:$BM$200,ROW(L24),TRUE)</f>
        <v>-9.6</v>
      </c>
      <c r="H7" s="80">
        <f>VLOOKUP(H$40,Tabela_2!$A$6:$BM$200,ROW(M24),TRUE)</f>
        <v>-9.6999999999999993</v>
      </c>
      <c r="I7" s="80">
        <f>VLOOKUP(I$40,Tabela_2!$A$6:$BM$200,ROW(N24),TRUE)</f>
        <v>-8.6</v>
      </c>
      <c r="J7" s="80">
        <f>VLOOKUP(J$40,Tabela_2!$A$6:$BM$200,ROW(R24),TRUE)</f>
        <v>-6.4</v>
      </c>
      <c r="K7" s="80">
        <f>VLOOKUP(K$40,Tabela_2!$A$6:$BM$200,ROW(S24),TRUE)</f>
        <v>-3.4</v>
      </c>
      <c r="L7" s="80">
        <f>VLOOKUP(L$40,Tabela_2!$A$6:$BM$200,ROW(T24),TRUE)</f>
        <v>-1.7</v>
      </c>
      <c r="M7" s="80">
        <f>VLOOKUP(M$40,Tabela_2!$A$6:$BM$200,ROW(U24),TRUE)</f>
        <v>0.5</v>
      </c>
      <c r="N7" s="80">
        <f>VLOOKUP(N$40,Tabela_2!$A$6:$BM$200,ROW(V24),TRUE)</f>
        <v>2.5</v>
      </c>
      <c r="O7" s="80">
        <f>VLOOKUP(O$40,Tabela_2!$A$6:$BM$220,ROW(W24),TRUE)</f>
        <v>2.8</v>
      </c>
      <c r="P7" s="80">
        <f>VLOOKUP(P$40,Tabela_2!$A$6:$BM$220,ROW(X24),TRUE)</f>
        <v>3.1</v>
      </c>
      <c r="Q7" s="80">
        <f>VLOOKUP(Q$40,Tabela_2!$A$6:$BM$220,ROW(Y24),TRUE)</f>
        <v>2.6</v>
      </c>
      <c r="R7" s="80">
        <f>VLOOKUP(R$40,Tabela_2!$A$6:$BM$220,ROW(Z24),TRUE)</f>
        <v>1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VLOOKUP(C$40,Tabela_2!$A$6:$BM$200,ROW(H25),TRUE)</f>
        <v>8.6</v>
      </c>
      <c r="D8" s="80">
        <f>VLOOKUP(D$40,Tabela_2!$A$6:$BM$200,ROW(I25),TRUE)</f>
        <v>9.4</v>
      </c>
      <c r="E8" s="80">
        <f>VLOOKUP(E$40,Tabela_2!$A$6:$BM$200,ROW(J25),TRUE)</f>
        <v>7.9</v>
      </c>
      <c r="F8" s="80">
        <f>VLOOKUP(F$40,Tabela_2!$A$6:$BM$200,ROW(K25),TRUE)</f>
        <v>3.9</v>
      </c>
      <c r="G8" s="80">
        <f>VLOOKUP(G$40,Tabela_2!$A$6:$BM$200,ROW(L25),TRUE)</f>
        <v>-2.4</v>
      </c>
      <c r="H8" s="80">
        <f>VLOOKUP(H$40,Tabela_2!$A$6:$BM$200,ROW(M25),TRUE)</f>
        <v>-7.8</v>
      </c>
      <c r="I8" s="80">
        <f>VLOOKUP(I$40,Tabela_2!$A$6:$BM$200,ROW(N25),TRUE)</f>
        <v>-11.2</v>
      </c>
      <c r="J8" s="80">
        <f>VLOOKUP(J$40,Tabela_2!$A$6:$BM$200,ROW(R25),TRUE)</f>
        <v>-9.4</v>
      </c>
      <c r="K8" s="80">
        <f>VLOOKUP(K$40,Tabela_2!$A$6:$BM$200,ROW(S25),TRUE)</f>
        <v>-3.8</v>
      </c>
      <c r="L8" s="80">
        <f>VLOOKUP(L$40,Tabela_2!$A$6:$BM$200,ROW(T25),TRUE)</f>
        <v>1.1000000000000001</v>
      </c>
      <c r="M8" s="80">
        <f>VLOOKUP(M$40,Tabela_2!$A$6:$BM$200,ROW(U25),TRUE)</f>
        <v>4.7</v>
      </c>
      <c r="N8" s="80">
        <f>VLOOKUP(N$40,Tabela_2!$A$6:$BM$200,ROW(V25),TRUE)</f>
        <v>4.5</v>
      </c>
      <c r="O8" s="80">
        <f>VLOOKUP(O$40,Tabela_2!$A$6:$BM$220,ROW(W25),TRUE)</f>
        <v>1.4</v>
      </c>
      <c r="P8" s="80">
        <f>VLOOKUP(P$40,Tabela_2!$A$6:$BM$220,ROW(X25),TRUE)</f>
        <v>-0.1</v>
      </c>
      <c r="Q8" s="80">
        <f>VLOOKUP(Q$40,Tabela_2!$A$6:$BM$220,ROW(Y25),TRUE)</f>
        <v>-0.8</v>
      </c>
      <c r="R8" s="80">
        <f>VLOOKUP(R$40,Tabela_2!$A$6:$BM$220,ROW(Z25),TRUE)</f>
        <v>0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VLOOKUP(C$40,Tabela_2!$A$6:$BM$200,ROW(H26),TRUE)</f>
        <v>-6</v>
      </c>
      <c r="D9" s="80">
        <f>VLOOKUP(D$40,Tabela_2!$A$6:$BM$200,ROW(I26),TRUE)</f>
        <v>-6.5</v>
      </c>
      <c r="E9" s="80">
        <f>VLOOKUP(E$40,Tabela_2!$A$6:$BM$200,ROW(J26),TRUE)</f>
        <v>-8.1</v>
      </c>
      <c r="F9" s="80">
        <f>VLOOKUP(F$40,Tabela_2!$A$6:$BM$200,ROW(K26),TRUE)</f>
        <v>-9.8000000000000007</v>
      </c>
      <c r="G9" s="80">
        <f>VLOOKUP(G$40,Tabela_2!$A$6:$BM$200,ROW(L26),TRUE)</f>
        <v>-10.6</v>
      </c>
      <c r="H9" s="80">
        <f>VLOOKUP(H$40,Tabela_2!$A$6:$BM$200,ROW(M26),TRUE)</f>
        <v>-9.9</v>
      </c>
      <c r="I9" s="80">
        <f>VLOOKUP(I$40,Tabela_2!$A$6:$BM$200,ROW(N26),TRUE)</f>
        <v>-8.1999999999999993</v>
      </c>
      <c r="J9" s="80">
        <f>VLOOKUP(J$40,Tabela_2!$A$6:$BM$200,ROW(R26),TRUE)</f>
        <v>-6</v>
      </c>
      <c r="K9" s="80">
        <f>VLOOKUP(K$40,Tabela_2!$A$6:$BM$200,ROW(S26),TRUE)</f>
        <v>-3.4</v>
      </c>
      <c r="L9" s="80">
        <f>VLOOKUP(L$40,Tabela_2!$A$6:$BM$200,ROW(T26),TRUE)</f>
        <v>-2.1</v>
      </c>
      <c r="M9" s="80">
        <f>VLOOKUP(M$40,Tabela_2!$A$6:$BM$200,ROW(U26),TRUE)</f>
        <v>-0.1</v>
      </c>
      <c r="N9" s="80">
        <f>VLOOKUP(N$40,Tabela_2!$A$6:$BM$200,ROW(V26),TRUE)</f>
        <v>2.2000000000000002</v>
      </c>
      <c r="O9" s="80">
        <f>VLOOKUP(O$40,Tabela_2!$A$6:$BM$220,ROW(W26),TRUE)</f>
        <v>3</v>
      </c>
      <c r="P9" s="80">
        <f>VLOOKUP(P$40,Tabela_2!$A$6:$BM$220,ROW(X26),TRUE)</f>
        <v>3.6</v>
      </c>
      <c r="Q9" s="80">
        <f>VLOOKUP(Q$40,Tabela_2!$A$6:$BM$220,ROW(Y26),TRUE)</f>
        <v>3.1</v>
      </c>
      <c r="R9" s="80">
        <f>VLOOKUP(R$40,Tabela_2!$A$6:$BM$220,ROW(Z26),TRUE)</f>
        <v>1.1000000000000001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VLOOKUP(C$40,Tabela_2!$A$6:$BM$200,ROW(H27),TRUE)</f>
        <v>-1.7</v>
      </c>
      <c r="D10" s="80">
        <f>VLOOKUP(D$40,Tabela_2!$A$6:$BM$200,ROW(I27),TRUE)</f>
        <v>-3.3</v>
      </c>
      <c r="E10" s="80">
        <f>VLOOKUP(E$40,Tabela_2!$A$6:$BM$200,ROW(J27),TRUE)</f>
        <v>-3.3</v>
      </c>
      <c r="F10" s="80">
        <f>VLOOKUP(F$40,Tabela_2!$A$6:$BM$200,ROW(K27),TRUE)</f>
        <v>-1.8</v>
      </c>
      <c r="G10" s="80">
        <f>VLOOKUP(G$40,Tabela_2!$A$6:$BM$200,ROW(L27),TRUE)</f>
        <v>-1.8</v>
      </c>
      <c r="H10" s="80">
        <f>VLOOKUP(H$40,Tabela_2!$A$6:$BM$200,ROW(M27),TRUE)</f>
        <v>0.1</v>
      </c>
      <c r="I10" s="80">
        <f>VLOOKUP(I$40,Tabela_2!$A$6:$BM$200,ROW(N27),TRUE)</f>
        <v>1.7</v>
      </c>
      <c r="J10" s="80">
        <f>VLOOKUP(J$40,Tabela_2!$A$6:$BM$200,ROW(R27),TRUE)</f>
        <v>0.5</v>
      </c>
      <c r="K10" s="80">
        <f>VLOOKUP(K$40,Tabela_2!$A$6:$BM$200,ROW(S27),TRUE)</f>
        <v>0.5</v>
      </c>
      <c r="L10" s="80">
        <f>VLOOKUP(L$40,Tabela_2!$A$6:$BM$200,ROW(T27),TRUE)</f>
        <v>-1.2</v>
      </c>
      <c r="M10" s="80">
        <f>VLOOKUP(M$40,Tabela_2!$A$6:$BM$200,ROW(U27),TRUE)</f>
        <v>-0.3</v>
      </c>
      <c r="N10" s="80">
        <f>VLOOKUP(N$40,Tabela_2!$A$6:$BM$200,ROW(V27),TRUE)</f>
        <v>1.2</v>
      </c>
      <c r="O10" s="80">
        <f>VLOOKUP(O$40,Tabela_2!$A$6:$BM$220,ROW(W27),TRUE)</f>
        <v>1.6</v>
      </c>
      <c r="P10" s="80">
        <f>VLOOKUP(P$40,Tabela_2!$A$6:$BM$220,ROW(X27),TRUE)</f>
        <v>1.4</v>
      </c>
      <c r="Q10" s="80">
        <f>VLOOKUP(Q$40,Tabela_2!$A$6:$BM$220,ROW(Y27),TRUE)</f>
        <v>-2.7</v>
      </c>
      <c r="R10" s="80">
        <f>VLOOKUP(R$40,Tabela_2!$A$6:$BM$220,ROW(Z27),TRUE)</f>
        <v>-5.3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VLOOKUP(C$40,Tabela_2!$A$6:$BM$200,ROW(H28),TRUE)</f>
        <v>-1</v>
      </c>
      <c r="D11" s="80">
        <f>VLOOKUP(D$40,Tabela_2!$A$6:$BM$200,ROW(I28),TRUE)</f>
        <v>-0.5</v>
      </c>
      <c r="E11" s="80">
        <f>VLOOKUP(E$40,Tabela_2!$A$6:$BM$200,ROW(J28),TRUE)</f>
        <v>-0.3</v>
      </c>
      <c r="F11" s="80">
        <f>VLOOKUP(F$40,Tabela_2!$A$6:$BM$200,ROW(K28),TRUE)</f>
        <v>-0.6</v>
      </c>
      <c r="G11" s="80">
        <f>VLOOKUP(G$40,Tabela_2!$A$6:$BM$200,ROW(L28),TRUE)</f>
        <v>0.1</v>
      </c>
      <c r="H11" s="80">
        <f>VLOOKUP(H$40,Tabela_2!$A$6:$BM$200,ROW(M28),TRUE)</f>
        <v>1.1000000000000001</v>
      </c>
      <c r="I11" s="80">
        <f>VLOOKUP(I$40,Tabela_2!$A$6:$BM$200,ROW(N28),TRUE)</f>
        <v>1.1000000000000001</v>
      </c>
      <c r="J11" s="80">
        <f>VLOOKUP(J$40,Tabela_2!$A$6:$BM$200,ROW(R28),TRUE)</f>
        <v>2.2999999999999998</v>
      </c>
      <c r="K11" s="80">
        <f>VLOOKUP(K$40,Tabela_2!$A$6:$BM$200,ROW(S28),TRUE)</f>
        <v>2.1</v>
      </c>
      <c r="L11" s="80">
        <f>VLOOKUP(L$40,Tabela_2!$A$6:$BM$200,ROW(T28),TRUE)</f>
        <v>2.1</v>
      </c>
      <c r="M11" s="80">
        <f>VLOOKUP(M$40,Tabela_2!$A$6:$BM$200,ROW(U28),TRUE)</f>
        <v>2.5</v>
      </c>
      <c r="N11" s="80">
        <f>VLOOKUP(N$40,Tabela_2!$A$6:$BM$200,ROW(V28),TRUE)</f>
        <v>3.3</v>
      </c>
      <c r="O11" s="80">
        <f>VLOOKUP(O$40,Tabela_2!$A$6:$BM$220,ROW(W28),TRUE)</f>
        <v>4.8</v>
      </c>
      <c r="P11" s="80">
        <f>VLOOKUP(P$40,Tabela_2!$A$6:$BM$220,ROW(X28),TRUE)</f>
        <v>4.2</v>
      </c>
      <c r="Q11" s="80">
        <f>VLOOKUP(Q$40,Tabela_2!$A$6:$BM$220,ROW(Y28),TRUE)</f>
        <v>5.9</v>
      </c>
      <c r="R11" s="80">
        <f>VLOOKUP(R$40,Tabela_2!$A$6:$BM$220,ROW(Z28),TRUE)</f>
        <v>5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VLOOKUP(C$40,Tabela_2!$A$6:$BM$200,ROW(H29),TRUE)</f>
        <v>-4.0999999999999996</v>
      </c>
      <c r="D12" s="80">
        <f>VLOOKUP(D$40,Tabela_2!$A$6:$BM$200,ROW(I29),TRUE)</f>
        <v>-4</v>
      </c>
      <c r="E12" s="80">
        <f>VLOOKUP(E$40,Tabela_2!$A$6:$BM$200,ROW(J29),TRUE)</f>
        <v>-5.7</v>
      </c>
      <c r="F12" s="80">
        <f>VLOOKUP(F$40,Tabela_2!$A$6:$BM$200,ROW(K29),TRUE)</f>
        <v>-7.7</v>
      </c>
      <c r="G12" s="80">
        <f>VLOOKUP(G$40,Tabela_2!$A$6:$BM$200,ROW(L29),TRUE)</f>
        <v>-9.5</v>
      </c>
      <c r="H12" s="80">
        <f>VLOOKUP(H$40,Tabela_2!$A$6:$BM$200,ROW(M29),TRUE)</f>
        <v>-10.9</v>
      </c>
      <c r="I12" s="80">
        <f>VLOOKUP(I$40,Tabela_2!$A$6:$BM$200,ROW(N29),TRUE)</f>
        <v>-11.5</v>
      </c>
      <c r="J12" s="80">
        <f>VLOOKUP(J$40,Tabela_2!$A$6:$BM$200,ROW(R29),TRUE)</f>
        <v>-10.6</v>
      </c>
      <c r="K12" s="80">
        <f>VLOOKUP(K$40,Tabela_2!$A$6:$BM$200,ROW(S29),TRUE)</f>
        <v>-8.5</v>
      </c>
      <c r="L12" s="80">
        <f>VLOOKUP(L$40,Tabela_2!$A$6:$BM$200,ROW(T29),TRUE)</f>
        <v>-7.6</v>
      </c>
      <c r="M12" s="80">
        <f>VLOOKUP(M$40,Tabela_2!$A$6:$BM$200,ROW(U29),TRUE)</f>
        <v>-5</v>
      </c>
      <c r="N12" s="80">
        <f>VLOOKUP(N$40,Tabela_2!$A$6:$BM$200,ROW(V29),TRUE)</f>
        <v>-2.2000000000000002</v>
      </c>
      <c r="O12" s="80">
        <f>VLOOKUP(O$40,Tabela_2!$A$6:$BM$220,ROW(W29),TRUE)</f>
        <v>-1.4</v>
      </c>
      <c r="P12" s="80">
        <f>VLOOKUP(P$40,Tabela_2!$A$6:$BM$220,ROW(X29),TRUE)</f>
        <v>0</v>
      </c>
      <c r="Q12" s="80">
        <f>VLOOKUP(Q$40,Tabela_2!$A$6:$BM$220,ROW(Y29),TRUE)</f>
        <v>0.5</v>
      </c>
      <c r="R12" s="80">
        <f>VLOOKUP(R$40,Tabela_2!$A$6:$BM$220,ROW(Z29),TRUE)</f>
        <v>0.5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VLOOKUP(C$40,Tabela_2!$A$6:$BM$200,ROW(H30),TRUE)</f>
        <v>-8.9</v>
      </c>
      <c r="D13" s="80">
        <f>VLOOKUP(D$40,Tabela_2!$A$6:$BM$200,ROW(I30),TRUE)</f>
        <v>-8.4</v>
      </c>
      <c r="E13" s="80">
        <f>VLOOKUP(E$40,Tabela_2!$A$6:$BM$200,ROW(J30),TRUE)</f>
        <v>-8.4</v>
      </c>
      <c r="F13" s="80">
        <f>VLOOKUP(F$40,Tabela_2!$A$6:$BM$200,ROW(K30),TRUE)</f>
        <v>-8.4</v>
      </c>
      <c r="G13" s="80">
        <f>VLOOKUP(G$40,Tabela_2!$A$6:$BM$200,ROW(L30),TRUE)</f>
        <v>-10.3</v>
      </c>
      <c r="H13" s="80">
        <f>VLOOKUP(H$40,Tabela_2!$A$6:$BM$200,ROW(M30),TRUE)</f>
        <v>-10.6</v>
      </c>
      <c r="I13" s="80">
        <f>VLOOKUP(I$40,Tabela_2!$A$6:$BM$200,ROW(N30),TRUE)</f>
        <v>-8.3000000000000007</v>
      </c>
      <c r="J13" s="80">
        <f>VLOOKUP(J$40,Tabela_2!$A$6:$BM$200,ROW(R30),TRUE)</f>
        <v>-6</v>
      </c>
      <c r="K13" s="80">
        <f>VLOOKUP(K$40,Tabela_2!$A$6:$BM$200,ROW(S30),TRUE)</f>
        <v>-1.7</v>
      </c>
      <c r="L13" s="80">
        <f>VLOOKUP(L$40,Tabela_2!$A$6:$BM$200,ROW(T30),TRUE)</f>
        <v>1.9</v>
      </c>
      <c r="M13" s="80">
        <f>VLOOKUP(M$40,Tabela_2!$A$6:$BM$200,ROW(U30),TRUE)</f>
        <v>1.8</v>
      </c>
      <c r="N13" s="80">
        <f>VLOOKUP(N$40,Tabela_2!$A$6:$BM$200,ROW(V30),TRUE)</f>
        <v>4.7</v>
      </c>
      <c r="O13" s="80">
        <f>VLOOKUP(O$40,Tabela_2!$A$6:$BM$220,ROW(W30),TRUE)</f>
        <v>5.9</v>
      </c>
      <c r="P13" s="80">
        <f>VLOOKUP(P$40,Tabela_2!$A$6:$BM$220,ROW(X30),TRUE)</f>
        <v>5.8</v>
      </c>
      <c r="Q13" s="80">
        <f>VLOOKUP(Q$40,Tabela_2!$A$6:$BM$220,ROW(Y30),TRUE)</f>
        <v>6.9</v>
      </c>
      <c r="R13" s="80">
        <f>VLOOKUP(R$40,Tabela_2!$A$6:$BM$220,ROW(Z30),TRUE)</f>
        <v>4.0999999999999996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VLOOKUP(C$40,Tabela_2!$A$6:$BT$200,ROW(H59),TRUE)</f>
        <v>11.8</v>
      </c>
      <c r="D16" s="108">
        <f>VLOOKUP(D$40,Tabela_2!$A$6:$BT$200,ROW(I59),TRUE)</f>
        <v>15.1</v>
      </c>
      <c r="E16" s="108">
        <f>VLOOKUP(E$40,Tabela_2!$A$6:$BT$200,ROW(J59),TRUE)</f>
        <v>11.5</v>
      </c>
      <c r="F16" s="108">
        <f>VLOOKUP(F$40,Tabela_2!$A$6:$BT$200,ROW(K59),TRUE)</f>
        <v>4.4000000000000004</v>
      </c>
      <c r="G16" s="108">
        <f>VLOOKUP(G$40,Tabela_2!$A$6:$BT$200,ROW(L59),TRUE)</f>
        <v>-5.8</v>
      </c>
      <c r="H16" s="108">
        <f>VLOOKUP(H$40,Tabela_2!$A$6:$BT$200,ROW(M59),TRUE)</f>
        <v>-14.4</v>
      </c>
      <c r="I16" s="108">
        <f>VLOOKUP(I$40,Tabela_2!$A$6:$BT$200,ROW(N59),TRUE)</f>
        <v>-20.100000000000001</v>
      </c>
      <c r="J16" s="108">
        <f>VLOOKUP(J$40,Tabela_2!$A$6:$BT$200,ROW(R59),TRUE)</f>
        <v>-18.7</v>
      </c>
      <c r="K16" s="108">
        <f>VLOOKUP(K$40,Tabela_2!$A$6:$BT$200,ROW(S59),TRUE)</f>
        <v>-13</v>
      </c>
      <c r="L16" s="108">
        <f>VLOOKUP(L$40,Tabela_2!$A$6:$BT$200,ROW(T59),TRUE)</f>
        <v>-6.1</v>
      </c>
      <c r="M16" s="108">
        <f>VLOOKUP(M$40,Tabela_2!$A$6:$BT$200,ROW(U59),TRUE)</f>
        <v>0.4</v>
      </c>
      <c r="N16" s="108">
        <f>VLOOKUP(N$40,Tabela_2!$A$6:$BT$200,ROW(V59),TRUE)</f>
        <v>1.7</v>
      </c>
      <c r="O16" s="108">
        <f>VLOOKUP(O$40,Tabela_2!$A$6:$BT$220,ROW(W59),TRUE)</f>
        <v>-0.8</v>
      </c>
      <c r="P16" s="108">
        <f>VLOOKUP(P$40,Tabela_2!$A$6:$BT$220,ROW(X59),TRUE)</f>
        <v>-3.5</v>
      </c>
      <c r="Q16" s="108">
        <f>VLOOKUP(Q$40,Tabela_2!$A$6:$BT$220,ROW(Y59),TRUE)</f>
        <v>-3.2</v>
      </c>
      <c r="R16" s="108">
        <f>VLOOKUP(R$40,Tabela_2!$A$6:$BT$220,ROW(Z59),TRUE)</f>
        <v>-1.7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VLOOKUP(C$40,Tabela_2!$A$6:$BT$200,ROW(H60),TRUE)</f>
        <v>22.4</v>
      </c>
      <c r="D17" s="108">
        <f>VLOOKUP(D$40,Tabela_2!$A$6:$BT$200,ROW(I60),TRUE)</f>
        <v>25.8</v>
      </c>
      <c r="E17" s="108">
        <f>VLOOKUP(E$40,Tabela_2!$A$6:$BT$200,ROW(J60),TRUE)</f>
        <v>20.8</v>
      </c>
      <c r="F17" s="108">
        <f>VLOOKUP(F$40,Tabela_2!$A$6:$BT$200,ROW(K60),TRUE)</f>
        <v>6.4</v>
      </c>
      <c r="G17" s="108">
        <f>VLOOKUP(G$40,Tabela_2!$A$6:$BT$200,ROW(L60),TRUE)</f>
        <v>-10.1</v>
      </c>
      <c r="H17" s="108">
        <f>VLOOKUP(H$40,Tabela_2!$A$6:$BT$200,ROW(M60),TRUE)</f>
        <v>-22.6</v>
      </c>
      <c r="I17" s="108">
        <f>VLOOKUP(I$40,Tabela_2!$A$6:$BT$200,ROW(N60),TRUE)</f>
        <v>-33</v>
      </c>
      <c r="J17" s="108">
        <f>VLOOKUP(J$40,Tabela_2!$A$6:$BT$200,ROW(R60),TRUE)</f>
        <v>-31</v>
      </c>
      <c r="K17" s="108">
        <f>VLOOKUP(K$40,Tabela_2!$A$6:$BT$200,ROW(S60),TRUE)</f>
        <v>-22.5</v>
      </c>
      <c r="L17" s="108">
        <f>VLOOKUP(L$40,Tabela_2!$A$6:$BT$200,ROW(T60),TRUE)</f>
        <v>-11.9</v>
      </c>
      <c r="M17" s="108">
        <f>VLOOKUP(M$40,Tabela_2!$A$6:$BT$200,ROW(U60),TRUE)</f>
        <v>-0.7</v>
      </c>
      <c r="N17" s="108">
        <f>VLOOKUP(N$40,Tabela_2!$A$6:$BT$200,ROW(V60),TRUE)</f>
        <v>1.8</v>
      </c>
      <c r="O17" s="108">
        <f>VLOOKUP(O$40,Tabela_2!$A$6:$BT$220,ROW(W60),TRUE)</f>
        <v>-0.8</v>
      </c>
      <c r="P17" s="108">
        <f>VLOOKUP(P$40,Tabela_2!$A$6:$BT$220,ROW(X60),TRUE)</f>
        <v>-4.0999999999999996</v>
      </c>
      <c r="Q17" s="108">
        <f>VLOOKUP(Q$40,Tabela_2!$A$6:$BT$220,ROW(Y60),TRUE)</f>
        <v>-3</v>
      </c>
      <c r="R17" s="108">
        <f>VLOOKUP(R$40,Tabela_2!$A$6:$BT$220,ROW(Z60),TRUE)</f>
        <v>-0.8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VLOOKUP(C$40,Tabela_2!$A$6:$BT$200,ROW(H61),TRUE)</f>
        <v>-0.4</v>
      </c>
      <c r="D18" s="108">
        <f>VLOOKUP(D$40,Tabela_2!$A$6:$BT$200,ROW(I61),TRUE)</f>
        <v>2.4</v>
      </c>
      <c r="E18" s="108">
        <f>VLOOKUP(E$40,Tabela_2!$A$6:$BT$200,ROW(J61),TRUE)</f>
        <v>-0.1</v>
      </c>
      <c r="F18" s="108">
        <f>VLOOKUP(F$40,Tabela_2!$A$6:$BT$200,ROW(K61),TRUE)</f>
        <v>1.8</v>
      </c>
      <c r="G18" s="108">
        <f>VLOOKUP(G$40,Tabela_2!$A$6:$BT$200,ROW(L61),TRUE)</f>
        <v>0.3</v>
      </c>
      <c r="H18" s="108">
        <f>VLOOKUP(H$40,Tabela_2!$A$6:$BT$200,ROW(M61),TRUE)</f>
        <v>-2.2999999999999998</v>
      </c>
      <c r="I18" s="108">
        <f>VLOOKUP(I$40,Tabela_2!$A$6:$BT$200,ROW(N61),TRUE)</f>
        <v>-0.8</v>
      </c>
      <c r="J18" s="108">
        <f>VLOOKUP(J$40,Tabela_2!$A$6:$BT$200,ROW(R61),TRUE)</f>
        <v>-1.4</v>
      </c>
      <c r="K18" s="108">
        <f>VLOOKUP(K$40,Tabela_2!$A$6:$BT$200,ROW(S61),TRUE)</f>
        <v>-0.9</v>
      </c>
      <c r="L18" s="108">
        <f>VLOOKUP(L$40,Tabela_2!$A$6:$BT$200,ROW(T61),TRUE)</f>
        <v>0.7</v>
      </c>
      <c r="M18" s="108">
        <f>VLOOKUP(M$40,Tabela_2!$A$6:$BT$200,ROW(U61),TRUE)</f>
        <v>1.5</v>
      </c>
      <c r="N18" s="108">
        <f>VLOOKUP(N$40,Tabela_2!$A$6:$BT$200,ROW(V61),TRUE)</f>
        <v>1.6</v>
      </c>
      <c r="O18" s="108">
        <f>VLOOKUP(O$40,Tabela_2!$A$6:$BT$220,ROW(W61),TRUE)</f>
        <v>-0.8</v>
      </c>
      <c r="P18" s="108">
        <f>VLOOKUP(P$40,Tabela_2!$A$6:$BT$220,ROW(X61),TRUE)</f>
        <v>-3</v>
      </c>
      <c r="Q18" s="108">
        <f>VLOOKUP(Q$40,Tabela_2!$A$6:$BT$220,ROW(Y61),TRUE)</f>
        <v>-3.3</v>
      </c>
      <c r="R18" s="108">
        <f>VLOOKUP(R$40,Tabela_2!$A$6:$BT$220,ROW(Z61),TRUE)</f>
        <v>-2.6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VLOOKUP(C$40,Tabela_2!$A$6:$BT$200,ROW(H62),TRUE)</f>
        <v>-12.7</v>
      </c>
      <c r="D19" s="108">
        <f>VLOOKUP(D$40,Tabela_2!$A$6:$BT$200,ROW(I62),TRUE)</f>
        <v>-11.7</v>
      </c>
      <c r="E19" s="108">
        <f>VLOOKUP(E$40,Tabela_2!$A$6:$BT$200,ROW(J62),TRUE)</f>
        <v>-12.6</v>
      </c>
      <c r="F19" s="108">
        <f>VLOOKUP(F$40,Tabela_2!$A$6:$BT$200,ROW(K62),TRUE)</f>
        <v>-6.6</v>
      </c>
      <c r="G19" s="108">
        <f>VLOOKUP(G$40,Tabela_2!$A$6:$BT$200,ROW(L62),TRUE)</f>
        <v>-0.8</v>
      </c>
      <c r="H19" s="108">
        <f>VLOOKUP(H$40,Tabela_2!$A$6:$BT$200,ROW(M62),TRUE)</f>
        <v>1.2</v>
      </c>
      <c r="I19" s="108">
        <f>VLOOKUP(I$40,Tabela_2!$A$6:$BT$200,ROW(N62),TRUE)</f>
        <v>0.2</v>
      </c>
      <c r="J19" s="108">
        <f>VLOOKUP(J$40,Tabela_2!$A$6:$BT$200,ROW(R62),TRUE)</f>
        <v>2.9</v>
      </c>
      <c r="K19" s="108">
        <f>VLOOKUP(K$40,Tabela_2!$A$6:$BT$200,ROW(S62),TRUE)</f>
        <v>1.2</v>
      </c>
      <c r="L19" s="108">
        <f>VLOOKUP(L$40,Tabela_2!$A$6:$BT$200,ROW(T62),TRUE)</f>
        <v>5.3</v>
      </c>
      <c r="M19" s="108">
        <f>VLOOKUP(M$40,Tabela_2!$A$6:$BT$200,ROW(U62),TRUE)</f>
        <v>14.1</v>
      </c>
      <c r="N19" s="108">
        <f>VLOOKUP(N$40,Tabela_2!$A$6:$BT$200,ROW(V62),TRUE)</f>
        <v>13.5</v>
      </c>
      <c r="O19" s="108">
        <f>VLOOKUP(O$40,Tabela_2!$A$6:$BT$220,ROW(W62),TRUE)</f>
        <v>13.6</v>
      </c>
      <c r="P19" s="108">
        <f>VLOOKUP(P$40,Tabela_2!$A$6:$BT$220,ROW(X62),TRUE)</f>
        <v>5.0999999999999996</v>
      </c>
      <c r="Q19" s="108">
        <f>VLOOKUP(Q$40,Tabela_2!$A$6:$BT$220,ROW(Y62),TRUE)</f>
        <v>4.7</v>
      </c>
      <c r="R19" s="108">
        <f>VLOOKUP(R$40,Tabela_2!$A$6:$BT$220,ROW(Z62),TRUE)</f>
        <v>3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VLOOKUP(C$40,Tabela_2!$A$6:$BT$200,ROW(H63),TRUE)</f>
        <v>0.3</v>
      </c>
      <c r="D20" s="108">
        <f>VLOOKUP(D$40,Tabela_2!$A$6:$BT$200,ROW(I63),TRUE)</f>
        <v>2.4</v>
      </c>
      <c r="E20" s="108">
        <f>VLOOKUP(E$40,Tabela_2!$A$6:$BT$200,ROW(J63),TRUE)</f>
        <v>0.7</v>
      </c>
      <c r="F20" s="108">
        <f>VLOOKUP(F$40,Tabela_2!$A$6:$BT$200,ROW(K63),TRUE)</f>
        <v>-1.2</v>
      </c>
      <c r="G20" s="108">
        <f>VLOOKUP(G$40,Tabela_2!$A$6:$BT$200,ROW(L63),TRUE)</f>
        <v>-2.9</v>
      </c>
      <c r="H20" s="108">
        <f>VLOOKUP(H$40,Tabela_2!$A$6:$BT$200,ROW(M63),TRUE)</f>
        <v>-5.8</v>
      </c>
      <c r="I20" s="108">
        <f>VLOOKUP(I$40,Tabela_2!$A$6:$BT$200,ROW(N63),TRUE)</f>
        <v>-3.2</v>
      </c>
      <c r="J20" s="108">
        <f>VLOOKUP(J$40,Tabela_2!$A$6:$BT$200,ROW(R63),TRUE)</f>
        <v>-4.7</v>
      </c>
      <c r="K20" s="108">
        <f>VLOOKUP(K$40,Tabela_2!$A$6:$BT$200,ROW(S63),TRUE)</f>
        <v>-2</v>
      </c>
      <c r="L20" s="108">
        <f>VLOOKUP(L$40,Tabela_2!$A$6:$BT$200,ROW(T63),TRUE)</f>
        <v>0.5</v>
      </c>
      <c r="M20" s="108">
        <f>VLOOKUP(M$40,Tabela_2!$A$6:$BT$200,ROW(U63),TRUE)</f>
        <v>-0.5</v>
      </c>
      <c r="N20" s="108">
        <f>VLOOKUP(N$40,Tabela_2!$A$6:$BT$200,ROW(V63),TRUE)</f>
        <v>0.5</v>
      </c>
      <c r="O20" s="108">
        <f>VLOOKUP(O$40,Tabela_2!$A$6:$BT$220,ROW(W63),TRUE)</f>
        <v>-3.7</v>
      </c>
      <c r="P20" s="108">
        <f>VLOOKUP(P$40,Tabela_2!$A$6:$BT$220,ROW(X63),TRUE)</f>
        <v>-6.7</v>
      </c>
      <c r="Q20" s="108">
        <f>VLOOKUP(Q$40,Tabela_2!$A$6:$BT$220,ROW(Y63),TRUE)</f>
        <v>-7.5</v>
      </c>
      <c r="R20" s="108">
        <f>VLOOKUP(R$40,Tabela_2!$A$6:$BT$220,ROW(Z63),TRUE)</f>
        <v>-5.6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VLOOKUP(C$40,Tabela_2!$A$6:$BT$200,ROW(H64),TRUE)</f>
        <v>-2.8</v>
      </c>
      <c r="D21" s="108">
        <f>VLOOKUP(D$40,Tabela_2!$A$6:$BT$200,ROW(I64),TRUE)</f>
        <v>-2.5</v>
      </c>
      <c r="E21" s="108">
        <f>VLOOKUP(E$40,Tabela_2!$A$6:$BT$200,ROW(J64),TRUE)</f>
        <v>-4.5999999999999996</v>
      </c>
      <c r="F21" s="108">
        <f>VLOOKUP(F$40,Tabela_2!$A$6:$BT$200,ROW(K64),TRUE)</f>
        <v>-2.2999999999999998</v>
      </c>
      <c r="G21" s="108">
        <f>VLOOKUP(G$40,Tabela_2!$A$6:$BT$200,ROW(L64),TRUE)</f>
        <v>-0.1</v>
      </c>
      <c r="H21" s="108">
        <f>VLOOKUP(H$40,Tabela_2!$A$6:$BT$200,ROW(M64),TRUE)</f>
        <v>-2</v>
      </c>
      <c r="I21" s="108">
        <f>VLOOKUP(I$40,Tabela_2!$A$6:$BT$200,ROW(N64),TRUE)</f>
        <v>-4.5</v>
      </c>
      <c r="J21" s="108">
        <f>VLOOKUP(J$40,Tabela_2!$A$6:$BT$200,ROW(R64),TRUE)</f>
        <v>-8.4</v>
      </c>
      <c r="K21" s="108">
        <f>VLOOKUP(K$40,Tabela_2!$A$6:$BT$200,ROW(S64),TRUE)</f>
        <v>-10.5</v>
      </c>
      <c r="L21" s="108">
        <f>VLOOKUP(L$40,Tabela_2!$A$6:$BT$200,ROW(T64),TRUE)</f>
        <v>-9.5</v>
      </c>
      <c r="M21" s="108">
        <f>VLOOKUP(M$40,Tabela_2!$A$6:$BT$200,ROW(U64),TRUE)</f>
        <v>-7.7</v>
      </c>
      <c r="N21" s="108">
        <f>VLOOKUP(N$40,Tabela_2!$A$6:$BT$200,ROW(V64),TRUE)</f>
        <v>-8.1</v>
      </c>
      <c r="O21" s="108">
        <f>VLOOKUP(O$40,Tabela_2!$A$6:$BT$220,ROW(W64),TRUE)</f>
        <v>-9.9</v>
      </c>
      <c r="P21" s="108">
        <f>VLOOKUP(P$40,Tabela_2!$A$6:$BT$220,ROW(X64),TRUE)</f>
        <v>-15.3</v>
      </c>
      <c r="Q21" s="108">
        <f>VLOOKUP(Q$40,Tabela_2!$A$6:$BT$220,ROW(Y64),TRUE)</f>
        <v>-16</v>
      </c>
      <c r="R21" s="108">
        <f>VLOOKUP(R$40,Tabela_2!$A$6:$BT$220,ROW(Z64),TRUE)</f>
        <v>-13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VLOOKUP(C$40,Tabela_2!$A$6:$BT$200,ROW(H65),TRUE)</f>
        <v>11.6</v>
      </c>
      <c r="D22" s="108">
        <f>VLOOKUP(D$40,Tabela_2!$A$6:$BT$200,ROW(I65),TRUE)</f>
        <v>19.100000000000001</v>
      </c>
      <c r="E22" s="108">
        <f>VLOOKUP(E$40,Tabela_2!$A$6:$BT$200,ROW(J65),TRUE)</f>
        <v>13.4</v>
      </c>
      <c r="F22" s="108">
        <f>VLOOKUP(F$40,Tabela_2!$A$6:$BT$200,ROW(K65),TRUE)</f>
        <v>14.2</v>
      </c>
      <c r="G22" s="108">
        <f>VLOOKUP(G$40,Tabela_2!$A$6:$BT$200,ROW(L65),TRUE)</f>
        <v>3.7</v>
      </c>
      <c r="H22" s="108">
        <f>VLOOKUP(H$40,Tabela_2!$A$6:$BT$200,ROW(M65),TRUE)</f>
        <v>-2.2000000000000002</v>
      </c>
      <c r="I22" s="108">
        <f>VLOOKUP(I$40,Tabela_2!$A$6:$BT$200,ROW(N65),TRUE)</f>
        <v>3.2</v>
      </c>
      <c r="J22" s="108">
        <f>VLOOKUP(J$40,Tabela_2!$A$6:$BT$200,ROW(R65),TRUE)</f>
        <v>3.6</v>
      </c>
      <c r="K22" s="108">
        <f>VLOOKUP(K$40,Tabela_2!$A$6:$BT$200,ROW(S65),TRUE)</f>
        <v>5.8</v>
      </c>
      <c r="L22" s="108">
        <f>VLOOKUP(L$40,Tabela_2!$A$6:$BT$200,ROW(T65),TRUE)</f>
        <v>5.4</v>
      </c>
      <c r="M22" s="108">
        <f>VLOOKUP(M$40,Tabela_2!$A$6:$BT$200,ROW(U65),TRUE)</f>
        <v>1.5</v>
      </c>
      <c r="N22" s="124">
        <f>VLOOKUP(N$40,Tabela_2!$A$6:$BT$200,ROW(V65),TRUE)</f>
        <v>1.3</v>
      </c>
      <c r="O22" s="124">
        <f>VLOOKUP(O$40,Tabela_2!$A$6:$BT$220,ROW(W65),TRUE)</f>
        <v>-2</v>
      </c>
      <c r="P22" s="124">
        <f>VLOOKUP(P$40,Tabela_2!$A$6:$BT$220,ROW(X65),TRUE)</f>
        <v>2.2000000000000002</v>
      </c>
      <c r="Q22" s="124">
        <f>VLOOKUP(Q$40,Tabela_2!$A$6:$BT$220,ROW(Y65),TRUE)</f>
        <v>2</v>
      </c>
      <c r="R22" s="139">
        <f>VLOOKUP(R$40,Tabela_2!$A$6:$BT$220,ROW(Z65),TRUE)</f>
        <v>1.8</v>
      </c>
      <c r="S22" s="10"/>
    </row>
    <row r="23" spans="1:31" ht="18" customHeight="1" x14ac:dyDescent="0.25">
      <c r="B23" s="293" t="s">
        <v>32</v>
      </c>
      <c r="C23" s="293"/>
      <c r="D23" s="293"/>
      <c r="E23" s="293"/>
      <c r="F23" s="293"/>
      <c r="G23" s="293"/>
      <c r="H23" s="293"/>
      <c r="I23" s="293"/>
      <c r="J23" s="293"/>
      <c r="K23" s="71"/>
      <c r="L23" s="71"/>
      <c r="M23" s="71"/>
      <c r="N23" s="72"/>
      <c r="O23" s="72"/>
      <c r="P23" s="72"/>
      <c r="Q23" s="72"/>
      <c r="R23" s="71"/>
    </row>
    <row r="24" spans="1:31" ht="16.5" customHeight="1" x14ac:dyDescent="0.25">
      <c r="B24" s="294" t="s">
        <v>33</v>
      </c>
      <c r="C24" s="294"/>
      <c r="D24" s="294"/>
      <c r="E24" s="294"/>
      <c r="F24" s="294"/>
      <c r="G24" s="294"/>
      <c r="H24" s="294"/>
      <c r="I24" s="294"/>
      <c r="J24" s="294"/>
      <c r="K24" s="72"/>
      <c r="L24" s="72"/>
      <c r="M24" s="72"/>
      <c r="N24" s="72"/>
      <c r="O24" s="72"/>
      <c r="P24" s="72"/>
      <c r="Q24" s="72"/>
      <c r="R24" s="72"/>
    </row>
    <row r="25" spans="1:31" x14ac:dyDescent="0.25">
      <c r="B25" s="294" t="s">
        <v>209</v>
      </c>
      <c r="C25" s="294"/>
      <c r="D25" s="294"/>
      <c r="E25" s="294"/>
      <c r="F25" s="294"/>
      <c r="G25" s="294"/>
      <c r="H25" s="294"/>
      <c r="I25" s="294"/>
      <c r="J25" s="294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346" t="s">
        <v>172</v>
      </c>
      <c r="C26" s="346"/>
      <c r="D26" s="346"/>
      <c r="E26" s="346"/>
      <c r="F26" s="346"/>
      <c r="G26" s="346"/>
      <c r="H26" s="346"/>
      <c r="I26" s="346"/>
      <c r="J26" s="346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10">
    <mergeCell ref="B26:J26"/>
    <mergeCell ref="B3:B5"/>
    <mergeCell ref="C4:F4"/>
    <mergeCell ref="G4:J4"/>
    <mergeCell ref="K4:N4"/>
    <mergeCell ref="B23:J23"/>
    <mergeCell ref="C3:R3"/>
    <mergeCell ref="B24:J24"/>
    <mergeCell ref="B25:J25"/>
    <mergeCell ref="O4:R4"/>
  </mergeCells>
  <hyperlinks>
    <hyperlink ref="A1" location="ÍNDICE!A1" display="Voltar ao Índice" xr:uid="{00000000-0004-0000-19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C3:F39"/>
  <sheetViews>
    <sheetView workbookViewId="0">
      <selection activeCell="J29" sqref="J29"/>
    </sheetView>
  </sheetViews>
  <sheetFormatPr defaultColWidth="9.140625" defaultRowHeight="15" x14ac:dyDescent="0.25"/>
  <cols>
    <col min="1" max="2" width="9.140625" style="8"/>
    <col min="3" max="3" width="48.28515625" style="8" customWidth="1"/>
    <col min="4" max="5" width="21.7109375" style="8" customWidth="1"/>
    <col min="6" max="6" width="17" style="8" customWidth="1"/>
    <col min="7" max="16384" width="9.140625" style="8"/>
  </cols>
  <sheetData>
    <row r="3" spans="3:6" x14ac:dyDescent="0.25">
      <c r="C3" s="62" t="s">
        <v>52</v>
      </c>
      <c r="D3" s="63"/>
      <c r="E3" s="64"/>
      <c r="F3" s="65"/>
    </row>
    <row r="4" spans="3:6" ht="15.75" thickBot="1" x14ac:dyDescent="0.3">
      <c r="C4" s="66" t="s">
        <v>213</v>
      </c>
      <c r="D4" s="63"/>
      <c r="E4" s="64"/>
      <c r="F4" s="67"/>
    </row>
    <row r="5" spans="3:6" x14ac:dyDescent="0.25">
      <c r="C5" s="274" t="s">
        <v>53</v>
      </c>
      <c r="D5" s="347" t="s">
        <v>29</v>
      </c>
      <c r="E5" s="347"/>
      <c r="F5" s="348"/>
    </row>
    <row r="6" spans="3:6" x14ac:dyDescent="0.25">
      <c r="C6" s="275"/>
      <c r="D6" s="281" t="s">
        <v>30</v>
      </c>
      <c r="E6" s="282"/>
      <c r="F6" s="283"/>
    </row>
    <row r="7" spans="3:6" x14ac:dyDescent="0.25">
      <c r="C7" s="276"/>
      <c r="D7" s="73" t="str">
        <f>C4</f>
        <v>2018.IV</v>
      </c>
      <c r="E7" s="349" t="s">
        <v>207</v>
      </c>
      <c r="F7" s="284" t="s">
        <v>206</v>
      </c>
    </row>
    <row r="8" spans="3:6" ht="15.75" thickBot="1" x14ac:dyDescent="0.3">
      <c r="C8" s="276"/>
      <c r="D8" s="75" t="s">
        <v>218</v>
      </c>
      <c r="E8" s="350"/>
      <c r="F8" s="295"/>
    </row>
    <row r="9" spans="3:6" x14ac:dyDescent="0.25">
      <c r="C9" s="76" t="s">
        <v>3</v>
      </c>
      <c r="D9" s="77"/>
      <c r="E9" s="77"/>
      <c r="F9" s="78"/>
    </row>
    <row r="10" spans="3:6" x14ac:dyDescent="0.25">
      <c r="C10" s="79" t="s">
        <v>54</v>
      </c>
      <c r="D10" s="80">
        <f>VLOOKUP($D$39,Tabela_2!$A$6:$BT$220,ROW(B31),TRUE)</f>
        <v>-1.3235402264210938</v>
      </c>
      <c r="E10" s="80">
        <f>VLOOKUP($D$39,Tabela_2!$A$6:$BM$220,ROW(C17),TRUE)</f>
        <v>1</v>
      </c>
      <c r="F10" s="81">
        <f>VLOOKUP($D$39,Tabela_2!$A$6:$BM$220,ROW(D24),TRUE)</f>
        <v>1</v>
      </c>
    </row>
    <row r="11" spans="3:6" x14ac:dyDescent="0.25">
      <c r="C11" s="79" t="s">
        <v>55</v>
      </c>
      <c r="D11" s="80">
        <f>VLOOKUP($D$39,Tabela_2!$A$6:$BT$220,ROW(B32),TRUE)</f>
        <v>2.9657538485661217</v>
      </c>
      <c r="E11" s="80">
        <f>VLOOKUP($D$39,Tabela_2!$A$6:$BM$220,ROW(C18),TRUE)</f>
        <v>0</v>
      </c>
      <c r="F11" s="81">
        <f>VLOOKUP($D$39,Tabela_2!$A$6:$BM$220,ROW(D25),TRUE)</f>
        <v>0</v>
      </c>
    </row>
    <row r="12" spans="3:6" x14ac:dyDescent="0.25">
      <c r="C12" s="79" t="s">
        <v>56</v>
      </c>
      <c r="D12" s="80">
        <f>VLOOKUP($D$39,Tabela_2!$A$6:$BT$220,ROW(B33),TRUE)</f>
        <v>-1.9538932094287143</v>
      </c>
      <c r="E12" s="80">
        <f>VLOOKUP($D$39,Tabela_2!$A$6:$BM$220,ROW(C19),TRUE)</f>
        <v>1.1000000000000001</v>
      </c>
      <c r="F12" s="81">
        <f>VLOOKUP($D$39,Tabela_2!$A$6:$BM$220,ROW(D26),TRUE)</f>
        <v>1.1000000000000001</v>
      </c>
    </row>
    <row r="13" spans="3:6" x14ac:dyDescent="0.25">
      <c r="C13" s="115" t="s">
        <v>122</v>
      </c>
      <c r="D13" s="80">
        <f>VLOOKUP($D$39,Tabela_2!$A$6:$BT$220,ROW(B34),TRUE)</f>
        <v>-7.9803218024656282</v>
      </c>
      <c r="E13" s="80">
        <f>VLOOKUP($D$39,Tabela_2!$A$6:$BM$220,ROW(C20),TRUE)</f>
        <v>-5.3</v>
      </c>
      <c r="F13" s="83">
        <f>VLOOKUP($D$39,Tabela_2!$A$6:$BM$220,ROW(D27),TRUE)</f>
        <v>-5.3</v>
      </c>
    </row>
    <row r="14" spans="3:6" x14ac:dyDescent="0.25">
      <c r="C14" s="115" t="s">
        <v>121</v>
      </c>
      <c r="D14" s="80">
        <f>VLOOKUP($D$39,Tabela_2!$A$6:$BT$220,ROW(B35),TRUE)</f>
        <v>2.6407673528704212</v>
      </c>
      <c r="E14" s="80">
        <f>VLOOKUP($D$39,Tabela_2!$A$6:$BM$220,ROW(C21),TRUE)</f>
        <v>5</v>
      </c>
      <c r="F14" s="83">
        <f>VLOOKUP($D$39,Tabela_2!$A$6:$BM$220,ROW(D28),TRUE)</f>
        <v>5</v>
      </c>
    </row>
    <row r="15" spans="3:6" x14ac:dyDescent="0.25">
      <c r="C15" s="115" t="s">
        <v>123</v>
      </c>
      <c r="D15" s="80">
        <f>VLOOKUP($D$39,Tabela_2!$A$6:$BT$220,ROW(B36),TRUE)</f>
        <v>2.0447565446481075</v>
      </c>
      <c r="E15" s="80">
        <f>VLOOKUP($D$39,Tabela_2!$A$6:$BM$220,ROW(C22),TRUE)</f>
        <v>0.5</v>
      </c>
      <c r="F15" s="83">
        <f>VLOOKUP($D$39,Tabela_2!$A$6:$BM$220,ROW(D29),TRUE)</f>
        <v>0.5</v>
      </c>
    </row>
    <row r="16" spans="3:6" x14ac:dyDescent="0.25">
      <c r="C16" s="85" t="s">
        <v>120</v>
      </c>
      <c r="D16" s="82">
        <f>VLOOKUP($D$39,Tabela_2!$A$6:$BT$220,ROW(B37),TRUE)</f>
        <v>-0.2491920527248892</v>
      </c>
      <c r="E16" s="80">
        <f>VLOOKUP($D$39,Tabela_2!$A$6:$BM$220,ROW(C23),TRUE)</f>
        <v>4.0999999999999996</v>
      </c>
      <c r="F16" s="83">
        <f>VLOOKUP($D$39,Tabela_2!$A$6:$BM$220,ROW(D30),TRUE)</f>
        <v>4.0999999999999996</v>
      </c>
    </row>
    <row r="17" spans="3:6" x14ac:dyDescent="0.25">
      <c r="C17" s="84" t="s">
        <v>11</v>
      </c>
      <c r="D17" s="82"/>
      <c r="E17" s="80"/>
      <c r="F17" s="83"/>
    </row>
    <row r="18" spans="3:6" x14ac:dyDescent="0.25">
      <c r="C18" s="79" t="s">
        <v>54</v>
      </c>
      <c r="D18" s="80">
        <f>VLOOKUP($D$39,Tabela_2!$A$6:$BT$220,ROW(B66),TRUE)</f>
        <v>3.8191401798664426</v>
      </c>
      <c r="E18" s="80">
        <f>VLOOKUP($D$39,Tabela_2!$A$6:$BT$220,ROW(C52),TRUE)</f>
        <v>-1.7</v>
      </c>
      <c r="F18" s="83">
        <f>VLOOKUP($D$39,Tabela_2!$A$6:$BT$220,ROW(D59),FALSE)</f>
        <v>-1.7</v>
      </c>
    </row>
    <row r="19" spans="3:6" x14ac:dyDescent="0.25">
      <c r="C19" s="79" t="s">
        <v>55</v>
      </c>
      <c r="D19" s="80">
        <f>VLOOKUP($D$39,Tabela_2!$A$6:$BT$220,ROW(B67),TRUE)</f>
        <v>5.1899006142442472</v>
      </c>
      <c r="E19" s="80">
        <f>VLOOKUP($D$39,Tabela_2!$A$6:$BT$220,ROW(C53),TRUE)</f>
        <v>-0.8</v>
      </c>
      <c r="F19" s="83">
        <f>VLOOKUP($D$39,Tabela_2!$A$6:$BT$220,ROW(D60),FALSE)</f>
        <v>-0.8</v>
      </c>
    </row>
    <row r="20" spans="3:6" x14ac:dyDescent="0.25">
      <c r="C20" s="79" t="s">
        <v>56</v>
      </c>
      <c r="D20" s="80">
        <f>VLOOKUP($D$39,Tabela_2!$A$6:$BT$220,ROW(B68),TRUE)</f>
        <v>2.4344897508877583</v>
      </c>
      <c r="E20" s="80">
        <f>VLOOKUP($D$39,Tabela_2!$A$6:$BT$220,ROW(C54),TRUE)</f>
        <v>-2.6</v>
      </c>
      <c r="F20" s="83">
        <f>VLOOKUP($D$39,Tabela_2!$A$6:$BT$220,ROW(D61),FALSE)</f>
        <v>-2.6</v>
      </c>
    </row>
    <row r="21" spans="3:6" x14ac:dyDescent="0.25">
      <c r="C21" s="85" t="s">
        <v>122</v>
      </c>
      <c r="D21" s="80">
        <f>VLOOKUP($D$39,Tabela_2!$A$6:$BT$220,ROW(B69),TRUE)</f>
        <v>2.8230253374072811</v>
      </c>
      <c r="E21" s="80">
        <f>VLOOKUP($D$39,Tabela_2!$A$6:$BT$220,ROW(C55),TRUE)</f>
        <v>3</v>
      </c>
      <c r="F21" s="83">
        <f>VLOOKUP($D$39,Tabela_2!$A$6:$BT$220,ROW(D62),FALSE)</f>
        <v>3</v>
      </c>
    </row>
    <row r="22" spans="3:6" x14ac:dyDescent="0.25">
      <c r="C22" s="85" t="s">
        <v>121</v>
      </c>
      <c r="D22" s="80">
        <f>VLOOKUP($D$39,Tabela_2!$A$6:$BT$220,ROW(B70),TRUE)</f>
        <v>2.6801515420607602</v>
      </c>
      <c r="E22" s="80">
        <f>VLOOKUP($D$39,Tabela_2!$A$6:$BT$220,ROW(C56),TRUE)</f>
        <v>-5.6</v>
      </c>
      <c r="F22" s="83">
        <f>VLOOKUP($D$39,Tabela_2!$A$6:$BT$220,ROW(D63),FALSE)</f>
        <v>-5.6</v>
      </c>
    </row>
    <row r="23" spans="3:6" x14ac:dyDescent="0.25">
      <c r="C23" s="85" t="s">
        <v>123</v>
      </c>
      <c r="D23" s="80">
        <f>VLOOKUP($D$39,Tabela_2!$A$6:$BT$220,ROW(B71),TRUE)</f>
        <v>-0.99051889496859502</v>
      </c>
      <c r="E23" s="80">
        <f>VLOOKUP($D$39,Tabela_2!$A$6:$BT$220,ROW(C57),TRUE)</f>
        <v>-13</v>
      </c>
      <c r="F23" s="83">
        <f>VLOOKUP($D$39,Tabela_2!$A$6:$BT$220,ROW(D64),FALSE)</f>
        <v>-13</v>
      </c>
    </row>
    <row r="24" spans="3:6" ht="15.75" thickBot="1" x14ac:dyDescent="0.3">
      <c r="C24" s="86" t="s">
        <v>120</v>
      </c>
      <c r="D24" s="80">
        <f>VLOOKUP($D$39,Tabela_2!$A$6:$BT$220,ROW(B72),TRUE)</f>
        <v>3.678814309070888</v>
      </c>
      <c r="E24" s="80">
        <f>VLOOKUP($D$39,Tabela_2!$A$6:$BT$220,ROW(C58),TRUE)</f>
        <v>1.8</v>
      </c>
      <c r="F24" s="83">
        <f>VLOOKUP($D$39,Tabela_2!$A$6:$BT$220,ROW(D65),FALSE)</f>
        <v>1.8</v>
      </c>
    </row>
    <row r="25" spans="3:6" x14ac:dyDescent="0.25">
      <c r="C25" s="293" t="s">
        <v>32</v>
      </c>
      <c r="D25" s="293"/>
      <c r="E25" s="293"/>
      <c r="F25" s="293"/>
    </row>
    <row r="26" spans="3:6" x14ac:dyDescent="0.25">
      <c r="C26" s="294" t="s">
        <v>33</v>
      </c>
      <c r="D26" s="294"/>
      <c r="E26" s="294"/>
      <c r="F26" s="294"/>
    </row>
    <row r="27" spans="3:6" x14ac:dyDescent="0.25">
      <c r="C27" s="292" t="s">
        <v>191</v>
      </c>
      <c r="D27" s="292"/>
      <c r="E27" s="292"/>
      <c r="F27" s="292"/>
    </row>
    <row r="28" spans="3:6" x14ac:dyDescent="0.25">
      <c r="C28" s="292" t="s">
        <v>192</v>
      </c>
      <c r="D28" s="292"/>
      <c r="E28" s="292"/>
      <c r="F28" s="292"/>
    </row>
    <row r="39" spans="4:4" x14ac:dyDescent="0.25">
      <c r="D39" s="116">
        <f>'PANORAMA ECONÔMICO'!F3</f>
        <v>43435</v>
      </c>
    </row>
  </sheetData>
  <mergeCells count="9">
    <mergeCell ref="C28:F28"/>
    <mergeCell ref="C27:F27"/>
    <mergeCell ref="C5:C8"/>
    <mergeCell ref="D5:F5"/>
    <mergeCell ref="D6:F6"/>
    <mergeCell ref="F7:F8"/>
    <mergeCell ref="C25:F25"/>
    <mergeCell ref="C26:F26"/>
    <mergeCell ref="E7:E8"/>
  </mergeCells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DB23972-C3BD-4092-ABE1-8BF3F603384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0.05</xm:f>
              </x14:cfvo>
              <x14:cfIcon iconSet="3Arrows" iconId="0"/>
              <x14:cfIcon iconSet="3Arrows" iconId="1"/>
              <x14:cfIcon iconSet="3Arrows" iconId="2"/>
            </x14:iconSet>
          </x14:cfRule>
          <xm:sqref>D10:F24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3:Q23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17" x14ac:dyDescent="0.25">
      <c r="B3" s="120" t="s">
        <v>181</v>
      </c>
    </row>
    <row r="4" spans="2:17" x14ac:dyDescent="0.25">
      <c r="B4" s="8" t="s">
        <v>178</v>
      </c>
      <c r="Q4" s="8" t="s">
        <v>214</v>
      </c>
    </row>
    <row r="5" spans="2:17" x14ac:dyDescent="0.25">
      <c r="Q5" s="8" t="s">
        <v>216</v>
      </c>
    </row>
    <row r="6" spans="2:17" x14ac:dyDescent="0.25">
      <c r="Q6" s="8" t="s">
        <v>215</v>
      </c>
    </row>
    <row r="7" spans="2:17" x14ac:dyDescent="0.25">
      <c r="Q7" s="8" t="s">
        <v>217</v>
      </c>
    </row>
    <row r="22" spans="2:2" x14ac:dyDescent="0.25">
      <c r="B22" s="8" t="s">
        <v>179</v>
      </c>
    </row>
    <row r="23" spans="2:2" x14ac:dyDescent="0.25">
      <c r="B23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G22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2" spans="2:7" x14ac:dyDescent="0.25">
      <c r="B2" s="121" t="s">
        <v>182</v>
      </c>
      <c r="C2" s="25"/>
      <c r="D2" s="25"/>
      <c r="E2" s="25"/>
      <c r="F2" s="25"/>
      <c r="G2" s="25"/>
    </row>
    <row r="3" spans="2:7" x14ac:dyDescent="0.25">
      <c r="B3" s="25" t="s">
        <v>183</v>
      </c>
      <c r="C3" s="25"/>
      <c r="D3" s="25"/>
      <c r="E3" s="25"/>
      <c r="F3" s="25"/>
      <c r="G3" s="25"/>
    </row>
    <row r="21" spans="2:2" x14ac:dyDescent="0.25">
      <c r="B21" s="8" t="s">
        <v>179</v>
      </c>
    </row>
    <row r="22" spans="2:2" x14ac:dyDescent="0.25">
      <c r="B22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92D050"/>
  </sheetPr>
  <dimension ref="A1:CA286"/>
  <sheetViews>
    <sheetView workbookViewId="0">
      <pane xSplit="1" ySplit="5" topLeftCell="B6" activePane="bottomRight" state="frozen"/>
      <selection activeCell="B222" sqref="B222:BY284"/>
      <selection pane="topRight" activeCell="B222" sqref="B222:BY284"/>
      <selection pane="bottomLeft" activeCell="B222" sqref="B222:BY284"/>
      <selection pane="bottomRight" activeCell="B6" sqref="B6:BY286"/>
    </sheetView>
  </sheetViews>
  <sheetFormatPr defaultRowHeight="15" x14ac:dyDescent="0.25"/>
  <cols>
    <col min="1" max="30" width="15.7109375" customWidth="1"/>
    <col min="31" max="31" width="17" bestFit="1" customWidth="1"/>
    <col min="32" max="46" width="15.7109375" customWidth="1"/>
    <col min="47" max="47" width="17" bestFit="1" customWidth="1"/>
    <col min="48" max="62" width="15.7109375" customWidth="1"/>
    <col min="63" max="63" width="16.7109375" bestFit="1" customWidth="1"/>
    <col min="64" max="65" width="15.7109375" customWidth="1"/>
    <col min="66" max="69" width="11.28515625" bestFit="1" customWidth="1"/>
    <col min="70" max="70" width="10.5703125" bestFit="1" customWidth="1"/>
    <col min="71" max="72" width="11.28515625" bestFit="1" customWidth="1"/>
    <col min="73" max="73" width="10.5703125" bestFit="1" customWidth="1"/>
    <col min="74" max="74" width="11.28515625" bestFit="1" customWidth="1"/>
    <col min="75" max="75" width="9.140625" customWidth="1"/>
    <col min="76" max="77" width="10.5703125" bestFit="1" customWidth="1"/>
  </cols>
  <sheetData>
    <row r="1" spans="1:77" s="200" customFormat="1" x14ac:dyDescent="0.25">
      <c r="A1" s="247" t="s">
        <v>238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</row>
    <row r="2" spans="1:77" s="200" customFormat="1" x14ac:dyDescent="0.25">
      <c r="A2" s="247" t="s">
        <v>20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  <c r="AY2" s="247"/>
      <c r="AZ2" s="247"/>
      <c r="BA2" s="247"/>
      <c r="BB2" s="247"/>
      <c r="BC2" s="247"/>
      <c r="BD2" s="247"/>
      <c r="BE2" s="247"/>
      <c r="BF2" s="247"/>
      <c r="BG2" s="247"/>
      <c r="BH2" s="247"/>
      <c r="BI2" s="247"/>
      <c r="BJ2" s="247"/>
      <c r="BK2" s="247"/>
      <c r="BL2" s="247"/>
      <c r="BM2" s="247"/>
      <c r="BN2" s="247"/>
      <c r="BO2" s="247"/>
      <c r="BP2" s="247"/>
      <c r="BQ2" s="247"/>
      <c r="BR2" s="247"/>
      <c r="BS2" s="247"/>
      <c r="BT2" s="247"/>
      <c r="BU2" s="247"/>
      <c r="BV2" s="247"/>
      <c r="BW2" s="247"/>
      <c r="BX2" s="247"/>
      <c r="BY2" s="247"/>
    </row>
    <row r="3" spans="1:77" s="200" customFormat="1" x14ac:dyDescent="0.25">
      <c r="A3" s="247" t="s">
        <v>1</v>
      </c>
      <c r="B3" s="247" t="s">
        <v>239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</row>
    <row r="4" spans="1:77" s="200" customFormat="1" x14ac:dyDescent="0.25">
      <c r="A4" s="247"/>
      <c r="B4" s="247" t="s">
        <v>240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 t="s">
        <v>241</v>
      </c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 t="s">
        <v>242</v>
      </c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 t="s">
        <v>243</v>
      </c>
      <c r="BH4" s="247"/>
      <c r="BI4" s="247"/>
      <c r="BJ4" s="247"/>
      <c r="BK4" s="247"/>
      <c r="BL4" s="247"/>
      <c r="BM4" s="247"/>
      <c r="BN4" s="247"/>
      <c r="BO4" s="247"/>
      <c r="BP4" s="247"/>
      <c r="BQ4" s="247"/>
      <c r="BR4" s="247"/>
      <c r="BS4" s="247"/>
      <c r="BT4" s="247"/>
      <c r="BU4" s="247"/>
      <c r="BV4" s="247"/>
      <c r="BW4" s="247"/>
      <c r="BX4" s="247"/>
      <c r="BY4" s="247"/>
    </row>
    <row r="5" spans="1:77" x14ac:dyDescent="0.25">
      <c r="A5" s="247"/>
      <c r="B5" s="200" t="s">
        <v>3</v>
      </c>
      <c r="C5" s="200" t="s">
        <v>4</v>
      </c>
      <c r="D5" s="200" t="s">
        <v>5</v>
      </c>
      <c r="E5" s="200" t="s">
        <v>6</v>
      </c>
      <c r="F5" s="200" t="s">
        <v>244</v>
      </c>
      <c r="G5" s="200" t="s">
        <v>7</v>
      </c>
      <c r="H5" s="200" t="s">
        <v>245</v>
      </c>
      <c r="I5" s="200" t="s">
        <v>8</v>
      </c>
      <c r="J5" s="200" t="s">
        <v>9</v>
      </c>
      <c r="K5" s="200" t="s">
        <v>10</v>
      </c>
      <c r="L5" s="200" t="s">
        <v>11</v>
      </c>
      <c r="M5" s="200" t="s">
        <v>12</v>
      </c>
      <c r="N5" s="200" t="s">
        <v>13</v>
      </c>
      <c r="O5" s="200" t="s">
        <v>14</v>
      </c>
      <c r="P5" s="200" t="s">
        <v>15</v>
      </c>
      <c r="Q5" s="200" t="s">
        <v>16</v>
      </c>
      <c r="R5" s="200" t="s">
        <v>246</v>
      </c>
      <c r="S5" s="200" t="s">
        <v>17</v>
      </c>
      <c r="T5" s="200" t="s">
        <v>18</v>
      </c>
      <c r="U5" s="200" t="s">
        <v>3</v>
      </c>
      <c r="V5" s="200" t="s">
        <v>4</v>
      </c>
      <c r="W5" s="200" t="s">
        <v>5</v>
      </c>
      <c r="X5" s="200" t="s">
        <v>6</v>
      </c>
      <c r="Y5" s="200" t="s">
        <v>244</v>
      </c>
      <c r="Z5" s="200" t="s">
        <v>7</v>
      </c>
      <c r="AA5" s="200" t="s">
        <v>245</v>
      </c>
      <c r="AB5" s="200" t="s">
        <v>8</v>
      </c>
      <c r="AC5" s="200" t="s">
        <v>9</v>
      </c>
      <c r="AD5" s="200" t="s">
        <v>10</v>
      </c>
      <c r="AE5" s="200" t="s">
        <v>11</v>
      </c>
      <c r="AF5" s="200" t="s">
        <v>12</v>
      </c>
      <c r="AG5" s="200" t="s">
        <v>13</v>
      </c>
      <c r="AH5" s="200" t="s">
        <v>14</v>
      </c>
      <c r="AI5" s="200" t="s">
        <v>15</v>
      </c>
      <c r="AJ5" s="200" t="s">
        <v>16</v>
      </c>
      <c r="AK5" s="200" t="s">
        <v>246</v>
      </c>
      <c r="AL5" s="200" t="s">
        <v>17</v>
      </c>
      <c r="AM5" s="200" t="s">
        <v>18</v>
      </c>
      <c r="AN5" s="200" t="s">
        <v>3</v>
      </c>
      <c r="AO5" s="200" t="s">
        <v>4</v>
      </c>
      <c r="AP5" s="200" t="s">
        <v>5</v>
      </c>
      <c r="AQ5" s="200" t="s">
        <v>6</v>
      </c>
      <c r="AR5" s="200" t="s">
        <v>244</v>
      </c>
      <c r="AS5" s="200" t="s">
        <v>7</v>
      </c>
      <c r="AT5" s="200" t="s">
        <v>245</v>
      </c>
      <c r="AU5" s="200" t="s">
        <v>8</v>
      </c>
      <c r="AV5" s="200" t="s">
        <v>9</v>
      </c>
      <c r="AW5" s="200" t="s">
        <v>10</v>
      </c>
      <c r="AX5" s="200" t="s">
        <v>11</v>
      </c>
      <c r="AY5" s="200" t="s">
        <v>12</v>
      </c>
      <c r="AZ5" s="200" t="s">
        <v>13</v>
      </c>
      <c r="BA5" s="200" t="s">
        <v>14</v>
      </c>
      <c r="BB5" s="200" t="s">
        <v>15</v>
      </c>
      <c r="BC5" s="200" t="s">
        <v>16</v>
      </c>
      <c r="BD5" s="200" t="s">
        <v>246</v>
      </c>
      <c r="BE5" s="200" t="s">
        <v>17</v>
      </c>
      <c r="BF5" s="200" t="s">
        <v>18</v>
      </c>
      <c r="BG5" s="200" t="s">
        <v>3</v>
      </c>
      <c r="BH5" s="200" t="s">
        <v>4</v>
      </c>
      <c r="BI5" s="200" t="s">
        <v>5</v>
      </c>
      <c r="BJ5" s="200" t="s">
        <v>6</v>
      </c>
      <c r="BK5" s="200" t="s">
        <v>244</v>
      </c>
      <c r="BL5" s="200" t="s">
        <v>7</v>
      </c>
      <c r="BM5" s="200" t="s">
        <v>245</v>
      </c>
      <c r="BN5" s="200" t="s">
        <v>8</v>
      </c>
      <c r="BO5" s="200" t="s">
        <v>9</v>
      </c>
      <c r="BP5" s="200" t="s">
        <v>10</v>
      </c>
      <c r="BQ5" s="200" t="s">
        <v>11</v>
      </c>
      <c r="BR5" s="200" t="s">
        <v>12</v>
      </c>
      <c r="BS5" s="200" t="s">
        <v>13</v>
      </c>
      <c r="BT5" s="200" t="s">
        <v>14</v>
      </c>
      <c r="BU5" s="200" t="s">
        <v>15</v>
      </c>
      <c r="BV5" s="200" t="s">
        <v>16</v>
      </c>
      <c r="BW5" s="200" t="s">
        <v>246</v>
      </c>
      <c r="BX5" s="200" t="s">
        <v>17</v>
      </c>
      <c r="BY5" s="200" t="s">
        <v>18</v>
      </c>
    </row>
    <row r="6" spans="1:77" x14ac:dyDescent="0.25">
      <c r="A6" s="1">
        <v>37257</v>
      </c>
      <c r="B6" s="2">
        <v>84.359849999999994</v>
      </c>
      <c r="C6" s="2">
        <v>101.68892</v>
      </c>
      <c r="D6" s="2">
        <v>66.19417</v>
      </c>
      <c r="E6" s="2">
        <v>42.188450000000003</v>
      </c>
      <c r="F6" s="2" t="s">
        <v>176</v>
      </c>
      <c r="G6" s="2">
        <v>100.58918</v>
      </c>
      <c r="H6" s="2" t="s">
        <v>176</v>
      </c>
      <c r="I6" s="2">
        <v>86.237639999999999</v>
      </c>
      <c r="J6" s="2">
        <v>108.36655</v>
      </c>
      <c r="K6" s="2">
        <v>87.472639999999998</v>
      </c>
      <c r="L6" s="2">
        <v>112.32176</v>
      </c>
      <c r="M6" s="2">
        <v>80.926680000000005</v>
      </c>
      <c r="N6" s="2">
        <v>81.432230000000004</v>
      </c>
      <c r="O6" s="2">
        <v>56.750549999999997</v>
      </c>
      <c r="P6" s="2">
        <v>91.100880000000004</v>
      </c>
      <c r="Q6" s="2">
        <v>85.719560000000001</v>
      </c>
      <c r="R6" s="2" t="s">
        <v>176</v>
      </c>
      <c r="S6" s="2" t="s">
        <v>176</v>
      </c>
      <c r="T6" s="2">
        <v>43.792949999999998</v>
      </c>
      <c r="U6" s="2" t="s">
        <v>176</v>
      </c>
      <c r="V6" s="2" t="s">
        <v>176</v>
      </c>
      <c r="W6" s="2" t="s">
        <v>176</v>
      </c>
      <c r="X6" s="2" t="s">
        <v>176</v>
      </c>
      <c r="Y6" s="2" t="s">
        <v>176</v>
      </c>
      <c r="Z6" s="2" t="s">
        <v>176</v>
      </c>
      <c r="AA6" s="2" t="s">
        <v>176</v>
      </c>
      <c r="AB6" s="2" t="s">
        <v>176</v>
      </c>
      <c r="AC6" s="2" t="s">
        <v>176</v>
      </c>
      <c r="AD6" s="2" t="s">
        <v>176</v>
      </c>
      <c r="AE6" s="2" t="s">
        <v>176</v>
      </c>
      <c r="AF6" s="2" t="s">
        <v>176</v>
      </c>
      <c r="AG6" s="2" t="s">
        <v>176</v>
      </c>
      <c r="AH6" s="2" t="s">
        <v>176</v>
      </c>
      <c r="AI6" s="2" t="s">
        <v>176</v>
      </c>
      <c r="AJ6" s="2" t="s">
        <v>176</v>
      </c>
      <c r="AK6" s="2" t="s">
        <v>176</v>
      </c>
      <c r="AL6" s="2" t="s">
        <v>176</v>
      </c>
      <c r="AM6" s="2" t="s">
        <v>176</v>
      </c>
      <c r="AN6" s="2" t="s">
        <v>176</v>
      </c>
      <c r="AO6" s="2" t="s">
        <v>176</v>
      </c>
      <c r="AP6" s="2" t="s">
        <v>176</v>
      </c>
      <c r="AQ6" s="2" t="s">
        <v>176</v>
      </c>
      <c r="AR6" s="2" t="s">
        <v>176</v>
      </c>
      <c r="AS6" s="2" t="s">
        <v>176</v>
      </c>
      <c r="AT6" s="2" t="s">
        <v>176</v>
      </c>
      <c r="AU6" s="2" t="s">
        <v>176</v>
      </c>
      <c r="AV6" s="2" t="s">
        <v>176</v>
      </c>
      <c r="AW6" s="2" t="s">
        <v>176</v>
      </c>
      <c r="AX6" s="2" t="s">
        <v>176</v>
      </c>
      <c r="AY6" s="2" t="s">
        <v>176</v>
      </c>
      <c r="AZ6" s="2" t="s">
        <v>176</v>
      </c>
      <c r="BA6" s="2" t="s">
        <v>176</v>
      </c>
      <c r="BB6" s="2" t="s">
        <v>176</v>
      </c>
      <c r="BC6" s="2" t="s">
        <v>176</v>
      </c>
      <c r="BD6" s="2" t="s">
        <v>176</v>
      </c>
      <c r="BE6" s="2" t="s">
        <v>176</v>
      </c>
      <c r="BF6" s="2" t="s">
        <v>176</v>
      </c>
      <c r="BG6" s="2" t="s">
        <v>176</v>
      </c>
      <c r="BH6" s="2" t="s">
        <v>176</v>
      </c>
      <c r="BI6" s="2" t="s">
        <v>176</v>
      </c>
      <c r="BJ6" s="2" t="s">
        <v>176</v>
      </c>
      <c r="BK6" s="2" t="s">
        <v>176</v>
      </c>
      <c r="BL6" s="2" t="s">
        <v>176</v>
      </c>
      <c r="BM6" s="2" t="s">
        <v>176</v>
      </c>
      <c r="BN6" s="2" t="s">
        <v>176</v>
      </c>
      <c r="BO6" s="2" t="s">
        <v>176</v>
      </c>
      <c r="BP6" s="2" t="s">
        <v>176</v>
      </c>
      <c r="BQ6" s="2" t="s">
        <v>176</v>
      </c>
      <c r="BR6" s="2" t="s">
        <v>176</v>
      </c>
      <c r="BS6" s="2" t="s">
        <v>176</v>
      </c>
      <c r="BT6" s="2" t="s">
        <v>176</v>
      </c>
      <c r="BU6" s="2" t="s">
        <v>176</v>
      </c>
      <c r="BV6" s="2" t="s">
        <v>176</v>
      </c>
      <c r="BW6" s="2" t="s">
        <v>176</v>
      </c>
      <c r="BX6" s="2" t="s">
        <v>176</v>
      </c>
      <c r="BY6" s="2" t="s">
        <v>176</v>
      </c>
    </row>
    <row r="7" spans="1:77" x14ac:dyDescent="0.25">
      <c r="A7" s="1">
        <v>37288</v>
      </c>
      <c r="B7" s="2">
        <v>81.238820000000004</v>
      </c>
      <c r="C7" s="2">
        <v>92.307460000000006</v>
      </c>
      <c r="D7" s="2">
        <v>64.859939999999995</v>
      </c>
      <c r="E7" s="2">
        <v>43.871270000000003</v>
      </c>
      <c r="F7" s="2" t="s">
        <v>176</v>
      </c>
      <c r="G7" s="2">
        <v>89.945939999999993</v>
      </c>
      <c r="H7" s="2" t="s">
        <v>176</v>
      </c>
      <c r="I7" s="2">
        <v>73.406989999999993</v>
      </c>
      <c r="J7" s="2">
        <v>96.737070000000003</v>
      </c>
      <c r="K7" s="2">
        <v>80.058539999999994</v>
      </c>
      <c r="L7" s="2">
        <v>102.81546</v>
      </c>
      <c r="M7" s="2">
        <v>74.967960000000005</v>
      </c>
      <c r="N7" s="2">
        <v>80.737340000000003</v>
      </c>
      <c r="O7" s="2">
        <v>57.784039999999997</v>
      </c>
      <c r="P7" s="2">
        <v>90.561599999999999</v>
      </c>
      <c r="Q7" s="2">
        <v>84.606080000000006</v>
      </c>
      <c r="R7" s="2" t="s">
        <v>176</v>
      </c>
      <c r="S7" s="2" t="s">
        <v>176</v>
      </c>
      <c r="T7" s="2">
        <v>50.67727</v>
      </c>
      <c r="U7" s="2" t="s">
        <v>176</v>
      </c>
      <c r="V7" s="2" t="s">
        <v>176</v>
      </c>
      <c r="W7" s="2" t="s">
        <v>176</v>
      </c>
      <c r="X7" s="2" t="s">
        <v>176</v>
      </c>
      <c r="Y7" s="2" t="s">
        <v>176</v>
      </c>
      <c r="Z7" s="2" t="s">
        <v>176</v>
      </c>
      <c r="AA7" s="2" t="s">
        <v>176</v>
      </c>
      <c r="AB7" s="2" t="s">
        <v>176</v>
      </c>
      <c r="AC7" s="2" t="s">
        <v>176</v>
      </c>
      <c r="AD7" s="2" t="s">
        <v>176</v>
      </c>
      <c r="AE7" s="2" t="s">
        <v>176</v>
      </c>
      <c r="AF7" s="2" t="s">
        <v>176</v>
      </c>
      <c r="AG7" s="2" t="s">
        <v>176</v>
      </c>
      <c r="AH7" s="2" t="s">
        <v>176</v>
      </c>
      <c r="AI7" s="2" t="s">
        <v>176</v>
      </c>
      <c r="AJ7" s="2" t="s">
        <v>176</v>
      </c>
      <c r="AK7" s="2" t="s">
        <v>176</v>
      </c>
      <c r="AL7" s="2" t="s">
        <v>176</v>
      </c>
      <c r="AM7" s="2" t="s">
        <v>176</v>
      </c>
      <c r="AN7" s="2" t="s">
        <v>176</v>
      </c>
      <c r="AO7" s="2" t="s">
        <v>176</v>
      </c>
      <c r="AP7" s="2" t="s">
        <v>176</v>
      </c>
      <c r="AQ7" s="2" t="s">
        <v>176</v>
      </c>
      <c r="AR7" s="2" t="s">
        <v>176</v>
      </c>
      <c r="AS7" s="2" t="s">
        <v>176</v>
      </c>
      <c r="AT7" s="2" t="s">
        <v>176</v>
      </c>
      <c r="AU7" s="2" t="s">
        <v>176</v>
      </c>
      <c r="AV7" s="2" t="s">
        <v>176</v>
      </c>
      <c r="AW7" s="2" t="s">
        <v>176</v>
      </c>
      <c r="AX7" s="2" t="s">
        <v>176</v>
      </c>
      <c r="AY7" s="2" t="s">
        <v>176</v>
      </c>
      <c r="AZ7" s="2" t="s">
        <v>176</v>
      </c>
      <c r="BA7" s="2" t="s">
        <v>176</v>
      </c>
      <c r="BB7" s="2" t="s">
        <v>176</v>
      </c>
      <c r="BC7" s="2" t="s">
        <v>176</v>
      </c>
      <c r="BD7" s="2" t="s">
        <v>176</v>
      </c>
      <c r="BE7" s="2" t="s">
        <v>176</v>
      </c>
      <c r="BF7" s="2" t="s">
        <v>176</v>
      </c>
      <c r="BG7" s="2" t="s">
        <v>176</v>
      </c>
      <c r="BH7" s="2" t="s">
        <v>176</v>
      </c>
      <c r="BI7" s="2" t="s">
        <v>176</v>
      </c>
      <c r="BJ7" s="2" t="s">
        <v>176</v>
      </c>
      <c r="BK7" s="2" t="s">
        <v>176</v>
      </c>
      <c r="BL7" s="2" t="s">
        <v>176</v>
      </c>
      <c r="BM7" s="2" t="s">
        <v>176</v>
      </c>
      <c r="BN7" s="2" t="s">
        <v>176</v>
      </c>
      <c r="BO7" s="2" t="s">
        <v>176</v>
      </c>
      <c r="BP7" s="2" t="s">
        <v>176</v>
      </c>
      <c r="BQ7" s="2" t="s">
        <v>176</v>
      </c>
      <c r="BR7" s="2" t="s">
        <v>176</v>
      </c>
      <c r="BS7" s="2" t="s">
        <v>176</v>
      </c>
      <c r="BT7" s="2" t="s">
        <v>176</v>
      </c>
      <c r="BU7" s="2" t="s">
        <v>176</v>
      </c>
      <c r="BV7" s="2" t="s">
        <v>176</v>
      </c>
      <c r="BW7" s="2" t="s">
        <v>176</v>
      </c>
      <c r="BX7" s="2" t="s">
        <v>176</v>
      </c>
      <c r="BY7" s="2" t="s">
        <v>176</v>
      </c>
    </row>
    <row r="8" spans="1:77" x14ac:dyDescent="0.25">
      <c r="A8" s="1">
        <v>37316</v>
      </c>
      <c r="B8" s="2">
        <v>90.194680000000005</v>
      </c>
      <c r="C8" s="2">
        <v>97.610919999999993</v>
      </c>
      <c r="D8" s="2">
        <v>73.344669999999994</v>
      </c>
      <c r="E8" s="2">
        <v>49.038870000000003</v>
      </c>
      <c r="F8" s="2" t="s">
        <v>176</v>
      </c>
      <c r="G8" s="2">
        <v>98.675849999999997</v>
      </c>
      <c r="H8" s="2" t="s">
        <v>176</v>
      </c>
      <c r="I8" s="2">
        <v>74.097480000000004</v>
      </c>
      <c r="J8" s="2">
        <v>104.55298999999999</v>
      </c>
      <c r="K8" s="2">
        <v>90.716769999999997</v>
      </c>
      <c r="L8" s="2">
        <v>105.25942000000001</v>
      </c>
      <c r="M8" s="2">
        <v>82.289330000000007</v>
      </c>
      <c r="N8" s="2">
        <v>88.74597</v>
      </c>
      <c r="O8" s="2">
        <v>63.938119999999998</v>
      </c>
      <c r="P8" s="2">
        <v>95.02413</v>
      </c>
      <c r="Q8" s="2">
        <v>99.18777</v>
      </c>
      <c r="R8" s="2" t="s">
        <v>176</v>
      </c>
      <c r="S8" s="2" t="s">
        <v>176</v>
      </c>
      <c r="T8" s="2">
        <v>56.570419999999999</v>
      </c>
      <c r="U8" s="2" t="s">
        <v>176</v>
      </c>
      <c r="V8" s="2" t="s">
        <v>176</v>
      </c>
      <c r="W8" s="2" t="s">
        <v>176</v>
      </c>
      <c r="X8" s="2" t="s">
        <v>176</v>
      </c>
      <c r="Y8" s="2" t="s">
        <v>176</v>
      </c>
      <c r="Z8" s="2" t="s">
        <v>176</v>
      </c>
      <c r="AA8" s="2" t="s">
        <v>176</v>
      </c>
      <c r="AB8" s="2" t="s">
        <v>176</v>
      </c>
      <c r="AC8" s="2" t="s">
        <v>176</v>
      </c>
      <c r="AD8" s="2" t="s">
        <v>176</v>
      </c>
      <c r="AE8" s="2" t="s">
        <v>176</v>
      </c>
      <c r="AF8" s="2" t="s">
        <v>176</v>
      </c>
      <c r="AG8" s="2" t="s">
        <v>176</v>
      </c>
      <c r="AH8" s="2" t="s">
        <v>176</v>
      </c>
      <c r="AI8" s="2" t="s">
        <v>176</v>
      </c>
      <c r="AJ8" s="2" t="s">
        <v>176</v>
      </c>
      <c r="AK8" s="2" t="s">
        <v>176</v>
      </c>
      <c r="AL8" s="2" t="s">
        <v>176</v>
      </c>
      <c r="AM8" s="2" t="s">
        <v>176</v>
      </c>
      <c r="AN8" s="2" t="s">
        <v>176</v>
      </c>
      <c r="AO8" s="2" t="s">
        <v>176</v>
      </c>
      <c r="AP8" s="2" t="s">
        <v>176</v>
      </c>
      <c r="AQ8" s="2" t="s">
        <v>176</v>
      </c>
      <c r="AR8" s="2" t="s">
        <v>176</v>
      </c>
      <c r="AS8" s="2" t="s">
        <v>176</v>
      </c>
      <c r="AT8" s="2" t="s">
        <v>176</v>
      </c>
      <c r="AU8" s="2" t="s">
        <v>176</v>
      </c>
      <c r="AV8" s="2" t="s">
        <v>176</v>
      </c>
      <c r="AW8" s="2" t="s">
        <v>176</v>
      </c>
      <c r="AX8" s="2" t="s">
        <v>176</v>
      </c>
      <c r="AY8" s="2" t="s">
        <v>176</v>
      </c>
      <c r="AZ8" s="2" t="s">
        <v>176</v>
      </c>
      <c r="BA8" s="2" t="s">
        <v>176</v>
      </c>
      <c r="BB8" s="2" t="s">
        <v>176</v>
      </c>
      <c r="BC8" s="2" t="s">
        <v>176</v>
      </c>
      <c r="BD8" s="2" t="s">
        <v>176</v>
      </c>
      <c r="BE8" s="2" t="s">
        <v>176</v>
      </c>
      <c r="BF8" s="2" t="s">
        <v>176</v>
      </c>
      <c r="BG8" s="2" t="s">
        <v>176</v>
      </c>
      <c r="BH8" s="2" t="s">
        <v>176</v>
      </c>
      <c r="BI8" s="2" t="s">
        <v>176</v>
      </c>
      <c r="BJ8" s="2" t="s">
        <v>176</v>
      </c>
      <c r="BK8" s="2" t="s">
        <v>176</v>
      </c>
      <c r="BL8" s="2" t="s">
        <v>176</v>
      </c>
      <c r="BM8" s="2" t="s">
        <v>176</v>
      </c>
      <c r="BN8" s="2" t="s">
        <v>176</v>
      </c>
      <c r="BO8" s="2" t="s">
        <v>176</v>
      </c>
      <c r="BP8" s="2" t="s">
        <v>176</v>
      </c>
      <c r="BQ8" s="2" t="s">
        <v>176</v>
      </c>
      <c r="BR8" s="2" t="s">
        <v>176</v>
      </c>
      <c r="BS8" s="2" t="s">
        <v>176</v>
      </c>
      <c r="BT8" s="2" t="s">
        <v>176</v>
      </c>
      <c r="BU8" s="2" t="s">
        <v>176</v>
      </c>
      <c r="BV8" s="2" t="s">
        <v>176</v>
      </c>
      <c r="BW8" s="2" t="s">
        <v>176</v>
      </c>
      <c r="BX8" s="2" t="s">
        <v>176</v>
      </c>
      <c r="BY8" s="2" t="s">
        <v>176</v>
      </c>
    </row>
    <row r="9" spans="1:77" x14ac:dyDescent="0.25">
      <c r="A9" s="1">
        <v>37347</v>
      </c>
      <c r="B9" s="2">
        <v>92.754769999999994</v>
      </c>
      <c r="C9" s="2">
        <v>92.323220000000006</v>
      </c>
      <c r="D9" s="2">
        <v>82.546729999999997</v>
      </c>
      <c r="E9" s="2">
        <v>47.235849999999999</v>
      </c>
      <c r="F9" s="2" t="s">
        <v>176</v>
      </c>
      <c r="G9" s="2">
        <v>101.54416999999999</v>
      </c>
      <c r="H9" s="2" t="s">
        <v>176</v>
      </c>
      <c r="I9" s="2">
        <v>74.91601</v>
      </c>
      <c r="J9" s="2">
        <v>100.15925</v>
      </c>
      <c r="K9" s="2">
        <v>87.129729999999995</v>
      </c>
      <c r="L9" s="2">
        <v>111.79559999999999</v>
      </c>
      <c r="M9" s="2">
        <v>84.341639999999998</v>
      </c>
      <c r="N9" s="2">
        <v>91.075919999999996</v>
      </c>
      <c r="O9" s="2">
        <v>66.943070000000006</v>
      </c>
      <c r="P9" s="2">
        <v>99.581990000000005</v>
      </c>
      <c r="Q9" s="2">
        <v>108.62347</v>
      </c>
      <c r="R9" s="2" t="s">
        <v>176</v>
      </c>
      <c r="S9" s="2" t="s">
        <v>176</v>
      </c>
      <c r="T9" s="2">
        <v>57.583419999999997</v>
      </c>
      <c r="U9" s="2" t="s">
        <v>176</v>
      </c>
      <c r="V9" s="2" t="s">
        <v>176</v>
      </c>
      <c r="W9" s="2" t="s">
        <v>176</v>
      </c>
      <c r="X9" s="2" t="s">
        <v>176</v>
      </c>
      <c r="Y9" s="2" t="s">
        <v>176</v>
      </c>
      <c r="Z9" s="2" t="s">
        <v>176</v>
      </c>
      <c r="AA9" s="2" t="s">
        <v>176</v>
      </c>
      <c r="AB9" s="2" t="s">
        <v>176</v>
      </c>
      <c r="AC9" s="2" t="s">
        <v>176</v>
      </c>
      <c r="AD9" s="2" t="s">
        <v>176</v>
      </c>
      <c r="AE9" s="2" t="s">
        <v>176</v>
      </c>
      <c r="AF9" s="2" t="s">
        <v>176</v>
      </c>
      <c r="AG9" s="2" t="s">
        <v>176</v>
      </c>
      <c r="AH9" s="2" t="s">
        <v>176</v>
      </c>
      <c r="AI9" s="2" t="s">
        <v>176</v>
      </c>
      <c r="AJ9" s="2" t="s">
        <v>176</v>
      </c>
      <c r="AK9" s="2" t="s">
        <v>176</v>
      </c>
      <c r="AL9" s="2" t="s">
        <v>176</v>
      </c>
      <c r="AM9" s="2" t="s">
        <v>176</v>
      </c>
      <c r="AN9" s="2" t="s">
        <v>176</v>
      </c>
      <c r="AO9" s="2" t="s">
        <v>176</v>
      </c>
      <c r="AP9" s="2" t="s">
        <v>176</v>
      </c>
      <c r="AQ9" s="2" t="s">
        <v>176</v>
      </c>
      <c r="AR9" s="2" t="s">
        <v>176</v>
      </c>
      <c r="AS9" s="2" t="s">
        <v>176</v>
      </c>
      <c r="AT9" s="2" t="s">
        <v>176</v>
      </c>
      <c r="AU9" s="2" t="s">
        <v>176</v>
      </c>
      <c r="AV9" s="2" t="s">
        <v>176</v>
      </c>
      <c r="AW9" s="2" t="s">
        <v>176</v>
      </c>
      <c r="AX9" s="2" t="s">
        <v>176</v>
      </c>
      <c r="AY9" s="2" t="s">
        <v>176</v>
      </c>
      <c r="AZ9" s="2" t="s">
        <v>176</v>
      </c>
      <c r="BA9" s="2" t="s">
        <v>176</v>
      </c>
      <c r="BB9" s="2" t="s">
        <v>176</v>
      </c>
      <c r="BC9" s="2" t="s">
        <v>176</v>
      </c>
      <c r="BD9" s="2" t="s">
        <v>176</v>
      </c>
      <c r="BE9" s="2" t="s">
        <v>176</v>
      </c>
      <c r="BF9" s="2" t="s">
        <v>176</v>
      </c>
      <c r="BG9" s="2" t="s">
        <v>176</v>
      </c>
      <c r="BH9" s="2" t="s">
        <v>176</v>
      </c>
      <c r="BI9" s="2" t="s">
        <v>176</v>
      </c>
      <c r="BJ9" s="2" t="s">
        <v>176</v>
      </c>
      <c r="BK9" s="2" t="s">
        <v>176</v>
      </c>
      <c r="BL9" s="2" t="s">
        <v>176</v>
      </c>
      <c r="BM9" s="2" t="s">
        <v>176</v>
      </c>
      <c r="BN9" s="2" t="s">
        <v>176</v>
      </c>
      <c r="BO9" s="2" t="s">
        <v>176</v>
      </c>
      <c r="BP9" s="2" t="s">
        <v>176</v>
      </c>
      <c r="BQ9" s="2" t="s">
        <v>176</v>
      </c>
      <c r="BR9" s="2" t="s">
        <v>176</v>
      </c>
      <c r="BS9" s="2" t="s">
        <v>176</v>
      </c>
      <c r="BT9" s="2" t="s">
        <v>176</v>
      </c>
      <c r="BU9" s="2" t="s">
        <v>176</v>
      </c>
      <c r="BV9" s="2" t="s">
        <v>176</v>
      </c>
      <c r="BW9" s="2" t="s">
        <v>176</v>
      </c>
      <c r="BX9" s="2" t="s">
        <v>176</v>
      </c>
      <c r="BY9" s="2" t="s">
        <v>176</v>
      </c>
    </row>
    <row r="10" spans="1:77" x14ac:dyDescent="0.25">
      <c r="A10" s="1">
        <v>37377</v>
      </c>
      <c r="B10" s="2">
        <v>93.745859999999993</v>
      </c>
      <c r="C10" s="2">
        <v>90.231660000000005</v>
      </c>
      <c r="D10" s="2">
        <v>74.663139999999999</v>
      </c>
      <c r="E10" s="2">
        <v>46.834420000000001</v>
      </c>
      <c r="F10" s="2" t="s">
        <v>176</v>
      </c>
      <c r="G10" s="2">
        <v>101.41504</v>
      </c>
      <c r="H10" s="2" t="s">
        <v>176</v>
      </c>
      <c r="I10" s="2">
        <v>74.969579999999993</v>
      </c>
      <c r="J10" s="2">
        <v>96.678299999999993</v>
      </c>
      <c r="K10" s="2">
        <v>89.606780000000001</v>
      </c>
      <c r="L10" s="2">
        <v>113.45484</v>
      </c>
      <c r="M10" s="2">
        <v>85.649199999999993</v>
      </c>
      <c r="N10" s="2">
        <v>94.419799999999995</v>
      </c>
      <c r="O10" s="2">
        <v>64.522289999999998</v>
      </c>
      <c r="P10" s="2">
        <v>97.409120000000001</v>
      </c>
      <c r="Q10" s="2">
        <v>110.25873</v>
      </c>
      <c r="R10" s="2" t="s">
        <v>176</v>
      </c>
      <c r="S10" s="2" t="s">
        <v>176</v>
      </c>
      <c r="T10" s="2">
        <v>57.983040000000003</v>
      </c>
      <c r="U10" s="2" t="s">
        <v>176</v>
      </c>
      <c r="V10" s="2" t="s">
        <v>176</v>
      </c>
      <c r="W10" s="2" t="s">
        <v>176</v>
      </c>
      <c r="X10" s="2" t="s">
        <v>176</v>
      </c>
      <c r="Y10" s="2" t="s">
        <v>176</v>
      </c>
      <c r="Z10" s="2" t="s">
        <v>176</v>
      </c>
      <c r="AA10" s="2" t="s">
        <v>176</v>
      </c>
      <c r="AB10" s="2" t="s">
        <v>176</v>
      </c>
      <c r="AC10" s="2" t="s">
        <v>176</v>
      </c>
      <c r="AD10" s="2" t="s">
        <v>176</v>
      </c>
      <c r="AE10" s="2" t="s">
        <v>176</v>
      </c>
      <c r="AF10" s="2" t="s">
        <v>176</v>
      </c>
      <c r="AG10" s="2" t="s">
        <v>176</v>
      </c>
      <c r="AH10" s="2" t="s">
        <v>176</v>
      </c>
      <c r="AI10" s="2" t="s">
        <v>176</v>
      </c>
      <c r="AJ10" s="2" t="s">
        <v>176</v>
      </c>
      <c r="AK10" s="2" t="s">
        <v>176</v>
      </c>
      <c r="AL10" s="2" t="s">
        <v>176</v>
      </c>
      <c r="AM10" s="2" t="s">
        <v>176</v>
      </c>
      <c r="AN10" s="2" t="s">
        <v>176</v>
      </c>
      <c r="AO10" s="2" t="s">
        <v>176</v>
      </c>
      <c r="AP10" s="2" t="s">
        <v>176</v>
      </c>
      <c r="AQ10" s="2" t="s">
        <v>176</v>
      </c>
      <c r="AR10" s="2" t="s">
        <v>176</v>
      </c>
      <c r="AS10" s="2" t="s">
        <v>176</v>
      </c>
      <c r="AT10" s="2" t="s">
        <v>176</v>
      </c>
      <c r="AU10" s="2" t="s">
        <v>176</v>
      </c>
      <c r="AV10" s="2" t="s">
        <v>176</v>
      </c>
      <c r="AW10" s="2" t="s">
        <v>176</v>
      </c>
      <c r="AX10" s="2" t="s">
        <v>176</v>
      </c>
      <c r="AY10" s="2" t="s">
        <v>176</v>
      </c>
      <c r="AZ10" s="2" t="s">
        <v>176</v>
      </c>
      <c r="BA10" s="2" t="s">
        <v>176</v>
      </c>
      <c r="BB10" s="2" t="s">
        <v>176</v>
      </c>
      <c r="BC10" s="2" t="s">
        <v>176</v>
      </c>
      <c r="BD10" s="2" t="s">
        <v>176</v>
      </c>
      <c r="BE10" s="2" t="s">
        <v>176</v>
      </c>
      <c r="BF10" s="2" t="s">
        <v>176</v>
      </c>
      <c r="BG10" s="2" t="s">
        <v>176</v>
      </c>
      <c r="BH10" s="2" t="s">
        <v>176</v>
      </c>
      <c r="BI10" s="2" t="s">
        <v>176</v>
      </c>
      <c r="BJ10" s="2" t="s">
        <v>176</v>
      </c>
      <c r="BK10" s="2" t="s">
        <v>176</v>
      </c>
      <c r="BL10" s="2" t="s">
        <v>176</v>
      </c>
      <c r="BM10" s="2" t="s">
        <v>176</v>
      </c>
      <c r="BN10" s="2" t="s">
        <v>176</v>
      </c>
      <c r="BO10" s="2" t="s">
        <v>176</v>
      </c>
      <c r="BP10" s="2" t="s">
        <v>176</v>
      </c>
      <c r="BQ10" s="2" t="s">
        <v>176</v>
      </c>
      <c r="BR10" s="2" t="s">
        <v>176</v>
      </c>
      <c r="BS10" s="2" t="s">
        <v>176</v>
      </c>
      <c r="BT10" s="2" t="s">
        <v>176</v>
      </c>
      <c r="BU10" s="2" t="s">
        <v>176</v>
      </c>
      <c r="BV10" s="2" t="s">
        <v>176</v>
      </c>
      <c r="BW10" s="2" t="s">
        <v>176</v>
      </c>
      <c r="BX10" s="2" t="s">
        <v>176</v>
      </c>
      <c r="BY10" s="2" t="s">
        <v>176</v>
      </c>
    </row>
    <row r="11" spans="1:77" x14ac:dyDescent="0.25">
      <c r="A11" s="1">
        <v>37408</v>
      </c>
      <c r="B11" s="2">
        <v>90.308610000000002</v>
      </c>
      <c r="C11" s="2">
        <v>89.385779999999997</v>
      </c>
      <c r="D11" s="2">
        <v>76.366979999999998</v>
      </c>
      <c r="E11" s="2">
        <v>48.138150000000003</v>
      </c>
      <c r="F11" s="2" t="s">
        <v>176</v>
      </c>
      <c r="G11" s="2">
        <v>96.913319999999999</v>
      </c>
      <c r="H11" s="2" t="s">
        <v>176</v>
      </c>
      <c r="I11" s="2">
        <v>67.971289999999996</v>
      </c>
      <c r="J11" s="2">
        <v>101.17353</v>
      </c>
      <c r="K11" s="2">
        <v>88.311430000000001</v>
      </c>
      <c r="L11" s="2">
        <v>119.80494</v>
      </c>
      <c r="M11" s="2">
        <v>82.888170000000002</v>
      </c>
      <c r="N11" s="2">
        <v>89.704179999999994</v>
      </c>
      <c r="O11" s="2">
        <v>65.198759999999993</v>
      </c>
      <c r="P11" s="2">
        <v>92.798789999999997</v>
      </c>
      <c r="Q11" s="2">
        <v>99.378510000000006</v>
      </c>
      <c r="R11" s="2" t="s">
        <v>176</v>
      </c>
      <c r="S11" s="2" t="s">
        <v>176</v>
      </c>
      <c r="T11" s="2">
        <v>58.370550000000001</v>
      </c>
      <c r="U11" s="2" t="s">
        <v>176</v>
      </c>
      <c r="V11" s="2" t="s">
        <v>176</v>
      </c>
      <c r="W11" s="2" t="s">
        <v>176</v>
      </c>
      <c r="X11" s="2" t="s">
        <v>176</v>
      </c>
      <c r="Y11" s="2" t="s">
        <v>176</v>
      </c>
      <c r="Z11" s="2" t="s">
        <v>176</v>
      </c>
      <c r="AA11" s="2" t="s">
        <v>176</v>
      </c>
      <c r="AB11" s="2" t="s">
        <v>176</v>
      </c>
      <c r="AC11" s="2" t="s">
        <v>176</v>
      </c>
      <c r="AD11" s="2" t="s">
        <v>176</v>
      </c>
      <c r="AE11" s="2" t="s">
        <v>176</v>
      </c>
      <c r="AF11" s="2" t="s">
        <v>176</v>
      </c>
      <c r="AG11" s="2" t="s">
        <v>176</v>
      </c>
      <c r="AH11" s="2" t="s">
        <v>176</v>
      </c>
      <c r="AI11" s="2" t="s">
        <v>176</v>
      </c>
      <c r="AJ11" s="2" t="s">
        <v>176</v>
      </c>
      <c r="AK11" s="2" t="s">
        <v>176</v>
      </c>
      <c r="AL11" s="2" t="s">
        <v>176</v>
      </c>
      <c r="AM11" s="2" t="s">
        <v>176</v>
      </c>
      <c r="AN11" s="2" t="s">
        <v>176</v>
      </c>
      <c r="AO11" s="2" t="s">
        <v>176</v>
      </c>
      <c r="AP11" s="2" t="s">
        <v>176</v>
      </c>
      <c r="AQ11" s="2" t="s">
        <v>176</v>
      </c>
      <c r="AR11" s="2" t="s">
        <v>176</v>
      </c>
      <c r="AS11" s="2" t="s">
        <v>176</v>
      </c>
      <c r="AT11" s="2" t="s">
        <v>176</v>
      </c>
      <c r="AU11" s="2" t="s">
        <v>176</v>
      </c>
      <c r="AV11" s="2" t="s">
        <v>176</v>
      </c>
      <c r="AW11" s="2" t="s">
        <v>176</v>
      </c>
      <c r="AX11" s="2" t="s">
        <v>176</v>
      </c>
      <c r="AY11" s="2" t="s">
        <v>176</v>
      </c>
      <c r="AZ11" s="2" t="s">
        <v>176</v>
      </c>
      <c r="BA11" s="2" t="s">
        <v>176</v>
      </c>
      <c r="BB11" s="2" t="s">
        <v>176</v>
      </c>
      <c r="BC11" s="2" t="s">
        <v>176</v>
      </c>
      <c r="BD11" s="2" t="s">
        <v>176</v>
      </c>
      <c r="BE11" s="2" t="s">
        <v>176</v>
      </c>
      <c r="BF11" s="2" t="s">
        <v>176</v>
      </c>
      <c r="BG11" s="2" t="s">
        <v>176</v>
      </c>
      <c r="BH11" s="2" t="s">
        <v>176</v>
      </c>
      <c r="BI11" s="2" t="s">
        <v>176</v>
      </c>
      <c r="BJ11" s="2" t="s">
        <v>176</v>
      </c>
      <c r="BK11" s="2" t="s">
        <v>176</v>
      </c>
      <c r="BL11" s="2" t="s">
        <v>176</v>
      </c>
      <c r="BM11" s="2" t="s">
        <v>176</v>
      </c>
      <c r="BN11" s="2" t="s">
        <v>176</v>
      </c>
      <c r="BO11" s="2" t="s">
        <v>176</v>
      </c>
      <c r="BP11" s="2" t="s">
        <v>176</v>
      </c>
      <c r="BQ11" s="2" t="s">
        <v>176</v>
      </c>
      <c r="BR11" s="2" t="s">
        <v>176</v>
      </c>
      <c r="BS11" s="2" t="s">
        <v>176</v>
      </c>
      <c r="BT11" s="2" t="s">
        <v>176</v>
      </c>
      <c r="BU11" s="2" t="s">
        <v>176</v>
      </c>
      <c r="BV11" s="2" t="s">
        <v>176</v>
      </c>
      <c r="BW11" s="2" t="s">
        <v>176</v>
      </c>
      <c r="BX11" s="2" t="s">
        <v>176</v>
      </c>
      <c r="BY11" s="2" t="s">
        <v>176</v>
      </c>
    </row>
    <row r="12" spans="1:77" x14ac:dyDescent="0.25">
      <c r="A12" s="1">
        <v>37438</v>
      </c>
      <c r="B12" s="2">
        <v>97.029049999999998</v>
      </c>
      <c r="C12" s="2">
        <v>101.71545</v>
      </c>
      <c r="D12" s="2">
        <v>75.488169999999997</v>
      </c>
      <c r="E12" s="2">
        <v>50.068300000000001</v>
      </c>
      <c r="F12" s="2" t="s">
        <v>176</v>
      </c>
      <c r="G12" s="2">
        <v>110.49194</v>
      </c>
      <c r="H12" s="2" t="s">
        <v>176</v>
      </c>
      <c r="I12" s="2">
        <v>75.834999999999994</v>
      </c>
      <c r="J12" s="2">
        <v>117.78722999999999</v>
      </c>
      <c r="K12" s="2">
        <v>92.927160000000001</v>
      </c>
      <c r="L12" s="2">
        <v>124.80847</v>
      </c>
      <c r="M12" s="2">
        <v>89.029200000000003</v>
      </c>
      <c r="N12" s="2">
        <v>96.963160000000002</v>
      </c>
      <c r="O12" s="2">
        <v>68.272649999999999</v>
      </c>
      <c r="P12" s="2">
        <v>102.26777</v>
      </c>
      <c r="Q12" s="2">
        <v>100.10102999999999</v>
      </c>
      <c r="R12" s="2" t="s">
        <v>176</v>
      </c>
      <c r="S12" s="2" t="s">
        <v>176</v>
      </c>
      <c r="T12" s="2">
        <v>64.857609999999994</v>
      </c>
      <c r="U12" s="2" t="s">
        <v>176</v>
      </c>
      <c r="V12" s="2" t="s">
        <v>176</v>
      </c>
      <c r="W12" s="2" t="s">
        <v>176</v>
      </c>
      <c r="X12" s="2" t="s">
        <v>176</v>
      </c>
      <c r="Y12" s="2" t="s">
        <v>176</v>
      </c>
      <c r="Z12" s="2" t="s">
        <v>176</v>
      </c>
      <c r="AA12" s="2" t="s">
        <v>176</v>
      </c>
      <c r="AB12" s="2" t="s">
        <v>176</v>
      </c>
      <c r="AC12" s="2" t="s">
        <v>176</v>
      </c>
      <c r="AD12" s="2" t="s">
        <v>176</v>
      </c>
      <c r="AE12" s="2" t="s">
        <v>176</v>
      </c>
      <c r="AF12" s="2" t="s">
        <v>176</v>
      </c>
      <c r="AG12" s="2" t="s">
        <v>176</v>
      </c>
      <c r="AH12" s="2" t="s">
        <v>176</v>
      </c>
      <c r="AI12" s="2" t="s">
        <v>176</v>
      </c>
      <c r="AJ12" s="2" t="s">
        <v>176</v>
      </c>
      <c r="AK12" s="2" t="s">
        <v>176</v>
      </c>
      <c r="AL12" s="2" t="s">
        <v>176</v>
      </c>
      <c r="AM12" s="2" t="s">
        <v>176</v>
      </c>
      <c r="AN12" s="2" t="s">
        <v>176</v>
      </c>
      <c r="AO12" s="2" t="s">
        <v>176</v>
      </c>
      <c r="AP12" s="2" t="s">
        <v>176</v>
      </c>
      <c r="AQ12" s="2" t="s">
        <v>176</v>
      </c>
      <c r="AR12" s="2" t="s">
        <v>176</v>
      </c>
      <c r="AS12" s="2" t="s">
        <v>176</v>
      </c>
      <c r="AT12" s="2" t="s">
        <v>176</v>
      </c>
      <c r="AU12" s="2" t="s">
        <v>176</v>
      </c>
      <c r="AV12" s="2" t="s">
        <v>176</v>
      </c>
      <c r="AW12" s="2" t="s">
        <v>176</v>
      </c>
      <c r="AX12" s="2" t="s">
        <v>176</v>
      </c>
      <c r="AY12" s="2" t="s">
        <v>176</v>
      </c>
      <c r="AZ12" s="2" t="s">
        <v>176</v>
      </c>
      <c r="BA12" s="2" t="s">
        <v>176</v>
      </c>
      <c r="BB12" s="2" t="s">
        <v>176</v>
      </c>
      <c r="BC12" s="2" t="s">
        <v>176</v>
      </c>
      <c r="BD12" s="2" t="s">
        <v>176</v>
      </c>
      <c r="BE12" s="2" t="s">
        <v>176</v>
      </c>
      <c r="BF12" s="2" t="s">
        <v>176</v>
      </c>
      <c r="BG12" s="2" t="s">
        <v>176</v>
      </c>
      <c r="BH12" s="2" t="s">
        <v>176</v>
      </c>
      <c r="BI12" s="2" t="s">
        <v>176</v>
      </c>
      <c r="BJ12" s="2" t="s">
        <v>176</v>
      </c>
      <c r="BK12" s="2" t="s">
        <v>176</v>
      </c>
      <c r="BL12" s="2" t="s">
        <v>176</v>
      </c>
      <c r="BM12" s="2" t="s">
        <v>176</v>
      </c>
      <c r="BN12" s="2" t="s">
        <v>176</v>
      </c>
      <c r="BO12" s="2" t="s">
        <v>176</v>
      </c>
      <c r="BP12" s="2" t="s">
        <v>176</v>
      </c>
      <c r="BQ12" s="2" t="s">
        <v>176</v>
      </c>
      <c r="BR12" s="2" t="s">
        <v>176</v>
      </c>
      <c r="BS12" s="2" t="s">
        <v>176</v>
      </c>
      <c r="BT12" s="2" t="s">
        <v>176</v>
      </c>
      <c r="BU12" s="2" t="s">
        <v>176</v>
      </c>
      <c r="BV12" s="2" t="s">
        <v>176</v>
      </c>
      <c r="BW12" s="2" t="s">
        <v>176</v>
      </c>
      <c r="BX12" s="2" t="s">
        <v>176</v>
      </c>
      <c r="BY12" s="2" t="s">
        <v>176</v>
      </c>
    </row>
    <row r="13" spans="1:77" x14ac:dyDescent="0.25">
      <c r="A13" s="1">
        <v>37469</v>
      </c>
      <c r="B13" s="2">
        <v>97.407839999999993</v>
      </c>
      <c r="C13" s="2">
        <v>101.87915</v>
      </c>
      <c r="D13" s="2">
        <v>77.908940000000001</v>
      </c>
      <c r="E13" s="2">
        <v>49.373269999999998</v>
      </c>
      <c r="F13" s="2" t="s">
        <v>176</v>
      </c>
      <c r="G13" s="2">
        <v>103.71241999999999</v>
      </c>
      <c r="H13" s="2" t="s">
        <v>176</v>
      </c>
      <c r="I13" s="2">
        <v>77.406289999999998</v>
      </c>
      <c r="J13" s="2">
        <v>119.10427</v>
      </c>
      <c r="K13" s="2">
        <v>94.097520000000003</v>
      </c>
      <c r="L13" s="2">
        <v>125.60229</v>
      </c>
      <c r="M13" s="2">
        <v>93.038799999999995</v>
      </c>
      <c r="N13" s="2">
        <v>95.999939999999995</v>
      </c>
      <c r="O13" s="2">
        <v>69.691900000000004</v>
      </c>
      <c r="P13" s="2">
        <v>104.51381000000001</v>
      </c>
      <c r="Q13" s="2">
        <v>97.166370000000001</v>
      </c>
      <c r="R13" s="2" t="s">
        <v>176</v>
      </c>
      <c r="S13" s="2" t="s">
        <v>176</v>
      </c>
      <c r="T13" s="2">
        <v>66.735659999999996</v>
      </c>
      <c r="U13" s="2" t="s">
        <v>176</v>
      </c>
      <c r="V13" s="2" t="s">
        <v>176</v>
      </c>
      <c r="W13" s="2" t="s">
        <v>176</v>
      </c>
      <c r="X13" s="2" t="s">
        <v>176</v>
      </c>
      <c r="Y13" s="2" t="s">
        <v>176</v>
      </c>
      <c r="Z13" s="2" t="s">
        <v>176</v>
      </c>
      <c r="AA13" s="2" t="s">
        <v>176</v>
      </c>
      <c r="AB13" s="2" t="s">
        <v>176</v>
      </c>
      <c r="AC13" s="2" t="s">
        <v>176</v>
      </c>
      <c r="AD13" s="2" t="s">
        <v>176</v>
      </c>
      <c r="AE13" s="2" t="s">
        <v>176</v>
      </c>
      <c r="AF13" s="2" t="s">
        <v>176</v>
      </c>
      <c r="AG13" s="2" t="s">
        <v>176</v>
      </c>
      <c r="AH13" s="2" t="s">
        <v>176</v>
      </c>
      <c r="AI13" s="2" t="s">
        <v>176</v>
      </c>
      <c r="AJ13" s="2" t="s">
        <v>176</v>
      </c>
      <c r="AK13" s="2" t="s">
        <v>176</v>
      </c>
      <c r="AL13" s="2" t="s">
        <v>176</v>
      </c>
      <c r="AM13" s="2" t="s">
        <v>176</v>
      </c>
      <c r="AN13" s="2" t="s">
        <v>176</v>
      </c>
      <c r="AO13" s="2" t="s">
        <v>176</v>
      </c>
      <c r="AP13" s="2" t="s">
        <v>176</v>
      </c>
      <c r="AQ13" s="2" t="s">
        <v>176</v>
      </c>
      <c r="AR13" s="2" t="s">
        <v>176</v>
      </c>
      <c r="AS13" s="2" t="s">
        <v>176</v>
      </c>
      <c r="AT13" s="2" t="s">
        <v>176</v>
      </c>
      <c r="AU13" s="2" t="s">
        <v>176</v>
      </c>
      <c r="AV13" s="2" t="s">
        <v>176</v>
      </c>
      <c r="AW13" s="2" t="s">
        <v>176</v>
      </c>
      <c r="AX13" s="2" t="s">
        <v>176</v>
      </c>
      <c r="AY13" s="2" t="s">
        <v>176</v>
      </c>
      <c r="AZ13" s="2" t="s">
        <v>176</v>
      </c>
      <c r="BA13" s="2" t="s">
        <v>176</v>
      </c>
      <c r="BB13" s="2" t="s">
        <v>176</v>
      </c>
      <c r="BC13" s="2" t="s">
        <v>176</v>
      </c>
      <c r="BD13" s="2" t="s">
        <v>176</v>
      </c>
      <c r="BE13" s="2" t="s">
        <v>176</v>
      </c>
      <c r="BF13" s="2" t="s">
        <v>176</v>
      </c>
      <c r="BG13" s="2" t="s">
        <v>176</v>
      </c>
      <c r="BH13" s="2" t="s">
        <v>176</v>
      </c>
      <c r="BI13" s="2" t="s">
        <v>176</v>
      </c>
      <c r="BJ13" s="2" t="s">
        <v>176</v>
      </c>
      <c r="BK13" s="2" t="s">
        <v>176</v>
      </c>
      <c r="BL13" s="2" t="s">
        <v>176</v>
      </c>
      <c r="BM13" s="2" t="s">
        <v>176</v>
      </c>
      <c r="BN13" s="2" t="s">
        <v>176</v>
      </c>
      <c r="BO13" s="2" t="s">
        <v>176</v>
      </c>
      <c r="BP13" s="2" t="s">
        <v>176</v>
      </c>
      <c r="BQ13" s="2" t="s">
        <v>176</v>
      </c>
      <c r="BR13" s="2" t="s">
        <v>176</v>
      </c>
      <c r="BS13" s="2" t="s">
        <v>176</v>
      </c>
      <c r="BT13" s="2" t="s">
        <v>176</v>
      </c>
      <c r="BU13" s="2" t="s">
        <v>176</v>
      </c>
      <c r="BV13" s="2" t="s">
        <v>176</v>
      </c>
      <c r="BW13" s="2" t="s">
        <v>176</v>
      </c>
      <c r="BX13" s="2" t="s">
        <v>176</v>
      </c>
      <c r="BY13" s="2" t="s">
        <v>176</v>
      </c>
    </row>
    <row r="14" spans="1:77" x14ac:dyDescent="0.25">
      <c r="A14" s="1">
        <v>37500</v>
      </c>
      <c r="B14" s="2">
        <v>95.683850000000007</v>
      </c>
      <c r="C14" s="2">
        <v>99.021950000000004</v>
      </c>
      <c r="D14" s="2">
        <v>83.03398</v>
      </c>
      <c r="E14" s="2">
        <v>45.087249999999997</v>
      </c>
      <c r="F14" s="2" t="s">
        <v>176</v>
      </c>
      <c r="G14" s="2">
        <v>112.17740000000001</v>
      </c>
      <c r="H14" s="2" t="s">
        <v>176</v>
      </c>
      <c r="I14" s="2">
        <v>84.689520000000002</v>
      </c>
      <c r="J14" s="2">
        <v>103.53352</v>
      </c>
      <c r="K14" s="2">
        <v>94.921580000000006</v>
      </c>
      <c r="L14" s="2">
        <v>121.17861000000001</v>
      </c>
      <c r="M14" s="2">
        <v>85.421760000000006</v>
      </c>
      <c r="N14" s="2">
        <v>95.311769999999996</v>
      </c>
      <c r="O14" s="2">
        <v>69.66216</v>
      </c>
      <c r="P14" s="2">
        <v>101.43697</v>
      </c>
      <c r="Q14" s="2">
        <v>94.629109999999997</v>
      </c>
      <c r="R14" s="2" t="s">
        <v>176</v>
      </c>
      <c r="S14" s="2" t="s">
        <v>176</v>
      </c>
      <c r="T14" s="2">
        <v>64.187610000000006</v>
      </c>
      <c r="U14" s="2" t="s">
        <v>176</v>
      </c>
      <c r="V14" s="2" t="s">
        <v>176</v>
      </c>
      <c r="W14" s="2" t="s">
        <v>176</v>
      </c>
      <c r="X14" s="2" t="s">
        <v>176</v>
      </c>
      <c r="Y14" s="2" t="s">
        <v>176</v>
      </c>
      <c r="Z14" s="2" t="s">
        <v>176</v>
      </c>
      <c r="AA14" s="2" t="s">
        <v>176</v>
      </c>
      <c r="AB14" s="2" t="s">
        <v>176</v>
      </c>
      <c r="AC14" s="2" t="s">
        <v>176</v>
      </c>
      <c r="AD14" s="2" t="s">
        <v>176</v>
      </c>
      <c r="AE14" s="2" t="s">
        <v>176</v>
      </c>
      <c r="AF14" s="2" t="s">
        <v>176</v>
      </c>
      <c r="AG14" s="2" t="s">
        <v>176</v>
      </c>
      <c r="AH14" s="2" t="s">
        <v>176</v>
      </c>
      <c r="AI14" s="2" t="s">
        <v>176</v>
      </c>
      <c r="AJ14" s="2" t="s">
        <v>176</v>
      </c>
      <c r="AK14" s="2" t="s">
        <v>176</v>
      </c>
      <c r="AL14" s="2" t="s">
        <v>176</v>
      </c>
      <c r="AM14" s="2" t="s">
        <v>176</v>
      </c>
      <c r="AN14" s="2" t="s">
        <v>176</v>
      </c>
      <c r="AO14" s="2" t="s">
        <v>176</v>
      </c>
      <c r="AP14" s="2" t="s">
        <v>176</v>
      </c>
      <c r="AQ14" s="2" t="s">
        <v>176</v>
      </c>
      <c r="AR14" s="2" t="s">
        <v>176</v>
      </c>
      <c r="AS14" s="2" t="s">
        <v>176</v>
      </c>
      <c r="AT14" s="2" t="s">
        <v>176</v>
      </c>
      <c r="AU14" s="2" t="s">
        <v>176</v>
      </c>
      <c r="AV14" s="2" t="s">
        <v>176</v>
      </c>
      <c r="AW14" s="2" t="s">
        <v>176</v>
      </c>
      <c r="AX14" s="2" t="s">
        <v>176</v>
      </c>
      <c r="AY14" s="2" t="s">
        <v>176</v>
      </c>
      <c r="AZ14" s="2" t="s">
        <v>176</v>
      </c>
      <c r="BA14" s="2" t="s">
        <v>176</v>
      </c>
      <c r="BB14" s="2" t="s">
        <v>176</v>
      </c>
      <c r="BC14" s="2" t="s">
        <v>176</v>
      </c>
      <c r="BD14" s="2" t="s">
        <v>176</v>
      </c>
      <c r="BE14" s="2" t="s">
        <v>176</v>
      </c>
      <c r="BF14" s="2" t="s">
        <v>176</v>
      </c>
      <c r="BG14" s="2" t="s">
        <v>176</v>
      </c>
      <c r="BH14" s="2" t="s">
        <v>176</v>
      </c>
      <c r="BI14" s="2" t="s">
        <v>176</v>
      </c>
      <c r="BJ14" s="2" t="s">
        <v>176</v>
      </c>
      <c r="BK14" s="2" t="s">
        <v>176</v>
      </c>
      <c r="BL14" s="2" t="s">
        <v>176</v>
      </c>
      <c r="BM14" s="2" t="s">
        <v>176</v>
      </c>
      <c r="BN14" s="2" t="s">
        <v>176</v>
      </c>
      <c r="BO14" s="2" t="s">
        <v>176</v>
      </c>
      <c r="BP14" s="2" t="s">
        <v>176</v>
      </c>
      <c r="BQ14" s="2" t="s">
        <v>176</v>
      </c>
      <c r="BR14" s="2" t="s">
        <v>176</v>
      </c>
      <c r="BS14" s="2" t="s">
        <v>176</v>
      </c>
      <c r="BT14" s="2" t="s">
        <v>176</v>
      </c>
      <c r="BU14" s="2" t="s">
        <v>176</v>
      </c>
      <c r="BV14" s="2" t="s">
        <v>176</v>
      </c>
      <c r="BW14" s="2" t="s">
        <v>176</v>
      </c>
      <c r="BX14" s="2" t="s">
        <v>176</v>
      </c>
      <c r="BY14" s="2" t="s">
        <v>176</v>
      </c>
    </row>
    <row r="15" spans="1:77" x14ac:dyDescent="0.25">
      <c r="A15" s="1">
        <v>37530</v>
      </c>
      <c r="B15" s="2">
        <v>103.92059</v>
      </c>
      <c r="C15" s="2">
        <v>114.67547</v>
      </c>
      <c r="D15" s="2">
        <v>92.603719999999996</v>
      </c>
      <c r="E15" s="2">
        <v>49.03078</v>
      </c>
      <c r="F15" s="2" t="s">
        <v>176</v>
      </c>
      <c r="G15" s="2">
        <v>121.0301</v>
      </c>
      <c r="H15" s="2" t="s">
        <v>176</v>
      </c>
      <c r="I15" s="2">
        <v>102.2818</v>
      </c>
      <c r="J15" s="2">
        <v>115.07508</v>
      </c>
      <c r="K15" s="2">
        <v>98.850830000000002</v>
      </c>
      <c r="L15" s="2">
        <v>128.43942000000001</v>
      </c>
      <c r="M15" s="2">
        <v>90.583089999999999</v>
      </c>
      <c r="N15" s="2">
        <v>105.51997</v>
      </c>
      <c r="O15" s="2">
        <v>72.450029999999998</v>
      </c>
      <c r="P15" s="2">
        <v>113.73838000000001</v>
      </c>
      <c r="Q15" s="2">
        <v>102.29061</v>
      </c>
      <c r="R15" s="2" t="s">
        <v>176</v>
      </c>
      <c r="S15" s="2" t="s">
        <v>176</v>
      </c>
      <c r="T15" s="2">
        <v>67.396029999999996</v>
      </c>
      <c r="U15" s="2" t="s">
        <v>176</v>
      </c>
      <c r="V15" s="2" t="s">
        <v>176</v>
      </c>
      <c r="W15" s="2" t="s">
        <v>176</v>
      </c>
      <c r="X15" s="2" t="s">
        <v>176</v>
      </c>
      <c r="Y15" s="2" t="s">
        <v>176</v>
      </c>
      <c r="Z15" s="2" t="s">
        <v>176</v>
      </c>
      <c r="AA15" s="2" t="s">
        <v>176</v>
      </c>
      <c r="AB15" s="2" t="s">
        <v>176</v>
      </c>
      <c r="AC15" s="2" t="s">
        <v>176</v>
      </c>
      <c r="AD15" s="2" t="s">
        <v>176</v>
      </c>
      <c r="AE15" s="2" t="s">
        <v>176</v>
      </c>
      <c r="AF15" s="2" t="s">
        <v>176</v>
      </c>
      <c r="AG15" s="2" t="s">
        <v>176</v>
      </c>
      <c r="AH15" s="2" t="s">
        <v>176</v>
      </c>
      <c r="AI15" s="2" t="s">
        <v>176</v>
      </c>
      <c r="AJ15" s="2" t="s">
        <v>176</v>
      </c>
      <c r="AK15" s="2" t="s">
        <v>176</v>
      </c>
      <c r="AL15" s="2" t="s">
        <v>176</v>
      </c>
      <c r="AM15" s="2" t="s">
        <v>176</v>
      </c>
      <c r="AN15" s="2" t="s">
        <v>176</v>
      </c>
      <c r="AO15" s="2" t="s">
        <v>176</v>
      </c>
      <c r="AP15" s="2" t="s">
        <v>176</v>
      </c>
      <c r="AQ15" s="2" t="s">
        <v>176</v>
      </c>
      <c r="AR15" s="2" t="s">
        <v>176</v>
      </c>
      <c r="AS15" s="2" t="s">
        <v>176</v>
      </c>
      <c r="AT15" s="2" t="s">
        <v>176</v>
      </c>
      <c r="AU15" s="2" t="s">
        <v>176</v>
      </c>
      <c r="AV15" s="2" t="s">
        <v>176</v>
      </c>
      <c r="AW15" s="2" t="s">
        <v>176</v>
      </c>
      <c r="AX15" s="2" t="s">
        <v>176</v>
      </c>
      <c r="AY15" s="2" t="s">
        <v>176</v>
      </c>
      <c r="AZ15" s="2" t="s">
        <v>176</v>
      </c>
      <c r="BA15" s="2" t="s">
        <v>176</v>
      </c>
      <c r="BB15" s="2" t="s">
        <v>176</v>
      </c>
      <c r="BC15" s="2" t="s">
        <v>176</v>
      </c>
      <c r="BD15" s="2" t="s">
        <v>176</v>
      </c>
      <c r="BE15" s="2" t="s">
        <v>176</v>
      </c>
      <c r="BF15" s="2" t="s">
        <v>176</v>
      </c>
      <c r="BG15" s="2" t="s">
        <v>176</v>
      </c>
      <c r="BH15" s="2" t="s">
        <v>176</v>
      </c>
      <c r="BI15" s="2" t="s">
        <v>176</v>
      </c>
      <c r="BJ15" s="2" t="s">
        <v>176</v>
      </c>
      <c r="BK15" s="2" t="s">
        <v>176</v>
      </c>
      <c r="BL15" s="2" t="s">
        <v>176</v>
      </c>
      <c r="BM15" s="2" t="s">
        <v>176</v>
      </c>
      <c r="BN15" s="2" t="s">
        <v>176</v>
      </c>
      <c r="BO15" s="2" t="s">
        <v>176</v>
      </c>
      <c r="BP15" s="2" t="s">
        <v>176</v>
      </c>
      <c r="BQ15" s="2" t="s">
        <v>176</v>
      </c>
      <c r="BR15" s="2" t="s">
        <v>176</v>
      </c>
      <c r="BS15" s="2" t="s">
        <v>176</v>
      </c>
      <c r="BT15" s="2" t="s">
        <v>176</v>
      </c>
      <c r="BU15" s="2" t="s">
        <v>176</v>
      </c>
      <c r="BV15" s="2" t="s">
        <v>176</v>
      </c>
      <c r="BW15" s="2" t="s">
        <v>176</v>
      </c>
      <c r="BX15" s="2" t="s">
        <v>176</v>
      </c>
      <c r="BY15" s="2" t="s">
        <v>176</v>
      </c>
    </row>
    <row r="16" spans="1:77" x14ac:dyDescent="0.25">
      <c r="A16" s="1">
        <v>37561</v>
      </c>
      <c r="B16" s="2">
        <v>97.758099999999999</v>
      </c>
      <c r="C16" s="2">
        <v>114.29892</v>
      </c>
      <c r="D16" s="2">
        <v>92.814549999999997</v>
      </c>
      <c r="E16" s="2">
        <v>49.426690000000001</v>
      </c>
      <c r="F16" s="2" t="s">
        <v>176</v>
      </c>
      <c r="G16" s="2">
        <v>122.73753000000001</v>
      </c>
      <c r="H16" s="2" t="s">
        <v>176</v>
      </c>
      <c r="I16" s="2">
        <v>102.23913</v>
      </c>
      <c r="J16" s="2">
        <v>113.06586</v>
      </c>
      <c r="K16" s="2">
        <v>93.727559999999997</v>
      </c>
      <c r="L16" s="2">
        <v>134.36642000000001</v>
      </c>
      <c r="M16" s="2">
        <v>84.706389999999999</v>
      </c>
      <c r="N16" s="2">
        <v>96.379670000000004</v>
      </c>
      <c r="O16" s="2">
        <v>67.251289999999997</v>
      </c>
      <c r="P16" s="2">
        <v>108.05732</v>
      </c>
      <c r="Q16" s="2">
        <v>98.031040000000004</v>
      </c>
      <c r="R16" s="2" t="s">
        <v>176</v>
      </c>
      <c r="S16" s="2" t="s">
        <v>176</v>
      </c>
      <c r="T16" s="2">
        <v>62.398629999999997</v>
      </c>
      <c r="U16" s="2" t="s">
        <v>176</v>
      </c>
      <c r="V16" s="2" t="s">
        <v>176</v>
      </c>
      <c r="W16" s="2" t="s">
        <v>176</v>
      </c>
      <c r="X16" s="2" t="s">
        <v>176</v>
      </c>
      <c r="Y16" s="2" t="s">
        <v>176</v>
      </c>
      <c r="Z16" s="2" t="s">
        <v>176</v>
      </c>
      <c r="AA16" s="2" t="s">
        <v>176</v>
      </c>
      <c r="AB16" s="2" t="s">
        <v>176</v>
      </c>
      <c r="AC16" s="2" t="s">
        <v>176</v>
      </c>
      <c r="AD16" s="2" t="s">
        <v>176</v>
      </c>
      <c r="AE16" s="2" t="s">
        <v>176</v>
      </c>
      <c r="AF16" s="2" t="s">
        <v>176</v>
      </c>
      <c r="AG16" s="2" t="s">
        <v>176</v>
      </c>
      <c r="AH16" s="2" t="s">
        <v>176</v>
      </c>
      <c r="AI16" s="2" t="s">
        <v>176</v>
      </c>
      <c r="AJ16" s="2" t="s">
        <v>176</v>
      </c>
      <c r="AK16" s="2" t="s">
        <v>176</v>
      </c>
      <c r="AL16" s="2" t="s">
        <v>176</v>
      </c>
      <c r="AM16" s="2" t="s">
        <v>176</v>
      </c>
      <c r="AN16" s="2" t="s">
        <v>176</v>
      </c>
      <c r="AO16" s="2" t="s">
        <v>176</v>
      </c>
      <c r="AP16" s="2" t="s">
        <v>176</v>
      </c>
      <c r="AQ16" s="2" t="s">
        <v>176</v>
      </c>
      <c r="AR16" s="2" t="s">
        <v>176</v>
      </c>
      <c r="AS16" s="2" t="s">
        <v>176</v>
      </c>
      <c r="AT16" s="2" t="s">
        <v>176</v>
      </c>
      <c r="AU16" s="2" t="s">
        <v>176</v>
      </c>
      <c r="AV16" s="2" t="s">
        <v>176</v>
      </c>
      <c r="AW16" s="2" t="s">
        <v>176</v>
      </c>
      <c r="AX16" s="2" t="s">
        <v>176</v>
      </c>
      <c r="AY16" s="2" t="s">
        <v>176</v>
      </c>
      <c r="AZ16" s="2" t="s">
        <v>176</v>
      </c>
      <c r="BA16" s="2" t="s">
        <v>176</v>
      </c>
      <c r="BB16" s="2" t="s">
        <v>176</v>
      </c>
      <c r="BC16" s="2" t="s">
        <v>176</v>
      </c>
      <c r="BD16" s="2" t="s">
        <v>176</v>
      </c>
      <c r="BE16" s="2" t="s">
        <v>176</v>
      </c>
      <c r="BF16" s="2" t="s">
        <v>176</v>
      </c>
      <c r="BG16" s="2" t="s">
        <v>176</v>
      </c>
      <c r="BH16" s="2" t="s">
        <v>176</v>
      </c>
      <c r="BI16" s="2" t="s">
        <v>176</v>
      </c>
      <c r="BJ16" s="2" t="s">
        <v>176</v>
      </c>
      <c r="BK16" s="2" t="s">
        <v>176</v>
      </c>
      <c r="BL16" s="2" t="s">
        <v>176</v>
      </c>
      <c r="BM16" s="2" t="s">
        <v>176</v>
      </c>
      <c r="BN16" s="2" t="s">
        <v>176</v>
      </c>
      <c r="BO16" s="2" t="s">
        <v>176</v>
      </c>
      <c r="BP16" s="2" t="s">
        <v>176</v>
      </c>
      <c r="BQ16" s="2" t="s">
        <v>176</v>
      </c>
      <c r="BR16" s="2" t="s">
        <v>176</v>
      </c>
      <c r="BS16" s="2" t="s">
        <v>176</v>
      </c>
      <c r="BT16" s="2" t="s">
        <v>176</v>
      </c>
      <c r="BU16" s="2" t="s">
        <v>176</v>
      </c>
      <c r="BV16" s="2" t="s">
        <v>176</v>
      </c>
      <c r="BW16" s="2" t="s">
        <v>176</v>
      </c>
      <c r="BX16" s="2" t="s">
        <v>176</v>
      </c>
      <c r="BY16" s="2" t="s">
        <v>176</v>
      </c>
    </row>
    <row r="17" spans="1:77" x14ac:dyDescent="0.25">
      <c r="A17" s="1">
        <v>37591</v>
      </c>
      <c r="B17" s="2">
        <v>86.946870000000004</v>
      </c>
      <c r="C17" s="2">
        <v>112.60835</v>
      </c>
      <c r="D17" s="2">
        <v>72.043220000000005</v>
      </c>
      <c r="E17" s="2">
        <v>51.13682</v>
      </c>
      <c r="F17" s="2" t="s">
        <v>176</v>
      </c>
      <c r="G17" s="2">
        <v>109.95491</v>
      </c>
      <c r="H17" s="2" t="s">
        <v>176</v>
      </c>
      <c r="I17" s="2">
        <v>104.24305</v>
      </c>
      <c r="J17" s="2">
        <v>113.85661</v>
      </c>
      <c r="K17" s="2">
        <v>85.166830000000004</v>
      </c>
      <c r="L17" s="2">
        <v>132.04536999999999</v>
      </c>
      <c r="M17" s="2">
        <v>85.188490000000002</v>
      </c>
      <c r="N17" s="2">
        <v>83.378069999999994</v>
      </c>
      <c r="O17" s="2">
        <v>59.513590000000001</v>
      </c>
      <c r="P17" s="2">
        <v>90.239400000000003</v>
      </c>
      <c r="Q17" s="2">
        <v>83.003910000000005</v>
      </c>
      <c r="R17" s="2" t="s">
        <v>176</v>
      </c>
      <c r="S17" s="2" t="s">
        <v>176</v>
      </c>
      <c r="T17" s="2">
        <v>53.796140000000001</v>
      </c>
      <c r="U17" s="2" t="s">
        <v>176</v>
      </c>
      <c r="V17" s="2" t="s">
        <v>176</v>
      </c>
      <c r="W17" s="2" t="s">
        <v>176</v>
      </c>
      <c r="X17" s="2" t="s">
        <v>176</v>
      </c>
      <c r="Y17" s="2" t="s">
        <v>176</v>
      </c>
      <c r="Z17" s="2" t="s">
        <v>176</v>
      </c>
      <c r="AA17" s="2" t="s">
        <v>176</v>
      </c>
      <c r="AB17" s="2" t="s">
        <v>176</v>
      </c>
      <c r="AC17" s="2" t="s">
        <v>176</v>
      </c>
      <c r="AD17" s="2" t="s">
        <v>176</v>
      </c>
      <c r="AE17" s="2" t="s">
        <v>176</v>
      </c>
      <c r="AF17" s="2" t="s">
        <v>176</v>
      </c>
      <c r="AG17" s="2" t="s">
        <v>176</v>
      </c>
      <c r="AH17" s="2" t="s">
        <v>176</v>
      </c>
      <c r="AI17" s="2" t="s">
        <v>176</v>
      </c>
      <c r="AJ17" s="2" t="s">
        <v>176</v>
      </c>
      <c r="AK17" s="2" t="s">
        <v>176</v>
      </c>
      <c r="AL17" s="2" t="s">
        <v>176</v>
      </c>
      <c r="AM17" s="2" t="s">
        <v>176</v>
      </c>
      <c r="AN17" s="2" t="s">
        <v>176</v>
      </c>
      <c r="AO17" s="2" t="s">
        <v>176</v>
      </c>
      <c r="AP17" s="2" t="s">
        <v>176</v>
      </c>
      <c r="AQ17" s="2" t="s">
        <v>176</v>
      </c>
      <c r="AR17" s="2" t="s">
        <v>176</v>
      </c>
      <c r="AS17" s="2" t="s">
        <v>176</v>
      </c>
      <c r="AT17" s="2" t="s">
        <v>176</v>
      </c>
      <c r="AU17" s="2" t="s">
        <v>176</v>
      </c>
      <c r="AV17" s="2" t="s">
        <v>176</v>
      </c>
      <c r="AW17" s="2" t="s">
        <v>176</v>
      </c>
      <c r="AX17" s="2" t="s">
        <v>176</v>
      </c>
      <c r="AY17" s="2" t="s">
        <v>176</v>
      </c>
      <c r="AZ17" s="2" t="s">
        <v>176</v>
      </c>
      <c r="BA17" s="2" t="s">
        <v>176</v>
      </c>
      <c r="BB17" s="2" t="s">
        <v>176</v>
      </c>
      <c r="BC17" s="2" t="s">
        <v>176</v>
      </c>
      <c r="BD17" s="2" t="s">
        <v>176</v>
      </c>
      <c r="BE17" s="2" t="s">
        <v>176</v>
      </c>
      <c r="BF17" s="2" t="s">
        <v>176</v>
      </c>
      <c r="BG17" s="2" t="s">
        <v>176</v>
      </c>
      <c r="BH17" s="2" t="s">
        <v>176</v>
      </c>
      <c r="BI17" s="2" t="s">
        <v>176</v>
      </c>
      <c r="BJ17" s="2" t="s">
        <v>176</v>
      </c>
      <c r="BK17" s="2" t="s">
        <v>176</v>
      </c>
      <c r="BL17" s="2" t="s">
        <v>176</v>
      </c>
      <c r="BM17" s="2" t="s">
        <v>176</v>
      </c>
      <c r="BN17" s="2" t="s">
        <v>176</v>
      </c>
      <c r="BO17" s="2" t="s">
        <v>176</v>
      </c>
      <c r="BP17" s="2" t="s">
        <v>176</v>
      </c>
      <c r="BQ17" s="2" t="s">
        <v>176</v>
      </c>
      <c r="BR17" s="2" t="s">
        <v>176</v>
      </c>
      <c r="BS17" s="2" t="s">
        <v>176</v>
      </c>
      <c r="BT17" s="2" t="s">
        <v>176</v>
      </c>
      <c r="BU17" s="2" t="s">
        <v>176</v>
      </c>
      <c r="BV17" s="2" t="s">
        <v>176</v>
      </c>
      <c r="BW17" s="2" t="s">
        <v>176</v>
      </c>
      <c r="BX17" s="2" t="s">
        <v>176</v>
      </c>
      <c r="BY17" s="2" t="s">
        <v>176</v>
      </c>
    </row>
    <row r="18" spans="1:77" x14ac:dyDescent="0.25">
      <c r="A18" s="1">
        <v>37622</v>
      </c>
      <c r="B18" s="2">
        <v>86.210059999999999</v>
      </c>
      <c r="C18" s="2">
        <v>108.27369</v>
      </c>
      <c r="D18" s="2">
        <v>62.534030000000001</v>
      </c>
      <c r="E18" s="2">
        <v>49.186729999999997</v>
      </c>
      <c r="F18" s="2" t="s">
        <v>176</v>
      </c>
      <c r="G18" s="2">
        <v>106.54281</v>
      </c>
      <c r="H18" s="2" t="s">
        <v>176</v>
      </c>
      <c r="I18" s="2">
        <v>102.37918000000001</v>
      </c>
      <c r="J18" s="2">
        <v>110.73033</v>
      </c>
      <c r="K18" s="2">
        <v>87.19323</v>
      </c>
      <c r="L18" s="2">
        <v>128.03269</v>
      </c>
      <c r="M18" s="2">
        <v>82.03886</v>
      </c>
      <c r="N18" s="2">
        <v>82.286950000000004</v>
      </c>
      <c r="O18" s="2">
        <v>61.24691</v>
      </c>
      <c r="P18" s="2">
        <v>89.985889999999998</v>
      </c>
      <c r="Q18" s="2">
        <v>88.27158</v>
      </c>
      <c r="R18" s="2" t="s">
        <v>176</v>
      </c>
      <c r="S18" s="2" t="s">
        <v>176</v>
      </c>
      <c r="T18" s="2">
        <v>51.061839999999997</v>
      </c>
      <c r="U18" s="2">
        <v>2.2000000000000002</v>
      </c>
      <c r="V18" s="2">
        <v>6.5</v>
      </c>
      <c r="W18" s="2">
        <v>-5.5</v>
      </c>
      <c r="X18" s="2">
        <v>16.600000000000001</v>
      </c>
      <c r="Y18" s="2" t="s">
        <v>176</v>
      </c>
      <c r="Z18" s="2">
        <v>5.9</v>
      </c>
      <c r="AA18" s="2" t="s">
        <v>176</v>
      </c>
      <c r="AB18" s="2">
        <v>18.7</v>
      </c>
      <c r="AC18" s="2">
        <v>2.2000000000000002</v>
      </c>
      <c r="AD18" s="2">
        <v>-0.3</v>
      </c>
      <c r="AE18" s="2">
        <v>14</v>
      </c>
      <c r="AF18" s="2">
        <v>1.4</v>
      </c>
      <c r="AG18" s="2">
        <v>1</v>
      </c>
      <c r="AH18" s="2">
        <v>7.9</v>
      </c>
      <c r="AI18" s="2">
        <v>-1.2</v>
      </c>
      <c r="AJ18" s="2">
        <v>3</v>
      </c>
      <c r="AK18" s="2" t="s">
        <v>176</v>
      </c>
      <c r="AL18" s="2" t="s">
        <v>176</v>
      </c>
      <c r="AM18" s="2">
        <v>16.600000000000001</v>
      </c>
      <c r="AN18" s="2">
        <v>2.2000000000000002</v>
      </c>
      <c r="AO18" s="2">
        <v>6.5</v>
      </c>
      <c r="AP18" s="2">
        <v>-5.5</v>
      </c>
      <c r="AQ18" s="2">
        <v>16.600000000000001</v>
      </c>
      <c r="AR18" s="2" t="s">
        <v>176</v>
      </c>
      <c r="AS18" s="2">
        <v>5.9</v>
      </c>
      <c r="AT18" s="2" t="s">
        <v>176</v>
      </c>
      <c r="AU18" s="2">
        <v>18.7</v>
      </c>
      <c r="AV18" s="2">
        <v>2.2000000000000002</v>
      </c>
      <c r="AW18" s="2">
        <v>-0.3</v>
      </c>
      <c r="AX18" s="2">
        <v>14</v>
      </c>
      <c r="AY18" s="2">
        <v>1.4</v>
      </c>
      <c r="AZ18" s="2">
        <v>1</v>
      </c>
      <c r="BA18" s="2">
        <v>7.9</v>
      </c>
      <c r="BB18" s="2">
        <v>-1.2</v>
      </c>
      <c r="BC18" s="2">
        <v>3</v>
      </c>
      <c r="BD18" s="2" t="s">
        <v>176</v>
      </c>
      <c r="BE18" s="2" t="s">
        <v>176</v>
      </c>
      <c r="BF18" s="2">
        <v>16.600000000000001</v>
      </c>
      <c r="BG18" s="2" t="s">
        <v>176</v>
      </c>
      <c r="BH18" s="2" t="s">
        <v>176</v>
      </c>
      <c r="BI18" s="2" t="s">
        <v>176</v>
      </c>
      <c r="BJ18" s="2" t="s">
        <v>176</v>
      </c>
      <c r="BK18" s="2" t="s">
        <v>176</v>
      </c>
      <c r="BL18" s="2" t="s">
        <v>176</v>
      </c>
      <c r="BM18" s="2" t="s">
        <v>176</v>
      </c>
      <c r="BN18" s="2" t="s">
        <v>176</v>
      </c>
      <c r="BO18" s="2" t="s">
        <v>176</v>
      </c>
      <c r="BP18" s="2" t="s">
        <v>176</v>
      </c>
      <c r="BQ18" s="2" t="s">
        <v>176</v>
      </c>
      <c r="BR18" s="2" t="s">
        <v>176</v>
      </c>
      <c r="BS18" s="2" t="s">
        <v>176</v>
      </c>
      <c r="BT18" s="2" t="s">
        <v>176</v>
      </c>
      <c r="BU18" s="2" t="s">
        <v>176</v>
      </c>
      <c r="BV18" s="2" t="s">
        <v>176</v>
      </c>
      <c r="BW18" s="2" t="s">
        <v>176</v>
      </c>
      <c r="BX18" s="2" t="s">
        <v>176</v>
      </c>
      <c r="BY18" s="2" t="s">
        <v>176</v>
      </c>
    </row>
    <row r="19" spans="1:77" x14ac:dyDescent="0.25">
      <c r="A19" s="1">
        <v>37653</v>
      </c>
      <c r="B19" s="2">
        <v>83.648049999999998</v>
      </c>
      <c r="C19" s="2">
        <v>90.261579999999995</v>
      </c>
      <c r="D19" s="2">
        <v>69.325469999999996</v>
      </c>
      <c r="E19" s="2">
        <v>42.727269999999997</v>
      </c>
      <c r="F19" s="2" t="s">
        <v>176</v>
      </c>
      <c r="G19" s="2">
        <v>98.989789999999999</v>
      </c>
      <c r="H19" s="2" t="s">
        <v>176</v>
      </c>
      <c r="I19" s="2">
        <v>74.967140000000001</v>
      </c>
      <c r="J19" s="2">
        <v>92.705160000000006</v>
      </c>
      <c r="K19" s="2">
        <v>85.233469999999997</v>
      </c>
      <c r="L19" s="2">
        <v>124.29886999999999</v>
      </c>
      <c r="M19" s="2">
        <v>80.329480000000004</v>
      </c>
      <c r="N19" s="2">
        <v>81.436670000000007</v>
      </c>
      <c r="O19" s="2">
        <v>63.174410000000002</v>
      </c>
      <c r="P19" s="2">
        <v>90.274950000000004</v>
      </c>
      <c r="Q19" s="2">
        <v>87.718760000000003</v>
      </c>
      <c r="R19" s="2" t="s">
        <v>176</v>
      </c>
      <c r="S19" s="2" t="s">
        <v>176</v>
      </c>
      <c r="T19" s="2">
        <v>57.416849999999997</v>
      </c>
      <c r="U19" s="2">
        <v>3</v>
      </c>
      <c r="V19" s="2">
        <v>-2.2000000000000002</v>
      </c>
      <c r="W19" s="2">
        <v>6.9</v>
      </c>
      <c r="X19" s="2">
        <v>-2.6</v>
      </c>
      <c r="Y19" s="2" t="s">
        <v>176</v>
      </c>
      <c r="Z19" s="2">
        <v>10.1</v>
      </c>
      <c r="AA19" s="2" t="s">
        <v>176</v>
      </c>
      <c r="AB19" s="2">
        <v>2.1</v>
      </c>
      <c r="AC19" s="2">
        <v>-4.2</v>
      </c>
      <c r="AD19" s="2">
        <v>6.5</v>
      </c>
      <c r="AE19" s="2">
        <v>20.9</v>
      </c>
      <c r="AF19" s="2">
        <v>7.2</v>
      </c>
      <c r="AG19" s="2">
        <v>0.9</v>
      </c>
      <c r="AH19" s="2">
        <v>9.3000000000000007</v>
      </c>
      <c r="AI19" s="2">
        <v>-0.3</v>
      </c>
      <c r="AJ19" s="2">
        <v>3.7</v>
      </c>
      <c r="AK19" s="2" t="s">
        <v>176</v>
      </c>
      <c r="AL19" s="2" t="s">
        <v>176</v>
      </c>
      <c r="AM19" s="2">
        <v>13.3</v>
      </c>
      <c r="AN19" s="2">
        <v>2.6</v>
      </c>
      <c r="AO19" s="2">
        <v>2.2999999999999998</v>
      </c>
      <c r="AP19" s="2">
        <v>0.6</v>
      </c>
      <c r="AQ19" s="2">
        <v>6.8</v>
      </c>
      <c r="AR19" s="2" t="s">
        <v>176</v>
      </c>
      <c r="AS19" s="2">
        <v>7.9</v>
      </c>
      <c r="AT19" s="2" t="s">
        <v>176</v>
      </c>
      <c r="AU19" s="2">
        <v>11.1</v>
      </c>
      <c r="AV19" s="2">
        <v>-0.8</v>
      </c>
      <c r="AW19" s="2">
        <v>2.9</v>
      </c>
      <c r="AX19" s="2">
        <v>17.3</v>
      </c>
      <c r="AY19" s="2">
        <v>4.2</v>
      </c>
      <c r="AZ19" s="2">
        <v>1</v>
      </c>
      <c r="BA19" s="2">
        <v>8.6</v>
      </c>
      <c r="BB19" s="2">
        <v>-0.8</v>
      </c>
      <c r="BC19" s="2">
        <v>3.3</v>
      </c>
      <c r="BD19" s="2" t="s">
        <v>176</v>
      </c>
      <c r="BE19" s="2" t="s">
        <v>176</v>
      </c>
      <c r="BF19" s="2">
        <v>14.8</v>
      </c>
      <c r="BG19" s="2" t="s">
        <v>176</v>
      </c>
      <c r="BH19" s="2" t="s">
        <v>176</v>
      </c>
      <c r="BI19" s="2" t="s">
        <v>176</v>
      </c>
      <c r="BJ19" s="2" t="s">
        <v>176</v>
      </c>
      <c r="BK19" s="2" t="s">
        <v>176</v>
      </c>
      <c r="BL19" s="2" t="s">
        <v>176</v>
      </c>
      <c r="BM19" s="2" t="s">
        <v>176</v>
      </c>
      <c r="BN19" s="2" t="s">
        <v>176</v>
      </c>
      <c r="BO19" s="2" t="s">
        <v>176</v>
      </c>
      <c r="BP19" s="2" t="s">
        <v>176</v>
      </c>
      <c r="BQ19" s="2" t="s">
        <v>176</v>
      </c>
      <c r="BR19" s="2" t="s">
        <v>176</v>
      </c>
      <c r="BS19" s="2" t="s">
        <v>176</v>
      </c>
      <c r="BT19" s="2" t="s">
        <v>176</v>
      </c>
      <c r="BU19" s="2" t="s">
        <v>176</v>
      </c>
      <c r="BV19" s="2" t="s">
        <v>176</v>
      </c>
      <c r="BW19" s="2" t="s">
        <v>176</v>
      </c>
      <c r="BX19" s="2" t="s">
        <v>176</v>
      </c>
      <c r="BY19" s="2" t="s">
        <v>176</v>
      </c>
    </row>
    <row r="20" spans="1:77" x14ac:dyDescent="0.25">
      <c r="A20" s="1">
        <v>37681</v>
      </c>
      <c r="B20" s="2">
        <v>90.211160000000007</v>
      </c>
      <c r="C20" s="2">
        <v>93.719729999999998</v>
      </c>
      <c r="D20" s="2">
        <v>69.788939999999997</v>
      </c>
      <c r="E20" s="2">
        <v>52.460120000000003</v>
      </c>
      <c r="F20" s="2" t="s">
        <v>176</v>
      </c>
      <c r="G20" s="2">
        <v>95.966459999999998</v>
      </c>
      <c r="H20" s="2" t="s">
        <v>176</v>
      </c>
      <c r="I20" s="2">
        <v>71.776929999999993</v>
      </c>
      <c r="J20" s="2">
        <v>108.00648</v>
      </c>
      <c r="K20" s="2">
        <v>90.221689999999995</v>
      </c>
      <c r="L20" s="2">
        <v>127.87430999999999</v>
      </c>
      <c r="M20" s="2">
        <v>83.475750000000005</v>
      </c>
      <c r="N20" s="2">
        <v>87.618750000000006</v>
      </c>
      <c r="O20" s="2">
        <v>65.638940000000005</v>
      </c>
      <c r="P20" s="2">
        <v>91.959890000000001</v>
      </c>
      <c r="Q20" s="2">
        <v>104.24584</v>
      </c>
      <c r="R20" s="2" t="s">
        <v>176</v>
      </c>
      <c r="S20" s="2" t="s">
        <v>176</v>
      </c>
      <c r="T20" s="2">
        <v>61.423909999999999</v>
      </c>
      <c r="U20" s="2">
        <v>0</v>
      </c>
      <c r="V20" s="2">
        <v>-4</v>
      </c>
      <c r="W20" s="2">
        <v>-4.8</v>
      </c>
      <c r="X20" s="2">
        <v>7</v>
      </c>
      <c r="Y20" s="2" t="s">
        <v>176</v>
      </c>
      <c r="Z20" s="2">
        <v>-2.7</v>
      </c>
      <c r="AA20" s="2" t="s">
        <v>176</v>
      </c>
      <c r="AB20" s="2">
        <v>-3.1</v>
      </c>
      <c r="AC20" s="2">
        <v>3.3</v>
      </c>
      <c r="AD20" s="2">
        <v>-0.5</v>
      </c>
      <c r="AE20" s="2">
        <v>21.5</v>
      </c>
      <c r="AF20" s="2">
        <v>1.4</v>
      </c>
      <c r="AG20" s="2">
        <v>-1.3</v>
      </c>
      <c r="AH20" s="2">
        <v>2.7</v>
      </c>
      <c r="AI20" s="2">
        <v>-3.2</v>
      </c>
      <c r="AJ20" s="2">
        <v>5.0999999999999996</v>
      </c>
      <c r="AK20" s="2" t="s">
        <v>176</v>
      </c>
      <c r="AL20" s="2" t="s">
        <v>176</v>
      </c>
      <c r="AM20" s="2">
        <v>8.6</v>
      </c>
      <c r="AN20" s="2">
        <v>1.7</v>
      </c>
      <c r="AO20" s="2">
        <v>0.2</v>
      </c>
      <c r="AP20" s="2">
        <v>-1.3</v>
      </c>
      <c r="AQ20" s="2">
        <v>6.9</v>
      </c>
      <c r="AR20" s="2" t="s">
        <v>176</v>
      </c>
      <c r="AS20" s="2">
        <v>4.2</v>
      </c>
      <c r="AT20" s="2" t="s">
        <v>176</v>
      </c>
      <c r="AU20" s="2">
        <v>6.6</v>
      </c>
      <c r="AV20" s="2">
        <v>0.6</v>
      </c>
      <c r="AW20" s="2">
        <v>1.7</v>
      </c>
      <c r="AX20" s="2">
        <v>18.7</v>
      </c>
      <c r="AY20" s="2">
        <v>3.2</v>
      </c>
      <c r="AZ20" s="2">
        <v>0.2</v>
      </c>
      <c r="BA20" s="2">
        <v>6.5</v>
      </c>
      <c r="BB20" s="2">
        <v>-1.6</v>
      </c>
      <c r="BC20" s="2">
        <v>4</v>
      </c>
      <c r="BD20" s="2" t="s">
        <v>176</v>
      </c>
      <c r="BE20" s="2" t="s">
        <v>176</v>
      </c>
      <c r="BF20" s="2">
        <v>12.5</v>
      </c>
      <c r="BG20" s="2" t="s">
        <v>176</v>
      </c>
      <c r="BH20" s="2" t="s">
        <v>176</v>
      </c>
      <c r="BI20" s="2" t="s">
        <v>176</v>
      </c>
      <c r="BJ20" s="2" t="s">
        <v>176</v>
      </c>
      <c r="BK20" s="2" t="s">
        <v>176</v>
      </c>
      <c r="BL20" s="2" t="s">
        <v>176</v>
      </c>
      <c r="BM20" s="2" t="s">
        <v>176</v>
      </c>
      <c r="BN20" s="2" t="s">
        <v>176</v>
      </c>
      <c r="BO20" s="2" t="s">
        <v>176</v>
      </c>
      <c r="BP20" s="2" t="s">
        <v>176</v>
      </c>
      <c r="BQ20" s="2" t="s">
        <v>176</v>
      </c>
      <c r="BR20" s="2" t="s">
        <v>176</v>
      </c>
      <c r="BS20" s="2" t="s">
        <v>176</v>
      </c>
      <c r="BT20" s="2" t="s">
        <v>176</v>
      </c>
      <c r="BU20" s="2" t="s">
        <v>176</v>
      </c>
      <c r="BV20" s="2" t="s">
        <v>176</v>
      </c>
      <c r="BW20" s="2" t="s">
        <v>176</v>
      </c>
      <c r="BX20" s="2" t="s">
        <v>176</v>
      </c>
      <c r="BY20" s="2" t="s">
        <v>176</v>
      </c>
    </row>
    <row r="21" spans="1:77" x14ac:dyDescent="0.25">
      <c r="A21" s="1">
        <v>37712</v>
      </c>
      <c r="B21" s="2">
        <v>89.176150000000007</v>
      </c>
      <c r="C21" s="2">
        <v>92.316100000000006</v>
      </c>
      <c r="D21" s="2">
        <v>79.441569999999999</v>
      </c>
      <c r="E21" s="2">
        <v>50.171489999999999</v>
      </c>
      <c r="F21" s="2" t="s">
        <v>176</v>
      </c>
      <c r="G21" s="2">
        <v>102.74275</v>
      </c>
      <c r="H21" s="2" t="s">
        <v>176</v>
      </c>
      <c r="I21" s="2">
        <v>70.706479999999999</v>
      </c>
      <c r="J21" s="2">
        <v>107.77203</v>
      </c>
      <c r="K21" s="2">
        <v>86.547989999999999</v>
      </c>
      <c r="L21" s="2">
        <v>121.37411</v>
      </c>
      <c r="M21" s="2">
        <v>85.614779999999996</v>
      </c>
      <c r="N21" s="2">
        <v>84.734970000000004</v>
      </c>
      <c r="O21" s="2">
        <v>67.317409999999995</v>
      </c>
      <c r="P21" s="2">
        <v>88.077920000000006</v>
      </c>
      <c r="Q21" s="2">
        <v>107.51254</v>
      </c>
      <c r="R21" s="2" t="s">
        <v>176</v>
      </c>
      <c r="S21" s="2" t="s">
        <v>176</v>
      </c>
      <c r="T21" s="2">
        <v>59.904359999999997</v>
      </c>
      <c r="U21" s="2">
        <v>-3.9</v>
      </c>
      <c r="V21" s="2">
        <v>0</v>
      </c>
      <c r="W21" s="2">
        <v>-3.8</v>
      </c>
      <c r="X21" s="2">
        <v>6.2</v>
      </c>
      <c r="Y21" s="2" t="s">
        <v>176</v>
      </c>
      <c r="Z21" s="2">
        <v>1.2</v>
      </c>
      <c r="AA21" s="2" t="s">
        <v>176</v>
      </c>
      <c r="AB21" s="2">
        <v>-5.6</v>
      </c>
      <c r="AC21" s="2">
        <v>7.6</v>
      </c>
      <c r="AD21" s="2">
        <v>-0.7</v>
      </c>
      <c r="AE21" s="2">
        <v>8.6</v>
      </c>
      <c r="AF21" s="2">
        <v>1.5</v>
      </c>
      <c r="AG21" s="2">
        <v>-7</v>
      </c>
      <c r="AH21" s="2">
        <v>0.6</v>
      </c>
      <c r="AI21" s="2">
        <v>-11.6</v>
      </c>
      <c r="AJ21" s="2">
        <v>-1</v>
      </c>
      <c r="AK21" s="2" t="s">
        <v>176</v>
      </c>
      <c r="AL21" s="2" t="s">
        <v>176</v>
      </c>
      <c r="AM21" s="2">
        <v>4</v>
      </c>
      <c r="AN21" s="2">
        <v>0.2</v>
      </c>
      <c r="AO21" s="2">
        <v>0.2</v>
      </c>
      <c r="AP21" s="2">
        <v>-2</v>
      </c>
      <c r="AQ21" s="2">
        <v>6.7</v>
      </c>
      <c r="AR21" s="2" t="s">
        <v>176</v>
      </c>
      <c r="AS21" s="2">
        <v>3.5</v>
      </c>
      <c r="AT21" s="2" t="s">
        <v>176</v>
      </c>
      <c r="AU21" s="2">
        <v>3.6</v>
      </c>
      <c r="AV21" s="2">
        <v>2.2999999999999998</v>
      </c>
      <c r="AW21" s="2">
        <v>1.1000000000000001</v>
      </c>
      <c r="AX21" s="2">
        <v>16.100000000000001</v>
      </c>
      <c r="AY21" s="2">
        <v>2.8</v>
      </c>
      <c r="AZ21" s="2">
        <v>-1.7</v>
      </c>
      <c r="BA21" s="2">
        <v>4.9000000000000004</v>
      </c>
      <c r="BB21" s="2">
        <v>-4.2</v>
      </c>
      <c r="BC21" s="2">
        <v>2.5</v>
      </c>
      <c r="BD21" s="2" t="s">
        <v>176</v>
      </c>
      <c r="BE21" s="2" t="s">
        <v>176</v>
      </c>
      <c r="BF21" s="2">
        <v>10.199999999999999</v>
      </c>
      <c r="BG21" s="2" t="s">
        <v>176</v>
      </c>
      <c r="BH21" s="2" t="s">
        <v>176</v>
      </c>
      <c r="BI21" s="2" t="s">
        <v>176</v>
      </c>
      <c r="BJ21" s="2" t="s">
        <v>176</v>
      </c>
      <c r="BK21" s="2" t="s">
        <v>176</v>
      </c>
      <c r="BL21" s="2" t="s">
        <v>176</v>
      </c>
      <c r="BM21" s="2" t="s">
        <v>176</v>
      </c>
      <c r="BN21" s="2" t="s">
        <v>176</v>
      </c>
      <c r="BO21" s="2" t="s">
        <v>176</v>
      </c>
      <c r="BP21" s="2" t="s">
        <v>176</v>
      </c>
      <c r="BQ21" s="2" t="s">
        <v>176</v>
      </c>
      <c r="BR21" s="2" t="s">
        <v>176</v>
      </c>
      <c r="BS21" s="2" t="s">
        <v>176</v>
      </c>
      <c r="BT21" s="2" t="s">
        <v>176</v>
      </c>
      <c r="BU21" s="2" t="s">
        <v>176</v>
      </c>
      <c r="BV21" s="2" t="s">
        <v>176</v>
      </c>
      <c r="BW21" s="2" t="s">
        <v>176</v>
      </c>
      <c r="BX21" s="2" t="s">
        <v>176</v>
      </c>
      <c r="BY21" s="2" t="s">
        <v>176</v>
      </c>
    </row>
    <row r="22" spans="1:77" x14ac:dyDescent="0.25">
      <c r="A22" s="1">
        <v>37742</v>
      </c>
      <c r="B22" s="2">
        <v>92.853319999999997</v>
      </c>
      <c r="C22" s="2">
        <v>91.187139999999999</v>
      </c>
      <c r="D22" s="2">
        <v>73.131439999999998</v>
      </c>
      <c r="E22" s="2">
        <v>53.7622</v>
      </c>
      <c r="F22" s="2" t="s">
        <v>176</v>
      </c>
      <c r="G22" s="2">
        <v>95.149050000000003</v>
      </c>
      <c r="H22" s="2" t="s">
        <v>176</v>
      </c>
      <c r="I22" s="2">
        <v>67.24033</v>
      </c>
      <c r="J22" s="2">
        <v>108.84516000000001</v>
      </c>
      <c r="K22" s="2">
        <v>90.998589999999993</v>
      </c>
      <c r="L22" s="2">
        <v>134.94471999999999</v>
      </c>
      <c r="M22" s="2">
        <v>86.349900000000005</v>
      </c>
      <c r="N22" s="2">
        <v>90.816850000000002</v>
      </c>
      <c r="O22" s="2">
        <v>68.553839999999994</v>
      </c>
      <c r="P22" s="2">
        <v>92.466790000000003</v>
      </c>
      <c r="Q22" s="2">
        <v>107.9281</v>
      </c>
      <c r="R22" s="2" t="s">
        <v>176</v>
      </c>
      <c r="S22" s="2" t="s">
        <v>176</v>
      </c>
      <c r="T22" s="2">
        <v>60.042160000000003</v>
      </c>
      <c r="U22" s="2">
        <v>-1</v>
      </c>
      <c r="V22" s="2">
        <v>1.1000000000000001</v>
      </c>
      <c r="W22" s="2">
        <v>-2.1</v>
      </c>
      <c r="X22" s="2">
        <v>14.8</v>
      </c>
      <c r="Y22" s="2" t="s">
        <v>176</v>
      </c>
      <c r="Z22" s="2">
        <v>-6.2</v>
      </c>
      <c r="AA22" s="2" t="s">
        <v>176</v>
      </c>
      <c r="AB22" s="2">
        <v>-10.3</v>
      </c>
      <c r="AC22" s="2">
        <v>12.6</v>
      </c>
      <c r="AD22" s="2">
        <v>1.6</v>
      </c>
      <c r="AE22" s="2">
        <v>18.899999999999999</v>
      </c>
      <c r="AF22" s="2">
        <v>0.8</v>
      </c>
      <c r="AG22" s="2">
        <v>-3.8</v>
      </c>
      <c r="AH22" s="2">
        <v>6.2</v>
      </c>
      <c r="AI22" s="2">
        <v>-5.0999999999999996</v>
      </c>
      <c r="AJ22" s="2">
        <v>-2.1</v>
      </c>
      <c r="AK22" s="2" t="s">
        <v>176</v>
      </c>
      <c r="AL22" s="2" t="s">
        <v>176</v>
      </c>
      <c r="AM22" s="2">
        <v>3.6</v>
      </c>
      <c r="AN22" s="2">
        <v>0</v>
      </c>
      <c r="AO22" s="2">
        <v>0.3</v>
      </c>
      <c r="AP22" s="2">
        <v>-2</v>
      </c>
      <c r="AQ22" s="2">
        <v>8.4</v>
      </c>
      <c r="AR22" s="2" t="s">
        <v>176</v>
      </c>
      <c r="AS22" s="2">
        <v>1.5</v>
      </c>
      <c r="AT22" s="2" t="s">
        <v>176</v>
      </c>
      <c r="AU22" s="2">
        <v>0.9</v>
      </c>
      <c r="AV22" s="2">
        <v>4.3</v>
      </c>
      <c r="AW22" s="2">
        <v>1.2</v>
      </c>
      <c r="AX22" s="2">
        <v>16.7</v>
      </c>
      <c r="AY22" s="2">
        <v>2.4</v>
      </c>
      <c r="AZ22" s="2">
        <v>-2.2000000000000002</v>
      </c>
      <c r="BA22" s="2">
        <v>5.2</v>
      </c>
      <c r="BB22" s="2">
        <v>-4.4000000000000004</v>
      </c>
      <c r="BC22" s="2">
        <v>1.5</v>
      </c>
      <c r="BD22" s="2" t="s">
        <v>176</v>
      </c>
      <c r="BE22" s="2" t="s">
        <v>176</v>
      </c>
      <c r="BF22" s="2">
        <v>8.6999999999999993</v>
      </c>
      <c r="BG22" s="2" t="s">
        <v>176</v>
      </c>
      <c r="BH22" s="2" t="s">
        <v>176</v>
      </c>
      <c r="BI22" s="2" t="s">
        <v>176</v>
      </c>
      <c r="BJ22" s="2" t="s">
        <v>176</v>
      </c>
      <c r="BK22" s="2" t="s">
        <v>176</v>
      </c>
      <c r="BL22" s="2" t="s">
        <v>176</v>
      </c>
      <c r="BM22" s="2" t="s">
        <v>176</v>
      </c>
      <c r="BN22" s="2" t="s">
        <v>176</v>
      </c>
      <c r="BO22" s="2" t="s">
        <v>176</v>
      </c>
      <c r="BP22" s="2" t="s">
        <v>176</v>
      </c>
      <c r="BQ22" s="2" t="s">
        <v>176</v>
      </c>
      <c r="BR22" s="2" t="s">
        <v>176</v>
      </c>
      <c r="BS22" s="2" t="s">
        <v>176</v>
      </c>
      <c r="BT22" s="2" t="s">
        <v>176</v>
      </c>
      <c r="BU22" s="2" t="s">
        <v>176</v>
      </c>
      <c r="BV22" s="2" t="s">
        <v>176</v>
      </c>
      <c r="BW22" s="2" t="s">
        <v>176</v>
      </c>
      <c r="BX22" s="2" t="s">
        <v>176</v>
      </c>
      <c r="BY22" s="2" t="s">
        <v>176</v>
      </c>
    </row>
    <row r="23" spans="1:77" x14ac:dyDescent="0.25">
      <c r="A23" s="1">
        <v>37773</v>
      </c>
      <c r="B23" s="2">
        <v>88.905550000000005</v>
      </c>
      <c r="C23" s="2">
        <v>89.816540000000003</v>
      </c>
      <c r="D23" s="2">
        <v>73.539540000000002</v>
      </c>
      <c r="E23" s="2">
        <v>51.092219999999998</v>
      </c>
      <c r="F23" s="2" t="s">
        <v>176</v>
      </c>
      <c r="G23" s="2">
        <v>93.241349999999997</v>
      </c>
      <c r="H23" s="2" t="s">
        <v>176</v>
      </c>
      <c r="I23" s="2">
        <v>63.852870000000003</v>
      </c>
      <c r="J23" s="2">
        <v>103.48274000000001</v>
      </c>
      <c r="K23" s="2">
        <v>88.465810000000005</v>
      </c>
      <c r="L23" s="2">
        <v>123.10760999999999</v>
      </c>
      <c r="M23" s="2">
        <v>84.013310000000004</v>
      </c>
      <c r="N23" s="2">
        <v>87.273179999999996</v>
      </c>
      <c r="O23" s="2">
        <v>65.14134</v>
      </c>
      <c r="P23" s="2">
        <v>90.563140000000004</v>
      </c>
      <c r="Q23" s="2">
        <v>94.020629999999997</v>
      </c>
      <c r="R23" s="2" t="s">
        <v>176</v>
      </c>
      <c r="S23" s="2" t="s">
        <v>176</v>
      </c>
      <c r="T23" s="2">
        <v>63.593449999999997</v>
      </c>
      <c r="U23" s="2">
        <v>-1.6</v>
      </c>
      <c r="V23" s="2">
        <v>0.5</v>
      </c>
      <c r="W23" s="2">
        <v>-3.7</v>
      </c>
      <c r="X23" s="2">
        <v>6.1</v>
      </c>
      <c r="Y23" s="2" t="s">
        <v>176</v>
      </c>
      <c r="Z23" s="2">
        <v>-3.8</v>
      </c>
      <c r="AA23" s="2" t="s">
        <v>176</v>
      </c>
      <c r="AB23" s="2">
        <v>-6.1</v>
      </c>
      <c r="AC23" s="2">
        <v>2.2999999999999998</v>
      </c>
      <c r="AD23" s="2">
        <v>0.2</v>
      </c>
      <c r="AE23" s="2">
        <v>2.8</v>
      </c>
      <c r="AF23" s="2">
        <v>1.4</v>
      </c>
      <c r="AG23" s="2">
        <v>-2.7</v>
      </c>
      <c r="AH23" s="2">
        <v>-0.1</v>
      </c>
      <c r="AI23" s="2">
        <v>-2.4</v>
      </c>
      <c r="AJ23" s="2">
        <v>-5.4</v>
      </c>
      <c r="AK23" s="2" t="s">
        <v>176</v>
      </c>
      <c r="AL23" s="2" t="s">
        <v>176</v>
      </c>
      <c r="AM23" s="2">
        <v>8.9</v>
      </c>
      <c r="AN23" s="2">
        <v>-0.3</v>
      </c>
      <c r="AO23" s="2">
        <v>0.4</v>
      </c>
      <c r="AP23" s="2">
        <v>-2.2999999999999998</v>
      </c>
      <c r="AQ23" s="2">
        <v>8</v>
      </c>
      <c r="AR23" s="2" t="s">
        <v>176</v>
      </c>
      <c r="AS23" s="2">
        <v>0.6</v>
      </c>
      <c r="AT23" s="2" t="s">
        <v>176</v>
      </c>
      <c r="AU23" s="2">
        <v>-0.1</v>
      </c>
      <c r="AV23" s="2">
        <v>3.9</v>
      </c>
      <c r="AW23" s="2">
        <v>1</v>
      </c>
      <c r="AX23" s="2">
        <v>14.2</v>
      </c>
      <c r="AY23" s="2">
        <v>2.2000000000000002</v>
      </c>
      <c r="AZ23" s="2">
        <v>-2.2999999999999998</v>
      </c>
      <c r="BA23" s="2">
        <v>4.2</v>
      </c>
      <c r="BB23" s="2">
        <v>-4.0999999999999996</v>
      </c>
      <c r="BC23" s="2">
        <v>0.3</v>
      </c>
      <c r="BD23" s="2" t="s">
        <v>176</v>
      </c>
      <c r="BE23" s="2" t="s">
        <v>176</v>
      </c>
      <c r="BF23" s="2">
        <v>8.8000000000000007</v>
      </c>
      <c r="BG23" s="2" t="s">
        <v>176</v>
      </c>
      <c r="BH23" s="2" t="s">
        <v>176</v>
      </c>
      <c r="BI23" s="2" t="s">
        <v>176</v>
      </c>
      <c r="BJ23" s="2" t="s">
        <v>176</v>
      </c>
      <c r="BK23" s="2" t="s">
        <v>176</v>
      </c>
      <c r="BL23" s="2" t="s">
        <v>176</v>
      </c>
      <c r="BM23" s="2" t="s">
        <v>176</v>
      </c>
      <c r="BN23" s="2" t="s">
        <v>176</v>
      </c>
      <c r="BO23" s="2" t="s">
        <v>176</v>
      </c>
      <c r="BP23" s="2" t="s">
        <v>176</v>
      </c>
      <c r="BQ23" s="2" t="s">
        <v>176</v>
      </c>
      <c r="BR23" s="2" t="s">
        <v>176</v>
      </c>
      <c r="BS23" s="2" t="s">
        <v>176</v>
      </c>
      <c r="BT23" s="2" t="s">
        <v>176</v>
      </c>
      <c r="BU23" s="2" t="s">
        <v>176</v>
      </c>
      <c r="BV23" s="2" t="s">
        <v>176</v>
      </c>
      <c r="BW23" s="2" t="s">
        <v>176</v>
      </c>
      <c r="BX23" s="2" t="s">
        <v>176</v>
      </c>
      <c r="BY23" s="2" t="s">
        <v>176</v>
      </c>
    </row>
    <row r="24" spans="1:77" x14ac:dyDescent="0.25">
      <c r="A24" s="1">
        <v>37803</v>
      </c>
      <c r="B24" s="2">
        <v>94.792230000000004</v>
      </c>
      <c r="C24" s="2">
        <v>96.381029999999996</v>
      </c>
      <c r="D24" s="2">
        <v>87.967910000000003</v>
      </c>
      <c r="E24" s="2">
        <v>53.001420000000003</v>
      </c>
      <c r="F24" s="2" t="s">
        <v>176</v>
      </c>
      <c r="G24" s="2">
        <v>101.20437</v>
      </c>
      <c r="H24" s="2" t="s">
        <v>176</v>
      </c>
      <c r="I24" s="2">
        <v>76.358230000000006</v>
      </c>
      <c r="J24" s="2">
        <v>111.30081</v>
      </c>
      <c r="K24" s="2">
        <v>92.911990000000003</v>
      </c>
      <c r="L24" s="2">
        <v>135.86967000000001</v>
      </c>
      <c r="M24" s="2">
        <v>86.797129999999996</v>
      </c>
      <c r="N24" s="2">
        <v>92.134820000000005</v>
      </c>
      <c r="O24" s="2">
        <v>74.812070000000006</v>
      </c>
      <c r="P24" s="2">
        <v>95.704300000000003</v>
      </c>
      <c r="Q24" s="2">
        <v>93.427809999999994</v>
      </c>
      <c r="R24" s="2" t="s">
        <v>176</v>
      </c>
      <c r="S24" s="2" t="s">
        <v>176</v>
      </c>
      <c r="T24" s="2">
        <v>61.583240000000004</v>
      </c>
      <c r="U24" s="2">
        <v>-2.2999999999999998</v>
      </c>
      <c r="V24" s="2">
        <v>-5.2</v>
      </c>
      <c r="W24" s="2">
        <v>16.5</v>
      </c>
      <c r="X24" s="2">
        <v>5.9</v>
      </c>
      <c r="Y24" s="2" t="s">
        <v>176</v>
      </c>
      <c r="Z24" s="2">
        <v>-8.4</v>
      </c>
      <c r="AA24" s="2" t="s">
        <v>176</v>
      </c>
      <c r="AB24" s="2">
        <v>0.7</v>
      </c>
      <c r="AC24" s="2">
        <v>-5.5</v>
      </c>
      <c r="AD24" s="2">
        <v>0</v>
      </c>
      <c r="AE24" s="2">
        <v>8.9</v>
      </c>
      <c r="AF24" s="2">
        <v>-2.5</v>
      </c>
      <c r="AG24" s="2">
        <v>-5</v>
      </c>
      <c r="AH24" s="2">
        <v>9.6</v>
      </c>
      <c r="AI24" s="2">
        <v>-6.4</v>
      </c>
      <c r="AJ24" s="2">
        <v>-6.7</v>
      </c>
      <c r="AK24" s="2" t="s">
        <v>176</v>
      </c>
      <c r="AL24" s="2" t="s">
        <v>176</v>
      </c>
      <c r="AM24" s="2">
        <v>-5</v>
      </c>
      <c r="AN24" s="2">
        <v>-0.6</v>
      </c>
      <c r="AO24" s="2">
        <v>-0.5</v>
      </c>
      <c r="AP24" s="2">
        <v>0.4</v>
      </c>
      <c r="AQ24" s="2">
        <v>7.6</v>
      </c>
      <c r="AR24" s="2" t="s">
        <v>176</v>
      </c>
      <c r="AS24" s="2">
        <v>-0.8</v>
      </c>
      <c r="AT24" s="2" t="s">
        <v>176</v>
      </c>
      <c r="AU24" s="2">
        <v>0</v>
      </c>
      <c r="AV24" s="2">
        <v>2.4</v>
      </c>
      <c r="AW24" s="2">
        <v>0.9</v>
      </c>
      <c r="AX24" s="2">
        <v>13.3</v>
      </c>
      <c r="AY24" s="2">
        <v>1.5</v>
      </c>
      <c r="AZ24" s="2">
        <v>-2.7</v>
      </c>
      <c r="BA24" s="2">
        <v>5.0999999999999996</v>
      </c>
      <c r="BB24" s="2">
        <v>-4.4000000000000004</v>
      </c>
      <c r="BC24" s="2">
        <v>-0.7</v>
      </c>
      <c r="BD24" s="2" t="s">
        <v>176</v>
      </c>
      <c r="BE24" s="2" t="s">
        <v>176</v>
      </c>
      <c r="BF24" s="2">
        <v>6.5</v>
      </c>
      <c r="BG24" s="2" t="s">
        <v>176</v>
      </c>
      <c r="BH24" s="2" t="s">
        <v>176</v>
      </c>
      <c r="BI24" s="2" t="s">
        <v>176</v>
      </c>
      <c r="BJ24" s="2" t="s">
        <v>176</v>
      </c>
      <c r="BK24" s="2" t="s">
        <v>176</v>
      </c>
      <c r="BL24" s="2" t="s">
        <v>176</v>
      </c>
      <c r="BM24" s="2" t="s">
        <v>176</v>
      </c>
      <c r="BN24" s="2" t="s">
        <v>176</v>
      </c>
      <c r="BO24" s="2" t="s">
        <v>176</v>
      </c>
      <c r="BP24" s="2" t="s">
        <v>176</v>
      </c>
      <c r="BQ24" s="2" t="s">
        <v>176</v>
      </c>
      <c r="BR24" s="2" t="s">
        <v>176</v>
      </c>
      <c r="BS24" s="2" t="s">
        <v>176</v>
      </c>
      <c r="BT24" s="2" t="s">
        <v>176</v>
      </c>
      <c r="BU24" s="2" t="s">
        <v>176</v>
      </c>
      <c r="BV24" s="2" t="s">
        <v>176</v>
      </c>
      <c r="BW24" s="2" t="s">
        <v>176</v>
      </c>
      <c r="BX24" s="2" t="s">
        <v>176</v>
      </c>
      <c r="BY24" s="2" t="s">
        <v>176</v>
      </c>
    </row>
    <row r="25" spans="1:77" x14ac:dyDescent="0.25">
      <c r="A25" s="1">
        <v>37834</v>
      </c>
      <c r="B25" s="2">
        <v>95.133009999999999</v>
      </c>
      <c r="C25" s="2">
        <v>95.764290000000003</v>
      </c>
      <c r="D25" s="2">
        <v>84.382930000000002</v>
      </c>
      <c r="E25" s="2">
        <v>54.761479999999999</v>
      </c>
      <c r="F25" s="2" t="s">
        <v>176</v>
      </c>
      <c r="G25" s="2">
        <v>104.37196</v>
      </c>
      <c r="H25" s="2" t="s">
        <v>176</v>
      </c>
      <c r="I25" s="2">
        <v>76.812370000000001</v>
      </c>
      <c r="J25" s="2">
        <v>108.53558</v>
      </c>
      <c r="K25" s="2">
        <v>94.770169999999993</v>
      </c>
      <c r="L25" s="2">
        <v>132.55912000000001</v>
      </c>
      <c r="M25" s="2">
        <v>85.897999999999996</v>
      </c>
      <c r="N25" s="2">
        <v>94.88749</v>
      </c>
      <c r="O25" s="2">
        <v>73.783779999999993</v>
      </c>
      <c r="P25" s="2">
        <v>95.218689999999995</v>
      </c>
      <c r="Q25" s="2">
        <v>90.39479</v>
      </c>
      <c r="R25" s="2" t="s">
        <v>176</v>
      </c>
      <c r="S25" s="2" t="s">
        <v>176</v>
      </c>
      <c r="T25" s="2">
        <v>68.496979999999994</v>
      </c>
      <c r="U25" s="2">
        <v>-2.2999999999999998</v>
      </c>
      <c r="V25" s="2">
        <v>-6</v>
      </c>
      <c r="W25" s="2">
        <v>8.3000000000000007</v>
      </c>
      <c r="X25" s="2">
        <v>10.9</v>
      </c>
      <c r="Y25" s="2" t="s">
        <v>176</v>
      </c>
      <c r="Z25" s="2">
        <v>0.6</v>
      </c>
      <c r="AA25" s="2" t="s">
        <v>176</v>
      </c>
      <c r="AB25" s="2">
        <v>-0.8</v>
      </c>
      <c r="AC25" s="2">
        <v>-8.9</v>
      </c>
      <c r="AD25" s="2">
        <v>0.7</v>
      </c>
      <c r="AE25" s="2">
        <v>5.5</v>
      </c>
      <c r="AF25" s="2">
        <v>-7.7</v>
      </c>
      <c r="AG25" s="2">
        <v>-1.2</v>
      </c>
      <c r="AH25" s="2">
        <v>5.9</v>
      </c>
      <c r="AI25" s="2">
        <v>-8.9</v>
      </c>
      <c r="AJ25" s="2">
        <v>-7</v>
      </c>
      <c r="AK25" s="2" t="s">
        <v>176</v>
      </c>
      <c r="AL25" s="2" t="s">
        <v>176</v>
      </c>
      <c r="AM25" s="2">
        <v>2.6</v>
      </c>
      <c r="AN25" s="2">
        <v>-0.8</v>
      </c>
      <c r="AO25" s="2">
        <v>-1.2</v>
      </c>
      <c r="AP25" s="2">
        <v>1.5</v>
      </c>
      <c r="AQ25" s="2">
        <v>8.1</v>
      </c>
      <c r="AR25" s="2" t="s">
        <v>176</v>
      </c>
      <c r="AS25" s="2">
        <v>-0.6</v>
      </c>
      <c r="AT25" s="2" t="s">
        <v>176</v>
      </c>
      <c r="AU25" s="2">
        <v>-0.1</v>
      </c>
      <c r="AV25" s="2">
        <v>0.8</v>
      </c>
      <c r="AW25" s="2">
        <v>0.8</v>
      </c>
      <c r="AX25" s="2">
        <v>12.3</v>
      </c>
      <c r="AY25" s="2">
        <v>0.2</v>
      </c>
      <c r="AZ25" s="2">
        <v>-2.5</v>
      </c>
      <c r="BA25" s="2">
        <v>5.2</v>
      </c>
      <c r="BB25" s="2">
        <v>-5</v>
      </c>
      <c r="BC25" s="2">
        <v>-1.5</v>
      </c>
      <c r="BD25" s="2" t="s">
        <v>176</v>
      </c>
      <c r="BE25" s="2" t="s">
        <v>176</v>
      </c>
      <c r="BF25" s="2">
        <v>5.9</v>
      </c>
      <c r="BG25" s="2" t="s">
        <v>176</v>
      </c>
      <c r="BH25" s="2" t="s">
        <v>176</v>
      </c>
      <c r="BI25" s="2" t="s">
        <v>176</v>
      </c>
      <c r="BJ25" s="2" t="s">
        <v>176</v>
      </c>
      <c r="BK25" s="2" t="s">
        <v>176</v>
      </c>
      <c r="BL25" s="2" t="s">
        <v>176</v>
      </c>
      <c r="BM25" s="2" t="s">
        <v>176</v>
      </c>
      <c r="BN25" s="2" t="s">
        <v>176</v>
      </c>
      <c r="BO25" s="2" t="s">
        <v>176</v>
      </c>
      <c r="BP25" s="2" t="s">
        <v>176</v>
      </c>
      <c r="BQ25" s="2" t="s">
        <v>176</v>
      </c>
      <c r="BR25" s="2" t="s">
        <v>176</v>
      </c>
      <c r="BS25" s="2" t="s">
        <v>176</v>
      </c>
      <c r="BT25" s="2" t="s">
        <v>176</v>
      </c>
      <c r="BU25" s="2" t="s">
        <v>176</v>
      </c>
      <c r="BV25" s="2" t="s">
        <v>176</v>
      </c>
      <c r="BW25" s="2" t="s">
        <v>176</v>
      </c>
      <c r="BX25" s="2" t="s">
        <v>176</v>
      </c>
      <c r="BY25" s="2" t="s">
        <v>176</v>
      </c>
    </row>
    <row r="26" spans="1:77" x14ac:dyDescent="0.25">
      <c r="A26" s="1">
        <v>37865</v>
      </c>
      <c r="B26" s="2">
        <v>99.810959999999994</v>
      </c>
      <c r="C26" s="2">
        <v>104.92392</v>
      </c>
      <c r="D26" s="2">
        <v>93.680970000000002</v>
      </c>
      <c r="E26" s="2">
        <v>53.476610000000001</v>
      </c>
      <c r="F26" s="2" t="s">
        <v>176</v>
      </c>
      <c r="G26" s="2">
        <v>109.90508</v>
      </c>
      <c r="H26" s="2" t="s">
        <v>176</v>
      </c>
      <c r="I26" s="2">
        <v>92.895009999999999</v>
      </c>
      <c r="J26" s="2">
        <v>115.02516</v>
      </c>
      <c r="K26" s="2">
        <v>96.279859999999999</v>
      </c>
      <c r="L26" s="2">
        <v>132.64177000000001</v>
      </c>
      <c r="M26" s="2">
        <v>86.818520000000007</v>
      </c>
      <c r="N26" s="2">
        <v>99.536720000000003</v>
      </c>
      <c r="O26" s="2">
        <v>74.182689999999994</v>
      </c>
      <c r="P26" s="2">
        <v>103.32853</v>
      </c>
      <c r="Q26" s="2">
        <v>95.435580000000002</v>
      </c>
      <c r="R26" s="2" t="s">
        <v>176</v>
      </c>
      <c r="S26" s="2" t="s">
        <v>176</v>
      </c>
      <c r="T26" s="2">
        <v>68.815939999999998</v>
      </c>
      <c r="U26" s="2">
        <v>4.3</v>
      </c>
      <c r="V26" s="2">
        <v>6</v>
      </c>
      <c r="W26" s="2">
        <v>12.8</v>
      </c>
      <c r="X26" s="2">
        <v>18.600000000000001</v>
      </c>
      <c r="Y26" s="2" t="s">
        <v>176</v>
      </c>
      <c r="Z26" s="2">
        <v>-2</v>
      </c>
      <c r="AA26" s="2" t="s">
        <v>176</v>
      </c>
      <c r="AB26" s="2">
        <v>9.6999999999999993</v>
      </c>
      <c r="AC26" s="2">
        <v>11.1</v>
      </c>
      <c r="AD26" s="2">
        <v>1.4</v>
      </c>
      <c r="AE26" s="2">
        <v>9.5</v>
      </c>
      <c r="AF26" s="2">
        <v>1.6</v>
      </c>
      <c r="AG26" s="2">
        <v>4.4000000000000004</v>
      </c>
      <c r="AH26" s="2">
        <v>6.5</v>
      </c>
      <c r="AI26" s="2">
        <v>1.9</v>
      </c>
      <c r="AJ26" s="2">
        <v>0.9</v>
      </c>
      <c r="AK26" s="2" t="s">
        <v>176</v>
      </c>
      <c r="AL26" s="2" t="s">
        <v>176</v>
      </c>
      <c r="AM26" s="2">
        <v>7.2</v>
      </c>
      <c r="AN26" s="2">
        <v>-0.2</v>
      </c>
      <c r="AO26" s="2">
        <v>-0.4</v>
      </c>
      <c r="AP26" s="2">
        <v>2.9</v>
      </c>
      <c r="AQ26" s="2">
        <v>9.1999999999999993</v>
      </c>
      <c r="AR26" s="2" t="s">
        <v>176</v>
      </c>
      <c r="AS26" s="2">
        <v>-0.8</v>
      </c>
      <c r="AT26" s="2" t="s">
        <v>176</v>
      </c>
      <c r="AU26" s="2">
        <v>1.1000000000000001</v>
      </c>
      <c r="AV26" s="2">
        <v>1.9</v>
      </c>
      <c r="AW26" s="2">
        <v>0.9</v>
      </c>
      <c r="AX26" s="2">
        <v>11.9</v>
      </c>
      <c r="AY26" s="2">
        <v>0.4</v>
      </c>
      <c r="AZ26" s="2">
        <v>-1.7</v>
      </c>
      <c r="BA26" s="2">
        <v>5.3</v>
      </c>
      <c r="BB26" s="2">
        <v>-4.2</v>
      </c>
      <c r="BC26" s="2">
        <v>-1.2</v>
      </c>
      <c r="BD26" s="2" t="s">
        <v>176</v>
      </c>
      <c r="BE26" s="2" t="s">
        <v>176</v>
      </c>
      <c r="BF26" s="2">
        <v>6.1</v>
      </c>
      <c r="BG26" s="2" t="s">
        <v>176</v>
      </c>
      <c r="BH26" s="2" t="s">
        <v>176</v>
      </c>
      <c r="BI26" s="2" t="s">
        <v>176</v>
      </c>
      <c r="BJ26" s="2" t="s">
        <v>176</v>
      </c>
      <c r="BK26" s="2" t="s">
        <v>176</v>
      </c>
      <c r="BL26" s="2" t="s">
        <v>176</v>
      </c>
      <c r="BM26" s="2" t="s">
        <v>176</v>
      </c>
      <c r="BN26" s="2" t="s">
        <v>176</v>
      </c>
      <c r="BO26" s="2" t="s">
        <v>176</v>
      </c>
      <c r="BP26" s="2" t="s">
        <v>176</v>
      </c>
      <c r="BQ26" s="2" t="s">
        <v>176</v>
      </c>
      <c r="BR26" s="2" t="s">
        <v>176</v>
      </c>
      <c r="BS26" s="2" t="s">
        <v>176</v>
      </c>
      <c r="BT26" s="2" t="s">
        <v>176</v>
      </c>
      <c r="BU26" s="2" t="s">
        <v>176</v>
      </c>
      <c r="BV26" s="2" t="s">
        <v>176</v>
      </c>
      <c r="BW26" s="2" t="s">
        <v>176</v>
      </c>
      <c r="BX26" s="2" t="s">
        <v>176</v>
      </c>
      <c r="BY26" s="2" t="s">
        <v>176</v>
      </c>
    </row>
    <row r="27" spans="1:77" x14ac:dyDescent="0.25">
      <c r="A27" s="1">
        <v>37895</v>
      </c>
      <c r="B27" s="2">
        <v>104.87061</v>
      </c>
      <c r="C27" s="2">
        <v>113.73905999999999</v>
      </c>
      <c r="D27" s="2">
        <v>98.571870000000004</v>
      </c>
      <c r="E27" s="2">
        <v>54.499229999999997</v>
      </c>
      <c r="F27" s="2" t="s">
        <v>176</v>
      </c>
      <c r="G27" s="2">
        <v>121.6292</v>
      </c>
      <c r="H27" s="2" t="s">
        <v>176</v>
      </c>
      <c r="I27" s="2">
        <v>105.56155</v>
      </c>
      <c r="J27" s="2">
        <v>115.26785</v>
      </c>
      <c r="K27" s="2">
        <v>99.199039999999997</v>
      </c>
      <c r="L27" s="2">
        <v>124.04499</v>
      </c>
      <c r="M27" s="2">
        <v>92.630189999999999</v>
      </c>
      <c r="N27" s="2">
        <v>104.89057</v>
      </c>
      <c r="O27" s="2">
        <v>78.502759999999995</v>
      </c>
      <c r="P27" s="2">
        <v>108.9358</v>
      </c>
      <c r="Q27" s="2">
        <v>103.05158</v>
      </c>
      <c r="R27" s="2" t="s">
        <v>176</v>
      </c>
      <c r="S27" s="2" t="s">
        <v>176</v>
      </c>
      <c r="T27" s="2">
        <v>71.341570000000004</v>
      </c>
      <c r="U27" s="2">
        <v>0.9</v>
      </c>
      <c r="V27" s="2">
        <v>-0.8</v>
      </c>
      <c r="W27" s="2">
        <v>6.4</v>
      </c>
      <c r="X27" s="2">
        <v>11.2</v>
      </c>
      <c r="Y27" s="2" t="s">
        <v>176</v>
      </c>
      <c r="Z27" s="2">
        <v>0.5</v>
      </c>
      <c r="AA27" s="2" t="s">
        <v>176</v>
      </c>
      <c r="AB27" s="2">
        <v>3.2</v>
      </c>
      <c r="AC27" s="2">
        <v>0.2</v>
      </c>
      <c r="AD27" s="2">
        <v>0.4</v>
      </c>
      <c r="AE27" s="2">
        <v>-3.4</v>
      </c>
      <c r="AF27" s="2">
        <v>2.2999999999999998</v>
      </c>
      <c r="AG27" s="2">
        <v>-0.6</v>
      </c>
      <c r="AH27" s="2">
        <v>8.4</v>
      </c>
      <c r="AI27" s="2">
        <v>-4.2</v>
      </c>
      <c r="AJ27" s="2">
        <v>0.7</v>
      </c>
      <c r="AK27" s="2" t="s">
        <v>176</v>
      </c>
      <c r="AL27" s="2" t="s">
        <v>176</v>
      </c>
      <c r="AM27" s="2">
        <v>5.9</v>
      </c>
      <c r="AN27" s="2">
        <v>-0.1</v>
      </c>
      <c r="AO27" s="2">
        <v>-0.5</v>
      </c>
      <c r="AP27" s="2">
        <v>3.3</v>
      </c>
      <c r="AQ27" s="2">
        <v>9.4</v>
      </c>
      <c r="AR27" s="2" t="s">
        <v>176</v>
      </c>
      <c r="AS27" s="2">
        <v>-0.7</v>
      </c>
      <c r="AT27" s="2" t="s">
        <v>176</v>
      </c>
      <c r="AU27" s="2">
        <v>1.4</v>
      </c>
      <c r="AV27" s="2">
        <v>1.7</v>
      </c>
      <c r="AW27" s="2">
        <v>0.9</v>
      </c>
      <c r="AX27" s="2">
        <v>10.199999999999999</v>
      </c>
      <c r="AY27" s="2">
        <v>0.6</v>
      </c>
      <c r="AZ27" s="2">
        <v>-1.6</v>
      </c>
      <c r="BA27" s="2">
        <v>5.7</v>
      </c>
      <c r="BB27" s="2">
        <v>-4.2</v>
      </c>
      <c r="BC27" s="2">
        <v>-1</v>
      </c>
      <c r="BD27" s="2" t="s">
        <v>176</v>
      </c>
      <c r="BE27" s="2" t="s">
        <v>176</v>
      </c>
      <c r="BF27" s="2">
        <v>6</v>
      </c>
      <c r="BG27" s="2" t="s">
        <v>176</v>
      </c>
      <c r="BH27" s="2" t="s">
        <v>176</v>
      </c>
      <c r="BI27" s="2" t="s">
        <v>176</v>
      </c>
      <c r="BJ27" s="2" t="s">
        <v>176</v>
      </c>
      <c r="BK27" s="2" t="s">
        <v>176</v>
      </c>
      <c r="BL27" s="2" t="s">
        <v>176</v>
      </c>
      <c r="BM27" s="2" t="s">
        <v>176</v>
      </c>
      <c r="BN27" s="2" t="s">
        <v>176</v>
      </c>
      <c r="BO27" s="2" t="s">
        <v>176</v>
      </c>
      <c r="BP27" s="2" t="s">
        <v>176</v>
      </c>
      <c r="BQ27" s="2" t="s">
        <v>176</v>
      </c>
      <c r="BR27" s="2" t="s">
        <v>176</v>
      </c>
      <c r="BS27" s="2" t="s">
        <v>176</v>
      </c>
      <c r="BT27" s="2" t="s">
        <v>176</v>
      </c>
      <c r="BU27" s="2" t="s">
        <v>176</v>
      </c>
      <c r="BV27" s="2" t="s">
        <v>176</v>
      </c>
      <c r="BW27" s="2" t="s">
        <v>176</v>
      </c>
      <c r="BX27" s="2" t="s">
        <v>176</v>
      </c>
      <c r="BY27" s="2" t="s">
        <v>176</v>
      </c>
    </row>
    <row r="28" spans="1:77" x14ac:dyDescent="0.25">
      <c r="A28" s="1">
        <v>37926</v>
      </c>
      <c r="B28" s="2">
        <v>98.576430000000002</v>
      </c>
      <c r="C28" s="2">
        <v>101.75687000000001</v>
      </c>
      <c r="D28" s="2">
        <v>99.18862</v>
      </c>
      <c r="E28" s="2">
        <v>52.23753</v>
      </c>
      <c r="F28" s="2" t="s">
        <v>176</v>
      </c>
      <c r="G28" s="2">
        <v>114.95195</v>
      </c>
      <c r="H28" s="2" t="s">
        <v>176</v>
      </c>
      <c r="I28" s="2">
        <v>102.98407</v>
      </c>
      <c r="J28" s="2">
        <v>90.970690000000005</v>
      </c>
      <c r="K28" s="2">
        <v>95.078159999999997</v>
      </c>
      <c r="L28" s="2">
        <v>121.9442</v>
      </c>
      <c r="M28" s="2">
        <v>84.131839999999997</v>
      </c>
      <c r="N28" s="2">
        <v>99.490489999999994</v>
      </c>
      <c r="O28" s="2">
        <v>71.361009999999993</v>
      </c>
      <c r="P28" s="2">
        <v>101.53452</v>
      </c>
      <c r="Q28" s="2">
        <v>95.679100000000005</v>
      </c>
      <c r="R28" s="2" t="s">
        <v>176</v>
      </c>
      <c r="S28" s="2" t="s">
        <v>176</v>
      </c>
      <c r="T28" s="2">
        <v>61.149900000000002</v>
      </c>
      <c r="U28" s="2">
        <v>0.8</v>
      </c>
      <c r="V28" s="2">
        <v>-11</v>
      </c>
      <c r="W28" s="2">
        <v>6.9</v>
      </c>
      <c r="X28" s="2">
        <v>5.7</v>
      </c>
      <c r="Y28" s="2" t="s">
        <v>176</v>
      </c>
      <c r="Z28" s="2">
        <v>-6.3</v>
      </c>
      <c r="AA28" s="2" t="s">
        <v>176</v>
      </c>
      <c r="AB28" s="2">
        <v>0.7</v>
      </c>
      <c r="AC28" s="2">
        <v>-19.5</v>
      </c>
      <c r="AD28" s="2">
        <v>1.4</v>
      </c>
      <c r="AE28" s="2">
        <v>-9.1999999999999993</v>
      </c>
      <c r="AF28" s="2">
        <v>-0.7</v>
      </c>
      <c r="AG28" s="2">
        <v>3.2</v>
      </c>
      <c r="AH28" s="2">
        <v>6.1</v>
      </c>
      <c r="AI28" s="2">
        <v>-6</v>
      </c>
      <c r="AJ28" s="2">
        <v>-2.4</v>
      </c>
      <c r="AK28" s="2" t="s">
        <v>176</v>
      </c>
      <c r="AL28" s="2" t="s">
        <v>176</v>
      </c>
      <c r="AM28" s="2">
        <v>-2</v>
      </c>
      <c r="AN28" s="2">
        <v>0</v>
      </c>
      <c r="AO28" s="2">
        <v>-1.6</v>
      </c>
      <c r="AP28" s="2">
        <v>3.7</v>
      </c>
      <c r="AQ28" s="2">
        <v>9</v>
      </c>
      <c r="AR28" s="2" t="s">
        <v>176</v>
      </c>
      <c r="AS28" s="2">
        <v>-1.3</v>
      </c>
      <c r="AT28" s="2" t="s">
        <v>176</v>
      </c>
      <c r="AU28" s="2">
        <v>1.3</v>
      </c>
      <c r="AV28" s="2">
        <v>-0.3</v>
      </c>
      <c r="AW28" s="2">
        <v>0.9</v>
      </c>
      <c r="AX28" s="2">
        <v>8.1999999999999993</v>
      </c>
      <c r="AY28" s="2">
        <v>0.5</v>
      </c>
      <c r="AZ28" s="2">
        <v>-1.1000000000000001</v>
      </c>
      <c r="BA28" s="2">
        <v>5.7</v>
      </c>
      <c r="BB28" s="2">
        <v>-4.4000000000000004</v>
      </c>
      <c r="BC28" s="2">
        <v>-1.1000000000000001</v>
      </c>
      <c r="BD28" s="2" t="s">
        <v>176</v>
      </c>
      <c r="BE28" s="2" t="s">
        <v>176</v>
      </c>
      <c r="BF28" s="2">
        <v>5.3</v>
      </c>
      <c r="BG28" s="2" t="s">
        <v>176</v>
      </c>
      <c r="BH28" s="2" t="s">
        <v>176</v>
      </c>
      <c r="BI28" s="2" t="s">
        <v>176</v>
      </c>
      <c r="BJ28" s="2" t="s">
        <v>176</v>
      </c>
      <c r="BK28" s="2" t="s">
        <v>176</v>
      </c>
      <c r="BL28" s="2" t="s">
        <v>176</v>
      </c>
      <c r="BM28" s="2" t="s">
        <v>176</v>
      </c>
      <c r="BN28" s="2" t="s">
        <v>176</v>
      </c>
      <c r="BO28" s="2" t="s">
        <v>176</v>
      </c>
      <c r="BP28" s="2" t="s">
        <v>176</v>
      </c>
      <c r="BQ28" s="2" t="s">
        <v>176</v>
      </c>
      <c r="BR28" s="2" t="s">
        <v>176</v>
      </c>
      <c r="BS28" s="2" t="s">
        <v>176</v>
      </c>
      <c r="BT28" s="2" t="s">
        <v>176</v>
      </c>
      <c r="BU28" s="2" t="s">
        <v>176</v>
      </c>
      <c r="BV28" s="2" t="s">
        <v>176</v>
      </c>
      <c r="BW28" s="2" t="s">
        <v>176</v>
      </c>
      <c r="BX28" s="2" t="s">
        <v>176</v>
      </c>
      <c r="BY28" s="2" t="s">
        <v>176</v>
      </c>
    </row>
    <row r="29" spans="1:77" x14ac:dyDescent="0.25">
      <c r="A29" s="1">
        <v>37956</v>
      </c>
      <c r="B29" s="2">
        <v>90.744339999999994</v>
      </c>
      <c r="C29" s="2">
        <v>107.88833</v>
      </c>
      <c r="D29" s="2">
        <v>75.658799999999999</v>
      </c>
      <c r="E29" s="2">
        <v>57.35998</v>
      </c>
      <c r="F29" s="2" t="s">
        <v>176</v>
      </c>
      <c r="G29" s="2">
        <v>102.70604</v>
      </c>
      <c r="H29" s="2" t="s">
        <v>176</v>
      </c>
      <c r="I29" s="2">
        <v>107.89664999999999</v>
      </c>
      <c r="J29" s="2">
        <v>104.54637</v>
      </c>
      <c r="K29" s="2">
        <v>92.83905</v>
      </c>
      <c r="L29" s="2">
        <v>132.50726</v>
      </c>
      <c r="M29" s="2">
        <v>81.866829999999993</v>
      </c>
      <c r="N29" s="2">
        <v>89.764399999999995</v>
      </c>
      <c r="O29" s="2">
        <v>61.598410000000001</v>
      </c>
      <c r="P29" s="2">
        <v>88.526120000000006</v>
      </c>
      <c r="Q29" s="2">
        <v>87.099469999999997</v>
      </c>
      <c r="R29" s="2" t="s">
        <v>176</v>
      </c>
      <c r="S29" s="2" t="s">
        <v>176</v>
      </c>
      <c r="T29" s="2">
        <v>51.995150000000002</v>
      </c>
      <c r="U29" s="2">
        <v>4.4000000000000004</v>
      </c>
      <c r="V29" s="2">
        <v>-4.2</v>
      </c>
      <c r="W29" s="2">
        <v>5</v>
      </c>
      <c r="X29" s="2">
        <v>12.2</v>
      </c>
      <c r="Y29" s="2" t="s">
        <v>176</v>
      </c>
      <c r="Z29" s="2">
        <v>-6.6</v>
      </c>
      <c r="AA29" s="2" t="s">
        <v>176</v>
      </c>
      <c r="AB29" s="2">
        <v>3.5</v>
      </c>
      <c r="AC29" s="2">
        <v>-8.1999999999999993</v>
      </c>
      <c r="AD29" s="2">
        <v>9</v>
      </c>
      <c r="AE29" s="2">
        <v>0.3</v>
      </c>
      <c r="AF29" s="2">
        <v>-3.9</v>
      </c>
      <c r="AG29" s="2">
        <v>7.7</v>
      </c>
      <c r="AH29" s="2">
        <v>3.5</v>
      </c>
      <c r="AI29" s="2">
        <v>-1.9</v>
      </c>
      <c r="AJ29" s="2">
        <v>4.9000000000000004</v>
      </c>
      <c r="AK29" s="2" t="s">
        <v>176</v>
      </c>
      <c r="AL29" s="2" t="s">
        <v>176</v>
      </c>
      <c r="AM29" s="2">
        <v>-3.3</v>
      </c>
      <c r="AN29" s="2">
        <v>0.3</v>
      </c>
      <c r="AO29" s="2">
        <v>-1.8</v>
      </c>
      <c r="AP29" s="2">
        <v>3.8</v>
      </c>
      <c r="AQ29" s="2">
        <v>9.3000000000000007</v>
      </c>
      <c r="AR29" s="2" t="s">
        <v>176</v>
      </c>
      <c r="AS29" s="2">
        <v>-1.7</v>
      </c>
      <c r="AT29" s="2" t="s">
        <v>176</v>
      </c>
      <c r="AU29" s="2">
        <v>1.5</v>
      </c>
      <c r="AV29" s="2">
        <v>-1</v>
      </c>
      <c r="AW29" s="2">
        <v>1.5</v>
      </c>
      <c r="AX29" s="2">
        <v>7.5</v>
      </c>
      <c r="AY29" s="2">
        <v>0.1</v>
      </c>
      <c r="AZ29" s="2">
        <v>-0.4</v>
      </c>
      <c r="BA29" s="2">
        <v>5.5</v>
      </c>
      <c r="BB29" s="2">
        <v>-4.2</v>
      </c>
      <c r="BC29" s="2">
        <v>-0.7</v>
      </c>
      <c r="BD29" s="2" t="s">
        <v>176</v>
      </c>
      <c r="BE29" s="2" t="s">
        <v>176</v>
      </c>
      <c r="BF29" s="2">
        <v>4.5999999999999996</v>
      </c>
      <c r="BG29" s="2">
        <v>0.3</v>
      </c>
      <c r="BH29" s="2">
        <v>-1.8</v>
      </c>
      <c r="BI29" s="2">
        <v>3.8</v>
      </c>
      <c r="BJ29" s="2">
        <v>9.3000000000000007</v>
      </c>
      <c r="BK29" s="2" t="s">
        <v>176</v>
      </c>
      <c r="BL29" s="2">
        <v>-1.7</v>
      </c>
      <c r="BM29" s="2" t="s">
        <v>176</v>
      </c>
      <c r="BN29" s="2">
        <v>1.5</v>
      </c>
      <c r="BO29" s="2">
        <v>-1</v>
      </c>
      <c r="BP29" s="2">
        <v>1.5</v>
      </c>
      <c r="BQ29" s="2">
        <v>7.5</v>
      </c>
      <c r="BR29" s="2">
        <v>0.1</v>
      </c>
      <c r="BS29" s="2">
        <v>-0.4</v>
      </c>
      <c r="BT29" s="2">
        <v>5.5</v>
      </c>
      <c r="BU29" s="2">
        <v>-4.2</v>
      </c>
      <c r="BV29" s="2">
        <v>-0.7</v>
      </c>
      <c r="BW29" s="2" t="s">
        <v>176</v>
      </c>
      <c r="BX29" s="2" t="s">
        <v>176</v>
      </c>
      <c r="BY29" s="2">
        <v>4.5999999999999996</v>
      </c>
    </row>
    <row r="30" spans="1:77" x14ac:dyDescent="0.25">
      <c r="A30" s="1">
        <v>37987</v>
      </c>
      <c r="B30" s="2">
        <v>89.484909999999999</v>
      </c>
      <c r="C30" s="2">
        <v>102.99396</v>
      </c>
      <c r="D30" s="2">
        <v>73.88879</v>
      </c>
      <c r="E30" s="2">
        <v>51.214950000000002</v>
      </c>
      <c r="F30" s="2" t="s">
        <v>176</v>
      </c>
      <c r="G30" s="2">
        <v>101.39561</v>
      </c>
      <c r="H30" s="2" t="s">
        <v>176</v>
      </c>
      <c r="I30" s="2">
        <v>94.801090000000002</v>
      </c>
      <c r="J30" s="2">
        <v>111.35056</v>
      </c>
      <c r="K30" s="2">
        <v>88.904449999999997</v>
      </c>
      <c r="L30" s="2">
        <v>131.52145999999999</v>
      </c>
      <c r="M30" s="2">
        <v>81.791430000000005</v>
      </c>
      <c r="N30" s="2">
        <v>88.217250000000007</v>
      </c>
      <c r="O30" s="2">
        <v>65.4816</v>
      </c>
      <c r="P30" s="2">
        <v>87.716179999999994</v>
      </c>
      <c r="Q30" s="2">
        <v>87.922229999999999</v>
      </c>
      <c r="R30" s="2" t="s">
        <v>176</v>
      </c>
      <c r="S30" s="2" t="s">
        <v>176</v>
      </c>
      <c r="T30" s="2">
        <v>53.549379999999999</v>
      </c>
      <c r="U30" s="2">
        <v>3.8</v>
      </c>
      <c r="V30" s="2">
        <v>-4.9000000000000004</v>
      </c>
      <c r="W30" s="2">
        <v>18.2</v>
      </c>
      <c r="X30" s="2">
        <v>4.0999999999999996</v>
      </c>
      <c r="Y30" s="2" t="s">
        <v>176</v>
      </c>
      <c r="Z30" s="2">
        <v>-4.8</v>
      </c>
      <c r="AA30" s="2" t="s">
        <v>176</v>
      </c>
      <c r="AB30" s="2">
        <v>-7.4</v>
      </c>
      <c r="AC30" s="2">
        <v>0.6</v>
      </c>
      <c r="AD30" s="2">
        <v>2</v>
      </c>
      <c r="AE30" s="2">
        <v>2.7</v>
      </c>
      <c r="AF30" s="2">
        <v>-0.3</v>
      </c>
      <c r="AG30" s="2">
        <v>7.2</v>
      </c>
      <c r="AH30" s="2">
        <v>6.9</v>
      </c>
      <c r="AI30" s="2">
        <v>-2.5</v>
      </c>
      <c r="AJ30" s="2">
        <v>-0.4</v>
      </c>
      <c r="AK30" s="2" t="s">
        <v>176</v>
      </c>
      <c r="AL30" s="2" t="s">
        <v>176</v>
      </c>
      <c r="AM30" s="2">
        <v>4.9000000000000004</v>
      </c>
      <c r="AN30" s="2">
        <v>3.8</v>
      </c>
      <c r="AO30" s="2">
        <v>-4.9000000000000004</v>
      </c>
      <c r="AP30" s="2">
        <v>18.2</v>
      </c>
      <c r="AQ30" s="2">
        <v>4.0999999999999996</v>
      </c>
      <c r="AR30" s="2" t="s">
        <v>176</v>
      </c>
      <c r="AS30" s="2">
        <v>-4.8</v>
      </c>
      <c r="AT30" s="2" t="s">
        <v>176</v>
      </c>
      <c r="AU30" s="2">
        <v>-7.4</v>
      </c>
      <c r="AV30" s="2">
        <v>0.6</v>
      </c>
      <c r="AW30" s="2">
        <v>2</v>
      </c>
      <c r="AX30" s="2">
        <v>2.7</v>
      </c>
      <c r="AY30" s="2">
        <v>-0.3</v>
      </c>
      <c r="AZ30" s="2">
        <v>7.2</v>
      </c>
      <c r="BA30" s="2">
        <v>6.9</v>
      </c>
      <c r="BB30" s="2">
        <v>-2.5</v>
      </c>
      <c r="BC30" s="2">
        <v>-0.4</v>
      </c>
      <c r="BD30" s="2" t="s">
        <v>176</v>
      </c>
      <c r="BE30" s="2" t="s">
        <v>176</v>
      </c>
      <c r="BF30" s="2">
        <v>4.9000000000000004</v>
      </c>
      <c r="BG30" s="2">
        <v>0.4</v>
      </c>
      <c r="BH30" s="2">
        <v>-2.8</v>
      </c>
      <c r="BI30" s="2">
        <v>5.4</v>
      </c>
      <c r="BJ30" s="2">
        <v>8.4</v>
      </c>
      <c r="BK30" s="2" t="s">
        <v>176</v>
      </c>
      <c r="BL30" s="2">
        <v>-2.6</v>
      </c>
      <c r="BM30" s="2" t="s">
        <v>176</v>
      </c>
      <c r="BN30" s="2">
        <v>-0.8</v>
      </c>
      <c r="BO30" s="2">
        <v>-1.1000000000000001</v>
      </c>
      <c r="BP30" s="2">
        <v>1.7</v>
      </c>
      <c r="BQ30" s="2">
        <v>6.6</v>
      </c>
      <c r="BR30" s="2">
        <v>0</v>
      </c>
      <c r="BS30" s="2">
        <v>0</v>
      </c>
      <c r="BT30" s="2">
        <v>5.5</v>
      </c>
      <c r="BU30" s="2">
        <v>-4.3</v>
      </c>
      <c r="BV30" s="2">
        <v>-1</v>
      </c>
      <c r="BW30" s="2" t="s">
        <v>176</v>
      </c>
      <c r="BX30" s="2" t="s">
        <v>176</v>
      </c>
      <c r="BY30" s="2">
        <v>3.9</v>
      </c>
    </row>
    <row r="31" spans="1:77" x14ac:dyDescent="0.25">
      <c r="A31" s="1">
        <v>38018</v>
      </c>
      <c r="B31" s="2">
        <v>86.272260000000003</v>
      </c>
      <c r="C31" s="2">
        <v>92.559380000000004</v>
      </c>
      <c r="D31" s="2">
        <v>67.379130000000004</v>
      </c>
      <c r="E31" s="2">
        <v>51.487200000000001</v>
      </c>
      <c r="F31" s="2" t="s">
        <v>176</v>
      </c>
      <c r="G31" s="2">
        <v>96.181870000000004</v>
      </c>
      <c r="H31" s="2" t="s">
        <v>176</v>
      </c>
      <c r="I31" s="2">
        <v>79.609250000000003</v>
      </c>
      <c r="J31" s="2">
        <v>105.27618</v>
      </c>
      <c r="K31" s="2">
        <v>86.047439999999995</v>
      </c>
      <c r="L31" s="2">
        <v>125.12788999999999</v>
      </c>
      <c r="M31" s="2">
        <v>79.808670000000006</v>
      </c>
      <c r="N31" s="2">
        <v>85.100629999999995</v>
      </c>
      <c r="O31" s="2">
        <v>67.465429999999998</v>
      </c>
      <c r="P31" s="2">
        <v>91.153750000000002</v>
      </c>
      <c r="Q31" s="2">
        <v>87.861900000000006</v>
      </c>
      <c r="R31" s="2" t="s">
        <v>176</v>
      </c>
      <c r="S31" s="2" t="s">
        <v>176</v>
      </c>
      <c r="T31" s="2">
        <v>57.429029999999997</v>
      </c>
      <c r="U31" s="2">
        <v>3.1</v>
      </c>
      <c r="V31" s="2">
        <v>2.5</v>
      </c>
      <c r="W31" s="2">
        <v>-2.8</v>
      </c>
      <c r="X31" s="2">
        <v>20.5</v>
      </c>
      <c r="Y31" s="2" t="s">
        <v>176</v>
      </c>
      <c r="Z31" s="2">
        <v>-2.8</v>
      </c>
      <c r="AA31" s="2" t="s">
        <v>176</v>
      </c>
      <c r="AB31" s="2">
        <v>6.2</v>
      </c>
      <c r="AC31" s="2">
        <v>13.6</v>
      </c>
      <c r="AD31" s="2">
        <v>1</v>
      </c>
      <c r="AE31" s="2">
        <v>0.7</v>
      </c>
      <c r="AF31" s="2">
        <v>-0.6</v>
      </c>
      <c r="AG31" s="2">
        <v>4.5</v>
      </c>
      <c r="AH31" s="2">
        <v>6.8</v>
      </c>
      <c r="AI31" s="2">
        <v>1</v>
      </c>
      <c r="AJ31" s="2">
        <v>0.2</v>
      </c>
      <c r="AK31" s="2" t="s">
        <v>176</v>
      </c>
      <c r="AL31" s="2" t="s">
        <v>176</v>
      </c>
      <c r="AM31" s="2">
        <v>0</v>
      </c>
      <c r="AN31" s="2">
        <v>3.5</v>
      </c>
      <c r="AO31" s="2">
        <v>-1.5</v>
      </c>
      <c r="AP31" s="2">
        <v>7.1</v>
      </c>
      <c r="AQ31" s="2">
        <v>11.7</v>
      </c>
      <c r="AR31" s="2" t="s">
        <v>176</v>
      </c>
      <c r="AS31" s="2">
        <v>-3.9</v>
      </c>
      <c r="AT31" s="2" t="s">
        <v>176</v>
      </c>
      <c r="AU31" s="2">
        <v>-1.7</v>
      </c>
      <c r="AV31" s="2">
        <v>6.5</v>
      </c>
      <c r="AW31" s="2">
        <v>1.5</v>
      </c>
      <c r="AX31" s="2">
        <v>1.7</v>
      </c>
      <c r="AY31" s="2">
        <v>-0.5</v>
      </c>
      <c r="AZ31" s="2">
        <v>5.9</v>
      </c>
      <c r="BA31" s="2">
        <v>6.9</v>
      </c>
      <c r="BB31" s="2">
        <v>-0.8</v>
      </c>
      <c r="BC31" s="2">
        <v>-0.1</v>
      </c>
      <c r="BD31" s="2" t="s">
        <v>176</v>
      </c>
      <c r="BE31" s="2" t="s">
        <v>176</v>
      </c>
      <c r="BF31" s="2">
        <v>2.2999999999999998</v>
      </c>
      <c r="BG31" s="2">
        <v>0.5</v>
      </c>
      <c r="BH31" s="2">
        <v>-2.4</v>
      </c>
      <c r="BI31" s="2">
        <v>4.7</v>
      </c>
      <c r="BJ31" s="2">
        <v>10.1</v>
      </c>
      <c r="BK31" s="2" t="s">
        <v>176</v>
      </c>
      <c r="BL31" s="2">
        <v>-3.5</v>
      </c>
      <c r="BM31" s="2" t="s">
        <v>176</v>
      </c>
      <c r="BN31" s="2">
        <v>-0.5</v>
      </c>
      <c r="BO31" s="2">
        <v>0.2</v>
      </c>
      <c r="BP31" s="2">
        <v>1.3</v>
      </c>
      <c r="BQ31" s="2">
        <v>5.0999999999999996</v>
      </c>
      <c r="BR31" s="2">
        <v>-0.6</v>
      </c>
      <c r="BS31" s="2">
        <v>0.3</v>
      </c>
      <c r="BT31" s="2">
        <v>5.3</v>
      </c>
      <c r="BU31" s="2">
        <v>-4.2</v>
      </c>
      <c r="BV31" s="2">
        <v>-1.2</v>
      </c>
      <c r="BW31" s="2" t="s">
        <v>176</v>
      </c>
      <c r="BX31" s="2" t="s">
        <v>176</v>
      </c>
      <c r="BY31" s="2">
        <v>2.9</v>
      </c>
    </row>
    <row r="32" spans="1:77" x14ac:dyDescent="0.25">
      <c r="A32" s="1">
        <v>38047</v>
      </c>
      <c r="B32" s="2">
        <v>101.29662999999999</v>
      </c>
      <c r="C32" s="2">
        <v>103.3116</v>
      </c>
      <c r="D32" s="2">
        <v>92.750339999999994</v>
      </c>
      <c r="E32" s="2">
        <v>54.930759999999999</v>
      </c>
      <c r="F32" s="2" t="s">
        <v>176</v>
      </c>
      <c r="G32" s="2">
        <v>111.03225999999999</v>
      </c>
      <c r="H32" s="2" t="s">
        <v>176</v>
      </c>
      <c r="I32" s="2">
        <v>86.005120000000005</v>
      </c>
      <c r="J32" s="2">
        <v>120.01597</v>
      </c>
      <c r="K32" s="2">
        <v>95.474689999999995</v>
      </c>
      <c r="L32" s="2">
        <v>132.45621</v>
      </c>
      <c r="M32" s="2">
        <v>88.809449999999998</v>
      </c>
      <c r="N32" s="2">
        <v>100.56265</v>
      </c>
      <c r="O32" s="2">
        <v>75.637389999999996</v>
      </c>
      <c r="P32" s="2">
        <v>103.30189</v>
      </c>
      <c r="Q32" s="2">
        <v>114.12912</v>
      </c>
      <c r="R32" s="2" t="s">
        <v>176</v>
      </c>
      <c r="S32" s="2" t="s">
        <v>176</v>
      </c>
      <c r="T32" s="2">
        <v>64.046509999999998</v>
      </c>
      <c r="U32" s="2">
        <v>12.3</v>
      </c>
      <c r="V32" s="2">
        <v>10.199999999999999</v>
      </c>
      <c r="W32" s="2">
        <v>32.9</v>
      </c>
      <c r="X32" s="2">
        <v>4.7</v>
      </c>
      <c r="Y32" s="2" t="s">
        <v>176</v>
      </c>
      <c r="Z32" s="2">
        <v>15.7</v>
      </c>
      <c r="AA32" s="2" t="s">
        <v>176</v>
      </c>
      <c r="AB32" s="2">
        <v>19.8</v>
      </c>
      <c r="AC32" s="2">
        <v>11.1</v>
      </c>
      <c r="AD32" s="2">
        <v>5.8</v>
      </c>
      <c r="AE32" s="2">
        <v>3.6</v>
      </c>
      <c r="AF32" s="2">
        <v>6.4</v>
      </c>
      <c r="AG32" s="2">
        <v>14.8</v>
      </c>
      <c r="AH32" s="2">
        <v>15.2</v>
      </c>
      <c r="AI32" s="2">
        <v>12.3</v>
      </c>
      <c r="AJ32" s="2">
        <v>9.5</v>
      </c>
      <c r="AK32" s="2" t="s">
        <v>176</v>
      </c>
      <c r="AL32" s="2" t="s">
        <v>176</v>
      </c>
      <c r="AM32" s="2">
        <v>4.3</v>
      </c>
      <c r="AN32" s="2">
        <v>6.5</v>
      </c>
      <c r="AO32" s="2">
        <v>2.2999999999999998</v>
      </c>
      <c r="AP32" s="2">
        <v>16.100000000000001</v>
      </c>
      <c r="AQ32" s="2">
        <v>9.1999999999999993</v>
      </c>
      <c r="AR32" s="2" t="s">
        <v>176</v>
      </c>
      <c r="AS32" s="2">
        <v>2.4</v>
      </c>
      <c r="AT32" s="2" t="s">
        <v>176</v>
      </c>
      <c r="AU32" s="2">
        <v>4.5</v>
      </c>
      <c r="AV32" s="2">
        <v>8.1</v>
      </c>
      <c r="AW32" s="2">
        <v>3</v>
      </c>
      <c r="AX32" s="2">
        <v>2.2999999999999998</v>
      </c>
      <c r="AY32" s="2">
        <v>1.9</v>
      </c>
      <c r="AZ32" s="2">
        <v>9</v>
      </c>
      <c r="BA32" s="2">
        <v>9.6999999999999993</v>
      </c>
      <c r="BB32" s="2">
        <v>3.7</v>
      </c>
      <c r="BC32" s="2">
        <v>3.5</v>
      </c>
      <c r="BD32" s="2" t="s">
        <v>176</v>
      </c>
      <c r="BE32" s="2" t="s">
        <v>176</v>
      </c>
      <c r="BF32" s="2">
        <v>3</v>
      </c>
      <c r="BG32" s="2">
        <v>1.5</v>
      </c>
      <c r="BH32" s="2">
        <v>-1.3</v>
      </c>
      <c r="BI32" s="2">
        <v>7.6</v>
      </c>
      <c r="BJ32" s="2">
        <v>9.9</v>
      </c>
      <c r="BK32" s="2" t="s">
        <v>176</v>
      </c>
      <c r="BL32" s="2">
        <v>-2.1</v>
      </c>
      <c r="BM32" s="2" t="s">
        <v>176</v>
      </c>
      <c r="BN32" s="2">
        <v>1.1000000000000001</v>
      </c>
      <c r="BO32" s="2">
        <v>0.8</v>
      </c>
      <c r="BP32" s="2">
        <v>1.9</v>
      </c>
      <c r="BQ32" s="2">
        <v>3.8</v>
      </c>
      <c r="BR32" s="2">
        <v>-0.2</v>
      </c>
      <c r="BS32" s="2">
        <v>1.6</v>
      </c>
      <c r="BT32" s="2">
        <v>6.3</v>
      </c>
      <c r="BU32" s="2">
        <v>-3</v>
      </c>
      <c r="BV32" s="2">
        <v>-0.8</v>
      </c>
      <c r="BW32" s="2" t="s">
        <v>176</v>
      </c>
      <c r="BX32" s="2" t="s">
        <v>176</v>
      </c>
      <c r="BY32" s="2">
        <v>2.6</v>
      </c>
    </row>
    <row r="33" spans="1:77" x14ac:dyDescent="0.25">
      <c r="A33" s="1">
        <v>38078</v>
      </c>
      <c r="B33" s="2">
        <v>95.787149999999997</v>
      </c>
      <c r="C33" s="2">
        <v>95.533940000000001</v>
      </c>
      <c r="D33" s="2">
        <v>90.958860000000001</v>
      </c>
      <c r="E33" s="2">
        <v>53.583489999999998</v>
      </c>
      <c r="F33" s="2" t="s">
        <v>176</v>
      </c>
      <c r="G33" s="2">
        <v>99.797929999999994</v>
      </c>
      <c r="H33" s="2" t="s">
        <v>176</v>
      </c>
      <c r="I33" s="2">
        <v>74.805019999999999</v>
      </c>
      <c r="J33" s="2">
        <v>114.22183</v>
      </c>
      <c r="K33" s="2">
        <v>91.318349999999995</v>
      </c>
      <c r="L33" s="2">
        <v>129.01292000000001</v>
      </c>
      <c r="M33" s="2">
        <v>85.173339999999996</v>
      </c>
      <c r="N33" s="2">
        <v>94.482889999999998</v>
      </c>
      <c r="O33" s="2">
        <v>72.58605</v>
      </c>
      <c r="P33" s="2">
        <v>98.119770000000003</v>
      </c>
      <c r="Q33" s="2">
        <v>111.16524</v>
      </c>
      <c r="R33" s="2" t="s">
        <v>176</v>
      </c>
      <c r="S33" s="2" t="s">
        <v>176</v>
      </c>
      <c r="T33" s="2">
        <v>59.010359999999999</v>
      </c>
      <c r="U33" s="2">
        <v>7.4</v>
      </c>
      <c r="V33" s="2">
        <v>3.5</v>
      </c>
      <c r="W33" s="2">
        <v>14.5</v>
      </c>
      <c r="X33" s="2">
        <v>6.8</v>
      </c>
      <c r="Y33" s="2" t="s">
        <v>176</v>
      </c>
      <c r="Z33" s="2">
        <v>-2.9</v>
      </c>
      <c r="AA33" s="2" t="s">
        <v>176</v>
      </c>
      <c r="AB33" s="2">
        <v>5.8</v>
      </c>
      <c r="AC33" s="2">
        <v>6</v>
      </c>
      <c r="AD33" s="2">
        <v>5.5</v>
      </c>
      <c r="AE33" s="2">
        <v>6.3</v>
      </c>
      <c r="AF33" s="2">
        <v>-0.5</v>
      </c>
      <c r="AG33" s="2">
        <v>11.5</v>
      </c>
      <c r="AH33" s="2">
        <v>7.8</v>
      </c>
      <c r="AI33" s="2">
        <v>11.4</v>
      </c>
      <c r="AJ33" s="2">
        <v>3.4</v>
      </c>
      <c r="AK33" s="2" t="s">
        <v>176</v>
      </c>
      <c r="AL33" s="2" t="s">
        <v>176</v>
      </c>
      <c r="AM33" s="2">
        <v>-1.5</v>
      </c>
      <c r="AN33" s="2">
        <v>6.8</v>
      </c>
      <c r="AO33" s="2">
        <v>2.6</v>
      </c>
      <c r="AP33" s="2">
        <v>15.6</v>
      </c>
      <c r="AQ33" s="2">
        <v>8.6</v>
      </c>
      <c r="AR33" s="2" t="s">
        <v>176</v>
      </c>
      <c r="AS33" s="2">
        <v>1</v>
      </c>
      <c r="AT33" s="2" t="s">
        <v>176</v>
      </c>
      <c r="AU33" s="2">
        <v>4.8</v>
      </c>
      <c r="AV33" s="2">
        <v>7.5</v>
      </c>
      <c r="AW33" s="2">
        <v>3.6</v>
      </c>
      <c r="AX33" s="2">
        <v>3.3</v>
      </c>
      <c r="AY33" s="2">
        <v>1.2</v>
      </c>
      <c r="AZ33" s="2">
        <v>9.6</v>
      </c>
      <c r="BA33" s="2">
        <v>9.1999999999999993</v>
      </c>
      <c r="BB33" s="2">
        <v>5.5</v>
      </c>
      <c r="BC33" s="2">
        <v>3.4</v>
      </c>
      <c r="BD33" s="2" t="s">
        <v>176</v>
      </c>
      <c r="BE33" s="2" t="s">
        <v>176</v>
      </c>
      <c r="BF33" s="2">
        <v>1.8</v>
      </c>
      <c r="BG33" s="2">
        <v>2.4</v>
      </c>
      <c r="BH33" s="2">
        <v>-1</v>
      </c>
      <c r="BI33" s="2">
        <v>9.1999999999999993</v>
      </c>
      <c r="BJ33" s="2">
        <v>9.9</v>
      </c>
      <c r="BK33" s="2" t="s">
        <v>176</v>
      </c>
      <c r="BL33" s="2">
        <v>-2.4</v>
      </c>
      <c r="BM33" s="2" t="s">
        <v>176</v>
      </c>
      <c r="BN33" s="2">
        <v>1.9</v>
      </c>
      <c r="BO33" s="2">
        <v>0.7</v>
      </c>
      <c r="BP33" s="2">
        <v>2.2999999999999998</v>
      </c>
      <c r="BQ33" s="2">
        <v>3.6</v>
      </c>
      <c r="BR33" s="2">
        <v>-0.4</v>
      </c>
      <c r="BS33" s="2">
        <v>3.1</v>
      </c>
      <c r="BT33" s="2">
        <v>6.9</v>
      </c>
      <c r="BU33" s="2">
        <v>-1.2</v>
      </c>
      <c r="BV33" s="2">
        <v>-0.4</v>
      </c>
      <c r="BW33" s="2" t="s">
        <v>176</v>
      </c>
      <c r="BX33" s="2" t="s">
        <v>176</v>
      </c>
      <c r="BY33" s="2">
        <v>2.1</v>
      </c>
    </row>
    <row r="34" spans="1:77" x14ac:dyDescent="0.25">
      <c r="A34" s="1">
        <v>38108</v>
      </c>
      <c r="B34" s="2">
        <v>100.60552</v>
      </c>
      <c r="C34" s="2">
        <v>99.912549999999996</v>
      </c>
      <c r="D34" s="2">
        <v>89.517380000000003</v>
      </c>
      <c r="E34" s="2">
        <v>56.175829999999998</v>
      </c>
      <c r="F34" s="2" t="s">
        <v>176</v>
      </c>
      <c r="G34" s="2">
        <v>106.1365</v>
      </c>
      <c r="H34" s="2" t="s">
        <v>176</v>
      </c>
      <c r="I34" s="2">
        <v>75.948530000000005</v>
      </c>
      <c r="J34" s="2">
        <v>121.01689</v>
      </c>
      <c r="K34" s="2">
        <v>96.436049999999994</v>
      </c>
      <c r="L34" s="2">
        <v>136.33360999999999</v>
      </c>
      <c r="M34" s="2">
        <v>88.798680000000004</v>
      </c>
      <c r="N34" s="2">
        <v>100.65645000000001</v>
      </c>
      <c r="O34" s="2">
        <v>68.791809999999998</v>
      </c>
      <c r="P34" s="2">
        <v>103.13342</v>
      </c>
      <c r="Q34" s="2">
        <v>112.12336000000001</v>
      </c>
      <c r="R34" s="2" t="s">
        <v>176</v>
      </c>
      <c r="S34" s="2" t="s">
        <v>176</v>
      </c>
      <c r="T34" s="2">
        <v>66.955340000000007</v>
      </c>
      <c r="U34" s="2">
        <v>8.3000000000000007</v>
      </c>
      <c r="V34" s="2">
        <v>9.6</v>
      </c>
      <c r="W34" s="2">
        <v>22.4</v>
      </c>
      <c r="X34" s="2">
        <v>4.5</v>
      </c>
      <c r="Y34" s="2" t="s">
        <v>176</v>
      </c>
      <c r="Z34" s="2">
        <v>11.5</v>
      </c>
      <c r="AA34" s="2" t="s">
        <v>176</v>
      </c>
      <c r="AB34" s="2">
        <v>13</v>
      </c>
      <c r="AC34" s="2">
        <v>11.2</v>
      </c>
      <c r="AD34" s="2">
        <v>6</v>
      </c>
      <c r="AE34" s="2">
        <v>1</v>
      </c>
      <c r="AF34" s="2">
        <v>2.8</v>
      </c>
      <c r="AG34" s="2">
        <v>10.8</v>
      </c>
      <c r="AH34" s="2">
        <v>0.3</v>
      </c>
      <c r="AI34" s="2">
        <v>11.5</v>
      </c>
      <c r="AJ34" s="2">
        <v>3.9</v>
      </c>
      <c r="AK34" s="2" t="s">
        <v>176</v>
      </c>
      <c r="AL34" s="2" t="s">
        <v>176</v>
      </c>
      <c r="AM34" s="2">
        <v>11.5</v>
      </c>
      <c r="AN34" s="2">
        <v>7.1</v>
      </c>
      <c r="AO34" s="2">
        <v>3.9</v>
      </c>
      <c r="AP34" s="2">
        <v>17</v>
      </c>
      <c r="AQ34" s="2">
        <v>7.7</v>
      </c>
      <c r="AR34" s="2" t="s">
        <v>176</v>
      </c>
      <c r="AS34" s="2">
        <v>3</v>
      </c>
      <c r="AT34" s="2" t="s">
        <v>176</v>
      </c>
      <c r="AU34" s="2">
        <v>6.2</v>
      </c>
      <c r="AV34" s="2">
        <v>8.3000000000000007</v>
      </c>
      <c r="AW34" s="2">
        <v>4.0999999999999996</v>
      </c>
      <c r="AX34" s="2">
        <v>2.8</v>
      </c>
      <c r="AY34" s="2">
        <v>1.6</v>
      </c>
      <c r="AZ34" s="2">
        <v>9.9</v>
      </c>
      <c r="BA34" s="2">
        <v>7.4</v>
      </c>
      <c r="BB34" s="2">
        <v>6.8</v>
      </c>
      <c r="BC34" s="2">
        <v>3.5</v>
      </c>
      <c r="BD34" s="2" t="s">
        <v>176</v>
      </c>
      <c r="BE34" s="2" t="s">
        <v>176</v>
      </c>
      <c r="BF34" s="2">
        <v>3.8</v>
      </c>
      <c r="BG34" s="2">
        <v>3.2</v>
      </c>
      <c r="BH34" s="2">
        <v>-0.4</v>
      </c>
      <c r="BI34" s="2">
        <v>11.1</v>
      </c>
      <c r="BJ34" s="2">
        <v>9</v>
      </c>
      <c r="BK34" s="2" t="s">
        <v>176</v>
      </c>
      <c r="BL34" s="2">
        <v>-1.1000000000000001</v>
      </c>
      <c r="BM34" s="2" t="s">
        <v>176</v>
      </c>
      <c r="BN34" s="2">
        <v>3.6</v>
      </c>
      <c r="BO34" s="2">
        <v>0.7</v>
      </c>
      <c r="BP34" s="2">
        <v>2.7</v>
      </c>
      <c r="BQ34" s="2">
        <v>2.2999999999999998</v>
      </c>
      <c r="BR34" s="2">
        <v>-0.2</v>
      </c>
      <c r="BS34" s="2">
        <v>4.3</v>
      </c>
      <c r="BT34" s="2">
        <v>6.4</v>
      </c>
      <c r="BU34" s="2">
        <v>0.1</v>
      </c>
      <c r="BV34" s="2">
        <v>0.2</v>
      </c>
      <c r="BW34" s="2" t="s">
        <v>176</v>
      </c>
      <c r="BX34" s="2" t="s">
        <v>176</v>
      </c>
      <c r="BY34" s="2">
        <v>2.8</v>
      </c>
    </row>
    <row r="35" spans="1:77" x14ac:dyDescent="0.25">
      <c r="A35" s="1">
        <v>38139</v>
      </c>
      <c r="B35" s="2">
        <v>100.36502</v>
      </c>
      <c r="C35" s="2">
        <v>103.20979</v>
      </c>
      <c r="D35" s="2">
        <v>90.411259999999999</v>
      </c>
      <c r="E35" s="2">
        <v>56.221179999999997</v>
      </c>
      <c r="F35" s="2" t="s">
        <v>176</v>
      </c>
      <c r="G35" s="2">
        <v>105.54232</v>
      </c>
      <c r="H35" s="2" t="s">
        <v>176</v>
      </c>
      <c r="I35" s="2">
        <v>73.743589999999998</v>
      </c>
      <c r="J35" s="2">
        <v>125.72257</v>
      </c>
      <c r="K35" s="2">
        <v>96.403840000000002</v>
      </c>
      <c r="L35" s="2">
        <v>133.53545</v>
      </c>
      <c r="M35" s="2">
        <v>89.313059999999993</v>
      </c>
      <c r="N35" s="2">
        <v>101.02486</v>
      </c>
      <c r="O35" s="2">
        <v>65.768129999999999</v>
      </c>
      <c r="P35" s="2">
        <v>106.08132999999999</v>
      </c>
      <c r="Q35" s="2">
        <v>111.12846999999999</v>
      </c>
      <c r="R35" s="2" t="s">
        <v>176</v>
      </c>
      <c r="S35" s="2" t="s">
        <v>176</v>
      </c>
      <c r="T35" s="2">
        <v>66.224490000000003</v>
      </c>
      <c r="U35" s="2">
        <v>12.9</v>
      </c>
      <c r="V35" s="2">
        <v>14.9</v>
      </c>
      <c r="W35" s="2">
        <v>22.9</v>
      </c>
      <c r="X35" s="2">
        <v>10</v>
      </c>
      <c r="Y35" s="2" t="s">
        <v>176</v>
      </c>
      <c r="Z35" s="2">
        <v>13.2</v>
      </c>
      <c r="AA35" s="2" t="s">
        <v>176</v>
      </c>
      <c r="AB35" s="2">
        <v>15.5</v>
      </c>
      <c r="AC35" s="2">
        <v>21.5</v>
      </c>
      <c r="AD35" s="2">
        <v>9</v>
      </c>
      <c r="AE35" s="2">
        <v>8.5</v>
      </c>
      <c r="AF35" s="2">
        <v>6.3</v>
      </c>
      <c r="AG35" s="2">
        <v>15.8</v>
      </c>
      <c r="AH35" s="2">
        <v>1</v>
      </c>
      <c r="AI35" s="2">
        <v>17.100000000000001</v>
      </c>
      <c r="AJ35" s="2">
        <v>18.2</v>
      </c>
      <c r="AK35" s="2" t="s">
        <v>176</v>
      </c>
      <c r="AL35" s="2" t="s">
        <v>176</v>
      </c>
      <c r="AM35" s="2">
        <v>4.0999999999999996</v>
      </c>
      <c r="AN35" s="2">
        <v>8.1</v>
      </c>
      <c r="AO35" s="2">
        <v>5.6</v>
      </c>
      <c r="AP35" s="2">
        <v>18</v>
      </c>
      <c r="AQ35" s="2">
        <v>8.1</v>
      </c>
      <c r="AR35" s="2" t="s">
        <v>176</v>
      </c>
      <c r="AS35" s="2">
        <v>4.5999999999999996</v>
      </c>
      <c r="AT35" s="2" t="s">
        <v>176</v>
      </c>
      <c r="AU35" s="2">
        <v>7.5</v>
      </c>
      <c r="AV35" s="2">
        <v>10.5</v>
      </c>
      <c r="AW35" s="2">
        <v>4.9000000000000004</v>
      </c>
      <c r="AX35" s="2">
        <v>3.7</v>
      </c>
      <c r="AY35" s="2">
        <v>2.4</v>
      </c>
      <c r="AZ35" s="2">
        <v>10.9</v>
      </c>
      <c r="BA35" s="2">
        <v>6.3</v>
      </c>
      <c r="BB35" s="2">
        <v>8.5</v>
      </c>
      <c r="BC35" s="2">
        <v>5.9</v>
      </c>
      <c r="BD35" s="2" t="s">
        <v>176</v>
      </c>
      <c r="BE35" s="2" t="s">
        <v>176</v>
      </c>
      <c r="BF35" s="2">
        <v>3.9</v>
      </c>
      <c r="BG35" s="2">
        <v>4.3</v>
      </c>
      <c r="BH35" s="2">
        <v>0.7</v>
      </c>
      <c r="BI35" s="2">
        <v>13.3</v>
      </c>
      <c r="BJ35" s="2">
        <v>9.3000000000000007</v>
      </c>
      <c r="BK35" s="2" t="s">
        <v>176</v>
      </c>
      <c r="BL35" s="2">
        <v>0.2</v>
      </c>
      <c r="BM35" s="2" t="s">
        <v>176</v>
      </c>
      <c r="BN35" s="2">
        <v>5</v>
      </c>
      <c r="BO35" s="2">
        <v>2.2000000000000002</v>
      </c>
      <c r="BP35" s="2">
        <v>3.4</v>
      </c>
      <c r="BQ35" s="2">
        <v>2.7</v>
      </c>
      <c r="BR35" s="2">
        <v>0.2</v>
      </c>
      <c r="BS35" s="2">
        <v>5.8</v>
      </c>
      <c r="BT35" s="2">
        <v>6.5</v>
      </c>
      <c r="BU35" s="2">
        <v>1.6</v>
      </c>
      <c r="BV35" s="2">
        <v>2.1</v>
      </c>
      <c r="BW35" s="2" t="s">
        <v>176</v>
      </c>
      <c r="BX35" s="2" t="s">
        <v>176</v>
      </c>
      <c r="BY35" s="2">
        <v>2.4</v>
      </c>
    </row>
    <row r="36" spans="1:77" x14ac:dyDescent="0.25">
      <c r="A36" s="1">
        <v>38169</v>
      </c>
      <c r="B36" s="2">
        <v>104.98271</v>
      </c>
      <c r="C36" s="2">
        <v>103.03849</v>
      </c>
      <c r="D36" s="2">
        <v>86.16874</v>
      </c>
      <c r="E36" s="2">
        <v>58.259659999999997</v>
      </c>
      <c r="F36" s="2" t="s">
        <v>176</v>
      </c>
      <c r="G36" s="2">
        <v>120.4897</v>
      </c>
      <c r="H36" s="2" t="s">
        <v>176</v>
      </c>
      <c r="I36" s="2">
        <v>78.031750000000002</v>
      </c>
      <c r="J36" s="2">
        <v>117.74653000000001</v>
      </c>
      <c r="K36" s="2">
        <v>101.81397</v>
      </c>
      <c r="L36" s="2">
        <v>137.55975000000001</v>
      </c>
      <c r="M36" s="2">
        <v>90.064570000000003</v>
      </c>
      <c r="N36" s="2">
        <v>106.25197</v>
      </c>
      <c r="O36" s="2">
        <v>78.503079999999997</v>
      </c>
      <c r="P36" s="2">
        <v>112.82912</v>
      </c>
      <c r="Q36" s="2">
        <v>114.80965</v>
      </c>
      <c r="R36" s="2" t="s">
        <v>176</v>
      </c>
      <c r="S36" s="2" t="s">
        <v>176</v>
      </c>
      <c r="T36" s="2">
        <v>68.417680000000004</v>
      </c>
      <c r="U36" s="2">
        <v>10.8</v>
      </c>
      <c r="V36" s="2">
        <v>6.9</v>
      </c>
      <c r="W36" s="2">
        <v>-2</v>
      </c>
      <c r="X36" s="2">
        <v>9.9</v>
      </c>
      <c r="Y36" s="2" t="s">
        <v>176</v>
      </c>
      <c r="Z36" s="2">
        <v>19.100000000000001</v>
      </c>
      <c r="AA36" s="2" t="s">
        <v>176</v>
      </c>
      <c r="AB36" s="2">
        <v>2.2000000000000002</v>
      </c>
      <c r="AC36" s="2">
        <v>5.8</v>
      </c>
      <c r="AD36" s="2">
        <v>9.6</v>
      </c>
      <c r="AE36" s="2">
        <v>1.2</v>
      </c>
      <c r="AF36" s="2">
        <v>3.8</v>
      </c>
      <c r="AG36" s="2">
        <v>15.3</v>
      </c>
      <c r="AH36" s="2">
        <v>4.9000000000000004</v>
      </c>
      <c r="AI36" s="2">
        <v>17.899999999999999</v>
      </c>
      <c r="AJ36" s="2">
        <v>22.9</v>
      </c>
      <c r="AK36" s="2" t="s">
        <v>176</v>
      </c>
      <c r="AL36" s="2" t="s">
        <v>176</v>
      </c>
      <c r="AM36" s="2">
        <v>11.1</v>
      </c>
      <c r="AN36" s="2">
        <v>8.5</v>
      </c>
      <c r="AO36" s="2">
        <v>5.8</v>
      </c>
      <c r="AP36" s="2">
        <v>14.6</v>
      </c>
      <c r="AQ36" s="2">
        <v>8.4</v>
      </c>
      <c r="AR36" s="2" t="s">
        <v>176</v>
      </c>
      <c r="AS36" s="2">
        <v>6.7</v>
      </c>
      <c r="AT36" s="2" t="s">
        <v>176</v>
      </c>
      <c r="AU36" s="2">
        <v>6.8</v>
      </c>
      <c r="AV36" s="2">
        <v>9.8000000000000007</v>
      </c>
      <c r="AW36" s="2">
        <v>5.6</v>
      </c>
      <c r="AX36" s="2">
        <v>3.4</v>
      </c>
      <c r="AY36" s="2">
        <v>2.6</v>
      </c>
      <c r="AZ36" s="2">
        <v>11.5</v>
      </c>
      <c r="BA36" s="2">
        <v>6.1</v>
      </c>
      <c r="BB36" s="2">
        <v>9.9</v>
      </c>
      <c r="BC36" s="2">
        <v>8.1999999999999993</v>
      </c>
      <c r="BD36" s="2" t="s">
        <v>176</v>
      </c>
      <c r="BE36" s="2" t="s">
        <v>176</v>
      </c>
      <c r="BF36" s="2">
        <v>5</v>
      </c>
      <c r="BG36" s="2">
        <v>5.5</v>
      </c>
      <c r="BH36" s="2">
        <v>1.7</v>
      </c>
      <c r="BI36" s="2">
        <v>11.6</v>
      </c>
      <c r="BJ36" s="2">
        <v>9.6999999999999993</v>
      </c>
      <c r="BK36" s="2" t="s">
        <v>176</v>
      </c>
      <c r="BL36" s="2">
        <v>2.4</v>
      </c>
      <c r="BM36" s="2" t="s">
        <v>176</v>
      </c>
      <c r="BN36" s="2">
        <v>5.0999999999999996</v>
      </c>
      <c r="BO36" s="2">
        <v>3.2</v>
      </c>
      <c r="BP36" s="2">
        <v>4.2</v>
      </c>
      <c r="BQ36" s="2">
        <v>2.1</v>
      </c>
      <c r="BR36" s="2">
        <v>0.7</v>
      </c>
      <c r="BS36" s="2">
        <v>7.6</v>
      </c>
      <c r="BT36" s="2">
        <v>6.1</v>
      </c>
      <c r="BU36" s="2">
        <v>3.7</v>
      </c>
      <c r="BV36" s="2">
        <v>4.5</v>
      </c>
      <c r="BW36" s="2" t="s">
        <v>176</v>
      </c>
      <c r="BX36" s="2" t="s">
        <v>176</v>
      </c>
      <c r="BY36" s="2">
        <v>3.8</v>
      </c>
    </row>
    <row r="37" spans="1:77" x14ac:dyDescent="0.25">
      <c r="A37" s="1">
        <v>38200</v>
      </c>
      <c r="B37" s="2">
        <v>107.37683</v>
      </c>
      <c r="C37" s="2">
        <v>104.35061</v>
      </c>
      <c r="D37" s="2">
        <v>94.977599999999995</v>
      </c>
      <c r="E37" s="2">
        <v>60.765439999999998</v>
      </c>
      <c r="F37" s="2" t="s">
        <v>176</v>
      </c>
      <c r="G37" s="2">
        <v>123.10284</v>
      </c>
      <c r="H37" s="2" t="s">
        <v>176</v>
      </c>
      <c r="I37" s="2">
        <v>82.709379999999996</v>
      </c>
      <c r="J37" s="2">
        <v>116.68186</v>
      </c>
      <c r="K37" s="2">
        <v>105.49590000000001</v>
      </c>
      <c r="L37" s="2">
        <v>138.40501</v>
      </c>
      <c r="M37" s="2">
        <v>92.650019999999998</v>
      </c>
      <c r="N37" s="2">
        <v>109.92513</v>
      </c>
      <c r="O37" s="2">
        <v>88.639979999999994</v>
      </c>
      <c r="P37" s="2">
        <v>113.76016</v>
      </c>
      <c r="Q37" s="2">
        <v>102.61247</v>
      </c>
      <c r="R37" s="2" t="s">
        <v>176</v>
      </c>
      <c r="S37" s="2" t="s">
        <v>176</v>
      </c>
      <c r="T37" s="2">
        <v>72.399699999999996</v>
      </c>
      <c r="U37" s="2">
        <v>12.9</v>
      </c>
      <c r="V37" s="2">
        <v>9</v>
      </c>
      <c r="W37" s="2">
        <v>12.6</v>
      </c>
      <c r="X37" s="2">
        <v>11</v>
      </c>
      <c r="Y37" s="2" t="s">
        <v>176</v>
      </c>
      <c r="Z37" s="2">
        <v>17.899999999999999</v>
      </c>
      <c r="AA37" s="2" t="s">
        <v>176</v>
      </c>
      <c r="AB37" s="2">
        <v>7.7</v>
      </c>
      <c r="AC37" s="2">
        <v>7.5</v>
      </c>
      <c r="AD37" s="2">
        <v>11.3</v>
      </c>
      <c r="AE37" s="2">
        <v>4.4000000000000004</v>
      </c>
      <c r="AF37" s="2">
        <v>7.9</v>
      </c>
      <c r="AG37" s="2">
        <v>15.8</v>
      </c>
      <c r="AH37" s="2">
        <v>20.100000000000001</v>
      </c>
      <c r="AI37" s="2">
        <v>19.5</v>
      </c>
      <c r="AJ37" s="2">
        <v>13.5</v>
      </c>
      <c r="AK37" s="2" t="s">
        <v>176</v>
      </c>
      <c r="AL37" s="2" t="s">
        <v>176</v>
      </c>
      <c r="AM37" s="2">
        <v>5.7</v>
      </c>
      <c r="AN37" s="2">
        <v>9</v>
      </c>
      <c r="AO37" s="2">
        <v>6.2</v>
      </c>
      <c r="AP37" s="2">
        <v>14.3</v>
      </c>
      <c r="AQ37" s="2">
        <v>8.6999999999999993</v>
      </c>
      <c r="AR37" s="2" t="s">
        <v>176</v>
      </c>
      <c r="AS37" s="2">
        <v>8.1999999999999993</v>
      </c>
      <c r="AT37" s="2" t="s">
        <v>176</v>
      </c>
      <c r="AU37" s="2">
        <v>6.9</v>
      </c>
      <c r="AV37" s="2">
        <v>9.5</v>
      </c>
      <c r="AW37" s="2">
        <v>6.4</v>
      </c>
      <c r="AX37" s="2">
        <v>3.5</v>
      </c>
      <c r="AY37" s="2">
        <v>3.2</v>
      </c>
      <c r="AZ37" s="2">
        <v>12.1</v>
      </c>
      <c r="BA37" s="2">
        <v>8</v>
      </c>
      <c r="BB37" s="2">
        <v>11.1</v>
      </c>
      <c r="BC37" s="2">
        <v>8.8000000000000007</v>
      </c>
      <c r="BD37" s="2" t="s">
        <v>176</v>
      </c>
      <c r="BE37" s="2" t="s">
        <v>176</v>
      </c>
      <c r="BF37" s="2">
        <v>5.0999999999999996</v>
      </c>
      <c r="BG37" s="2">
        <v>6.8</v>
      </c>
      <c r="BH37" s="2">
        <v>2.9</v>
      </c>
      <c r="BI37" s="2">
        <v>12</v>
      </c>
      <c r="BJ37" s="2">
        <v>9.6999999999999993</v>
      </c>
      <c r="BK37" s="2" t="s">
        <v>176</v>
      </c>
      <c r="BL37" s="2">
        <v>3.9</v>
      </c>
      <c r="BM37" s="2" t="s">
        <v>176</v>
      </c>
      <c r="BN37" s="2">
        <v>5.8</v>
      </c>
      <c r="BO37" s="2">
        <v>4.7</v>
      </c>
      <c r="BP37" s="2">
        <v>5.2</v>
      </c>
      <c r="BQ37" s="2">
        <v>2</v>
      </c>
      <c r="BR37" s="2">
        <v>2.1</v>
      </c>
      <c r="BS37" s="2">
        <v>9.1</v>
      </c>
      <c r="BT37" s="2">
        <v>7.4</v>
      </c>
      <c r="BU37" s="2">
        <v>6.2</v>
      </c>
      <c r="BV37" s="2">
        <v>6.2</v>
      </c>
      <c r="BW37" s="2" t="s">
        <v>176</v>
      </c>
      <c r="BX37" s="2" t="s">
        <v>176</v>
      </c>
      <c r="BY37" s="2">
        <v>4.0999999999999996</v>
      </c>
    </row>
    <row r="38" spans="1:77" x14ac:dyDescent="0.25">
      <c r="A38" s="1">
        <v>38231</v>
      </c>
      <c r="B38" s="2">
        <v>107.36306</v>
      </c>
      <c r="C38" s="2">
        <v>111.18764</v>
      </c>
      <c r="D38" s="2">
        <v>99.46396</v>
      </c>
      <c r="E38" s="2">
        <v>59.918660000000003</v>
      </c>
      <c r="F38" s="2" t="s">
        <v>176</v>
      </c>
      <c r="G38" s="2">
        <v>132.48245</v>
      </c>
      <c r="H38" s="2" t="s">
        <v>176</v>
      </c>
      <c r="I38" s="2">
        <v>96.528959999999998</v>
      </c>
      <c r="J38" s="2">
        <v>119.61707</v>
      </c>
      <c r="K38" s="2">
        <v>101.65414</v>
      </c>
      <c r="L38" s="2">
        <v>132.7159</v>
      </c>
      <c r="M38" s="2">
        <v>90.923599999999993</v>
      </c>
      <c r="N38" s="2">
        <v>113.08022</v>
      </c>
      <c r="O38" s="2">
        <v>89.013689999999997</v>
      </c>
      <c r="P38" s="2">
        <v>114.85429999999999</v>
      </c>
      <c r="Q38" s="2">
        <v>93.440969999999993</v>
      </c>
      <c r="R38" s="2" t="s">
        <v>176</v>
      </c>
      <c r="S38" s="2" t="s">
        <v>176</v>
      </c>
      <c r="T38" s="2">
        <v>77.506360000000001</v>
      </c>
      <c r="U38" s="2">
        <v>7.6</v>
      </c>
      <c r="V38" s="2">
        <v>6</v>
      </c>
      <c r="W38" s="2">
        <v>6.2</v>
      </c>
      <c r="X38" s="2">
        <v>12</v>
      </c>
      <c r="Y38" s="2" t="s">
        <v>176</v>
      </c>
      <c r="Z38" s="2">
        <v>20.5</v>
      </c>
      <c r="AA38" s="2" t="s">
        <v>176</v>
      </c>
      <c r="AB38" s="2">
        <v>3.9</v>
      </c>
      <c r="AC38" s="2">
        <v>4</v>
      </c>
      <c r="AD38" s="2">
        <v>5.6</v>
      </c>
      <c r="AE38" s="2">
        <v>0.1</v>
      </c>
      <c r="AF38" s="2">
        <v>4.7</v>
      </c>
      <c r="AG38" s="2">
        <v>13.6</v>
      </c>
      <c r="AH38" s="2">
        <v>20</v>
      </c>
      <c r="AI38" s="2">
        <v>11.2</v>
      </c>
      <c r="AJ38" s="2">
        <v>-2.1</v>
      </c>
      <c r="AK38" s="2" t="s">
        <v>176</v>
      </c>
      <c r="AL38" s="2" t="s">
        <v>176</v>
      </c>
      <c r="AM38" s="2">
        <v>12.6</v>
      </c>
      <c r="AN38" s="2">
        <v>8.9</v>
      </c>
      <c r="AO38" s="2">
        <v>6.2</v>
      </c>
      <c r="AP38" s="2">
        <v>13.2</v>
      </c>
      <c r="AQ38" s="2">
        <v>9.1</v>
      </c>
      <c r="AR38" s="2" t="s">
        <v>176</v>
      </c>
      <c r="AS38" s="2">
        <v>9.6999999999999993</v>
      </c>
      <c r="AT38" s="2" t="s">
        <v>176</v>
      </c>
      <c r="AU38" s="2">
        <v>6.5</v>
      </c>
      <c r="AV38" s="2">
        <v>8.8000000000000007</v>
      </c>
      <c r="AW38" s="2">
        <v>6.3</v>
      </c>
      <c r="AX38" s="2">
        <v>3.1</v>
      </c>
      <c r="AY38" s="2">
        <v>3.4</v>
      </c>
      <c r="AZ38" s="2">
        <v>12.3</v>
      </c>
      <c r="BA38" s="2">
        <v>9.5</v>
      </c>
      <c r="BB38" s="2">
        <v>11.1</v>
      </c>
      <c r="BC38" s="2">
        <v>7.6</v>
      </c>
      <c r="BD38" s="2" t="s">
        <v>176</v>
      </c>
      <c r="BE38" s="2" t="s">
        <v>176</v>
      </c>
      <c r="BF38" s="2">
        <v>6</v>
      </c>
      <c r="BG38" s="2">
        <v>7.1</v>
      </c>
      <c r="BH38" s="2">
        <v>2.9</v>
      </c>
      <c r="BI38" s="2">
        <v>11.3</v>
      </c>
      <c r="BJ38" s="2">
        <v>9.1999999999999993</v>
      </c>
      <c r="BK38" s="2" t="s">
        <v>176</v>
      </c>
      <c r="BL38" s="2">
        <v>5.8</v>
      </c>
      <c r="BM38" s="2" t="s">
        <v>176</v>
      </c>
      <c r="BN38" s="2">
        <v>5.3</v>
      </c>
      <c r="BO38" s="2">
        <v>4.0999999999999996</v>
      </c>
      <c r="BP38" s="2">
        <v>5.5</v>
      </c>
      <c r="BQ38" s="2">
        <v>1.3</v>
      </c>
      <c r="BR38" s="2">
        <v>2.4</v>
      </c>
      <c r="BS38" s="2">
        <v>9.9</v>
      </c>
      <c r="BT38" s="2">
        <v>8.6</v>
      </c>
      <c r="BU38" s="2">
        <v>7</v>
      </c>
      <c r="BV38" s="2">
        <v>6</v>
      </c>
      <c r="BW38" s="2" t="s">
        <v>176</v>
      </c>
      <c r="BX38" s="2" t="s">
        <v>176</v>
      </c>
      <c r="BY38" s="2">
        <v>4.5999999999999996</v>
      </c>
    </row>
    <row r="39" spans="1:77" x14ac:dyDescent="0.25">
      <c r="A39" s="1">
        <v>38261</v>
      </c>
      <c r="B39" s="2">
        <v>108.93971000000001</v>
      </c>
      <c r="C39" s="2">
        <v>121.75771</v>
      </c>
      <c r="D39" s="2">
        <v>104.21029</v>
      </c>
      <c r="E39" s="2">
        <v>60.438470000000002</v>
      </c>
      <c r="F39" s="2" t="s">
        <v>176</v>
      </c>
      <c r="G39" s="2">
        <v>137.80552</v>
      </c>
      <c r="H39" s="2" t="s">
        <v>176</v>
      </c>
      <c r="I39" s="2">
        <v>110.01147</v>
      </c>
      <c r="J39" s="2">
        <v>125.53698</v>
      </c>
      <c r="K39" s="2">
        <v>104.94177999999999</v>
      </c>
      <c r="L39" s="2">
        <v>136.15836999999999</v>
      </c>
      <c r="M39" s="2">
        <v>93.930639999999997</v>
      </c>
      <c r="N39" s="2">
        <v>110.09233999999999</v>
      </c>
      <c r="O39" s="2">
        <v>84.501499999999993</v>
      </c>
      <c r="P39" s="2">
        <v>114.3519</v>
      </c>
      <c r="Q39" s="2">
        <v>104.47981</v>
      </c>
      <c r="R39" s="2" t="s">
        <v>176</v>
      </c>
      <c r="S39" s="2" t="s">
        <v>176</v>
      </c>
      <c r="T39" s="2">
        <v>75.111260000000001</v>
      </c>
      <c r="U39" s="2">
        <v>3.9</v>
      </c>
      <c r="V39" s="2">
        <v>7.1</v>
      </c>
      <c r="W39" s="2">
        <v>5.7</v>
      </c>
      <c r="X39" s="2">
        <v>10.9</v>
      </c>
      <c r="Y39" s="2" t="s">
        <v>176</v>
      </c>
      <c r="Z39" s="2">
        <v>13.3</v>
      </c>
      <c r="AA39" s="2" t="s">
        <v>176</v>
      </c>
      <c r="AB39" s="2">
        <v>4.2</v>
      </c>
      <c r="AC39" s="2">
        <v>8.9</v>
      </c>
      <c r="AD39" s="2">
        <v>5.8</v>
      </c>
      <c r="AE39" s="2">
        <v>9.8000000000000007</v>
      </c>
      <c r="AF39" s="2">
        <v>1.4</v>
      </c>
      <c r="AG39" s="2">
        <v>5</v>
      </c>
      <c r="AH39" s="2">
        <v>7.6</v>
      </c>
      <c r="AI39" s="2">
        <v>5</v>
      </c>
      <c r="AJ39" s="2">
        <v>1.4</v>
      </c>
      <c r="AK39" s="2" t="s">
        <v>176</v>
      </c>
      <c r="AL39" s="2" t="s">
        <v>176</v>
      </c>
      <c r="AM39" s="2">
        <v>5.3</v>
      </c>
      <c r="AN39" s="2">
        <v>8.3000000000000007</v>
      </c>
      <c r="AO39" s="2">
        <v>6.3</v>
      </c>
      <c r="AP39" s="2">
        <v>12.3</v>
      </c>
      <c r="AQ39" s="2">
        <v>9.3000000000000007</v>
      </c>
      <c r="AR39" s="2" t="s">
        <v>176</v>
      </c>
      <c r="AS39" s="2">
        <v>10.1</v>
      </c>
      <c r="AT39" s="2" t="s">
        <v>176</v>
      </c>
      <c r="AU39" s="2">
        <v>6.2</v>
      </c>
      <c r="AV39" s="2">
        <v>8.8000000000000007</v>
      </c>
      <c r="AW39" s="2">
        <v>6.2</v>
      </c>
      <c r="AX39" s="2">
        <v>3.7</v>
      </c>
      <c r="AY39" s="2">
        <v>3.2</v>
      </c>
      <c r="AZ39" s="2">
        <v>11.5</v>
      </c>
      <c r="BA39" s="2">
        <v>9.1999999999999993</v>
      </c>
      <c r="BB39" s="2">
        <v>10.4</v>
      </c>
      <c r="BC39" s="2">
        <v>7</v>
      </c>
      <c r="BD39" s="2" t="s">
        <v>176</v>
      </c>
      <c r="BE39" s="2" t="s">
        <v>176</v>
      </c>
      <c r="BF39" s="2">
        <v>5.9</v>
      </c>
      <c r="BG39" s="2">
        <v>7.3</v>
      </c>
      <c r="BH39" s="2">
        <v>3.7</v>
      </c>
      <c r="BI39" s="2">
        <v>11.2</v>
      </c>
      <c r="BJ39" s="2">
        <v>9.1999999999999993</v>
      </c>
      <c r="BK39" s="2" t="s">
        <v>176</v>
      </c>
      <c r="BL39" s="2">
        <v>7.1</v>
      </c>
      <c r="BM39" s="2" t="s">
        <v>176</v>
      </c>
      <c r="BN39" s="2">
        <v>5.4</v>
      </c>
      <c r="BO39" s="2">
        <v>4.9000000000000004</v>
      </c>
      <c r="BP39" s="2">
        <v>6</v>
      </c>
      <c r="BQ39" s="2">
        <v>2.2999999999999998</v>
      </c>
      <c r="BR39" s="2">
        <v>2.2999999999999998</v>
      </c>
      <c r="BS39" s="2">
        <v>10.4</v>
      </c>
      <c r="BT39" s="2">
        <v>8.6</v>
      </c>
      <c r="BU39" s="2">
        <v>7.9</v>
      </c>
      <c r="BV39" s="2">
        <v>6</v>
      </c>
      <c r="BW39" s="2" t="s">
        <v>176</v>
      </c>
      <c r="BX39" s="2" t="s">
        <v>176</v>
      </c>
      <c r="BY39" s="2">
        <v>4.5999999999999996</v>
      </c>
    </row>
    <row r="40" spans="1:77" x14ac:dyDescent="0.25">
      <c r="A40" s="1">
        <v>38292</v>
      </c>
      <c r="B40" s="2">
        <v>106.96965</v>
      </c>
      <c r="C40" s="2">
        <v>120.93753</v>
      </c>
      <c r="D40" s="2">
        <v>113.52755999999999</v>
      </c>
      <c r="E40" s="2">
        <v>61.219679999999997</v>
      </c>
      <c r="F40" s="2" t="s">
        <v>176</v>
      </c>
      <c r="G40" s="2">
        <v>139.44319999999999</v>
      </c>
      <c r="H40" s="2" t="s">
        <v>176</v>
      </c>
      <c r="I40" s="2">
        <v>106.01730000000001</v>
      </c>
      <c r="J40" s="2">
        <v>123.58535999999999</v>
      </c>
      <c r="K40" s="2">
        <v>101.54893</v>
      </c>
      <c r="L40" s="2">
        <v>135.44064</v>
      </c>
      <c r="M40" s="2">
        <v>90.195419999999999</v>
      </c>
      <c r="N40" s="2">
        <v>108.81572</v>
      </c>
      <c r="O40" s="2">
        <v>82.589950000000002</v>
      </c>
      <c r="P40" s="2">
        <v>111.93052</v>
      </c>
      <c r="Q40" s="2">
        <v>97.376990000000006</v>
      </c>
      <c r="R40" s="2" t="s">
        <v>176</v>
      </c>
      <c r="S40" s="2" t="s">
        <v>176</v>
      </c>
      <c r="T40" s="2">
        <v>70.967659999999995</v>
      </c>
      <c r="U40" s="2">
        <v>8.5</v>
      </c>
      <c r="V40" s="2">
        <v>18.8</v>
      </c>
      <c r="W40" s="2">
        <v>14.5</v>
      </c>
      <c r="X40" s="2">
        <v>17.2</v>
      </c>
      <c r="Y40" s="2" t="s">
        <v>176</v>
      </c>
      <c r="Z40" s="2">
        <v>21.3</v>
      </c>
      <c r="AA40" s="2" t="s">
        <v>176</v>
      </c>
      <c r="AB40" s="2">
        <v>2.9</v>
      </c>
      <c r="AC40" s="2">
        <v>35.9</v>
      </c>
      <c r="AD40" s="2">
        <v>6.8</v>
      </c>
      <c r="AE40" s="2">
        <v>11.1</v>
      </c>
      <c r="AF40" s="2">
        <v>7.2</v>
      </c>
      <c r="AG40" s="2">
        <v>9.4</v>
      </c>
      <c r="AH40" s="2">
        <v>15.7</v>
      </c>
      <c r="AI40" s="2">
        <v>10.199999999999999</v>
      </c>
      <c r="AJ40" s="2">
        <v>1.8</v>
      </c>
      <c r="AK40" s="2" t="s">
        <v>176</v>
      </c>
      <c r="AL40" s="2" t="s">
        <v>176</v>
      </c>
      <c r="AM40" s="2">
        <v>16.100000000000001</v>
      </c>
      <c r="AN40" s="2">
        <v>8.3000000000000007</v>
      </c>
      <c r="AO40" s="2">
        <v>7.5</v>
      </c>
      <c r="AP40" s="2">
        <v>12.5</v>
      </c>
      <c r="AQ40" s="2">
        <v>10</v>
      </c>
      <c r="AR40" s="2" t="s">
        <v>176</v>
      </c>
      <c r="AS40" s="2">
        <v>11.2</v>
      </c>
      <c r="AT40" s="2" t="s">
        <v>176</v>
      </c>
      <c r="AU40" s="2">
        <v>5.8</v>
      </c>
      <c r="AV40" s="2">
        <v>10.9</v>
      </c>
      <c r="AW40" s="2">
        <v>6.3</v>
      </c>
      <c r="AX40" s="2">
        <v>4.4000000000000004</v>
      </c>
      <c r="AY40" s="2">
        <v>3.6</v>
      </c>
      <c r="AZ40" s="2">
        <v>11.3</v>
      </c>
      <c r="BA40" s="2">
        <v>9.9</v>
      </c>
      <c r="BB40" s="2">
        <v>10.4</v>
      </c>
      <c r="BC40" s="2">
        <v>6.5</v>
      </c>
      <c r="BD40" s="2" t="s">
        <v>176</v>
      </c>
      <c r="BE40" s="2" t="s">
        <v>176</v>
      </c>
      <c r="BF40" s="2">
        <v>6.8</v>
      </c>
      <c r="BG40" s="2">
        <v>8</v>
      </c>
      <c r="BH40" s="2">
        <v>6.4</v>
      </c>
      <c r="BI40" s="2">
        <v>12</v>
      </c>
      <c r="BJ40" s="2">
        <v>10.199999999999999</v>
      </c>
      <c r="BK40" s="2" t="s">
        <v>176</v>
      </c>
      <c r="BL40" s="2">
        <v>9.6999999999999993</v>
      </c>
      <c r="BM40" s="2" t="s">
        <v>176</v>
      </c>
      <c r="BN40" s="2">
        <v>5.6</v>
      </c>
      <c r="BO40" s="2">
        <v>9.1999999999999993</v>
      </c>
      <c r="BP40" s="2">
        <v>6.5</v>
      </c>
      <c r="BQ40" s="2">
        <v>4</v>
      </c>
      <c r="BR40" s="2">
        <v>2.9</v>
      </c>
      <c r="BS40" s="2">
        <v>11</v>
      </c>
      <c r="BT40" s="2">
        <v>9.4</v>
      </c>
      <c r="BU40" s="2">
        <v>9.4</v>
      </c>
      <c r="BV40" s="2">
        <v>6.4</v>
      </c>
      <c r="BW40" s="2" t="s">
        <v>176</v>
      </c>
      <c r="BX40" s="2" t="s">
        <v>176</v>
      </c>
      <c r="BY40" s="2">
        <v>6.1</v>
      </c>
    </row>
    <row r="41" spans="1:77" x14ac:dyDescent="0.25">
      <c r="A41" s="1">
        <v>38322</v>
      </c>
      <c r="B41" s="2">
        <v>98.734179999999995</v>
      </c>
      <c r="C41" s="2">
        <v>118.61126</v>
      </c>
      <c r="D41" s="2">
        <v>86.721789999999999</v>
      </c>
      <c r="E41" s="2">
        <v>62.941189999999999</v>
      </c>
      <c r="F41" s="2" t="s">
        <v>176</v>
      </c>
      <c r="G41" s="2">
        <v>121.28113</v>
      </c>
      <c r="H41" s="2" t="s">
        <v>176</v>
      </c>
      <c r="I41" s="2">
        <v>107.81594</v>
      </c>
      <c r="J41" s="2">
        <v>121.0129</v>
      </c>
      <c r="K41" s="2">
        <v>93.588319999999996</v>
      </c>
      <c r="L41" s="2">
        <v>145.30665999999999</v>
      </c>
      <c r="M41" s="2">
        <v>89.792779999999993</v>
      </c>
      <c r="N41" s="2">
        <v>99.565950000000001</v>
      </c>
      <c r="O41" s="2">
        <v>73.70308</v>
      </c>
      <c r="P41" s="2">
        <v>99.900980000000004</v>
      </c>
      <c r="Q41" s="2">
        <v>87.91001</v>
      </c>
      <c r="R41" s="2" t="s">
        <v>176</v>
      </c>
      <c r="S41" s="2" t="s">
        <v>176</v>
      </c>
      <c r="T41" s="2">
        <v>62.868810000000003</v>
      </c>
      <c r="U41" s="2">
        <v>8.8000000000000007</v>
      </c>
      <c r="V41" s="2">
        <v>9.9</v>
      </c>
      <c r="W41" s="2">
        <v>14.6</v>
      </c>
      <c r="X41" s="2">
        <v>9.6999999999999993</v>
      </c>
      <c r="Y41" s="2" t="s">
        <v>176</v>
      </c>
      <c r="Z41" s="2">
        <v>18.100000000000001</v>
      </c>
      <c r="AA41" s="2" t="s">
        <v>176</v>
      </c>
      <c r="AB41" s="2">
        <v>-0.1</v>
      </c>
      <c r="AC41" s="2">
        <v>15.8</v>
      </c>
      <c r="AD41" s="2">
        <v>0.8</v>
      </c>
      <c r="AE41" s="2">
        <v>9.6999999999999993</v>
      </c>
      <c r="AF41" s="2">
        <v>9.6999999999999993</v>
      </c>
      <c r="AG41" s="2">
        <v>10.9</v>
      </c>
      <c r="AH41" s="2">
        <v>19.7</v>
      </c>
      <c r="AI41" s="2">
        <v>12.8</v>
      </c>
      <c r="AJ41" s="2">
        <v>0.9</v>
      </c>
      <c r="AK41" s="2" t="s">
        <v>176</v>
      </c>
      <c r="AL41" s="2" t="s">
        <v>176</v>
      </c>
      <c r="AM41" s="2">
        <v>20.9</v>
      </c>
      <c r="AN41" s="2">
        <v>8.4</v>
      </c>
      <c r="AO41" s="2">
        <v>7.7</v>
      </c>
      <c r="AP41" s="2">
        <v>12.7</v>
      </c>
      <c r="AQ41" s="2">
        <v>10</v>
      </c>
      <c r="AR41" s="2" t="s">
        <v>176</v>
      </c>
      <c r="AS41" s="2">
        <v>11.8</v>
      </c>
      <c r="AT41" s="2" t="s">
        <v>176</v>
      </c>
      <c r="AU41" s="2">
        <v>5.2</v>
      </c>
      <c r="AV41" s="2">
        <v>11.3</v>
      </c>
      <c r="AW41" s="2">
        <v>5.8</v>
      </c>
      <c r="AX41" s="2">
        <v>4.8</v>
      </c>
      <c r="AY41" s="2">
        <v>4</v>
      </c>
      <c r="AZ41" s="2">
        <v>11.2</v>
      </c>
      <c r="BA41" s="2">
        <v>10.6</v>
      </c>
      <c r="BB41" s="2">
        <v>10.6</v>
      </c>
      <c r="BC41" s="2">
        <v>6.1</v>
      </c>
      <c r="BD41" s="2" t="s">
        <v>176</v>
      </c>
      <c r="BE41" s="2" t="s">
        <v>176</v>
      </c>
      <c r="BF41" s="2">
        <v>7.8</v>
      </c>
      <c r="BG41" s="2">
        <v>8.4</v>
      </c>
      <c r="BH41" s="2">
        <v>7.7</v>
      </c>
      <c r="BI41" s="2">
        <v>12.7</v>
      </c>
      <c r="BJ41" s="2">
        <v>10</v>
      </c>
      <c r="BK41" s="2" t="s">
        <v>176</v>
      </c>
      <c r="BL41" s="2">
        <v>11.8</v>
      </c>
      <c r="BM41" s="2" t="s">
        <v>176</v>
      </c>
      <c r="BN41" s="2">
        <v>5.2</v>
      </c>
      <c r="BO41" s="2">
        <v>11.3</v>
      </c>
      <c r="BP41" s="2">
        <v>5.8</v>
      </c>
      <c r="BQ41" s="2">
        <v>4.8</v>
      </c>
      <c r="BR41" s="2">
        <v>4</v>
      </c>
      <c r="BS41" s="2">
        <v>11.2</v>
      </c>
      <c r="BT41" s="2">
        <v>10.6</v>
      </c>
      <c r="BU41" s="2">
        <v>10.6</v>
      </c>
      <c r="BV41" s="2">
        <v>6.1</v>
      </c>
      <c r="BW41" s="2" t="s">
        <v>176</v>
      </c>
      <c r="BX41" s="2" t="s">
        <v>176</v>
      </c>
      <c r="BY41" s="2">
        <v>7.8</v>
      </c>
    </row>
    <row r="42" spans="1:77" x14ac:dyDescent="0.25">
      <c r="A42" s="1">
        <v>38353</v>
      </c>
      <c r="B42" s="2">
        <v>94.438590000000005</v>
      </c>
      <c r="C42" s="2">
        <v>114.57577000000001</v>
      </c>
      <c r="D42" s="2">
        <v>79.694040000000001</v>
      </c>
      <c r="E42" s="2">
        <v>57.16704</v>
      </c>
      <c r="F42" s="2" t="s">
        <v>176</v>
      </c>
      <c r="G42" s="2">
        <v>111.39989</v>
      </c>
      <c r="H42" s="2" t="s">
        <v>176</v>
      </c>
      <c r="I42" s="2">
        <v>101.72438</v>
      </c>
      <c r="J42" s="2">
        <v>118.30065</v>
      </c>
      <c r="K42" s="2">
        <v>96.069339999999997</v>
      </c>
      <c r="L42" s="2">
        <v>140.08851000000001</v>
      </c>
      <c r="M42" s="2">
        <v>86.499009999999998</v>
      </c>
      <c r="N42" s="2">
        <v>94.31859</v>
      </c>
      <c r="O42" s="2">
        <v>71.542270000000002</v>
      </c>
      <c r="P42" s="2">
        <v>95.630049999999997</v>
      </c>
      <c r="Q42" s="2">
        <v>86.755859999999998</v>
      </c>
      <c r="R42" s="2" t="s">
        <v>176</v>
      </c>
      <c r="S42" s="2" t="s">
        <v>176</v>
      </c>
      <c r="T42" s="2">
        <v>54.959049999999998</v>
      </c>
      <c r="U42" s="2">
        <v>5.5</v>
      </c>
      <c r="V42" s="2">
        <v>11.2</v>
      </c>
      <c r="W42" s="2">
        <v>7.9</v>
      </c>
      <c r="X42" s="2">
        <v>11.6</v>
      </c>
      <c r="Y42" s="2" t="s">
        <v>176</v>
      </c>
      <c r="Z42" s="2">
        <v>9.9</v>
      </c>
      <c r="AA42" s="2" t="s">
        <v>176</v>
      </c>
      <c r="AB42" s="2">
        <v>7.3</v>
      </c>
      <c r="AC42" s="2">
        <v>6.2</v>
      </c>
      <c r="AD42" s="2">
        <v>8.1</v>
      </c>
      <c r="AE42" s="2">
        <v>6.5</v>
      </c>
      <c r="AF42" s="2">
        <v>5.8</v>
      </c>
      <c r="AG42" s="2">
        <v>6.9</v>
      </c>
      <c r="AH42" s="2">
        <v>9.3000000000000007</v>
      </c>
      <c r="AI42" s="2">
        <v>9</v>
      </c>
      <c r="AJ42" s="2">
        <v>-1.3</v>
      </c>
      <c r="AK42" s="2" t="s">
        <v>176</v>
      </c>
      <c r="AL42" s="2" t="s">
        <v>176</v>
      </c>
      <c r="AM42" s="2">
        <v>2.6</v>
      </c>
      <c r="AN42" s="2">
        <v>5.5</v>
      </c>
      <c r="AO42" s="2">
        <v>11.2</v>
      </c>
      <c r="AP42" s="2">
        <v>7.9</v>
      </c>
      <c r="AQ42" s="2">
        <v>11.6</v>
      </c>
      <c r="AR42" s="2" t="s">
        <v>176</v>
      </c>
      <c r="AS42" s="2">
        <v>9.9</v>
      </c>
      <c r="AT42" s="2" t="s">
        <v>176</v>
      </c>
      <c r="AU42" s="2">
        <v>7.3</v>
      </c>
      <c r="AV42" s="2">
        <v>6.2</v>
      </c>
      <c r="AW42" s="2">
        <v>8.1</v>
      </c>
      <c r="AX42" s="2">
        <v>6.5</v>
      </c>
      <c r="AY42" s="2">
        <v>5.8</v>
      </c>
      <c r="AZ42" s="2">
        <v>6.9</v>
      </c>
      <c r="BA42" s="2">
        <v>9.3000000000000007</v>
      </c>
      <c r="BB42" s="2">
        <v>9</v>
      </c>
      <c r="BC42" s="2">
        <v>-1.3</v>
      </c>
      <c r="BD42" s="2" t="s">
        <v>176</v>
      </c>
      <c r="BE42" s="2" t="s">
        <v>176</v>
      </c>
      <c r="BF42" s="2">
        <v>2.6</v>
      </c>
      <c r="BG42" s="2">
        <v>8.5</v>
      </c>
      <c r="BH42" s="2">
        <v>9.1999999999999993</v>
      </c>
      <c r="BI42" s="2">
        <v>12</v>
      </c>
      <c r="BJ42" s="2">
        <v>10.6</v>
      </c>
      <c r="BK42" s="2" t="s">
        <v>176</v>
      </c>
      <c r="BL42" s="2">
        <v>13.1</v>
      </c>
      <c r="BM42" s="2" t="s">
        <v>176</v>
      </c>
      <c r="BN42" s="2">
        <v>6.7</v>
      </c>
      <c r="BO42" s="2">
        <v>11.8</v>
      </c>
      <c r="BP42" s="2">
        <v>6.3</v>
      </c>
      <c r="BQ42" s="2">
        <v>5.2</v>
      </c>
      <c r="BR42" s="2">
        <v>4.5</v>
      </c>
      <c r="BS42" s="2">
        <v>11.2</v>
      </c>
      <c r="BT42" s="2">
        <v>10.8</v>
      </c>
      <c r="BU42" s="2">
        <v>11.5</v>
      </c>
      <c r="BV42" s="2">
        <v>6</v>
      </c>
      <c r="BW42" s="2" t="s">
        <v>176</v>
      </c>
      <c r="BX42" s="2" t="s">
        <v>176</v>
      </c>
      <c r="BY42" s="2">
        <v>7.7</v>
      </c>
    </row>
    <row r="43" spans="1:77" x14ac:dyDescent="0.25">
      <c r="A43" s="1">
        <v>38384</v>
      </c>
      <c r="B43" s="2">
        <v>89.016540000000006</v>
      </c>
      <c r="C43" s="2">
        <v>99.344279999999998</v>
      </c>
      <c r="D43" s="2">
        <v>83.356790000000004</v>
      </c>
      <c r="E43" s="2">
        <v>50.746279999999999</v>
      </c>
      <c r="F43" s="2" t="s">
        <v>176</v>
      </c>
      <c r="G43" s="2">
        <v>99.900080000000003</v>
      </c>
      <c r="H43" s="2" t="s">
        <v>176</v>
      </c>
      <c r="I43" s="2">
        <v>83.406819999999996</v>
      </c>
      <c r="J43" s="2">
        <v>109.00082</v>
      </c>
      <c r="K43" s="2">
        <v>89.970280000000002</v>
      </c>
      <c r="L43" s="2">
        <v>123.54783</v>
      </c>
      <c r="M43" s="2">
        <v>79.737849999999995</v>
      </c>
      <c r="N43" s="2">
        <v>88.88982</v>
      </c>
      <c r="O43" s="2">
        <v>69.717209999999994</v>
      </c>
      <c r="P43" s="2">
        <v>97.809030000000007</v>
      </c>
      <c r="Q43" s="2">
        <v>85.831440000000001</v>
      </c>
      <c r="R43" s="2" t="s">
        <v>176</v>
      </c>
      <c r="S43" s="2" t="s">
        <v>176</v>
      </c>
      <c r="T43" s="2">
        <v>58.895330000000001</v>
      </c>
      <c r="U43" s="2">
        <v>3.2</v>
      </c>
      <c r="V43" s="2">
        <v>7.3</v>
      </c>
      <c r="W43" s="2">
        <v>23.7</v>
      </c>
      <c r="X43" s="2">
        <v>-1.4</v>
      </c>
      <c r="Y43" s="2" t="s">
        <v>176</v>
      </c>
      <c r="Z43" s="2">
        <v>3.9</v>
      </c>
      <c r="AA43" s="2" t="s">
        <v>176</v>
      </c>
      <c r="AB43" s="2">
        <v>4.8</v>
      </c>
      <c r="AC43" s="2">
        <v>3.5</v>
      </c>
      <c r="AD43" s="2">
        <v>4.5999999999999996</v>
      </c>
      <c r="AE43" s="2">
        <v>-1.3</v>
      </c>
      <c r="AF43" s="2">
        <v>-0.1</v>
      </c>
      <c r="AG43" s="2">
        <v>4.5</v>
      </c>
      <c r="AH43" s="2">
        <v>3.3</v>
      </c>
      <c r="AI43" s="2">
        <v>7.3</v>
      </c>
      <c r="AJ43" s="2">
        <v>-2.2999999999999998</v>
      </c>
      <c r="AK43" s="2" t="s">
        <v>176</v>
      </c>
      <c r="AL43" s="2" t="s">
        <v>176</v>
      </c>
      <c r="AM43" s="2">
        <v>2.6</v>
      </c>
      <c r="AN43" s="2">
        <v>4.4000000000000004</v>
      </c>
      <c r="AO43" s="2">
        <v>9.4</v>
      </c>
      <c r="AP43" s="2">
        <v>15.4</v>
      </c>
      <c r="AQ43" s="2">
        <v>5.0999999999999996</v>
      </c>
      <c r="AR43" s="2" t="s">
        <v>176</v>
      </c>
      <c r="AS43" s="2">
        <v>6.9</v>
      </c>
      <c r="AT43" s="2" t="s">
        <v>176</v>
      </c>
      <c r="AU43" s="2">
        <v>6.1</v>
      </c>
      <c r="AV43" s="2">
        <v>4.9000000000000004</v>
      </c>
      <c r="AW43" s="2">
        <v>6.3</v>
      </c>
      <c r="AX43" s="2">
        <v>2.7</v>
      </c>
      <c r="AY43" s="2">
        <v>2.9</v>
      </c>
      <c r="AZ43" s="2">
        <v>5.7</v>
      </c>
      <c r="BA43" s="2">
        <v>6.3</v>
      </c>
      <c r="BB43" s="2">
        <v>8.1</v>
      </c>
      <c r="BC43" s="2">
        <v>-1.8</v>
      </c>
      <c r="BD43" s="2" t="s">
        <v>176</v>
      </c>
      <c r="BE43" s="2" t="s">
        <v>176</v>
      </c>
      <c r="BF43" s="2">
        <v>2.6</v>
      </c>
      <c r="BG43" s="2">
        <v>8.5</v>
      </c>
      <c r="BH43" s="2">
        <v>9.5</v>
      </c>
      <c r="BI43" s="2">
        <v>13.8</v>
      </c>
      <c r="BJ43" s="2">
        <v>8.9</v>
      </c>
      <c r="BK43" s="2" t="s">
        <v>176</v>
      </c>
      <c r="BL43" s="2">
        <v>13.6</v>
      </c>
      <c r="BM43" s="2" t="s">
        <v>176</v>
      </c>
      <c r="BN43" s="2">
        <v>6.6</v>
      </c>
      <c r="BO43" s="2">
        <v>11</v>
      </c>
      <c r="BP43" s="2">
        <v>6.6</v>
      </c>
      <c r="BQ43" s="2">
        <v>5</v>
      </c>
      <c r="BR43" s="2">
        <v>4.5999999999999996</v>
      </c>
      <c r="BS43" s="2">
        <v>11.2</v>
      </c>
      <c r="BT43" s="2">
        <v>10.5</v>
      </c>
      <c r="BU43" s="2">
        <v>12</v>
      </c>
      <c r="BV43" s="2">
        <v>5.8</v>
      </c>
      <c r="BW43" s="2" t="s">
        <v>176</v>
      </c>
      <c r="BX43" s="2" t="s">
        <v>176</v>
      </c>
      <c r="BY43" s="2">
        <v>7.9</v>
      </c>
    </row>
    <row r="44" spans="1:77" x14ac:dyDescent="0.25">
      <c r="A44" s="1">
        <v>38412</v>
      </c>
      <c r="B44" s="2">
        <v>102.59730999999999</v>
      </c>
      <c r="C44" s="2">
        <v>104.50537</v>
      </c>
      <c r="D44" s="2">
        <v>105.77746</v>
      </c>
      <c r="E44" s="2">
        <v>57.38852</v>
      </c>
      <c r="F44" s="2" t="s">
        <v>176</v>
      </c>
      <c r="G44" s="2">
        <v>108.42115</v>
      </c>
      <c r="H44" s="2" t="s">
        <v>176</v>
      </c>
      <c r="I44" s="2">
        <v>85.402619999999999</v>
      </c>
      <c r="J44" s="2">
        <v>121.11362</v>
      </c>
      <c r="K44" s="2">
        <v>100.5937</v>
      </c>
      <c r="L44" s="2">
        <v>142.01906</v>
      </c>
      <c r="M44" s="2">
        <v>91.630889999999994</v>
      </c>
      <c r="N44" s="2">
        <v>101.67435</v>
      </c>
      <c r="O44" s="2">
        <v>80.162570000000002</v>
      </c>
      <c r="P44" s="2">
        <v>107.31516000000001</v>
      </c>
      <c r="Q44" s="2">
        <v>105.68899</v>
      </c>
      <c r="R44" s="2" t="s">
        <v>176</v>
      </c>
      <c r="S44" s="2" t="s">
        <v>176</v>
      </c>
      <c r="T44" s="2">
        <v>70.027349999999998</v>
      </c>
      <c r="U44" s="2">
        <v>1.3</v>
      </c>
      <c r="V44" s="2">
        <v>1.2</v>
      </c>
      <c r="W44" s="2">
        <v>14</v>
      </c>
      <c r="X44" s="2">
        <v>4.5</v>
      </c>
      <c r="Y44" s="2" t="s">
        <v>176</v>
      </c>
      <c r="Z44" s="2">
        <v>-2.4</v>
      </c>
      <c r="AA44" s="2" t="s">
        <v>176</v>
      </c>
      <c r="AB44" s="2">
        <v>-0.7</v>
      </c>
      <c r="AC44" s="2">
        <v>0.9</v>
      </c>
      <c r="AD44" s="2">
        <v>5.4</v>
      </c>
      <c r="AE44" s="2">
        <v>7.2</v>
      </c>
      <c r="AF44" s="2">
        <v>3.2</v>
      </c>
      <c r="AG44" s="2">
        <v>1.1000000000000001</v>
      </c>
      <c r="AH44" s="2">
        <v>6</v>
      </c>
      <c r="AI44" s="2">
        <v>3.9</v>
      </c>
      <c r="AJ44" s="2">
        <v>-7.4</v>
      </c>
      <c r="AK44" s="2" t="s">
        <v>176</v>
      </c>
      <c r="AL44" s="2" t="s">
        <v>176</v>
      </c>
      <c r="AM44" s="2">
        <v>9.3000000000000007</v>
      </c>
      <c r="AN44" s="2">
        <v>3.2</v>
      </c>
      <c r="AO44" s="2">
        <v>6.5</v>
      </c>
      <c r="AP44" s="2">
        <v>14.9</v>
      </c>
      <c r="AQ44" s="2">
        <v>4.9000000000000004</v>
      </c>
      <c r="AR44" s="2" t="s">
        <v>176</v>
      </c>
      <c r="AS44" s="2">
        <v>3.6</v>
      </c>
      <c r="AT44" s="2" t="s">
        <v>176</v>
      </c>
      <c r="AU44" s="2">
        <v>3.9</v>
      </c>
      <c r="AV44" s="2">
        <v>3.5</v>
      </c>
      <c r="AW44" s="2">
        <v>6</v>
      </c>
      <c r="AX44" s="2">
        <v>4.3</v>
      </c>
      <c r="AY44" s="2">
        <v>3</v>
      </c>
      <c r="AZ44" s="2">
        <v>4</v>
      </c>
      <c r="BA44" s="2">
        <v>6.2</v>
      </c>
      <c r="BB44" s="2">
        <v>6.6</v>
      </c>
      <c r="BC44" s="2">
        <v>-4</v>
      </c>
      <c r="BD44" s="2" t="s">
        <v>176</v>
      </c>
      <c r="BE44" s="2" t="s">
        <v>176</v>
      </c>
      <c r="BF44" s="2">
        <v>5.0999999999999996</v>
      </c>
      <c r="BG44" s="2">
        <v>7.5</v>
      </c>
      <c r="BH44" s="2">
        <v>8.6999999999999993</v>
      </c>
      <c r="BI44" s="2">
        <v>12.5</v>
      </c>
      <c r="BJ44" s="2">
        <v>8.9</v>
      </c>
      <c r="BK44" s="2" t="s">
        <v>176</v>
      </c>
      <c r="BL44" s="2">
        <v>12.1</v>
      </c>
      <c r="BM44" s="2" t="s">
        <v>176</v>
      </c>
      <c r="BN44" s="2">
        <v>5</v>
      </c>
      <c r="BO44" s="2">
        <v>10.1</v>
      </c>
      <c r="BP44" s="2">
        <v>6.5</v>
      </c>
      <c r="BQ44" s="2">
        <v>5.3</v>
      </c>
      <c r="BR44" s="2">
        <v>4.3</v>
      </c>
      <c r="BS44" s="2">
        <v>10</v>
      </c>
      <c r="BT44" s="2">
        <v>9.6999999999999993</v>
      </c>
      <c r="BU44" s="2">
        <v>11.3</v>
      </c>
      <c r="BV44" s="2">
        <v>4.2</v>
      </c>
      <c r="BW44" s="2" t="s">
        <v>176</v>
      </c>
      <c r="BX44" s="2" t="s">
        <v>176</v>
      </c>
      <c r="BY44" s="2">
        <v>8.3000000000000007</v>
      </c>
    </row>
    <row r="45" spans="1:77" x14ac:dyDescent="0.25">
      <c r="A45" s="1">
        <v>38443</v>
      </c>
      <c r="B45" s="2">
        <v>101.36217000000001</v>
      </c>
      <c r="C45" s="2">
        <v>101.39165</v>
      </c>
      <c r="D45" s="2">
        <v>111.29102</v>
      </c>
      <c r="E45" s="2">
        <v>57.333080000000002</v>
      </c>
      <c r="F45" s="2" t="s">
        <v>176</v>
      </c>
      <c r="G45" s="2">
        <v>111.25461</v>
      </c>
      <c r="H45" s="2" t="s">
        <v>176</v>
      </c>
      <c r="I45" s="2">
        <v>73.301640000000006</v>
      </c>
      <c r="J45" s="2">
        <v>121.06252000000001</v>
      </c>
      <c r="K45" s="2">
        <v>99.46369</v>
      </c>
      <c r="L45" s="2">
        <v>135.92323999999999</v>
      </c>
      <c r="M45" s="2">
        <v>89.596369999999993</v>
      </c>
      <c r="N45" s="2">
        <v>99.817040000000006</v>
      </c>
      <c r="O45" s="2">
        <v>79.149870000000007</v>
      </c>
      <c r="P45" s="2">
        <v>104.68495</v>
      </c>
      <c r="Q45" s="2">
        <v>107.83219</v>
      </c>
      <c r="R45" s="2" t="s">
        <v>176</v>
      </c>
      <c r="S45" s="2" t="s">
        <v>176</v>
      </c>
      <c r="T45" s="2">
        <v>69.702309999999997</v>
      </c>
      <c r="U45" s="2">
        <v>5.8</v>
      </c>
      <c r="V45" s="2">
        <v>6.1</v>
      </c>
      <c r="W45" s="2">
        <v>22.4</v>
      </c>
      <c r="X45" s="2">
        <v>7</v>
      </c>
      <c r="Y45" s="2" t="s">
        <v>176</v>
      </c>
      <c r="Z45" s="2">
        <v>11.5</v>
      </c>
      <c r="AA45" s="2" t="s">
        <v>176</v>
      </c>
      <c r="AB45" s="2">
        <v>-2</v>
      </c>
      <c r="AC45" s="2">
        <v>6</v>
      </c>
      <c r="AD45" s="2">
        <v>8.9</v>
      </c>
      <c r="AE45" s="2">
        <v>5.4</v>
      </c>
      <c r="AF45" s="2">
        <v>5.2</v>
      </c>
      <c r="AG45" s="2">
        <v>5.6</v>
      </c>
      <c r="AH45" s="2">
        <v>9</v>
      </c>
      <c r="AI45" s="2">
        <v>6.7</v>
      </c>
      <c r="AJ45" s="2">
        <v>-3</v>
      </c>
      <c r="AK45" s="2" t="s">
        <v>176</v>
      </c>
      <c r="AL45" s="2" t="s">
        <v>176</v>
      </c>
      <c r="AM45" s="2">
        <v>18.100000000000001</v>
      </c>
      <c r="AN45" s="2">
        <v>3.9</v>
      </c>
      <c r="AO45" s="2">
        <v>6.4</v>
      </c>
      <c r="AP45" s="2">
        <v>17</v>
      </c>
      <c r="AQ45" s="2">
        <v>5.4</v>
      </c>
      <c r="AR45" s="2" t="s">
        <v>176</v>
      </c>
      <c r="AS45" s="2">
        <v>5.5</v>
      </c>
      <c r="AT45" s="2" t="s">
        <v>176</v>
      </c>
      <c r="AU45" s="2">
        <v>2.6</v>
      </c>
      <c r="AV45" s="2">
        <v>4.0999999999999996</v>
      </c>
      <c r="AW45" s="2">
        <v>6.7</v>
      </c>
      <c r="AX45" s="2">
        <v>4.5</v>
      </c>
      <c r="AY45" s="2">
        <v>3.5</v>
      </c>
      <c r="AZ45" s="2">
        <v>4.4000000000000004</v>
      </c>
      <c r="BA45" s="2">
        <v>6.9</v>
      </c>
      <c r="BB45" s="2">
        <v>6.6</v>
      </c>
      <c r="BC45" s="2">
        <v>-3.7</v>
      </c>
      <c r="BD45" s="2" t="s">
        <v>176</v>
      </c>
      <c r="BE45" s="2" t="s">
        <v>176</v>
      </c>
      <c r="BF45" s="2">
        <v>8.4</v>
      </c>
      <c r="BG45" s="2">
        <v>7.4</v>
      </c>
      <c r="BH45" s="2">
        <v>8.9</v>
      </c>
      <c r="BI45" s="2">
        <v>13.3</v>
      </c>
      <c r="BJ45" s="2">
        <v>8.9</v>
      </c>
      <c r="BK45" s="2" t="s">
        <v>176</v>
      </c>
      <c r="BL45" s="2">
        <v>13.2</v>
      </c>
      <c r="BM45" s="2" t="s">
        <v>176</v>
      </c>
      <c r="BN45" s="2">
        <v>4.5</v>
      </c>
      <c r="BO45" s="2">
        <v>10.1</v>
      </c>
      <c r="BP45" s="2">
        <v>6.8</v>
      </c>
      <c r="BQ45" s="2">
        <v>5.2</v>
      </c>
      <c r="BR45" s="2">
        <v>4.8</v>
      </c>
      <c r="BS45" s="2">
        <v>9.5</v>
      </c>
      <c r="BT45" s="2">
        <v>9.8000000000000007</v>
      </c>
      <c r="BU45" s="2">
        <v>10.9</v>
      </c>
      <c r="BV45" s="2">
        <v>3.6</v>
      </c>
      <c r="BW45" s="2" t="s">
        <v>176</v>
      </c>
      <c r="BX45" s="2" t="s">
        <v>176</v>
      </c>
      <c r="BY45" s="2">
        <v>9.8000000000000007</v>
      </c>
    </row>
    <row r="46" spans="1:77" x14ac:dyDescent="0.25">
      <c r="A46" s="1">
        <v>38473</v>
      </c>
      <c r="B46" s="2">
        <v>106.16136</v>
      </c>
      <c r="C46" s="2">
        <v>100.88717</v>
      </c>
      <c r="D46" s="2">
        <v>111.86185</v>
      </c>
      <c r="E46" s="2">
        <v>59.232950000000002</v>
      </c>
      <c r="F46" s="2" t="s">
        <v>176</v>
      </c>
      <c r="G46" s="2">
        <v>111.76133</v>
      </c>
      <c r="H46" s="2" t="s">
        <v>176</v>
      </c>
      <c r="I46" s="2">
        <v>76.054519999999997</v>
      </c>
      <c r="J46" s="2">
        <v>120.63234</v>
      </c>
      <c r="K46" s="2">
        <v>100.92767000000001</v>
      </c>
      <c r="L46" s="2">
        <v>141.92079000000001</v>
      </c>
      <c r="M46" s="2">
        <v>92.829729999999998</v>
      </c>
      <c r="N46" s="2">
        <v>106.99952999999999</v>
      </c>
      <c r="O46" s="2">
        <v>81.934179999999998</v>
      </c>
      <c r="P46" s="2">
        <v>106.32577999999999</v>
      </c>
      <c r="Q46" s="2">
        <v>112.0813</v>
      </c>
      <c r="R46" s="2" t="s">
        <v>176</v>
      </c>
      <c r="S46" s="2" t="s">
        <v>176</v>
      </c>
      <c r="T46" s="2">
        <v>68.694959999999995</v>
      </c>
      <c r="U46" s="2">
        <v>5.5</v>
      </c>
      <c r="V46" s="2">
        <v>1</v>
      </c>
      <c r="W46" s="2">
        <v>25</v>
      </c>
      <c r="X46" s="2">
        <v>5.4</v>
      </c>
      <c r="Y46" s="2" t="s">
        <v>176</v>
      </c>
      <c r="Z46" s="2">
        <v>5.3</v>
      </c>
      <c r="AA46" s="2" t="s">
        <v>176</v>
      </c>
      <c r="AB46" s="2">
        <v>0.1</v>
      </c>
      <c r="AC46" s="2">
        <v>-0.3</v>
      </c>
      <c r="AD46" s="2">
        <v>4.7</v>
      </c>
      <c r="AE46" s="2">
        <v>4.0999999999999996</v>
      </c>
      <c r="AF46" s="2">
        <v>4.5</v>
      </c>
      <c r="AG46" s="2">
        <v>6.3</v>
      </c>
      <c r="AH46" s="2">
        <v>19.100000000000001</v>
      </c>
      <c r="AI46" s="2">
        <v>3.1</v>
      </c>
      <c r="AJ46" s="2">
        <v>0</v>
      </c>
      <c r="AK46" s="2" t="s">
        <v>176</v>
      </c>
      <c r="AL46" s="2" t="s">
        <v>176</v>
      </c>
      <c r="AM46" s="2">
        <v>2.6</v>
      </c>
      <c r="AN46" s="2">
        <v>4.3</v>
      </c>
      <c r="AO46" s="2">
        <v>5.3</v>
      </c>
      <c r="AP46" s="2">
        <v>18.7</v>
      </c>
      <c r="AQ46" s="2">
        <v>5.4</v>
      </c>
      <c r="AR46" s="2" t="s">
        <v>176</v>
      </c>
      <c r="AS46" s="2">
        <v>5.5</v>
      </c>
      <c r="AT46" s="2" t="s">
        <v>176</v>
      </c>
      <c r="AU46" s="2">
        <v>2.1</v>
      </c>
      <c r="AV46" s="2">
        <v>3.2</v>
      </c>
      <c r="AW46" s="2">
        <v>6.3</v>
      </c>
      <c r="AX46" s="2">
        <v>4.4000000000000004</v>
      </c>
      <c r="AY46" s="2">
        <v>3.7</v>
      </c>
      <c r="AZ46" s="2">
        <v>4.8</v>
      </c>
      <c r="BA46" s="2">
        <v>9.3000000000000007</v>
      </c>
      <c r="BB46" s="2">
        <v>5.9</v>
      </c>
      <c r="BC46" s="2">
        <v>-2.9</v>
      </c>
      <c r="BD46" s="2" t="s">
        <v>176</v>
      </c>
      <c r="BE46" s="2" t="s">
        <v>176</v>
      </c>
      <c r="BF46" s="2">
        <v>7.1</v>
      </c>
      <c r="BG46" s="2">
        <v>7.2</v>
      </c>
      <c r="BH46" s="2">
        <v>8.1999999999999993</v>
      </c>
      <c r="BI46" s="2">
        <v>13.6</v>
      </c>
      <c r="BJ46" s="2">
        <v>9</v>
      </c>
      <c r="BK46" s="2" t="s">
        <v>176</v>
      </c>
      <c r="BL46" s="2">
        <v>12.7</v>
      </c>
      <c r="BM46" s="2" t="s">
        <v>176</v>
      </c>
      <c r="BN46" s="2">
        <v>3.6</v>
      </c>
      <c r="BO46" s="2">
        <v>9</v>
      </c>
      <c r="BP46" s="2">
        <v>6.7</v>
      </c>
      <c r="BQ46" s="2">
        <v>5.5</v>
      </c>
      <c r="BR46" s="2">
        <v>4.9000000000000004</v>
      </c>
      <c r="BS46" s="2">
        <v>9.1</v>
      </c>
      <c r="BT46" s="2">
        <v>11.3</v>
      </c>
      <c r="BU46" s="2">
        <v>10.1</v>
      </c>
      <c r="BV46" s="2">
        <v>3.2</v>
      </c>
      <c r="BW46" s="2" t="s">
        <v>176</v>
      </c>
      <c r="BX46" s="2" t="s">
        <v>176</v>
      </c>
      <c r="BY46" s="2">
        <v>9.1</v>
      </c>
    </row>
    <row r="47" spans="1:77" x14ac:dyDescent="0.25">
      <c r="A47" s="1">
        <v>38504</v>
      </c>
      <c r="B47" s="2">
        <v>106.49943</v>
      </c>
      <c r="C47" s="2">
        <v>101.15868</v>
      </c>
      <c r="D47" s="2">
        <v>119.03237</v>
      </c>
      <c r="E47" s="2">
        <v>60.327750000000002</v>
      </c>
      <c r="F47" s="2" t="s">
        <v>176</v>
      </c>
      <c r="G47" s="2">
        <v>107.10080000000001</v>
      </c>
      <c r="H47" s="2" t="s">
        <v>176</v>
      </c>
      <c r="I47" s="2">
        <v>74.009280000000004</v>
      </c>
      <c r="J47" s="2">
        <v>122.95608</v>
      </c>
      <c r="K47" s="2">
        <v>105.00409999999999</v>
      </c>
      <c r="L47" s="2">
        <v>127.9303</v>
      </c>
      <c r="M47" s="2">
        <v>87.896370000000005</v>
      </c>
      <c r="N47" s="2">
        <v>108.19392999999999</v>
      </c>
      <c r="O47" s="2">
        <v>82.529240000000001</v>
      </c>
      <c r="P47" s="2">
        <v>107.77478000000001</v>
      </c>
      <c r="Q47" s="2">
        <v>108.39127000000001</v>
      </c>
      <c r="R47" s="2" t="s">
        <v>176</v>
      </c>
      <c r="S47" s="2" t="s">
        <v>176</v>
      </c>
      <c r="T47" s="2">
        <v>73.466350000000006</v>
      </c>
      <c r="U47" s="2">
        <v>6.1</v>
      </c>
      <c r="V47" s="2">
        <v>-2</v>
      </c>
      <c r="W47" s="2">
        <v>31.7</v>
      </c>
      <c r="X47" s="2">
        <v>7.3</v>
      </c>
      <c r="Y47" s="2" t="s">
        <v>176</v>
      </c>
      <c r="Z47" s="2">
        <v>1.5</v>
      </c>
      <c r="AA47" s="2" t="s">
        <v>176</v>
      </c>
      <c r="AB47" s="2">
        <v>0.4</v>
      </c>
      <c r="AC47" s="2">
        <v>-2.2000000000000002</v>
      </c>
      <c r="AD47" s="2">
        <v>8.9</v>
      </c>
      <c r="AE47" s="2">
        <v>-4.2</v>
      </c>
      <c r="AF47" s="2">
        <v>-1.6</v>
      </c>
      <c r="AG47" s="2">
        <v>7.1</v>
      </c>
      <c r="AH47" s="2">
        <v>25.5</v>
      </c>
      <c r="AI47" s="2">
        <v>1.6</v>
      </c>
      <c r="AJ47" s="2">
        <v>-2.5</v>
      </c>
      <c r="AK47" s="2" t="s">
        <v>176</v>
      </c>
      <c r="AL47" s="2" t="s">
        <v>176</v>
      </c>
      <c r="AM47" s="2">
        <v>10.9</v>
      </c>
      <c r="AN47" s="2">
        <v>4.5999999999999996</v>
      </c>
      <c r="AO47" s="2">
        <v>4.0999999999999996</v>
      </c>
      <c r="AP47" s="2">
        <v>21</v>
      </c>
      <c r="AQ47" s="2">
        <v>5.7</v>
      </c>
      <c r="AR47" s="2" t="s">
        <v>176</v>
      </c>
      <c r="AS47" s="2">
        <v>4.8</v>
      </c>
      <c r="AT47" s="2" t="s">
        <v>176</v>
      </c>
      <c r="AU47" s="2">
        <v>1.9</v>
      </c>
      <c r="AV47" s="2">
        <v>2.2000000000000002</v>
      </c>
      <c r="AW47" s="2">
        <v>6.8</v>
      </c>
      <c r="AX47" s="2">
        <v>3</v>
      </c>
      <c r="AY47" s="2">
        <v>2.8</v>
      </c>
      <c r="AZ47" s="2">
        <v>5.2</v>
      </c>
      <c r="BA47" s="2">
        <v>11.9</v>
      </c>
      <c r="BB47" s="2">
        <v>5.0999999999999996</v>
      </c>
      <c r="BC47" s="2">
        <v>-2.8</v>
      </c>
      <c r="BD47" s="2" t="s">
        <v>176</v>
      </c>
      <c r="BE47" s="2" t="s">
        <v>176</v>
      </c>
      <c r="BF47" s="2">
        <v>7.8</v>
      </c>
      <c r="BG47" s="2">
        <v>6.6</v>
      </c>
      <c r="BH47" s="2">
        <v>6.9</v>
      </c>
      <c r="BI47" s="2">
        <v>14.5</v>
      </c>
      <c r="BJ47" s="2">
        <v>8.8000000000000007</v>
      </c>
      <c r="BK47" s="2" t="s">
        <v>176</v>
      </c>
      <c r="BL47" s="2">
        <v>11.7</v>
      </c>
      <c r="BM47" s="2" t="s">
        <v>176</v>
      </c>
      <c r="BN47" s="2">
        <v>2.6</v>
      </c>
      <c r="BO47" s="2">
        <v>7</v>
      </c>
      <c r="BP47" s="2">
        <v>6.7</v>
      </c>
      <c r="BQ47" s="2">
        <v>4.4000000000000004</v>
      </c>
      <c r="BR47" s="2">
        <v>4.3</v>
      </c>
      <c r="BS47" s="2">
        <v>8.4</v>
      </c>
      <c r="BT47" s="2">
        <v>13.2</v>
      </c>
      <c r="BU47" s="2">
        <v>8.8000000000000007</v>
      </c>
      <c r="BV47" s="2">
        <v>1.5</v>
      </c>
      <c r="BW47" s="2" t="s">
        <v>176</v>
      </c>
      <c r="BX47" s="2" t="s">
        <v>176</v>
      </c>
      <c r="BY47" s="2">
        <v>9.6</v>
      </c>
    </row>
    <row r="48" spans="1:77" x14ac:dyDescent="0.25">
      <c r="A48" s="1">
        <v>38534</v>
      </c>
      <c r="B48" s="2">
        <v>105.46883</v>
      </c>
      <c r="C48" s="2">
        <v>105.3441</v>
      </c>
      <c r="D48" s="2">
        <v>95.987909999999999</v>
      </c>
      <c r="E48" s="2">
        <v>57.981279999999998</v>
      </c>
      <c r="F48" s="2" t="s">
        <v>176</v>
      </c>
      <c r="G48" s="2">
        <v>113.42348</v>
      </c>
      <c r="H48" s="2" t="s">
        <v>176</v>
      </c>
      <c r="I48" s="2">
        <v>79.455979999999997</v>
      </c>
      <c r="J48" s="2">
        <v>129.14366000000001</v>
      </c>
      <c r="K48" s="2">
        <v>106.77806</v>
      </c>
      <c r="L48" s="2">
        <v>126.27066000000001</v>
      </c>
      <c r="M48" s="2">
        <v>87.677419999999998</v>
      </c>
      <c r="N48" s="2">
        <v>107.17461</v>
      </c>
      <c r="O48" s="2">
        <v>79.541219999999996</v>
      </c>
      <c r="P48" s="2">
        <v>103.59456</v>
      </c>
      <c r="Q48" s="2">
        <v>105.27769000000001</v>
      </c>
      <c r="R48" s="2" t="s">
        <v>176</v>
      </c>
      <c r="S48" s="2" t="s">
        <v>176</v>
      </c>
      <c r="T48" s="2">
        <v>73.54177</v>
      </c>
      <c r="U48" s="2">
        <v>0.5</v>
      </c>
      <c r="V48" s="2">
        <v>2.2000000000000002</v>
      </c>
      <c r="W48" s="2">
        <v>11.4</v>
      </c>
      <c r="X48" s="2">
        <v>-0.5</v>
      </c>
      <c r="Y48" s="2" t="s">
        <v>176</v>
      </c>
      <c r="Z48" s="2">
        <v>-5.9</v>
      </c>
      <c r="AA48" s="2" t="s">
        <v>176</v>
      </c>
      <c r="AB48" s="2">
        <v>1.8</v>
      </c>
      <c r="AC48" s="2">
        <v>9.6999999999999993</v>
      </c>
      <c r="AD48" s="2">
        <v>4.9000000000000004</v>
      </c>
      <c r="AE48" s="2">
        <v>-8.1999999999999993</v>
      </c>
      <c r="AF48" s="2">
        <v>-2.7</v>
      </c>
      <c r="AG48" s="2">
        <v>0.9</v>
      </c>
      <c r="AH48" s="2">
        <v>1.3</v>
      </c>
      <c r="AI48" s="2">
        <v>-8.1999999999999993</v>
      </c>
      <c r="AJ48" s="2">
        <v>-8.3000000000000007</v>
      </c>
      <c r="AK48" s="2" t="s">
        <v>176</v>
      </c>
      <c r="AL48" s="2" t="s">
        <v>176</v>
      </c>
      <c r="AM48" s="2">
        <v>7.5</v>
      </c>
      <c r="AN48" s="2">
        <v>3.9</v>
      </c>
      <c r="AO48" s="2">
        <v>3.8</v>
      </c>
      <c r="AP48" s="2">
        <v>19.600000000000001</v>
      </c>
      <c r="AQ48" s="2">
        <v>4.8</v>
      </c>
      <c r="AR48" s="2" t="s">
        <v>176</v>
      </c>
      <c r="AS48" s="2">
        <v>3.1</v>
      </c>
      <c r="AT48" s="2" t="s">
        <v>176</v>
      </c>
      <c r="AU48" s="2">
        <v>1.8</v>
      </c>
      <c r="AV48" s="2">
        <v>3.3</v>
      </c>
      <c r="AW48" s="2">
        <v>6.5</v>
      </c>
      <c r="AX48" s="2">
        <v>1.3</v>
      </c>
      <c r="AY48" s="2">
        <v>2</v>
      </c>
      <c r="AZ48" s="2">
        <v>4.5</v>
      </c>
      <c r="BA48" s="2">
        <v>10.199999999999999</v>
      </c>
      <c r="BB48" s="2">
        <v>3</v>
      </c>
      <c r="BC48" s="2">
        <v>-3.7</v>
      </c>
      <c r="BD48" s="2" t="s">
        <v>176</v>
      </c>
      <c r="BE48" s="2" t="s">
        <v>176</v>
      </c>
      <c r="BF48" s="2">
        <v>7.7</v>
      </c>
      <c r="BG48" s="2">
        <v>5.7</v>
      </c>
      <c r="BH48" s="2">
        <v>6.5</v>
      </c>
      <c r="BI48" s="2">
        <v>15.7</v>
      </c>
      <c r="BJ48" s="2">
        <v>7.8</v>
      </c>
      <c r="BK48" s="2" t="s">
        <v>176</v>
      </c>
      <c r="BL48" s="2">
        <v>9.5</v>
      </c>
      <c r="BM48" s="2" t="s">
        <v>176</v>
      </c>
      <c r="BN48" s="2">
        <v>2.6</v>
      </c>
      <c r="BO48" s="2">
        <v>7.3</v>
      </c>
      <c r="BP48" s="2">
        <v>6.3</v>
      </c>
      <c r="BQ48" s="2">
        <v>3.6</v>
      </c>
      <c r="BR48" s="2">
        <v>3.7</v>
      </c>
      <c r="BS48" s="2">
        <v>7.2</v>
      </c>
      <c r="BT48" s="2">
        <v>12.8</v>
      </c>
      <c r="BU48" s="2">
        <v>6.5</v>
      </c>
      <c r="BV48" s="2">
        <v>-1.1000000000000001</v>
      </c>
      <c r="BW48" s="2" t="s">
        <v>176</v>
      </c>
      <c r="BX48" s="2" t="s">
        <v>176</v>
      </c>
      <c r="BY48" s="2">
        <v>9.3000000000000007</v>
      </c>
    </row>
    <row r="49" spans="1:77" x14ac:dyDescent="0.25">
      <c r="A49" s="1">
        <v>38565</v>
      </c>
      <c r="B49" s="2">
        <v>111.39355</v>
      </c>
      <c r="C49" s="2">
        <v>108.35163</v>
      </c>
      <c r="D49" s="2">
        <v>104.79398999999999</v>
      </c>
      <c r="E49" s="2">
        <v>61.064019999999999</v>
      </c>
      <c r="F49" s="2" t="s">
        <v>176</v>
      </c>
      <c r="G49" s="2">
        <v>119.14633000000001</v>
      </c>
      <c r="H49" s="2" t="s">
        <v>176</v>
      </c>
      <c r="I49" s="2">
        <v>85.879329999999996</v>
      </c>
      <c r="J49" s="2">
        <v>131.09386000000001</v>
      </c>
      <c r="K49" s="2">
        <v>109.45567</v>
      </c>
      <c r="L49" s="2">
        <v>139.12918999999999</v>
      </c>
      <c r="M49" s="2">
        <v>96.149720000000002</v>
      </c>
      <c r="N49" s="2">
        <v>114.65067000000001</v>
      </c>
      <c r="O49" s="2">
        <v>86.754829999999998</v>
      </c>
      <c r="P49" s="2">
        <v>107.61789</v>
      </c>
      <c r="Q49" s="2">
        <v>106.23045999999999</v>
      </c>
      <c r="R49" s="2" t="s">
        <v>176</v>
      </c>
      <c r="S49" s="2" t="s">
        <v>176</v>
      </c>
      <c r="T49" s="2">
        <v>76.322289999999995</v>
      </c>
      <c r="U49" s="2">
        <v>3.7</v>
      </c>
      <c r="V49" s="2">
        <v>3.8</v>
      </c>
      <c r="W49" s="2">
        <v>10.3</v>
      </c>
      <c r="X49" s="2">
        <v>0.5</v>
      </c>
      <c r="Y49" s="2" t="s">
        <v>176</v>
      </c>
      <c r="Z49" s="2">
        <v>-3.2</v>
      </c>
      <c r="AA49" s="2" t="s">
        <v>176</v>
      </c>
      <c r="AB49" s="2">
        <v>3.8</v>
      </c>
      <c r="AC49" s="2">
        <v>12.4</v>
      </c>
      <c r="AD49" s="2">
        <v>3.8</v>
      </c>
      <c r="AE49" s="2">
        <v>0.5</v>
      </c>
      <c r="AF49" s="2">
        <v>3.8</v>
      </c>
      <c r="AG49" s="2">
        <v>4.3</v>
      </c>
      <c r="AH49" s="2">
        <v>-2.1</v>
      </c>
      <c r="AI49" s="2">
        <v>-5.4</v>
      </c>
      <c r="AJ49" s="2">
        <v>3.5</v>
      </c>
      <c r="AK49" s="2" t="s">
        <v>176</v>
      </c>
      <c r="AL49" s="2" t="s">
        <v>176</v>
      </c>
      <c r="AM49" s="2">
        <v>5.4</v>
      </c>
      <c r="AN49" s="2">
        <v>3.9</v>
      </c>
      <c r="AO49" s="2">
        <v>3.8</v>
      </c>
      <c r="AP49" s="2">
        <v>18.3</v>
      </c>
      <c r="AQ49" s="2">
        <v>4.2</v>
      </c>
      <c r="AR49" s="2" t="s">
        <v>176</v>
      </c>
      <c r="AS49" s="2">
        <v>2.2000000000000002</v>
      </c>
      <c r="AT49" s="2" t="s">
        <v>176</v>
      </c>
      <c r="AU49" s="2">
        <v>2.1</v>
      </c>
      <c r="AV49" s="2">
        <v>4.4000000000000004</v>
      </c>
      <c r="AW49" s="2">
        <v>6.1</v>
      </c>
      <c r="AX49" s="2">
        <v>1.2</v>
      </c>
      <c r="AY49" s="2">
        <v>2.2000000000000002</v>
      </c>
      <c r="AZ49" s="2">
        <v>4.5</v>
      </c>
      <c r="BA49" s="2">
        <v>8.3000000000000007</v>
      </c>
      <c r="BB49" s="2">
        <v>1.8</v>
      </c>
      <c r="BC49" s="2">
        <v>-2.8</v>
      </c>
      <c r="BD49" s="2" t="s">
        <v>176</v>
      </c>
      <c r="BE49" s="2" t="s">
        <v>176</v>
      </c>
      <c r="BF49" s="2">
        <v>7.4</v>
      </c>
      <c r="BG49" s="2">
        <v>5</v>
      </c>
      <c r="BH49" s="2">
        <v>6.1</v>
      </c>
      <c r="BI49" s="2">
        <v>15.4</v>
      </c>
      <c r="BJ49" s="2">
        <v>6.9</v>
      </c>
      <c r="BK49" s="2" t="s">
        <v>176</v>
      </c>
      <c r="BL49" s="2">
        <v>7.7</v>
      </c>
      <c r="BM49" s="2" t="s">
        <v>176</v>
      </c>
      <c r="BN49" s="2">
        <v>2.2999999999999998</v>
      </c>
      <c r="BO49" s="2">
        <v>7.7</v>
      </c>
      <c r="BP49" s="2">
        <v>5.6</v>
      </c>
      <c r="BQ49" s="2">
        <v>3.3</v>
      </c>
      <c r="BR49" s="2">
        <v>3.4</v>
      </c>
      <c r="BS49" s="2">
        <v>6.2</v>
      </c>
      <c r="BT49" s="2">
        <v>10.7</v>
      </c>
      <c r="BU49" s="2">
        <v>4.4000000000000004</v>
      </c>
      <c r="BV49" s="2">
        <v>-1.8</v>
      </c>
      <c r="BW49" s="2" t="s">
        <v>176</v>
      </c>
      <c r="BX49" s="2" t="s">
        <v>176</v>
      </c>
      <c r="BY49" s="2">
        <v>9.3000000000000007</v>
      </c>
    </row>
    <row r="50" spans="1:77" x14ac:dyDescent="0.25">
      <c r="A50" s="1">
        <v>38596</v>
      </c>
      <c r="B50" s="2">
        <v>107.22933</v>
      </c>
      <c r="C50" s="2">
        <v>109.23976999999999</v>
      </c>
      <c r="D50" s="2">
        <v>103.1734</v>
      </c>
      <c r="E50" s="2">
        <v>62.106380000000001</v>
      </c>
      <c r="F50" s="2" t="s">
        <v>176</v>
      </c>
      <c r="G50" s="2">
        <v>115.85808</v>
      </c>
      <c r="H50" s="2" t="s">
        <v>176</v>
      </c>
      <c r="I50" s="2">
        <v>94.084440000000001</v>
      </c>
      <c r="J50" s="2">
        <v>125.74996</v>
      </c>
      <c r="K50" s="2">
        <v>106.24933</v>
      </c>
      <c r="L50" s="2">
        <v>136.54320000000001</v>
      </c>
      <c r="M50" s="2">
        <v>96.384460000000004</v>
      </c>
      <c r="N50" s="2">
        <v>110.73165</v>
      </c>
      <c r="O50" s="2">
        <v>88.355400000000003</v>
      </c>
      <c r="P50" s="2">
        <v>101.80574</v>
      </c>
      <c r="Q50" s="2">
        <v>91.672610000000006</v>
      </c>
      <c r="R50" s="2" t="s">
        <v>176</v>
      </c>
      <c r="S50" s="2" t="s">
        <v>176</v>
      </c>
      <c r="T50" s="2">
        <v>75.269909999999996</v>
      </c>
      <c r="U50" s="2">
        <v>-0.1</v>
      </c>
      <c r="V50" s="2">
        <v>-1.8</v>
      </c>
      <c r="W50" s="2">
        <v>3.7</v>
      </c>
      <c r="X50" s="2">
        <v>3.7</v>
      </c>
      <c r="Y50" s="2" t="s">
        <v>176</v>
      </c>
      <c r="Z50" s="2">
        <v>-12.5</v>
      </c>
      <c r="AA50" s="2" t="s">
        <v>176</v>
      </c>
      <c r="AB50" s="2">
        <v>-2.5</v>
      </c>
      <c r="AC50" s="2">
        <v>5.0999999999999996</v>
      </c>
      <c r="AD50" s="2">
        <v>4.5</v>
      </c>
      <c r="AE50" s="2">
        <v>2.9</v>
      </c>
      <c r="AF50" s="2">
        <v>6</v>
      </c>
      <c r="AG50" s="2">
        <v>-2.1</v>
      </c>
      <c r="AH50" s="2">
        <v>-0.7</v>
      </c>
      <c r="AI50" s="2">
        <v>-11.4</v>
      </c>
      <c r="AJ50" s="2">
        <v>-1.9</v>
      </c>
      <c r="AK50" s="2" t="s">
        <v>176</v>
      </c>
      <c r="AL50" s="2" t="s">
        <v>176</v>
      </c>
      <c r="AM50" s="2">
        <v>-2.9</v>
      </c>
      <c r="AN50" s="2">
        <v>3.4</v>
      </c>
      <c r="AO50" s="2">
        <v>3.1</v>
      </c>
      <c r="AP50" s="2">
        <v>16.5</v>
      </c>
      <c r="AQ50" s="2">
        <v>4.0999999999999996</v>
      </c>
      <c r="AR50" s="2" t="s">
        <v>176</v>
      </c>
      <c r="AS50" s="2">
        <v>0.2</v>
      </c>
      <c r="AT50" s="2" t="s">
        <v>176</v>
      </c>
      <c r="AU50" s="2">
        <v>1.5</v>
      </c>
      <c r="AV50" s="2">
        <v>4.5</v>
      </c>
      <c r="AW50" s="2">
        <v>5.9</v>
      </c>
      <c r="AX50" s="2">
        <v>1.4</v>
      </c>
      <c r="AY50" s="2">
        <v>2.7</v>
      </c>
      <c r="AZ50" s="2">
        <v>3.7</v>
      </c>
      <c r="BA50" s="2">
        <v>7.1</v>
      </c>
      <c r="BB50" s="2">
        <v>0.2</v>
      </c>
      <c r="BC50" s="2">
        <v>-2.7</v>
      </c>
      <c r="BD50" s="2" t="s">
        <v>176</v>
      </c>
      <c r="BE50" s="2" t="s">
        <v>176</v>
      </c>
      <c r="BF50" s="2">
        <v>6</v>
      </c>
      <c r="BG50" s="2">
        <v>4.3</v>
      </c>
      <c r="BH50" s="2">
        <v>5.4</v>
      </c>
      <c r="BI50" s="2">
        <v>15.2</v>
      </c>
      <c r="BJ50" s="2">
        <v>6.2</v>
      </c>
      <c r="BK50" s="2" t="s">
        <v>176</v>
      </c>
      <c r="BL50" s="2">
        <v>4.5999999999999996</v>
      </c>
      <c r="BM50" s="2" t="s">
        <v>176</v>
      </c>
      <c r="BN50" s="2">
        <v>1.8</v>
      </c>
      <c r="BO50" s="2">
        <v>7.8</v>
      </c>
      <c r="BP50" s="2">
        <v>5.6</v>
      </c>
      <c r="BQ50" s="2">
        <v>3.5</v>
      </c>
      <c r="BR50" s="2">
        <v>3.5</v>
      </c>
      <c r="BS50" s="2">
        <v>4.8</v>
      </c>
      <c r="BT50" s="2">
        <v>8.6999999999999993</v>
      </c>
      <c r="BU50" s="2">
        <v>2.2999999999999998</v>
      </c>
      <c r="BV50" s="2">
        <v>-1.8</v>
      </c>
      <c r="BW50" s="2" t="s">
        <v>176</v>
      </c>
      <c r="BX50" s="2" t="s">
        <v>176</v>
      </c>
      <c r="BY50" s="2">
        <v>7.8</v>
      </c>
    </row>
    <row r="51" spans="1:77" x14ac:dyDescent="0.25">
      <c r="A51" s="1">
        <v>38626</v>
      </c>
      <c r="B51" s="2">
        <v>109.21963</v>
      </c>
      <c r="C51" s="2">
        <v>119.33446000000001</v>
      </c>
      <c r="D51" s="2">
        <v>116.17532</v>
      </c>
      <c r="E51" s="2">
        <v>64.692009999999996</v>
      </c>
      <c r="F51" s="2" t="s">
        <v>176</v>
      </c>
      <c r="G51" s="2">
        <v>120.4932</v>
      </c>
      <c r="H51" s="2" t="s">
        <v>176</v>
      </c>
      <c r="I51" s="2">
        <v>107.68011</v>
      </c>
      <c r="J51" s="2">
        <v>127.62939</v>
      </c>
      <c r="K51" s="2">
        <v>110.31938</v>
      </c>
      <c r="L51" s="2">
        <v>141.94332</v>
      </c>
      <c r="M51" s="2">
        <v>97.324240000000003</v>
      </c>
      <c r="N51" s="2">
        <v>110.42655000000001</v>
      </c>
      <c r="O51" s="2">
        <v>83.50891</v>
      </c>
      <c r="P51" s="2">
        <v>107.56722000000001</v>
      </c>
      <c r="Q51" s="2">
        <v>98.159660000000002</v>
      </c>
      <c r="R51" s="2" t="s">
        <v>176</v>
      </c>
      <c r="S51" s="2" t="s">
        <v>176</v>
      </c>
      <c r="T51" s="2">
        <v>74.378690000000006</v>
      </c>
      <c r="U51" s="2">
        <v>0.3</v>
      </c>
      <c r="V51" s="2">
        <v>-2</v>
      </c>
      <c r="W51" s="2">
        <v>11.5</v>
      </c>
      <c r="X51" s="2">
        <v>7</v>
      </c>
      <c r="Y51" s="2" t="s">
        <v>176</v>
      </c>
      <c r="Z51" s="2">
        <v>-12.6</v>
      </c>
      <c r="AA51" s="2" t="s">
        <v>176</v>
      </c>
      <c r="AB51" s="2">
        <v>-2.1</v>
      </c>
      <c r="AC51" s="2">
        <v>1.7</v>
      </c>
      <c r="AD51" s="2">
        <v>5.0999999999999996</v>
      </c>
      <c r="AE51" s="2">
        <v>4.2</v>
      </c>
      <c r="AF51" s="2">
        <v>3.6</v>
      </c>
      <c r="AG51" s="2">
        <v>0.3</v>
      </c>
      <c r="AH51" s="2">
        <v>-1.2</v>
      </c>
      <c r="AI51" s="2">
        <v>-5.9</v>
      </c>
      <c r="AJ51" s="2">
        <v>-6</v>
      </c>
      <c r="AK51" s="2" t="s">
        <v>176</v>
      </c>
      <c r="AL51" s="2" t="s">
        <v>176</v>
      </c>
      <c r="AM51" s="2">
        <v>-1</v>
      </c>
      <c r="AN51" s="2">
        <v>3.1</v>
      </c>
      <c r="AO51" s="2">
        <v>2.5</v>
      </c>
      <c r="AP51" s="2">
        <v>15.9</v>
      </c>
      <c r="AQ51" s="2">
        <v>4.4000000000000004</v>
      </c>
      <c r="AR51" s="2" t="s">
        <v>176</v>
      </c>
      <c r="AS51" s="2">
        <v>-1.3</v>
      </c>
      <c r="AT51" s="2" t="s">
        <v>176</v>
      </c>
      <c r="AU51" s="2">
        <v>1</v>
      </c>
      <c r="AV51" s="2">
        <v>4.2</v>
      </c>
      <c r="AW51" s="2">
        <v>5.8</v>
      </c>
      <c r="AX51" s="2">
        <v>1.7</v>
      </c>
      <c r="AY51" s="2">
        <v>2.8</v>
      </c>
      <c r="AZ51" s="2">
        <v>3.3</v>
      </c>
      <c r="BA51" s="2">
        <v>6.2</v>
      </c>
      <c r="BB51" s="2">
        <v>-0.5</v>
      </c>
      <c r="BC51" s="2">
        <v>-3.1</v>
      </c>
      <c r="BD51" s="2" t="s">
        <v>176</v>
      </c>
      <c r="BE51" s="2" t="s">
        <v>176</v>
      </c>
      <c r="BF51" s="2">
        <v>5.2</v>
      </c>
      <c r="BG51" s="2">
        <v>4</v>
      </c>
      <c r="BH51" s="2">
        <v>4.5</v>
      </c>
      <c r="BI51" s="2">
        <v>15.7</v>
      </c>
      <c r="BJ51" s="2">
        <v>5.9</v>
      </c>
      <c r="BK51" s="2" t="s">
        <v>176</v>
      </c>
      <c r="BL51" s="2">
        <v>2.1</v>
      </c>
      <c r="BM51" s="2" t="s">
        <v>176</v>
      </c>
      <c r="BN51" s="2">
        <v>1.1000000000000001</v>
      </c>
      <c r="BO51" s="2">
        <v>7.2</v>
      </c>
      <c r="BP51" s="2">
        <v>5.5</v>
      </c>
      <c r="BQ51" s="2">
        <v>3.1</v>
      </c>
      <c r="BR51" s="2">
        <v>3.7</v>
      </c>
      <c r="BS51" s="2">
        <v>4.4000000000000004</v>
      </c>
      <c r="BT51" s="2">
        <v>7.9</v>
      </c>
      <c r="BU51" s="2">
        <v>1.3</v>
      </c>
      <c r="BV51" s="2">
        <v>-2.4</v>
      </c>
      <c r="BW51" s="2" t="s">
        <v>176</v>
      </c>
      <c r="BX51" s="2" t="s">
        <v>176</v>
      </c>
      <c r="BY51" s="2">
        <v>7.1</v>
      </c>
    </row>
    <row r="52" spans="1:77" x14ac:dyDescent="0.25">
      <c r="A52" s="1">
        <v>38657</v>
      </c>
      <c r="B52" s="2">
        <v>107.68567</v>
      </c>
      <c r="C52" s="2">
        <v>121.05801</v>
      </c>
      <c r="D52" s="2">
        <v>110.49669</v>
      </c>
      <c r="E52" s="2">
        <v>61.564570000000003</v>
      </c>
      <c r="F52" s="2" t="s">
        <v>176</v>
      </c>
      <c r="G52" s="2">
        <v>129.28019</v>
      </c>
      <c r="H52" s="2" t="s">
        <v>176</v>
      </c>
      <c r="I52" s="2">
        <v>119.33933</v>
      </c>
      <c r="J52" s="2">
        <v>123.80101000000001</v>
      </c>
      <c r="K52" s="2">
        <v>105.14155</v>
      </c>
      <c r="L52" s="2">
        <v>137.39697000000001</v>
      </c>
      <c r="M52" s="2">
        <v>94.677790000000002</v>
      </c>
      <c r="N52" s="2">
        <v>109.45386000000001</v>
      </c>
      <c r="O52" s="2">
        <v>75.614099999999993</v>
      </c>
      <c r="P52" s="2">
        <v>109.21303</v>
      </c>
      <c r="Q52" s="2">
        <v>95.41095</v>
      </c>
      <c r="R52" s="2" t="s">
        <v>176</v>
      </c>
      <c r="S52" s="2" t="s">
        <v>176</v>
      </c>
      <c r="T52" s="2">
        <v>69.197220000000002</v>
      </c>
      <c r="U52" s="2">
        <v>0.7</v>
      </c>
      <c r="V52" s="2">
        <v>0.1</v>
      </c>
      <c r="W52" s="2">
        <v>-2.7</v>
      </c>
      <c r="X52" s="2">
        <v>0.6</v>
      </c>
      <c r="Y52" s="2" t="s">
        <v>176</v>
      </c>
      <c r="Z52" s="2">
        <v>-7.3</v>
      </c>
      <c r="AA52" s="2" t="s">
        <v>176</v>
      </c>
      <c r="AB52" s="2">
        <v>12.6</v>
      </c>
      <c r="AC52" s="2">
        <v>0.2</v>
      </c>
      <c r="AD52" s="2">
        <v>3.5</v>
      </c>
      <c r="AE52" s="2">
        <v>1.4</v>
      </c>
      <c r="AF52" s="2">
        <v>5</v>
      </c>
      <c r="AG52" s="2">
        <v>0.6</v>
      </c>
      <c r="AH52" s="2">
        <v>-8.4</v>
      </c>
      <c r="AI52" s="2">
        <v>-2.4</v>
      </c>
      <c r="AJ52" s="2">
        <v>-2</v>
      </c>
      <c r="AK52" s="2" t="s">
        <v>176</v>
      </c>
      <c r="AL52" s="2" t="s">
        <v>176</v>
      </c>
      <c r="AM52" s="2">
        <v>-2.5</v>
      </c>
      <c r="AN52" s="2">
        <v>2.9</v>
      </c>
      <c r="AO52" s="2">
        <v>2.2999999999999998</v>
      </c>
      <c r="AP52" s="2">
        <v>13.8</v>
      </c>
      <c r="AQ52" s="2">
        <v>4.0999999999999996</v>
      </c>
      <c r="AR52" s="2" t="s">
        <v>176</v>
      </c>
      <c r="AS52" s="2">
        <v>-2</v>
      </c>
      <c r="AT52" s="2" t="s">
        <v>176</v>
      </c>
      <c r="AU52" s="2">
        <v>2.2999999999999998</v>
      </c>
      <c r="AV52" s="2">
        <v>3.8</v>
      </c>
      <c r="AW52" s="2">
        <v>5.6</v>
      </c>
      <c r="AX52" s="2">
        <v>1.7</v>
      </c>
      <c r="AY52" s="2">
        <v>3</v>
      </c>
      <c r="AZ52" s="2">
        <v>3.1</v>
      </c>
      <c r="BA52" s="2">
        <v>4.7</v>
      </c>
      <c r="BB52" s="2">
        <v>-0.7</v>
      </c>
      <c r="BC52" s="2">
        <v>-3</v>
      </c>
      <c r="BD52" s="2" t="s">
        <v>176</v>
      </c>
      <c r="BE52" s="2" t="s">
        <v>176</v>
      </c>
      <c r="BF52" s="2">
        <v>4.5</v>
      </c>
      <c r="BG52" s="2">
        <v>3.3</v>
      </c>
      <c r="BH52" s="2">
        <v>2.9</v>
      </c>
      <c r="BI52" s="2">
        <v>13.9</v>
      </c>
      <c r="BJ52" s="2">
        <v>4.5</v>
      </c>
      <c r="BK52" s="2" t="s">
        <v>176</v>
      </c>
      <c r="BL52" s="2">
        <v>-0.5</v>
      </c>
      <c r="BM52" s="2" t="s">
        <v>176</v>
      </c>
      <c r="BN52" s="2">
        <v>2.1</v>
      </c>
      <c r="BO52" s="2">
        <v>4.7</v>
      </c>
      <c r="BP52" s="2">
        <v>5.2</v>
      </c>
      <c r="BQ52" s="2">
        <v>2.2999999999999998</v>
      </c>
      <c r="BR52" s="2">
        <v>3.5</v>
      </c>
      <c r="BS52" s="2">
        <v>3.6</v>
      </c>
      <c r="BT52" s="2">
        <v>5.8</v>
      </c>
      <c r="BU52" s="2">
        <v>0.3</v>
      </c>
      <c r="BV52" s="2">
        <v>-2.7</v>
      </c>
      <c r="BW52" s="2" t="s">
        <v>176</v>
      </c>
      <c r="BX52" s="2" t="s">
        <v>176</v>
      </c>
      <c r="BY52" s="2">
        <v>5.6</v>
      </c>
    </row>
    <row r="53" spans="1:77" x14ac:dyDescent="0.25">
      <c r="A53" s="1">
        <v>38687</v>
      </c>
      <c r="B53" s="2">
        <v>100.94034000000001</v>
      </c>
      <c r="C53" s="2">
        <v>122.89368</v>
      </c>
      <c r="D53" s="2">
        <v>82.585390000000004</v>
      </c>
      <c r="E53" s="2">
        <v>65.697450000000003</v>
      </c>
      <c r="F53" s="2" t="s">
        <v>176</v>
      </c>
      <c r="G53" s="2">
        <v>111.18182</v>
      </c>
      <c r="H53" s="2" t="s">
        <v>176</v>
      </c>
      <c r="I53" s="2">
        <v>116.98994</v>
      </c>
      <c r="J53" s="2">
        <v>132.6593</v>
      </c>
      <c r="K53" s="2">
        <v>98.294560000000004</v>
      </c>
      <c r="L53" s="2">
        <v>140.55139</v>
      </c>
      <c r="M53" s="2">
        <v>92.80865</v>
      </c>
      <c r="N53" s="2">
        <v>101.87468</v>
      </c>
      <c r="O53" s="2">
        <v>72.163020000000003</v>
      </c>
      <c r="P53" s="2">
        <v>95.150509999999997</v>
      </c>
      <c r="Q53" s="2">
        <v>89.234260000000006</v>
      </c>
      <c r="R53" s="2" t="s">
        <v>176</v>
      </c>
      <c r="S53" s="2" t="s">
        <v>176</v>
      </c>
      <c r="T53" s="2">
        <v>65.996470000000002</v>
      </c>
      <c r="U53" s="2">
        <v>2.2000000000000002</v>
      </c>
      <c r="V53" s="2">
        <v>3.6</v>
      </c>
      <c r="W53" s="2">
        <v>-4.8</v>
      </c>
      <c r="X53" s="2">
        <v>4.4000000000000004</v>
      </c>
      <c r="Y53" s="2" t="s">
        <v>176</v>
      </c>
      <c r="Z53" s="2">
        <v>-8.3000000000000007</v>
      </c>
      <c r="AA53" s="2" t="s">
        <v>176</v>
      </c>
      <c r="AB53" s="2">
        <v>8.5</v>
      </c>
      <c r="AC53" s="2">
        <v>9.6</v>
      </c>
      <c r="AD53" s="2">
        <v>5</v>
      </c>
      <c r="AE53" s="2">
        <v>-3.3</v>
      </c>
      <c r="AF53" s="2">
        <v>3.4</v>
      </c>
      <c r="AG53" s="2">
        <v>2.2999999999999998</v>
      </c>
      <c r="AH53" s="2">
        <v>-2.1</v>
      </c>
      <c r="AI53" s="2">
        <v>-4.8</v>
      </c>
      <c r="AJ53" s="2">
        <v>1.5</v>
      </c>
      <c r="AK53" s="2" t="s">
        <v>176</v>
      </c>
      <c r="AL53" s="2" t="s">
        <v>176</v>
      </c>
      <c r="AM53" s="2">
        <v>5</v>
      </c>
      <c r="AN53" s="2">
        <v>2.8</v>
      </c>
      <c r="AO53" s="2">
        <v>2.4</v>
      </c>
      <c r="AP53" s="2">
        <v>12.3</v>
      </c>
      <c r="AQ53" s="2">
        <v>4.0999999999999996</v>
      </c>
      <c r="AR53" s="2" t="s">
        <v>176</v>
      </c>
      <c r="AS53" s="2">
        <v>-2.5</v>
      </c>
      <c r="AT53" s="2" t="s">
        <v>176</v>
      </c>
      <c r="AU53" s="2">
        <v>2.9</v>
      </c>
      <c r="AV53" s="2">
        <v>4.3</v>
      </c>
      <c r="AW53" s="2">
        <v>5.6</v>
      </c>
      <c r="AX53" s="2">
        <v>1.2</v>
      </c>
      <c r="AY53" s="2">
        <v>3</v>
      </c>
      <c r="AZ53" s="2">
        <v>3</v>
      </c>
      <c r="BA53" s="2">
        <v>4.2</v>
      </c>
      <c r="BB53" s="2">
        <v>-1</v>
      </c>
      <c r="BC53" s="2">
        <v>-2.6</v>
      </c>
      <c r="BD53" s="2" t="s">
        <v>176</v>
      </c>
      <c r="BE53" s="2" t="s">
        <v>176</v>
      </c>
      <c r="BF53" s="2">
        <v>4.5</v>
      </c>
      <c r="BG53" s="2">
        <v>2.8</v>
      </c>
      <c r="BH53" s="2">
        <v>2.4</v>
      </c>
      <c r="BI53" s="2">
        <v>12.3</v>
      </c>
      <c r="BJ53" s="2">
        <v>4.0999999999999996</v>
      </c>
      <c r="BK53" s="2" t="s">
        <v>176</v>
      </c>
      <c r="BL53" s="2">
        <v>-2.5</v>
      </c>
      <c r="BM53" s="2" t="s">
        <v>176</v>
      </c>
      <c r="BN53" s="2">
        <v>2.9</v>
      </c>
      <c r="BO53" s="2">
        <v>4.3</v>
      </c>
      <c r="BP53" s="2">
        <v>5.6</v>
      </c>
      <c r="BQ53" s="2">
        <v>1.2</v>
      </c>
      <c r="BR53" s="2">
        <v>3</v>
      </c>
      <c r="BS53" s="2">
        <v>3</v>
      </c>
      <c r="BT53" s="2">
        <v>4.2</v>
      </c>
      <c r="BU53" s="2">
        <v>-1</v>
      </c>
      <c r="BV53" s="2">
        <v>-2.6</v>
      </c>
      <c r="BW53" s="2" t="s">
        <v>176</v>
      </c>
      <c r="BX53" s="2" t="s">
        <v>176</v>
      </c>
      <c r="BY53" s="2">
        <v>4.5</v>
      </c>
    </row>
    <row r="54" spans="1:77" x14ac:dyDescent="0.25">
      <c r="A54" s="1">
        <v>38718</v>
      </c>
      <c r="B54" s="2">
        <v>97.48057</v>
      </c>
      <c r="C54" s="2">
        <v>117.36161</v>
      </c>
      <c r="D54" s="2">
        <v>82.45917</v>
      </c>
      <c r="E54" s="2">
        <v>63.215260000000001</v>
      </c>
      <c r="F54" s="2" t="s">
        <v>176</v>
      </c>
      <c r="G54" s="2">
        <v>121.42683</v>
      </c>
      <c r="H54" s="2" t="s">
        <v>176</v>
      </c>
      <c r="I54" s="2">
        <v>105.25505</v>
      </c>
      <c r="J54" s="2">
        <v>127.33629999999999</v>
      </c>
      <c r="K54" s="2">
        <v>100.9692</v>
      </c>
      <c r="L54" s="2">
        <v>144.00906000000001</v>
      </c>
      <c r="M54" s="2">
        <v>92.810180000000003</v>
      </c>
      <c r="N54" s="2">
        <v>96.279290000000003</v>
      </c>
      <c r="O54" s="2">
        <v>66.083799999999997</v>
      </c>
      <c r="P54" s="2">
        <v>97.281649999999999</v>
      </c>
      <c r="Q54" s="2">
        <v>84.502880000000005</v>
      </c>
      <c r="R54" s="2" t="s">
        <v>176</v>
      </c>
      <c r="S54" s="2" t="s">
        <v>176</v>
      </c>
      <c r="T54" s="2">
        <v>55.503839999999997</v>
      </c>
      <c r="U54" s="2">
        <v>3.2</v>
      </c>
      <c r="V54" s="2">
        <v>2.4</v>
      </c>
      <c r="W54" s="2">
        <v>3.5</v>
      </c>
      <c r="X54" s="2">
        <v>10.6</v>
      </c>
      <c r="Y54" s="2" t="s">
        <v>176</v>
      </c>
      <c r="Z54" s="2">
        <v>9</v>
      </c>
      <c r="AA54" s="2" t="s">
        <v>176</v>
      </c>
      <c r="AB54" s="2">
        <v>3.5</v>
      </c>
      <c r="AC54" s="2">
        <v>7.6</v>
      </c>
      <c r="AD54" s="2">
        <v>5.0999999999999996</v>
      </c>
      <c r="AE54" s="2">
        <v>2.8</v>
      </c>
      <c r="AF54" s="2">
        <v>7.3</v>
      </c>
      <c r="AG54" s="2">
        <v>2.1</v>
      </c>
      <c r="AH54" s="2">
        <v>-7.6</v>
      </c>
      <c r="AI54" s="2">
        <v>1.7</v>
      </c>
      <c r="AJ54" s="2">
        <v>-2.6</v>
      </c>
      <c r="AK54" s="2" t="s">
        <v>176</v>
      </c>
      <c r="AL54" s="2" t="s">
        <v>176</v>
      </c>
      <c r="AM54" s="2">
        <v>1</v>
      </c>
      <c r="AN54" s="2">
        <v>3.2</v>
      </c>
      <c r="AO54" s="2">
        <v>2.4</v>
      </c>
      <c r="AP54" s="2">
        <v>3.5</v>
      </c>
      <c r="AQ54" s="2">
        <v>10.6</v>
      </c>
      <c r="AR54" s="2" t="s">
        <v>176</v>
      </c>
      <c r="AS54" s="2">
        <v>9</v>
      </c>
      <c r="AT54" s="2" t="s">
        <v>176</v>
      </c>
      <c r="AU54" s="2">
        <v>3.5</v>
      </c>
      <c r="AV54" s="2">
        <v>7.6</v>
      </c>
      <c r="AW54" s="2">
        <v>5.0999999999999996</v>
      </c>
      <c r="AX54" s="2">
        <v>2.8</v>
      </c>
      <c r="AY54" s="2">
        <v>7.3</v>
      </c>
      <c r="AZ54" s="2">
        <v>2.1</v>
      </c>
      <c r="BA54" s="2">
        <v>-7.6</v>
      </c>
      <c r="BB54" s="2">
        <v>1.7</v>
      </c>
      <c r="BC54" s="2">
        <v>-2.6</v>
      </c>
      <c r="BD54" s="2" t="s">
        <v>176</v>
      </c>
      <c r="BE54" s="2" t="s">
        <v>176</v>
      </c>
      <c r="BF54" s="2">
        <v>1</v>
      </c>
      <c r="BG54" s="2">
        <v>2.6</v>
      </c>
      <c r="BH54" s="2">
        <v>1.7</v>
      </c>
      <c r="BI54" s="2">
        <v>12</v>
      </c>
      <c r="BJ54" s="2">
        <v>4.0999999999999996</v>
      </c>
      <c r="BK54" s="2" t="s">
        <v>176</v>
      </c>
      <c r="BL54" s="2">
        <v>-2.5</v>
      </c>
      <c r="BM54" s="2" t="s">
        <v>176</v>
      </c>
      <c r="BN54" s="2">
        <v>2.6</v>
      </c>
      <c r="BO54" s="2">
        <v>4.4000000000000004</v>
      </c>
      <c r="BP54" s="2">
        <v>5.3</v>
      </c>
      <c r="BQ54" s="2">
        <v>0.9</v>
      </c>
      <c r="BR54" s="2">
        <v>3.1</v>
      </c>
      <c r="BS54" s="2">
        <v>2.6</v>
      </c>
      <c r="BT54" s="2">
        <v>2.9</v>
      </c>
      <c r="BU54" s="2">
        <v>-1.5</v>
      </c>
      <c r="BV54" s="2">
        <v>-2.7</v>
      </c>
      <c r="BW54" s="2" t="s">
        <v>176</v>
      </c>
      <c r="BX54" s="2" t="s">
        <v>176</v>
      </c>
      <c r="BY54" s="2">
        <v>4.4000000000000004</v>
      </c>
    </row>
    <row r="55" spans="1:77" x14ac:dyDescent="0.25">
      <c r="A55" s="1">
        <v>38749</v>
      </c>
      <c r="B55" s="2">
        <v>93.466849999999994</v>
      </c>
      <c r="C55" s="2">
        <v>103.17182</v>
      </c>
      <c r="D55" s="2">
        <v>97.312939999999998</v>
      </c>
      <c r="E55" s="2">
        <v>56.336120000000001</v>
      </c>
      <c r="F55" s="2" t="s">
        <v>176</v>
      </c>
      <c r="G55" s="2">
        <v>108.28494000000001</v>
      </c>
      <c r="H55" s="2" t="s">
        <v>176</v>
      </c>
      <c r="I55" s="2">
        <v>84.07141</v>
      </c>
      <c r="J55" s="2">
        <v>117.14415</v>
      </c>
      <c r="K55" s="2">
        <v>96.599969999999999</v>
      </c>
      <c r="L55" s="2">
        <v>124.60612</v>
      </c>
      <c r="M55" s="2">
        <v>85.556340000000006</v>
      </c>
      <c r="N55" s="2">
        <v>93.191000000000003</v>
      </c>
      <c r="O55" s="2">
        <v>65.978009999999998</v>
      </c>
      <c r="P55" s="2">
        <v>96.861149999999995</v>
      </c>
      <c r="Q55" s="2">
        <v>85.3934</v>
      </c>
      <c r="R55" s="2" t="s">
        <v>176</v>
      </c>
      <c r="S55" s="2" t="s">
        <v>176</v>
      </c>
      <c r="T55" s="2">
        <v>61.515819999999998</v>
      </c>
      <c r="U55" s="2">
        <v>5</v>
      </c>
      <c r="V55" s="2">
        <v>3.9</v>
      </c>
      <c r="W55" s="2">
        <v>16.7</v>
      </c>
      <c r="X55" s="2">
        <v>11</v>
      </c>
      <c r="Y55" s="2" t="s">
        <v>176</v>
      </c>
      <c r="Z55" s="2">
        <v>8.4</v>
      </c>
      <c r="AA55" s="2" t="s">
        <v>176</v>
      </c>
      <c r="AB55" s="2">
        <v>0.8</v>
      </c>
      <c r="AC55" s="2">
        <v>7.5</v>
      </c>
      <c r="AD55" s="2">
        <v>7.4</v>
      </c>
      <c r="AE55" s="2">
        <v>0.9</v>
      </c>
      <c r="AF55" s="2">
        <v>7.3</v>
      </c>
      <c r="AG55" s="2">
        <v>4.8</v>
      </c>
      <c r="AH55" s="2">
        <v>-5.4</v>
      </c>
      <c r="AI55" s="2">
        <v>-1</v>
      </c>
      <c r="AJ55" s="2">
        <v>-0.5</v>
      </c>
      <c r="AK55" s="2" t="s">
        <v>176</v>
      </c>
      <c r="AL55" s="2" t="s">
        <v>176</v>
      </c>
      <c r="AM55" s="2">
        <v>4.4000000000000004</v>
      </c>
      <c r="AN55" s="2">
        <v>4.0999999999999996</v>
      </c>
      <c r="AO55" s="2">
        <v>3.1</v>
      </c>
      <c r="AP55" s="2">
        <v>10.3</v>
      </c>
      <c r="AQ55" s="2">
        <v>10.8</v>
      </c>
      <c r="AR55" s="2" t="s">
        <v>176</v>
      </c>
      <c r="AS55" s="2">
        <v>8.6999999999999993</v>
      </c>
      <c r="AT55" s="2" t="s">
        <v>176</v>
      </c>
      <c r="AU55" s="2">
        <v>2.2999999999999998</v>
      </c>
      <c r="AV55" s="2">
        <v>7.6</v>
      </c>
      <c r="AW55" s="2">
        <v>6.2</v>
      </c>
      <c r="AX55" s="2">
        <v>1.9</v>
      </c>
      <c r="AY55" s="2">
        <v>7.3</v>
      </c>
      <c r="AZ55" s="2">
        <v>3.4</v>
      </c>
      <c r="BA55" s="2">
        <v>-6.5</v>
      </c>
      <c r="BB55" s="2">
        <v>0.4</v>
      </c>
      <c r="BC55" s="2">
        <v>-1.6</v>
      </c>
      <c r="BD55" s="2" t="s">
        <v>176</v>
      </c>
      <c r="BE55" s="2" t="s">
        <v>176</v>
      </c>
      <c r="BF55" s="2">
        <v>2.8</v>
      </c>
      <c r="BG55" s="2">
        <v>2.8</v>
      </c>
      <c r="BH55" s="2">
        <v>1.5</v>
      </c>
      <c r="BI55" s="2">
        <v>11.6</v>
      </c>
      <c r="BJ55" s="2">
        <v>5</v>
      </c>
      <c r="BK55" s="2" t="s">
        <v>176</v>
      </c>
      <c r="BL55" s="2">
        <v>-2.2000000000000002</v>
      </c>
      <c r="BM55" s="2" t="s">
        <v>176</v>
      </c>
      <c r="BN55" s="2">
        <v>2.2999999999999998</v>
      </c>
      <c r="BO55" s="2">
        <v>4.7</v>
      </c>
      <c r="BP55" s="2">
        <v>5.5</v>
      </c>
      <c r="BQ55" s="2">
        <v>1.1000000000000001</v>
      </c>
      <c r="BR55" s="2">
        <v>3.7</v>
      </c>
      <c r="BS55" s="2">
        <v>2.7</v>
      </c>
      <c r="BT55" s="2">
        <v>2.2999999999999998</v>
      </c>
      <c r="BU55" s="2">
        <v>-2.1</v>
      </c>
      <c r="BV55" s="2">
        <v>-2.6</v>
      </c>
      <c r="BW55" s="2" t="s">
        <v>176</v>
      </c>
      <c r="BX55" s="2" t="s">
        <v>176</v>
      </c>
      <c r="BY55" s="2">
        <v>4.5</v>
      </c>
    </row>
    <row r="56" spans="1:77" x14ac:dyDescent="0.25">
      <c r="A56" s="1">
        <v>38777</v>
      </c>
      <c r="B56" s="2">
        <v>107.67339</v>
      </c>
      <c r="C56" s="2">
        <v>110.12488999999999</v>
      </c>
      <c r="D56" s="2">
        <v>114.20531</v>
      </c>
      <c r="E56" s="2">
        <v>67.569019999999995</v>
      </c>
      <c r="F56" s="2" t="s">
        <v>176</v>
      </c>
      <c r="G56" s="2">
        <v>122.48231</v>
      </c>
      <c r="H56" s="2" t="s">
        <v>176</v>
      </c>
      <c r="I56" s="2">
        <v>87.606309999999993</v>
      </c>
      <c r="J56" s="2">
        <v>128.98688999999999</v>
      </c>
      <c r="K56" s="2">
        <v>106.93379</v>
      </c>
      <c r="L56" s="2">
        <v>145.53809000000001</v>
      </c>
      <c r="M56" s="2">
        <v>92.769660000000002</v>
      </c>
      <c r="N56" s="2">
        <v>108.54131</v>
      </c>
      <c r="O56" s="2">
        <v>77.736220000000003</v>
      </c>
      <c r="P56" s="2">
        <v>108.61588999999999</v>
      </c>
      <c r="Q56" s="2">
        <v>105.00530999999999</v>
      </c>
      <c r="R56" s="2" t="s">
        <v>176</v>
      </c>
      <c r="S56" s="2" t="s">
        <v>176</v>
      </c>
      <c r="T56" s="2">
        <v>70.348380000000006</v>
      </c>
      <c r="U56" s="2">
        <v>4.9000000000000004</v>
      </c>
      <c r="V56" s="2">
        <v>5.4</v>
      </c>
      <c r="W56" s="2">
        <v>8</v>
      </c>
      <c r="X56" s="2">
        <v>17.7</v>
      </c>
      <c r="Y56" s="2" t="s">
        <v>176</v>
      </c>
      <c r="Z56" s="2">
        <v>13</v>
      </c>
      <c r="AA56" s="2" t="s">
        <v>176</v>
      </c>
      <c r="AB56" s="2">
        <v>2.6</v>
      </c>
      <c r="AC56" s="2">
        <v>6.5</v>
      </c>
      <c r="AD56" s="2">
        <v>6.3</v>
      </c>
      <c r="AE56" s="2">
        <v>2.5</v>
      </c>
      <c r="AF56" s="2">
        <v>1.2</v>
      </c>
      <c r="AG56" s="2">
        <v>6.8</v>
      </c>
      <c r="AH56" s="2">
        <v>-3</v>
      </c>
      <c r="AI56" s="2">
        <v>1.2</v>
      </c>
      <c r="AJ56" s="2">
        <v>-0.6</v>
      </c>
      <c r="AK56" s="2" t="s">
        <v>176</v>
      </c>
      <c r="AL56" s="2" t="s">
        <v>176</v>
      </c>
      <c r="AM56" s="2">
        <v>0.5</v>
      </c>
      <c r="AN56" s="2">
        <v>4.4000000000000004</v>
      </c>
      <c r="AO56" s="2">
        <v>3.8</v>
      </c>
      <c r="AP56" s="2">
        <v>9.4</v>
      </c>
      <c r="AQ56" s="2">
        <v>13.2</v>
      </c>
      <c r="AR56" s="2" t="s">
        <v>176</v>
      </c>
      <c r="AS56" s="2">
        <v>10.199999999999999</v>
      </c>
      <c r="AT56" s="2" t="s">
        <v>176</v>
      </c>
      <c r="AU56" s="2">
        <v>2.4</v>
      </c>
      <c r="AV56" s="2">
        <v>7.2</v>
      </c>
      <c r="AW56" s="2">
        <v>6.2</v>
      </c>
      <c r="AX56" s="2">
        <v>2.1</v>
      </c>
      <c r="AY56" s="2">
        <v>5.0999999999999996</v>
      </c>
      <c r="AZ56" s="2">
        <v>4.5999999999999996</v>
      </c>
      <c r="BA56" s="2">
        <v>-5.2</v>
      </c>
      <c r="BB56" s="2">
        <v>0.7</v>
      </c>
      <c r="BC56" s="2">
        <v>-1.2</v>
      </c>
      <c r="BD56" s="2" t="s">
        <v>176</v>
      </c>
      <c r="BE56" s="2" t="s">
        <v>176</v>
      </c>
      <c r="BF56" s="2">
        <v>1.9</v>
      </c>
      <c r="BG56" s="2">
        <v>3.1</v>
      </c>
      <c r="BH56" s="2">
        <v>1.8</v>
      </c>
      <c r="BI56" s="2">
        <v>11.1</v>
      </c>
      <c r="BJ56" s="2">
        <v>6.1</v>
      </c>
      <c r="BK56" s="2" t="s">
        <v>176</v>
      </c>
      <c r="BL56" s="2">
        <v>-1</v>
      </c>
      <c r="BM56" s="2" t="s">
        <v>176</v>
      </c>
      <c r="BN56" s="2">
        <v>2.6</v>
      </c>
      <c r="BO56" s="2">
        <v>5.2</v>
      </c>
      <c r="BP56" s="2">
        <v>5.6</v>
      </c>
      <c r="BQ56" s="2">
        <v>0.7</v>
      </c>
      <c r="BR56" s="2">
        <v>3.5</v>
      </c>
      <c r="BS56" s="2">
        <v>3.1</v>
      </c>
      <c r="BT56" s="2">
        <v>1.5</v>
      </c>
      <c r="BU56" s="2">
        <v>-2.2999999999999998</v>
      </c>
      <c r="BV56" s="2">
        <v>-2</v>
      </c>
      <c r="BW56" s="2" t="s">
        <v>176</v>
      </c>
      <c r="BX56" s="2" t="s">
        <v>176</v>
      </c>
      <c r="BY56" s="2">
        <v>3.8</v>
      </c>
    </row>
    <row r="57" spans="1:77" x14ac:dyDescent="0.25">
      <c r="A57" s="1">
        <v>38808</v>
      </c>
      <c r="B57" s="2">
        <v>99.828199999999995</v>
      </c>
      <c r="C57" s="2">
        <v>103.89440999999999</v>
      </c>
      <c r="D57" s="2">
        <v>101.44110999999999</v>
      </c>
      <c r="E57" s="2">
        <v>64.110519999999994</v>
      </c>
      <c r="F57" s="2" t="s">
        <v>176</v>
      </c>
      <c r="G57" s="2">
        <v>111.45813</v>
      </c>
      <c r="H57" s="2" t="s">
        <v>176</v>
      </c>
      <c r="I57" s="2">
        <v>79.352530000000002</v>
      </c>
      <c r="J57" s="2">
        <v>127.95232</v>
      </c>
      <c r="K57" s="2">
        <v>100.86933999999999</v>
      </c>
      <c r="L57" s="2">
        <v>137.98041000000001</v>
      </c>
      <c r="M57" s="2">
        <v>89.614500000000007</v>
      </c>
      <c r="N57" s="2">
        <v>100.11591</v>
      </c>
      <c r="O57" s="2">
        <v>72.298689999999993</v>
      </c>
      <c r="P57" s="2">
        <v>93.931010000000001</v>
      </c>
      <c r="Q57" s="2">
        <v>96.551069999999996</v>
      </c>
      <c r="R57" s="2" t="s">
        <v>176</v>
      </c>
      <c r="S57" s="2" t="s">
        <v>176</v>
      </c>
      <c r="T57" s="2">
        <v>65.877459999999999</v>
      </c>
      <c r="U57" s="2">
        <v>-1.5</v>
      </c>
      <c r="V57" s="2">
        <v>2.5</v>
      </c>
      <c r="W57" s="2">
        <v>-8.9</v>
      </c>
      <c r="X57" s="2">
        <v>11.8</v>
      </c>
      <c r="Y57" s="2" t="s">
        <v>176</v>
      </c>
      <c r="Z57" s="2">
        <v>0.2</v>
      </c>
      <c r="AA57" s="2" t="s">
        <v>176</v>
      </c>
      <c r="AB57" s="2">
        <v>8.3000000000000007</v>
      </c>
      <c r="AC57" s="2">
        <v>5.7</v>
      </c>
      <c r="AD57" s="2">
        <v>1.4</v>
      </c>
      <c r="AE57" s="2">
        <v>1.5</v>
      </c>
      <c r="AF57" s="2">
        <v>0</v>
      </c>
      <c r="AG57" s="2">
        <v>0.3</v>
      </c>
      <c r="AH57" s="2">
        <v>-8.6999999999999993</v>
      </c>
      <c r="AI57" s="2">
        <v>-10.3</v>
      </c>
      <c r="AJ57" s="2">
        <v>-10.5</v>
      </c>
      <c r="AK57" s="2" t="s">
        <v>176</v>
      </c>
      <c r="AL57" s="2" t="s">
        <v>176</v>
      </c>
      <c r="AM57" s="2">
        <v>-5.5</v>
      </c>
      <c r="AN57" s="2">
        <v>2.8</v>
      </c>
      <c r="AO57" s="2">
        <v>3.5</v>
      </c>
      <c r="AP57" s="2">
        <v>4</v>
      </c>
      <c r="AQ57" s="2">
        <v>12.8</v>
      </c>
      <c r="AR57" s="2" t="s">
        <v>176</v>
      </c>
      <c r="AS57" s="2">
        <v>7.6</v>
      </c>
      <c r="AT57" s="2" t="s">
        <v>176</v>
      </c>
      <c r="AU57" s="2">
        <v>3.6</v>
      </c>
      <c r="AV57" s="2">
        <v>6.8</v>
      </c>
      <c r="AW57" s="2">
        <v>5</v>
      </c>
      <c r="AX57" s="2">
        <v>1.9</v>
      </c>
      <c r="AY57" s="2">
        <v>3.8</v>
      </c>
      <c r="AZ57" s="2">
        <v>3.5</v>
      </c>
      <c r="BA57" s="2">
        <v>-6.1</v>
      </c>
      <c r="BB57" s="2">
        <v>-2.2000000000000002</v>
      </c>
      <c r="BC57" s="2">
        <v>-3.8</v>
      </c>
      <c r="BD57" s="2" t="s">
        <v>176</v>
      </c>
      <c r="BE57" s="2" t="s">
        <v>176</v>
      </c>
      <c r="BF57" s="2">
        <v>-0.1</v>
      </c>
      <c r="BG57" s="2">
        <v>2.5</v>
      </c>
      <c r="BH57" s="2">
        <v>1.5</v>
      </c>
      <c r="BI57" s="2">
        <v>8.1999999999999993</v>
      </c>
      <c r="BJ57" s="2">
        <v>6.5</v>
      </c>
      <c r="BK57" s="2" t="s">
        <v>176</v>
      </c>
      <c r="BL57" s="2">
        <v>-1.8</v>
      </c>
      <c r="BM57" s="2" t="s">
        <v>176</v>
      </c>
      <c r="BN57" s="2">
        <v>3.3</v>
      </c>
      <c r="BO57" s="2">
        <v>5.2</v>
      </c>
      <c r="BP57" s="2">
        <v>5</v>
      </c>
      <c r="BQ57" s="2">
        <v>0.4</v>
      </c>
      <c r="BR57" s="2">
        <v>3.1</v>
      </c>
      <c r="BS57" s="2">
        <v>2.7</v>
      </c>
      <c r="BT57" s="2">
        <v>0</v>
      </c>
      <c r="BU57" s="2">
        <v>-3.6</v>
      </c>
      <c r="BV57" s="2">
        <v>-2.7</v>
      </c>
      <c r="BW57" s="2" t="s">
        <v>176</v>
      </c>
      <c r="BX57" s="2" t="s">
        <v>176</v>
      </c>
      <c r="BY57" s="2">
        <v>2</v>
      </c>
    </row>
    <row r="58" spans="1:77" x14ac:dyDescent="0.25">
      <c r="A58" s="1">
        <v>38838</v>
      </c>
      <c r="B58" s="2">
        <v>111.1146</v>
      </c>
      <c r="C58" s="2">
        <v>107.43916</v>
      </c>
      <c r="D58" s="2">
        <v>105.15945000000001</v>
      </c>
      <c r="E58" s="2">
        <v>70.83314</v>
      </c>
      <c r="F58" s="2" t="s">
        <v>176</v>
      </c>
      <c r="G58" s="2">
        <v>117.49370999999999</v>
      </c>
      <c r="H58" s="2" t="s">
        <v>176</v>
      </c>
      <c r="I58" s="2">
        <v>78.094049999999996</v>
      </c>
      <c r="J58" s="2">
        <v>130.84563</v>
      </c>
      <c r="K58" s="2">
        <v>109.72607000000001</v>
      </c>
      <c r="L58" s="2">
        <v>147.48405</v>
      </c>
      <c r="M58" s="2">
        <v>95.975639999999999</v>
      </c>
      <c r="N58" s="2">
        <v>113.79224000000001</v>
      </c>
      <c r="O58" s="2">
        <v>82.395079999999993</v>
      </c>
      <c r="P58" s="2">
        <v>108.01082</v>
      </c>
      <c r="Q58" s="2">
        <v>108.57357</v>
      </c>
      <c r="R58" s="2" t="s">
        <v>176</v>
      </c>
      <c r="S58" s="2" t="s">
        <v>176</v>
      </c>
      <c r="T58" s="2">
        <v>74.533479999999997</v>
      </c>
      <c r="U58" s="2">
        <v>4.7</v>
      </c>
      <c r="V58" s="2">
        <v>6.5</v>
      </c>
      <c r="W58" s="2">
        <v>-6</v>
      </c>
      <c r="X58" s="2">
        <v>19.600000000000001</v>
      </c>
      <c r="Y58" s="2" t="s">
        <v>176</v>
      </c>
      <c r="Z58" s="2">
        <v>5.0999999999999996</v>
      </c>
      <c r="AA58" s="2" t="s">
        <v>176</v>
      </c>
      <c r="AB58" s="2">
        <v>2.7</v>
      </c>
      <c r="AC58" s="2">
        <v>8.5</v>
      </c>
      <c r="AD58" s="2">
        <v>8.6999999999999993</v>
      </c>
      <c r="AE58" s="2">
        <v>3.9</v>
      </c>
      <c r="AF58" s="2">
        <v>3.4</v>
      </c>
      <c r="AG58" s="2">
        <v>6.3</v>
      </c>
      <c r="AH58" s="2">
        <v>0.6</v>
      </c>
      <c r="AI58" s="2">
        <v>1.6</v>
      </c>
      <c r="AJ58" s="2">
        <v>-3.1</v>
      </c>
      <c r="AK58" s="2" t="s">
        <v>176</v>
      </c>
      <c r="AL58" s="2" t="s">
        <v>176</v>
      </c>
      <c r="AM58" s="2">
        <v>8.5</v>
      </c>
      <c r="AN58" s="2">
        <v>3.2</v>
      </c>
      <c r="AO58" s="2">
        <v>4.0999999999999996</v>
      </c>
      <c r="AP58" s="2">
        <v>1.7</v>
      </c>
      <c r="AQ58" s="2">
        <v>14.3</v>
      </c>
      <c r="AR58" s="2" t="s">
        <v>176</v>
      </c>
      <c r="AS58" s="2">
        <v>7.1</v>
      </c>
      <c r="AT58" s="2" t="s">
        <v>176</v>
      </c>
      <c r="AU58" s="2">
        <v>3.5</v>
      </c>
      <c r="AV58" s="2">
        <v>7.1</v>
      </c>
      <c r="AW58" s="2">
        <v>5.8</v>
      </c>
      <c r="AX58" s="2">
        <v>2.4</v>
      </c>
      <c r="AY58" s="2">
        <v>3.7</v>
      </c>
      <c r="AZ58" s="2">
        <v>4.0999999999999996</v>
      </c>
      <c r="BA58" s="2">
        <v>-4.7</v>
      </c>
      <c r="BB58" s="2">
        <v>-1.4</v>
      </c>
      <c r="BC58" s="2">
        <v>-3.6</v>
      </c>
      <c r="BD58" s="2" t="s">
        <v>176</v>
      </c>
      <c r="BE58" s="2" t="s">
        <v>176</v>
      </c>
      <c r="BF58" s="2">
        <v>1.7</v>
      </c>
      <c r="BG58" s="2">
        <v>2.4</v>
      </c>
      <c r="BH58" s="2">
        <v>2</v>
      </c>
      <c r="BI58" s="2">
        <v>5.6</v>
      </c>
      <c r="BJ58" s="2">
        <v>7.7</v>
      </c>
      <c r="BK58" s="2" t="s">
        <v>176</v>
      </c>
      <c r="BL58" s="2">
        <v>-1.8</v>
      </c>
      <c r="BM58" s="2" t="s">
        <v>176</v>
      </c>
      <c r="BN58" s="2">
        <v>3.4</v>
      </c>
      <c r="BO58" s="2">
        <v>5.9</v>
      </c>
      <c r="BP58" s="2">
        <v>5.4</v>
      </c>
      <c r="BQ58" s="2">
        <v>0.4</v>
      </c>
      <c r="BR58" s="2">
        <v>3</v>
      </c>
      <c r="BS58" s="2">
        <v>2.7</v>
      </c>
      <c r="BT58" s="2">
        <v>-1.3</v>
      </c>
      <c r="BU58" s="2">
        <v>-3.7</v>
      </c>
      <c r="BV58" s="2">
        <v>-2.9</v>
      </c>
      <c r="BW58" s="2" t="s">
        <v>176</v>
      </c>
      <c r="BX58" s="2" t="s">
        <v>176</v>
      </c>
      <c r="BY58" s="2">
        <v>2.5</v>
      </c>
    </row>
    <row r="59" spans="1:77" x14ac:dyDescent="0.25">
      <c r="A59" s="1">
        <v>38869</v>
      </c>
      <c r="B59" s="2">
        <v>106.16070000000001</v>
      </c>
      <c r="C59" s="2">
        <v>103.66070000000001</v>
      </c>
      <c r="D59" s="2">
        <v>95.657640000000001</v>
      </c>
      <c r="E59" s="2">
        <v>69.914519999999996</v>
      </c>
      <c r="F59" s="2" t="s">
        <v>176</v>
      </c>
      <c r="G59" s="2">
        <v>115.22126</v>
      </c>
      <c r="H59" s="2" t="s">
        <v>176</v>
      </c>
      <c r="I59" s="2">
        <v>79.473269999999999</v>
      </c>
      <c r="J59" s="2">
        <v>124.37988</v>
      </c>
      <c r="K59" s="2">
        <v>105.17368</v>
      </c>
      <c r="L59" s="2">
        <v>149.39848000000001</v>
      </c>
      <c r="M59" s="2">
        <v>90.376329999999996</v>
      </c>
      <c r="N59" s="2">
        <v>109.27782000000001</v>
      </c>
      <c r="O59" s="2">
        <v>79.122640000000004</v>
      </c>
      <c r="P59" s="2">
        <v>105.20201</v>
      </c>
      <c r="Q59" s="2">
        <v>101.10281000000001</v>
      </c>
      <c r="R59" s="2" t="s">
        <v>176</v>
      </c>
      <c r="S59" s="2" t="s">
        <v>176</v>
      </c>
      <c r="T59" s="2">
        <v>73.865769999999998</v>
      </c>
      <c r="U59" s="2">
        <v>-0.3</v>
      </c>
      <c r="V59" s="2">
        <v>2.5</v>
      </c>
      <c r="W59" s="2">
        <v>-19.600000000000001</v>
      </c>
      <c r="X59" s="2">
        <v>15.9</v>
      </c>
      <c r="Y59" s="2" t="s">
        <v>176</v>
      </c>
      <c r="Z59" s="2">
        <v>7.6</v>
      </c>
      <c r="AA59" s="2" t="s">
        <v>176</v>
      </c>
      <c r="AB59" s="2">
        <v>7.4</v>
      </c>
      <c r="AC59" s="2">
        <v>1.2</v>
      </c>
      <c r="AD59" s="2">
        <v>0.2</v>
      </c>
      <c r="AE59" s="2">
        <v>16.8</v>
      </c>
      <c r="AF59" s="2">
        <v>2.8</v>
      </c>
      <c r="AG59" s="2">
        <v>1</v>
      </c>
      <c r="AH59" s="2">
        <v>-4.0999999999999996</v>
      </c>
      <c r="AI59" s="2">
        <v>-2.4</v>
      </c>
      <c r="AJ59" s="2">
        <v>-6.7</v>
      </c>
      <c r="AK59" s="2" t="s">
        <v>176</v>
      </c>
      <c r="AL59" s="2" t="s">
        <v>176</v>
      </c>
      <c r="AM59" s="2">
        <v>0.5</v>
      </c>
      <c r="AN59" s="2">
        <v>2.6</v>
      </c>
      <c r="AO59" s="2">
        <v>3.8</v>
      </c>
      <c r="AP59" s="2">
        <v>-2.4</v>
      </c>
      <c r="AQ59" s="2">
        <v>14.5</v>
      </c>
      <c r="AR59" s="2" t="s">
        <v>176</v>
      </c>
      <c r="AS59" s="2">
        <v>7.2</v>
      </c>
      <c r="AT59" s="2" t="s">
        <v>176</v>
      </c>
      <c r="AU59" s="2">
        <v>4</v>
      </c>
      <c r="AV59" s="2">
        <v>6.1</v>
      </c>
      <c r="AW59" s="2">
        <v>4.8</v>
      </c>
      <c r="AX59" s="2">
        <v>4.5999999999999996</v>
      </c>
      <c r="AY59" s="2">
        <v>3.6</v>
      </c>
      <c r="AZ59" s="2">
        <v>3.6</v>
      </c>
      <c r="BA59" s="2">
        <v>-4.5999999999999996</v>
      </c>
      <c r="BB59" s="2">
        <v>-1.6</v>
      </c>
      <c r="BC59" s="2">
        <v>-4.2</v>
      </c>
      <c r="BD59" s="2" t="s">
        <v>176</v>
      </c>
      <c r="BE59" s="2" t="s">
        <v>176</v>
      </c>
      <c r="BF59" s="2">
        <v>1.5</v>
      </c>
      <c r="BG59" s="2">
        <v>1.9</v>
      </c>
      <c r="BH59" s="2">
        <v>2.2999999999999998</v>
      </c>
      <c r="BI59" s="2">
        <v>1.1000000000000001</v>
      </c>
      <c r="BJ59" s="2">
        <v>8.4</v>
      </c>
      <c r="BK59" s="2" t="s">
        <v>176</v>
      </c>
      <c r="BL59" s="2">
        <v>-1.3</v>
      </c>
      <c r="BM59" s="2" t="s">
        <v>176</v>
      </c>
      <c r="BN59" s="2">
        <v>3.9</v>
      </c>
      <c r="BO59" s="2">
        <v>6.2</v>
      </c>
      <c r="BP59" s="2">
        <v>4.5999999999999996</v>
      </c>
      <c r="BQ59" s="2">
        <v>2.1</v>
      </c>
      <c r="BR59" s="2">
        <v>3.4</v>
      </c>
      <c r="BS59" s="2">
        <v>2.2000000000000002</v>
      </c>
      <c r="BT59" s="2">
        <v>-3.4</v>
      </c>
      <c r="BU59" s="2">
        <v>-4.0999999999999996</v>
      </c>
      <c r="BV59" s="2">
        <v>-3.3</v>
      </c>
      <c r="BW59" s="2" t="s">
        <v>176</v>
      </c>
      <c r="BX59" s="2" t="s">
        <v>176</v>
      </c>
      <c r="BY59" s="2">
        <v>1.6</v>
      </c>
    </row>
    <row r="60" spans="1:77" x14ac:dyDescent="0.25">
      <c r="A60" s="1">
        <v>38899</v>
      </c>
      <c r="B60" s="2">
        <v>109.25591</v>
      </c>
      <c r="C60" s="2">
        <v>108.81637000000001</v>
      </c>
      <c r="D60" s="2">
        <v>95.266649999999998</v>
      </c>
      <c r="E60" s="2">
        <v>71.447069999999997</v>
      </c>
      <c r="F60" s="2" t="s">
        <v>176</v>
      </c>
      <c r="G60" s="2">
        <v>128.30109999999999</v>
      </c>
      <c r="H60" s="2" t="s">
        <v>176</v>
      </c>
      <c r="I60" s="2">
        <v>83.3934</v>
      </c>
      <c r="J60" s="2">
        <v>126.96702999999999</v>
      </c>
      <c r="K60" s="2">
        <v>110.50432000000001</v>
      </c>
      <c r="L60" s="2">
        <v>151.36580000000001</v>
      </c>
      <c r="M60" s="2">
        <v>93.721050000000005</v>
      </c>
      <c r="N60" s="2">
        <v>112.35433</v>
      </c>
      <c r="O60" s="2">
        <v>76.64443</v>
      </c>
      <c r="P60" s="2">
        <v>106.44592</v>
      </c>
      <c r="Q60" s="2">
        <v>102.22129</v>
      </c>
      <c r="R60" s="2" t="s">
        <v>176</v>
      </c>
      <c r="S60" s="2" t="s">
        <v>176</v>
      </c>
      <c r="T60" s="2">
        <v>73.934299999999993</v>
      </c>
      <c r="U60" s="2">
        <v>3.6</v>
      </c>
      <c r="V60" s="2">
        <v>3.3</v>
      </c>
      <c r="W60" s="2">
        <v>-0.8</v>
      </c>
      <c r="X60" s="2">
        <v>23.2</v>
      </c>
      <c r="Y60" s="2" t="s">
        <v>176</v>
      </c>
      <c r="Z60" s="2">
        <v>13.1</v>
      </c>
      <c r="AA60" s="2" t="s">
        <v>176</v>
      </c>
      <c r="AB60" s="2">
        <v>5</v>
      </c>
      <c r="AC60" s="2">
        <v>-1.7</v>
      </c>
      <c r="AD60" s="2">
        <v>3.5</v>
      </c>
      <c r="AE60" s="2">
        <v>19.899999999999999</v>
      </c>
      <c r="AF60" s="2">
        <v>6.9</v>
      </c>
      <c r="AG60" s="2">
        <v>4.8</v>
      </c>
      <c r="AH60" s="2">
        <v>-3.6</v>
      </c>
      <c r="AI60" s="2">
        <v>2.8</v>
      </c>
      <c r="AJ60" s="2">
        <v>-2.9</v>
      </c>
      <c r="AK60" s="2" t="s">
        <v>176</v>
      </c>
      <c r="AL60" s="2" t="s">
        <v>176</v>
      </c>
      <c r="AM60" s="2">
        <v>0.5</v>
      </c>
      <c r="AN60" s="2">
        <v>2.8</v>
      </c>
      <c r="AO60" s="2">
        <v>3.7</v>
      </c>
      <c r="AP60" s="2">
        <v>-2.2000000000000002</v>
      </c>
      <c r="AQ60" s="2">
        <v>15.8</v>
      </c>
      <c r="AR60" s="2" t="s">
        <v>176</v>
      </c>
      <c r="AS60" s="2">
        <v>8</v>
      </c>
      <c r="AT60" s="2" t="s">
        <v>176</v>
      </c>
      <c r="AU60" s="2">
        <v>4.2</v>
      </c>
      <c r="AV60" s="2">
        <v>4.9000000000000004</v>
      </c>
      <c r="AW60" s="2">
        <v>4.5999999999999996</v>
      </c>
      <c r="AX60" s="2">
        <v>6.7</v>
      </c>
      <c r="AY60" s="2">
        <v>4.0999999999999996</v>
      </c>
      <c r="AZ60" s="2">
        <v>3.7</v>
      </c>
      <c r="BA60" s="2">
        <v>-4.5</v>
      </c>
      <c r="BB60" s="2">
        <v>-0.9</v>
      </c>
      <c r="BC60" s="2">
        <v>-4</v>
      </c>
      <c r="BD60" s="2" t="s">
        <v>176</v>
      </c>
      <c r="BE60" s="2" t="s">
        <v>176</v>
      </c>
      <c r="BF60" s="2">
        <v>1.3</v>
      </c>
      <c r="BG60" s="2">
        <v>2.1</v>
      </c>
      <c r="BH60" s="2">
        <v>2.4</v>
      </c>
      <c r="BI60" s="2">
        <v>0.2</v>
      </c>
      <c r="BJ60" s="2">
        <v>10.4</v>
      </c>
      <c r="BK60" s="2" t="s">
        <v>176</v>
      </c>
      <c r="BL60" s="2">
        <v>0.2</v>
      </c>
      <c r="BM60" s="2" t="s">
        <v>176</v>
      </c>
      <c r="BN60" s="2">
        <v>4.2</v>
      </c>
      <c r="BO60" s="2">
        <v>5.2</v>
      </c>
      <c r="BP60" s="2">
        <v>4.5</v>
      </c>
      <c r="BQ60" s="2">
        <v>4.3</v>
      </c>
      <c r="BR60" s="2">
        <v>4.2</v>
      </c>
      <c r="BS60" s="2">
        <v>2.6</v>
      </c>
      <c r="BT60" s="2">
        <v>-3.8</v>
      </c>
      <c r="BU60" s="2">
        <v>-3.1</v>
      </c>
      <c r="BV60" s="2">
        <v>-2.8</v>
      </c>
      <c r="BW60" s="2" t="s">
        <v>176</v>
      </c>
      <c r="BX60" s="2" t="s">
        <v>176</v>
      </c>
      <c r="BY60" s="2">
        <v>1</v>
      </c>
    </row>
    <row r="61" spans="1:77" x14ac:dyDescent="0.25">
      <c r="A61" s="1">
        <v>38930</v>
      </c>
      <c r="B61" s="2">
        <v>114.86336</v>
      </c>
      <c r="C61" s="2">
        <v>112.56352</v>
      </c>
      <c r="D61" s="2">
        <v>104.93716000000001</v>
      </c>
      <c r="E61" s="2">
        <v>72.50112</v>
      </c>
      <c r="F61" s="2" t="s">
        <v>176</v>
      </c>
      <c r="G61" s="2">
        <v>127.55313</v>
      </c>
      <c r="H61" s="2" t="s">
        <v>176</v>
      </c>
      <c r="I61" s="2">
        <v>87.233680000000007</v>
      </c>
      <c r="J61" s="2">
        <v>131.78620000000001</v>
      </c>
      <c r="K61" s="2">
        <v>114.99666999999999</v>
      </c>
      <c r="L61" s="2">
        <v>140.44983999999999</v>
      </c>
      <c r="M61" s="2">
        <v>97.136520000000004</v>
      </c>
      <c r="N61" s="2">
        <v>118.97933999999999</v>
      </c>
      <c r="O61" s="2">
        <v>84.960310000000007</v>
      </c>
      <c r="P61" s="2">
        <v>109.93737</v>
      </c>
      <c r="Q61" s="2">
        <v>102.33096</v>
      </c>
      <c r="R61" s="2" t="s">
        <v>176</v>
      </c>
      <c r="S61" s="2" t="s">
        <v>176</v>
      </c>
      <c r="T61" s="2">
        <v>79.618129999999994</v>
      </c>
      <c r="U61" s="2">
        <v>3.1</v>
      </c>
      <c r="V61" s="2">
        <v>3.9</v>
      </c>
      <c r="W61" s="2">
        <v>0.1</v>
      </c>
      <c r="X61" s="2">
        <v>18.7</v>
      </c>
      <c r="Y61" s="2" t="s">
        <v>176</v>
      </c>
      <c r="Z61" s="2">
        <v>7.1</v>
      </c>
      <c r="AA61" s="2" t="s">
        <v>176</v>
      </c>
      <c r="AB61" s="2">
        <v>1.6</v>
      </c>
      <c r="AC61" s="2">
        <v>0.5</v>
      </c>
      <c r="AD61" s="2">
        <v>5.0999999999999996</v>
      </c>
      <c r="AE61" s="2">
        <v>0.9</v>
      </c>
      <c r="AF61" s="2">
        <v>1</v>
      </c>
      <c r="AG61" s="2">
        <v>3.8</v>
      </c>
      <c r="AH61" s="2">
        <v>-2.1</v>
      </c>
      <c r="AI61" s="2">
        <v>2.2000000000000002</v>
      </c>
      <c r="AJ61" s="2">
        <v>-3.7</v>
      </c>
      <c r="AK61" s="2" t="s">
        <v>176</v>
      </c>
      <c r="AL61" s="2" t="s">
        <v>176</v>
      </c>
      <c r="AM61" s="2">
        <v>4.3</v>
      </c>
      <c r="AN61" s="2">
        <v>2.8</v>
      </c>
      <c r="AO61" s="2">
        <v>3.8</v>
      </c>
      <c r="AP61" s="2">
        <v>-1.9</v>
      </c>
      <c r="AQ61" s="2">
        <v>16.2</v>
      </c>
      <c r="AR61" s="2" t="s">
        <v>176</v>
      </c>
      <c r="AS61" s="2">
        <v>7.9</v>
      </c>
      <c r="AT61" s="2" t="s">
        <v>176</v>
      </c>
      <c r="AU61" s="2">
        <v>3.8</v>
      </c>
      <c r="AV61" s="2">
        <v>4.3</v>
      </c>
      <c r="AW61" s="2">
        <v>4.5999999999999996</v>
      </c>
      <c r="AX61" s="2">
        <v>5.9</v>
      </c>
      <c r="AY61" s="2">
        <v>3.6</v>
      </c>
      <c r="AZ61" s="2">
        <v>3.7</v>
      </c>
      <c r="BA61" s="2">
        <v>-4.0999999999999996</v>
      </c>
      <c r="BB61" s="2">
        <v>-0.5</v>
      </c>
      <c r="BC61" s="2">
        <v>-4</v>
      </c>
      <c r="BD61" s="2" t="s">
        <v>176</v>
      </c>
      <c r="BE61" s="2" t="s">
        <v>176</v>
      </c>
      <c r="BF61" s="2">
        <v>1.8</v>
      </c>
      <c r="BG61" s="2">
        <v>2.1</v>
      </c>
      <c r="BH61" s="2">
        <v>2.4</v>
      </c>
      <c r="BI61" s="2">
        <v>-0.6</v>
      </c>
      <c r="BJ61" s="2">
        <v>11.9</v>
      </c>
      <c r="BK61" s="2" t="s">
        <v>176</v>
      </c>
      <c r="BL61" s="2">
        <v>1.1000000000000001</v>
      </c>
      <c r="BM61" s="2" t="s">
        <v>176</v>
      </c>
      <c r="BN61" s="2">
        <v>4</v>
      </c>
      <c r="BO61" s="2">
        <v>4.3</v>
      </c>
      <c r="BP61" s="2">
        <v>4.5999999999999996</v>
      </c>
      <c r="BQ61" s="2">
        <v>4.4000000000000004</v>
      </c>
      <c r="BR61" s="2">
        <v>3.9</v>
      </c>
      <c r="BS61" s="2">
        <v>2.5</v>
      </c>
      <c r="BT61" s="2">
        <v>-3.8</v>
      </c>
      <c r="BU61" s="2">
        <v>-2.5</v>
      </c>
      <c r="BV61" s="2">
        <v>-3.4</v>
      </c>
      <c r="BW61" s="2" t="s">
        <v>176</v>
      </c>
      <c r="BX61" s="2" t="s">
        <v>176</v>
      </c>
      <c r="BY61" s="2">
        <v>1</v>
      </c>
    </row>
    <row r="62" spans="1:77" x14ac:dyDescent="0.25">
      <c r="A62" s="1">
        <v>38961</v>
      </c>
      <c r="B62" s="2">
        <v>108.65657</v>
      </c>
      <c r="C62" s="2">
        <v>114.35005</v>
      </c>
      <c r="D62" s="2">
        <v>106.82829</v>
      </c>
      <c r="E62" s="2">
        <v>72.087149999999994</v>
      </c>
      <c r="F62" s="2" t="s">
        <v>176</v>
      </c>
      <c r="G62" s="2">
        <v>126.53</v>
      </c>
      <c r="H62" s="2" t="s">
        <v>176</v>
      </c>
      <c r="I62" s="2">
        <v>99.432230000000004</v>
      </c>
      <c r="J62" s="2">
        <v>129.84009</v>
      </c>
      <c r="K62" s="2">
        <v>111.25389</v>
      </c>
      <c r="L62" s="2">
        <v>153.02303000000001</v>
      </c>
      <c r="M62" s="2">
        <v>92.704340000000002</v>
      </c>
      <c r="N62" s="2">
        <v>111.7837</v>
      </c>
      <c r="O62" s="2">
        <v>75.658739999999995</v>
      </c>
      <c r="P62" s="2">
        <v>104.68597</v>
      </c>
      <c r="Q62" s="2">
        <v>94.255629999999996</v>
      </c>
      <c r="R62" s="2" t="s">
        <v>176</v>
      </c>
      <c r="S62" s="2" t="s">
        <v>176</v>
      </c>
      <c r="T62" s="2">
        <v>74.988849999999999</v>
      </c>
      <c r="U62" s="2">
        <v>1.3</v>
      </c>
      <c r="V62" s="2">
        <v>4.7</v>
      </c>
      <c r="W62" s="2">
        <v>3.5</v>
      </c>
      <c r="X62" s="2">
        <v>16.100000000000001</v>
      </c>
      <c r="Y62" s="2" t="s">
        <v>176</v>
      </c>
      <c r="Z62" s="2">
        <v>9.1999999999999993</v>
      </c>
      <c r="AA62" s="2" t="s">
        <v>176</v>
      </c>
      <c r="AB62" s="2">
        <v>5.7</v>
      </c>
      <c r="AC62" s="2">
        <v>3.3</v>
      </c>
      <c r="AD62" s="2">
        <v>4.7</v>
      </c>
      <c r="AE62" s="2">
        <v>12.1</v>
      </c>
      <c r="AF62" s="2">
        <v>-3.8</v>
      </c>
      <c r="AG62" s="2">
        <v>1</v>
      </c>
      <c r="AH62" s="2">
        <v>-14.4</v>
      </c>
      <c r="AI62" s="2">
        <v>2.8</v>
      </c>
      <c r="AJ62" s="2">
        <v>2.8</v>
      </c>
      <c r="AK62" s="2" t="s">
        <v>176</v>
      </c>
      <c r="AL62" s="2" t="s">
        <v>176</v>
      </c>
      <c r="AM62" s="2">
        <v>-0.4</v>
      </c>
      <c r="AN62" s="2">
        <v>2.6</v>
      </c>
      <c r="AO62" s="2">
        <v>3.9</v>
      </c>
      <c r="AP62" s="2">
        <v>-1.3</v>
      </c>
      <c r="AQ62" s="2">
        <v>16.2</v>
      </c>
      <c r="AR62" s="2" t="s">
        <v>176</v>
      </c>
      <c r="AS62" s="2">
        <v>8.1</v>
      </c>
      <c r="AT62" s="2" t="s">
        <v>176</v>
      </c>
      <c r="AU62" s="2">
        <v>4.0999999999999996</v>
      </c>
      <c r="AV62" s="2">
        <v>4.2</v>
      </c>
      <c r="AW62" s="2">
        <v>4.5999999999999996</v>
      </c>
      <c r="AX62" s="2">
        <v>6.6</v>
      </c>
      <c r="AY62" s="2">
        <v>2.8</v>
      </c>
      <c r="AZ62" s="2">
        <v>3.4</v>
      </c>
      <c r="BA62" s="2">
        <v>-5.4</v>
      </c>
      <c r="BB62" s="2">
        <v>-0.2</v>
      </c>
      <c r="BC62" s="2">
        <v>-3.3</v>
      </c>
      <c r="BD62" s="2" t="s">
        <v>176</v>
      </c>
      <c r="BE62" s="2" t="s">
        <v>176</v>
      </c>
      <c r="BF62" s="2">
        <v>1.5</v>
      </c>
      <c r="BG62" s="2">
        <v>2.2000000000000002</v>
      </c>
      <c r="BH62" s="2">
        <v>3</v>
      </c>
      <c r="BI62" s="2">
        <v>-0.6</v>
      </c>
      <c r="BJ62" s="2">
        <v>13</v>
      </c>
      <c r="BK62" s="2" t="s">
        <v>176</v>
      </c>
      <c r="BL62" s="2">
        <v>3.1</v>
      </c>
      <c r="BM62" s="2" t="s">
        <v>176</v>
      </c>
      <c r="BN62" s="2">
        <v>4.7</v>
      </c>
      <c r="BO62" s="2">
        <v>4.0999999999999996</v>
      </c>
      <c r="BP62" s="2">
        <v>4.5999999999999996</v>
      </c>
      <c r="BQ62" s="2">
        <v>5.0999999999999996</v>
      </c>
      <c r="BR62" s="2">
        <v>3.1</v>
      </c>
      <c r="BS62" s="2">
        <v>2.8</v>
      </c>
      <c r="BT62" s="2">
        <v>-5</v>
      </c>
      <c r="BU62" s="2">
        <v>-1.3</v>
      </c>
      <c r="BV62" s="2">
        <v>-3.1</v>
      </c>
      <c r="BW62" s="2" t="s">
        <v>176</v>
      </c>
      <c r="BX62" s="2" t="s">
        <v>176</v>
      </c>
      <c r="BY62" s="2">
        <v>1.2</v>
      </c>
    </row>
    <row r="63" spans="1:77" x14ac:dyDescent="0.25">
      <c r="A63" s="1">
        <v>38991</v>
      </c>
      <c r="B63" s="2">
        <v>113.57487</v>
      </c>
      <c r="C63" s="2">
        <v>127.66800000000001</v>
      </c>
      <c r="D63" s="2">
        <v>107.06928000000001</v>
      </c>
      <c r="E63" s="2">
        <v>72.792789999999997</v>
      </c>
      <c r="F63" s="2" t="s">
        <v>176</v>
      </c>
      <c r="G63" s="2">
        <v>133.13856000000001</v>
      </c>
      <c r="H63" s="2" t="s">
        <v>176</v>
      </c>
      <c r="I63" s="2">
        <v>119.37909999999999</v>
      </c>
      <c r="J63" s="2">
        <v>133.52584999999999</v>
      </c>
      <c r="K63" s="2">
        <v>113.72641</v>
      </c>
      <c r="L63" s="2">
        <v>153.50492</v>
      </c>
      <c r="M63" s="2">
        <v>94.977369999999993</v>
      </c>
      <c r="N63" s="2">
        <v>115.81175</v>
      </c>
      <c r="O63" s="2">
        <v>81.530799999999999</v>
      </c>
      <c r="P63" s="2">
        <v>109.46829</v>
      </c>
      <c r="Q63" s="2">
        <v>100.7122</v>
      </c>
      <c r="R63" s="2" t="s">
        <v>176</v>
      </c>
      <c r="S63" s="2" t="s">
        <v>176</v>
      </c>
      <c r="T63" s="2">
        <v>77.376469999999998</v>
      </c>
      <c r="U63" s="2">
        <v>4</v>
      </c>
      <c r="V63" s="2">
        <v>7</v>
      </c>
      <c r="W63" s="2">
        <v>-7.8</v>
      </c>
      <c r="X63" s="2">
        <v>12.5</v>
      </c>
      <c r="Y63" s="2" t="s">
        <v>176</v>
      </c>
      <c r="Z63" s="2">
        <v>10.5</v>
      </c>
      <c r="AA63" s="2" t="s">
        <v>176</v>
      </c>
      <c r="AB63" s="2">
        <v>10.9</v>
      </c>
      <c r="AC63" s="2">
        <v>4.5999999999999996</v>
      </c>
      <c r="AD63" s="2">
        <v>3.1</v>
      </c>
      <c r="AE63" s="2">
        <v>8.1</v>
      </c>
      <c r="AF63" s="2">
        <v>-2.4</v>
      </c>
      <c r="AG63" s="2">
        <v>4.9000000000000004</v>
      </c>
      <c r="AH63" s="2">
        <v>-2.4</v>
      </c>
      <c r="AI63" s="2">
        <v>1.8</v>
      </c>
      <c r="AJ63" s="2">
        <v>2.6</v>
      </c>
      <c r="AK63" s="2" t="s">
        <v>176</v>
      </c>
      <c r="AL63" s="2" t="s">
        <v>176</v>
      </c>
      <c r="AM63" s="2">
        <v>4</v>
      </c>
      <c r="AN63" s="2">
        <v>2.8</v>
      </c>
      <c r="AO63" s="2">
        <v>4.2</v>
      </c>
      <c r="AP63" s="2">
        <v>-2</v>
      </c>
      <c r="AQ63" s="2">
        <v>15.8</v>
      </c>
      <c r="AR63" s="2" t="s">
        <v>176</v>
      </c>
      <c r="AS63" s="2">
        <v>8.3000000000000007</v>
      </c>
      <c r="AT63" s="2" t="s">
        <v>176</v>
      </c>
      <c r="AU63" s="2">
        <v>4.9000000000000004</v>
      </c>
      <c r="AV63" s="2">
        <v>4.2</v>
      </c>
      <c r="AW63" s="2">
        <v>4.5</v>
      </c>
      <c r="AX63" s="2">
        <v>6.8</v>
      </c>
      <c r="AY63" s="2">
        <v>2.2000000000000002</v>
      </c>
      <c r="AZ63" s="2">
        <v>3.6</v>
      </c>
      <c r="BA63" s="2">
        <v>-5.0999999999999996</v>
      </c>
      <c r="BB63" s="2">
        <v>0</v>
      </c>
      <c r="BC63" s="2">
        <v>-2.7</v>
      </c>
      <c r="BD63" s="2" t="s">
        <v>176</v>
      </c>
      <c r="BE63" s="2" t="s">
        <v>176</v>
      </c>
      <c r="BF63" s="2">
        <v>1.8</v>
      </c>
      <c r="BG63" s="2">
        <v>2.6</v>
      </c>
      <c r="BH63" s="2">
        <v>3.8</v>
      </c>
      <c r="BI63" s="2">
        <v>-2.2999999999999998</v>
      </c>
      <c r="BJ63" s="2">
        <v>13.5</v>
      </c>
      <c r="BK63" s="2" t="s">
        <v>176</v>
      </c>
      <c r="BL63" s="2">
        <v>5.3</v>
      </c>
      <c r="BM63" s="2" t="s">
        <v>176</v>
      </c>
      <c r="BN63" s="2">
        <v>6</v>
      </c>
      <c r="BO63" s="2">
        <v>4.3</v>
      </c>
      <c r="BP63" s="2">
        <v>4.4000000000000004</v>
      </c>
      <c r="BQ63" s="2">
        <v>5.5</v>
      </c>
      <c r="BR63" s="2">
        <v>2.5</v>
      </c>
      <c r="BS63" s="2">
        <v>3.2</v>
      </c>
      <c r="BT63" s="2">
        <v>-5.0999999999999996</v>
      </c>
      <c r="BU63" s="2">
        <v>-0.6</v>
      </c>
      <c r="BV63" s="2">
        <v>-2.2999999999999998</v>
      </c>
      <c r="BW63" s="2" t="s">
        <v>176</v>
      </c>
      <c r="BX63" s="2" t="s">
        <v>176</v>
      </c>
      <c r="BY63" s="2">
        <v>1.6</v>
      </c>
    </row>
    <row r="64" spans="1:77" x14ac:dyDescent="0.25">
      <c r="A64" s="1">
        <v>39022</v>
      </c>
      <c r="B64" s="2">
        <v>111.69618</v>
      </c>
      <c r="C64" s="2">
        <v>126.12671</v>
      </c>
      <c r="D64" s="2">
        <v>113.08696</v>
      </c>
      <c r="E64" s="2">
        <v>74.094849999999994</v>
      </c>
      <c r="F64" s="2" t="s">
        <v>176</v>
      </c>
      <c r="G64" s="2">
        <v>135.58752000000001</v>
      </c>
      <c r="H64" s="2" t="s">
        <v>176</v>
      </c>
      <c r="I64" s="2">
        <v>122.19564</v>
      </c>
      <c r="J64" s="2">
        <v>130.08100999999999</v>
      </c>
      <c r="K64" s="2">
        <v>112.10042</v>
      </c>
      <c r="L64" s="2">
        <v>151.28825000000001</v>
      </c>
      <c r="M64" s="2">
        <v>91.989590000000007</v>
      </c>
      <c r="N64" s="2">
        <v>112.08356999999999</v>
      </c>
      <c r="O64" s="2">
        <v>78.503100000000003</v>
      </c>
      <c r="P64" s="2">
        <v>109.18218</v>
      </c>
      <c r="Q64" s="2">
        <v>97.909549999999996</v>
      </c>
      <c r="R64" s="2" t="s">
        <v>176</v>
      </c>
      <c r="S64" s="2" t="s">
        <v>176</v>
      </c>
      <c r="T64" s="2">
        <v>73.490970000000004</v>
      </c>
      <c r="U64" s="2">
        <v>3.7</v>
      </c>
      <c r="V64" s="2">
        <v>4.2</v>
      </c>
      <c r="W64" s="2">
        <v>2.2999999999999998</v>
      </c>
      <c r="X64" s="2">
        <v>20.399999999999999</v>
      </c>
      <c r="Y64" s="2" t="s">
        <v>176</v>
      </c>
      <c r="Z64" s="2">
        <v>4.9000000000000004</v>
      </c>
      <c r="AA64" s="2" t="s">
        <v>176</v>
      </c>
      <c r="AB64" s="2">
        <v>2.4</v>
      </c>
      <c r="AC64" s="2">
        <v>5.0999999999999996</v>
      </c>
      <c r="AD64" s="2">
        <v>6.6</v>
      </c>
      <c r="AE64" s="2">
        <v>10.1</v>
      </c>
      <c r="AF64" s="2">
        <v>-2.8</v>
      </c>
      <c r="AG64" s="2">
        <v>2.4</v>
      </c>
      <c r="AH64" s="2">
        <v>3.8</v>
      </c>
      <c r="AI64" s="2">
        <v>0</v>
      </c>
      <c r="AJ64" s="2">
        <v>2.6</v>
      </c>
      <c r="AK64" s="2" t="s">
        <v>176</v>
      </c>
      <c r="AL64" s="2" t="s">
        <v>176</v>
      </c>
      <c r="AM64" s="2">
        <v>6.2</v>
      </c>
      <c r="AN64" s="2">
        <v>2.9</v>
      </c>
      <c r="AO64" s="2">
        <v>4.2</v>
      </c>
      <c r="AP64" s="2">
        <v>-1.6</v>
      </c>
      <c r="AQ64" s="2">
        <v>16.2</v>
      </c>
      <c r="AR64" s="2" t="s">
        <v>176</v>
      </c>
      <c r="AS64" s="2">
        <v>8</v>
      </c>
      <c r="AT64" s="2" t="s">
        <v>176</v>
      </c>
      <c r="AU64" s="2">
        <v>4.5999999999999996</v>
      </c>
      <c r="AV64" s="2">
        <v>4.3</v>
      </c>
      <c r="AW64" s="2">
        <v>4.7</v>
      </c>
      <c r="AX64" s="2">
        <v>7.1</v>
      </c>
      <c r="AY64" s="2">
        <v>1.7</v>
      </c>
      <c r="AZ64" s="2">
        <v>3.5</v>
      </c>
      <c r="BA64" s="2">
        <v>-4.3</v>
      </c>
      <c r="BB64" s="2">
        <v>0</v>
      </c>
      <c r="BC64" s="2">
        <v>-2.2000000000000002</v>
      </c>
      <c r="BD64" s="2" t="s">
        <v>176</v>
      </c>
      <c r="BE64" s="2" t="s">
        <v>176</v>
      </c>
      <c r="BF64" s="2">
        <v>2.2000000000000002</v>
      </c>
      <c r="BG64" s="2">
        <v>2.8</v>
      </c>
      <c r="BH64" s="2">
        <v>4.2</v>
      </c>
      <c r="BI64" s="2">
        <v>-1.8</v>
      </c>
      <c r="BJ64" s="2">
        <v>15.2</v>
      </c>
      <c r="BK64" s="2" t="s">
        <v>176</v>
      </c>
      <c r="BL64" s="2">
        <v>6.5</v>
      </c>
      <c r="BM64" s="2" t="s">
        <v>176</v>
      </c>
      <c r="BN64" s="2">
        <v>5</v>
      </c>
      <c r="BO64" s="2">
        <v>4.8</v>
      </c>
      <c r="BP64" s="2">
        <v>4.7</v>
      </c>
      <c r="BQ64" s="2">
        <v>6.2</v>
      </c>
      <c r="BR64" s="2">
        <v>1.9</v>
      </c>
      <c r="BS64" s="2">
        <v>3.4</v>
      </c>
      <c r="BT64" s="2">
        <v>-4.0999999999999996</v>
      </c>
      <c r="BU64" s="2">
        <v>-0.4</v>
      </c>
      <c r="BV64" s="2">
        <v>-2</v>
      </c>
      <c r="BW64" s="2" t="s">
        <v>176</v>
      </c>
      <c r="BX64" s="2" t="s">
        <v>176</v>
      </c>
      <c r="BY64" s="2">
        <v>2.4</v>
      </c>
    </row>
    <row r="65" spans="1:77" x14ac:dyDescent="0.25">
      <c r="A65" s="1">
        <v>39052</v>
      </c>
      <c r="B65" s="2">
        <v>101.34553</v>
      </c>
      <c r="C65" s="2">
        <v>118.72432999999999</v>
      </c>
      <c r="D65" s="2">
        <v>82.836470000000006</v>
      </c>
      <c r="E65" s="2">
        <v>73.065650000000005</v>
      </c>
      <c r="F65" s="2" t="s">
        <v>176</v>
      </c>
      <c r="G65" s="2">
        <v>117.11483</v>
      </c>
      <c r="H65" s="2" t="s">
        <v>176</v>
      </c>
      <c r="I65" s="2">
        <v>118.44161</v>
      </c>
      <c r="J65" s="2">
        <v>122.34077000000001</v>
      </c>
      <c r="K65" s="2">
        <v>105.65962</v>
      </c>
      <c r="L65" s="2">
        <v>154.44959</v>
      </c>
      <c r="M65" s="2">
        <v>89.457089999999994</v>
      </c>
      <c r="N65" s="2">
        <v>100.99975000000001</v>
      </c>
      <c r="O65" s="2">
        <v>71.992199999999997</v>
      </c>
      <c r="P65" s="2">
        <v>93.911240000000006</v>
      </c>
      <c r="Q65" s="2">
        <v>88.736379999999997</v>
      </c>
      <c r="R65" s="2" t="s">
        <v>176</v>
      </c>
      <c r="S65" s="2" t="s">
        <v>176</v>
      </c>
      <c r="T65" s="2">
        <v>65.866159999999994</v>
      </c>
      <c r="U65" s="2">
        <v>0.4</v>
      </c>
      <c r="V65" s="2">
        <v>-3.4</v>
      </c>
      <c r="W65" s="2">
        <v>0.3</v>
      </c>
      <c r="X65" s="2">
        <v>11.2</v>
      </c>
      <c r="Y65" s="2" t="s">
        <v>176</v>
      </c>
      <c r="Z65" s="2">
        <v>5.3</v>
      </c>
      <c r="AA65" s="2" t="s">
        <v>176</v>
      </c>
      <c r="AB65" s="2">
        <v>1.2</v>
      </c>
      <c r="AC65" s="2">
        <v>-7.8</v>
      </c>
      <c r="AD65" s="2">
        <v>7.5</v>
      </c>
      <c r="AE65" s="2">
        <v>9.9</v>
      </c>
      <c r="AF65" s="2">
        <v>-3.6</v>
      </c>
      <c r="AG65" s="2">
        <v>-0.9</v>
      </c>
      <c r="AH65" s="2">
        <v>-0.2</v>
      </c>
      <c r="AI65" s="2">
        <v>-1.3</v>
      </c>
      <c r="AJ65" s="2">
        <v>-0.6</v>
      </c>
      <c r="AK65" s="2" t="s">
        <v>176</v>
      </c>
      <c r="AL65" s="2" t="s">
        <v>176</v>
      </c>
      <c r="AM65" s="2">
        <v>-0.2</v>
      </c>
      <c r="AN65" s="2">
        <v>2.7</v>
      </c>
      <c r="AO65" s="2">
        <v>3.5</v>
      </c>
      <c r="AP65" s="2">
        <v>-1.5</v>
      </c>
      <c r="AQ65" s="2">
        <v>15.8</v>
      </c>
      <c r="AR65" s="2" t="s">
        <v>176</v>
      </c>
      <c r="AS65" s="2">
        <v>7.8</v>
      </c>
      <c r="AT65" s="2" t="s">
        <v>176</v>
      </c>
      <c r="AU65" s="2">
        <v>4.2</v>
      </c>
      <c r="AV65" s="2">
        <v>3.2</v>
      </c>
      <c r="AW65" s="2">
        <v>4.9000000000000004</v>
      </c>
      <c r="AX65" s="2">
        <v>7.3</v>
      </c>
      <c r="AY65" s="2">
        <v>1.3</v>
      </c>
      <c r="AZ65" s="2">
        <v>3.1</v>
      </c>
      <c r="BA65" s="2">
        <v>-4</v>
      </c>
      <c r="BB65" s="2">
        <v>-0.1</v>
      </c>
      <c r="BC65" s="2">
        <v>-2.1</v>
      </c>
      <c r="BD65" s="2" t="s">
        <v>176</v>
      </c>
      <c r="BE65" s="2" t="s">
        <v>176</v>
      </c>
      <c r="BF65" s="2">
        <v>2</v>
      </c>
      <c r="BG65" s="2">
        <v>2.7</v>
      </c>
      <c r="BH65" s="2">
        <v>3.5</v>
      </c>
      <c r="BI65" s="2">
        <v>-1.5</v>
      </c>
      <c r="BJ65" s="2">
        <v>15.8</v>
      </c>
      <c r="BK65" s="2" t="s">
        <v>176</v>
      </c>
      <c r="BL65" s="2">
        <v>7.8</v>
      </c>
      <c r="BM65" s="2" t="s">
        <v>176</v>
      </c>
      <c r="BN65" s="2">
        <v>4.2</v>
      </c>
      <c r="BO65" s="2">
        <v>3.2</v>
      </c>
      <c r="BP65" s="2">
        <v>4.9000000000000004</v>
      </c>
      <c r="BQ65" s="2">
        <v>7.3</v>
      </c>
      <c r="BR65" s="2">
        <v>1.3</v>
      </c>
      <c r="BS65" s="2">
        <v>3.1</v>
      </c>
      <c r="BT65" s="2">
        <v>-4</v>
      </c>
      <c r="BU65" s="2">
        <v>-0.1</v>
      </c>
      <c r="BV65" s="2">
        <v>-2.1</v>
      </c>
      <c r="BW65" s="2" t="s">
        <v>176</v>
      </c>
      <c r="BX65" s="2" t="s">
        <v>176</v>
      </c>
      <c r="BY65" s="2">
        <v>2</v>
      </c>
    </row>
    <row r="66" spans="1:77" x14ac:dyDescent="0.25">
      <c r="A66" s="1">
        <v>39083</v>
      </c>
      <c r="B66" s="2">
        <v>101.38564</v>
      </c>
      <c r="C66" s="2">
        <v>122.41668</v>
      </c>
      <c r="D66" s="2">
        <v>90.841830000000002</v>
      </c>
      <c r="E66" s="2">
        <v>71.163439999999994</v>
      </c>
      <c r="F66" s="2" t="s">
        <v>176</v>
      </c>
      <c r="G66" s="2">
        <v>115.84061</v>
      </c>
      <c r="H66" s="2" t="s">
        <v>176</v>
      </c>
      <c r="I66" s="2">
        <v>108.29738</v>
      </c>
      <c r="J66" s="2">
        <v>134.17729</v>
      </c>
      <c r="K66" s="2">
        <v>106.77069</v>
      </c>
      <c r="L66" s="2">
        <v>149.35083</v>
      </c>
      <c r="M66" s="2">
        <v>91.631079999999997</v>
      </c>
      <c r="N66" s="2">
        <v>98.852440000000001</v>
      </c>
      <c r="O66" s="2">
        <v>69.704660000000004</v>
      </c>
      <c r="P66" s="2">
        <v>99.33175</v>
      </c>
      <c r="Q66" s="2">
        <v>89.813609999999997</v>
      </c>
      <c r="R66" s="2" t="s">
        <v>176</v>
      </c>
      <c r="S66" s="2" t="s">
        <v>176</v>
      </c>
      <c r="T66" s="2">
        <v>64.746340000000004</v>
      </c>
      <c r="U66" s="2">
        <v>4</v>
      </c>
      <c r="V66" s="2">
        <v>4.3</v>
      </c>
      <c r="W66" s="2">
        <v>10.199999999999999</v>
      </c>
      <c r="X66" s="2">
        <v>12.6</v>
      </c>
      <c r="Y66" s="2" t="s">
        <v>176</v>
      </c>
      <c r="Z66" s="2">
        <v>-4.5999999999999996</v>
      </c>
      <c r="AA66" s="2" t="s">
        <v>176</v>
      </c>
      <c r="AB66" s="2">
        <v>2.9</v>
      </c>
      <c r="AC66" s="2">
        <v>5.4</v>
      </c>
      <c r="AD66" s="2">
        <v>5.7</v>
      </c>
      <c r="AE66" s="2">
        <v>3.7</v>
      </c>
      <c r="AF66" s="2">
        <v>-1.3</v>
      </c>
      <c r="AG66" s="2">
        <v>2.7</v>
      </c>
      <c r="AH66" s="2">
        <v>5.5</v>
      </c>
      <c r="AI66" s="2">
        <v>2.1</v>
      </c>
      <c r="AJ66" s="2">
        <v>6.3</v>
      </c>
      <c r="AK66" s="2" t="s">
        <v>176</v>
      </c>
      <c r="AL66" s="2" t="s">
        <v>176</v>
      </c>
      <c r="AM66" s="2">
        <v>16.7</v>
      </c>
      <c r="AN66" s="2">
        <v>4</v>
      </c>
      <c r="AO66" s="2">
        <v>4.3</v>
      </c>
      <c r="AP66" s="2">
        <v>10.199999999999999</v>
      </c>
      <c r="AQ66" s="2">
        <v>12.6</v>
      </c>
      <c r="AR66" s="2" t="s">
        <v>176</v>
      </c>
      <c r="AS66" s="2">
        <v>-4.5999999999999996</v>
      </c>
      <c r="AT66" s="2" t="s">
        <v>176</v>
      </c>
      <c r="AU66" s="2">
        <v>2.9</v>
      </c>
      <c r="AV66" s="2">
        <v>5.4</v>
      </c>
      <c r="AW66" s="2">
        <v>5.7</v>
      </c>
      <c r="AX66" s="2">
        <v>3.7</v>
      </c>
      <c r="AY66" s="2">
        <v>-1.3</v>
      </c>
      <c r="AZ66" s="2">
        <v>2.7</v>
      </c>
      <c r="BA66" s="2">
        <v>5.5</v>
      </c>
      <c r="BB66" s="2">
        <v>2.1</v>
      </c>
      <c r="BC66" s="2">
        <v>6.3</v>
      </c>
      <c r="BD66" s="2" t="s">
        <v>176</v>
      </c>
      <c r="BE66" s="2" t="s">
        <v>176</v>
      </c>
      <c r="BF66" s="2">
        <v>16.7</v>
      </c>
      <c r="BG66" s="2">
        <v>2.7</v>
      </c>
      <c r="BH66" s="2">
        <v>3.7</v>
      </c>
      <c r="BI66" s="2">
        <v>-1</v>
      </c>
      <c r="BJ66" s="2">
        <v>15.9</v>
      </c>
      <c r="BK66" s="2" t="s">
        <v>176</v>
      </c>
      <c r="BL66" s="2">
        <v>6.6</v>
      </c>
      <c r="BM66" s="2" t="s">
        <v>176</v>
      </c>
      <c r="BN66" s="2">
        <v>4.2</v>
      </c>
      <c r="BO66" s="2">
        <v>3.1</v>
      </c>
      <c r="BP66" s="2">
        <v>5</v>
      </c>
      <c r="BQ66" s="2">
        <v>7.4</v>
      </c>
      <c r="BR66" s="2">
        <v>0.6</v>
      </c>
      <c r="BS66" s="2">
        <v>3.2</v>
      </c>
      <c r="BT66" s="2">
        <v>-3.1</v>
      </c>
      <c r="BU66" s="2">
        <v>0</v>
      </c>
      <c r="BV66" s="2">
        <v>-1.5</v>
      </c>
      <c r="BW66" s="2" t="s">
        <v>176</v>
      </c>
      <c r="BX66" s="2" t="s">
        <v>176</v>
      </c>
      <c r="BY66" s="2">
        <v>3</v>
      </c>
    </row>
    <row r="67" spans="1:77" x14ac:dyDescent="0.25">
      <c r="A67" s="1">
        <v>39114</v>
      </c>
      <c r="B67" s="2">
        <v>96.225679999999997</v>
      </c>
      <c r="C67" s="2">
        <v>105.8215</v>
      </c>
      <c r="D67" s="2">
        <v>86.825289999999995</v>
      </c>
      <c r="E67" s="2">
        <v>60.891419999999997</v>
      </c>
      <c r="F67" s="2" t="s">
        <v>176</v>
      </c>
      <c r="G67" s="2">
        <v>109.83315</v>
      </c>
      <c r="H67" s="2" t="s">
        <v>176</v>
      </c>
      <c r="I67" s="2">
        <v>89.236429999999999</v>
      </c>
      <c r="J67" s="2">
        <v>116.24545000000001</v>
      </c>
      <c r="K67" s="2">
        <v>99.997119999999995</v>
      </c>
      <c r="L67" s="2">
        <v>134.24531999999999</v>
      </c>
      <c r="M67" s="2">
        <v>83.298199999999994</v>
      </c>
      <c r="N67" s="2">
        <v>96.513260000000002</v>
      </c>
      <c r="O67" s="2">
        <v>68.958340000000007</v>
      </c>
      <c r="P67" s="2">
        <v>99.856520000000003</v>
      </c>
      <c r="Q67" s="2">
        <v>90.406890000000004</v>
      </c>
      <c r="R67" s="2" t="s">
        <v>176</v>
      </c>
      <c r="S67" s="2" t="s">
        <v>176</v>
      </c>
      <c r="T67" s="2">
        <v>60.888120000000001</v>
      </c>
      <c r="U67" s="2">
        <v>3</v>
      </c>
      <c r="V67" s="2">
        <v>2.6</v>
      </c>
      <c r="W67" s="2">
        <v>-10.8</v>
      </c>
      <c r="X67" s="2">
        <v>8.1</v>
      </c>
      <c r="Y67" s="2" t="s">
        <v>176</v>
      </c>
      <c r="Z67" s="2">
        <v>1.4</v>
      </c>
      <c r="AA67" s="2" t="s">
        <v>176</v>
      </c>
      <c r="AB67" s="2">
        <v>6.1</v>
      </c>
      <c r="AC67" s="2">
        <v>-0.8</v>
      </c>
      <c r="AD67" s="2">
        <v>3.5</v>
      </c>
      <c r="AE67" s="2">
        <v>7.7</v>
      </c>
      <c r="AF67" s="2">
        <v>-2.6</v>
      </c>
      <c r="AG67" s="2">
        <v>3.6</v>
      </c>
      <c r="AH67" s="2">
        <v>4.5</v>
      </c>
      <c r="AI67" s="2">
        <v>3.1</v>
      </c>
      <c r="AJ67" s="2">
        <v>5.9</v>
      </c>
      <c r="AK67" s="2" t="s">
        <v>176</v>
      </c>
      <c r="AL67" s="2" t="s">
        <v>176</v>
      </c>
      <c r="AM67" s="2">
        <v>-1</v>
      </c>
      <c r="AN67" s="2">
        <v>3.5</v>
      </c>
      <c r="AO67" s="2">
        <v>3.5</v>
      </c>
      <c r="AP67" s="2">
        <v>-1.2</v>
      </c>
      <c r="AQ67" s="2">
        <v>10.5</v>
      </c>
      <c r="AR67" s="2" t="s">
        <v>176</v>
      </c>
      <c r="AS67" s="2">
        <v>-1.8</v>
      </c>
      <c r="AT67" s="2" t="s">
        <v>176</v>
      </c>
      <c r="AU67" s="2">
        <v>4.3</v>
      </c>
      <c r="AV67" s="2">
        <v>2.4</v>
      </c>
      <c r="AW67" s="2">
        <v>4.7</v>
      </c>
      <c r="AX67" s="2">
        <v>5.6</v>
      </c>
      <c r="AY67" s="2">
        <v>-1.9</v>
      </c>
      <c r="AZ67" s="2">
        <v>3.1</v>
      </c>
      <c r="BA67" s="2">
        <v>5</v>
      </c>
      <c r="BB67" s="2">
        <v>2.6</v>
      </c>
      <c r="BC67" s="2">
        <v>6.1</v>
      </c>
      <c r="BD67" s="2" t="s">
        <v>176</v>
      </c>
      <c r="BE67" s="2" t="s">
        <v>176</v>
      </c>
      <c r="BF67" s="2">
        <v>7.4</v>
      </c>
      <c r="BG67" s="2">
        <v>2.6</v>
      </c>
      <c r="BH67" s="2">
        <v>3.6</v>
      </c>
      <c r="BI67" s="2">
        <v>-3</v>
      </c>
      <c r="BJ67" s="2">
        <v>15.6</v>
      </c>
      <c r="BK67" s="2" t="s">
        <v>176</v>
      </c>
      <c r="BL67" s="2">
        <v>6</v>
      </c>
      <c r="BM67" s="2" t="s">
        <v>176</v>
      </c>
      <c r="BN67" s="2">
        <v>4.5999999999999996</v>
      </c>
      <c r="BO67" s="2">
        <v>2.5</v>
      </c>
      <c r="BP67" s="2">
        <v>4.7</v>
      </c>
      <c r="BQ67" s="2">
        <v>7.9</v>
      </c>
      <c r="BR67" s="2">
        <v>-0.2</v>
      </c>
      <c r="BS67" s="2">
        <v>3.1</v>
      </c>
      <c r="BT67" s="2">
        <v>-2.4</v>
      </c>
      <c r="BU67" s="2">
        <v>0.3</v>
      </c>
      <c r="BV67" s="2">
        <v>-1</v>
      </c>
      <c r="BW67" s="2" t="s">
        <v>176</v>
      </c>
      <c r="BX67" s="2" t="s">
        <v>176</v>
      </c>
      <c r="BY67" s="2">
        <v>2.6</v>
      </c>
    </row>
    <row r="68" spans="1:77" x14ac:dyDescent="0.25">
      <c r="A68" s="1">
        <v>39142</v>
      </c>
      <c r="B68" s="2">
        <v>112.38721</v>
      </c>
      <c r="C68" s="2">
        <v>110.48835</v>
      </c>
      <c r="D68" s="2">
        <v>111.94083000000001</v>
      </c>
      <c r="E68" s="2">
        <v>70.89573</v>
      </c>
      <c r="F68" s="2" t="s">
        <v>176</v>
      </c>
      <c r="G68" s="2">
        <v>119.90055</v>
      </c>
      <c r="H68" s="2" t="s">
        <v>176</v>
      </c>
      <c r="I68" s="2">
        <v>91.794290000000004</v>
      </c>
      <c r="J68" s="2">
        <v>128.18743000000001</v>
      </c>
      <c r="K68" s="2">
        <v>115.56262</v>
      </c>
      <c r="L68" s="2">
        <v>152.43608</v>
      </c>
      <c r="M68" s="2">
        <v>97.662890000000004</v>
      </c>
      <c r="N68" s="2">
        <v>111.24758</v>
      </c>
      <c r="O68" s="2">
        <v>85.060950000000005</v>
      </c>
      <c r="P68" s="2">
        <v>111.04713</v>
      </c>
      <c r="Q68" s="2">
        <v>113.08204000000001</v>
      </c>
      <c r="R68" s="2" t="s">
        <v>176</v>
      </c>
      <c r="S68" s="2" t="s">
        <v>176</v>
      </c>
      <c r="T68" s="2">
        <v>71.87182</v>
      </c>
      <c r="U68" s="2">
        <v>4.4000000000000004</v>
      </c>
      <c r="V68" s="2">
        <v>0.3</v>
      </c>
      <c r="W68" s="2">
        <v>-2</v>
      </c>
      <c r="X68" s="2">
        <v>4.9000000000000004</v>
      </c>
      <c r="Y68" s="2" t="s">
        <v>176</v>
      </c>
      <c r="Z68" s="2">
        <v>-2.1</v>
      </c>
      <c r="AA68" s="2" t="s">
        <v>176</v>
      </c>
      <c r="AB68" s="2">
        <v>4.8</v>
      </c>
      <c r="AC68" s="2">
        <v>-0.6</v>
      </c>
      <c r="AD68" s="2">
        <v>8.1</v>
      </c>
      <c r="AE68" s="2">
        <v>4.7</v>
      </c>
      <c r="AF68" s="2">
        <v>5.3</v>
      </c>
      <c r="AG68" s="2">
        <v>2.5</v>
      </c>
      <c r="AH68" s="2">
        <v>9.4</v>
      </c>
      <c r="AI68" s="2">
        <v>2.2000000000000002</v>
      </c>
      <c r="AJ68" s="2">
        <v>7.7</v>
      </c>
      <c r="AK68" s="2" t="s">
        <v>176</v>
      </c>
      <c r="AL68" s="2" t="s">
        <v>176</v>
      </c>
      <c r="AM68" s="2">
        <v>2.2000000000000002</v>
      </c>
      <c r="AN68" s="2">
        <v>3.8</v>
      </c>
      <c r="AO68" s="2">
        <v>2.4</v>
      </c>
      <c r="AP68" s="2">
        <v>-1.5</v>
      </c>
      <c r="AQ68" s="2">
        <v>8.5</v>
      </c>
      <c r="AR68" s="2" t="s">
        <v>176</v>
      </c>
      <c r="AS68" s="2">
        <v>-1.9</v>
      </c>
      <c r="AT68" s="2" t="s">
        <v>176</v>
      </c>
      <c r="AU68" s="2">
        <v>4.5</v>
      </c>
      <c r="AV68" s="2">
        <v>1.4</v>
      </c>
      <c r="AW68" s="2">
        <v>5.9</v>
      </c>
      <c r="AX68" s="2">
        <v>5.3</v>
      </c>
      <c r="AY68" s="2">
        <v>0.5</v>
      </c>
      <c r="AZ68" s="2">
        <v>2.9</v>
      </c>
      <c r="BA68" s="2">
        <v>6.6</v>
      </c>
      <c r="BB68" s="2">
        <v>2.5</v>
      </c>
      <c r="BC68" s="2">
        <v>6.7</v>
      </c>
      <c r="BD68" s="2" t="s">
        <v>176</v>
      </c>
      <c r="BE68" s="2" t="s">
        <v>176</v>
      </c>
      <c r="BF68" s="2">
        <v>5.4</v>
      </c>
      <c r="BG68" s="2">
        <v>2.5</v>
      </c>
      <c r="BH68" s="2">
        <v>3.2</v>
      </c>
      <c r="BI68" s="2">
        <v>-3.8</v>
      </c>
      <c r="BJ68" s="2">
        <v>14.5</v>
      </c>
      <c r="BK68" s="2" t="s">
        <v>176</v>
      </c>
      <c r="BL68" s="2">
        <v>4.8</v>
      </c>
      <c r="BM68" s="2" t="s">
        <v>176</v>
      </c>
      <c r="BN68" s="2">
        <v>4.8</v>
      </c>
      <c r="BO68" s="2">
        <v>1.9</v>
      </c>
      <c r="BP68" s="2">
        <v>4.8</v>
      </c>
      <c r="BQ68" s="2">
        <v>8.1</v>
      </c>
      <c r="BR68" s="2">
        <v>0.2</v>
      </c>
      <c r="BS68" s="2">
        <v>2.7</v>
      </c>
      <c r="BT68" s="2">
        <v>-1.3</v>
      </c>
      <c r="BU68" s="2">
        <v>0.4</v>
      </c>
      <c r="BV68" s="2">
        <v>-0.3</v>
      </c>
      <c r="BW68" s="2" t="s">
        <v>176</v>
      </c>
      <c r="BX68" s="2" t="s">
        <v>176</v>
      </c>
      <c r="BY68" s="2">
        <v>2.8</v>
      </c>
    </row>
    <row r="69" spans="1:77" x14ac:dyDescent="0.25">
      <c r="A69" s="1">
        <v>39173</v>
      </c>
      <c r="B69" s="2">
        <v>105.592</v>
      </c>
      <c r="C69" s="2">
        <v>100.88697999999999</v>
      </c>
      <c r="D69" s="2">
        <v>105.97982</v>
      </c>
      <c r="E69" s="2">
        <v>66.028109999999998</v>
      </c>
      <c r="F69" s="2" t="s">
        <v>176</v>
      </c>
      <c r="G69" s="2">
        <v>112.23557</v>
      </c>
      <c r="H69" s="2" t="s">
        <v>176</v>
      </c>
      <c r="I69" s="2">
        <v>83.550899999999999</v>
      </c>
      <c r="J69" s="2">
        <v>117.58416</v>
      </c>
      <c r="K69" s="2">
        <v>110.19565</v>
      </c>
      <c r="L69" s="2">
        <v>139.92662000000001</v>
      </c>
      <c r="M69" s="2">
        <v>93.639799999999994</v>
      </c>
      <c r="N69" s="2">
        <v>104.3884</v>
      </c>
      <c r="O69" s="2">
        <v>78.974189999999993</v>
      </c>
      <c r="P69" s="2">
        <v>102.05303000000001</v>
      </c>
      <c r="Q69" s="2">
        <v>113.58938999999999</v>
      </c>
      <c r="R69" s="2" t="s">
        <v>176</v>
      </c>
      <c r="S69" s="2" t="s">
        <v>176</v>
      </c>
      <c r="T69" s="2">
        <v>65.332669999999993</v>
      </c>
      <c r="U69" s="2">
        <v>5.8</v>
      </c>
      <c r="V69" s="2">
        <v>-2.9</v>
      </c>
      <c r="W69" s="2">
        <v>4.5</v>
      </c>
      <c r="X69" s="2">
        <v>3</v>
      </c>
      <c r="Y69" s="2" t="s">
        <v>176</v>
      </c>
      <c r="Z69" s="2">
        <v>0.7</v>
      </c>
      <c r="AA69" s="2" t="s">
        <v>176</v>
      </c>
      <c r="AB69" s="2">
        <v>5.3</v>
      </c>
      <c r="AC69" s="2">
        <v>-8.1</v>
      </c>
      <c r="AD69" s="2">
        <v>9.1999999999999993</v>
      </c>
      <c r="AE69" s="2">
        <v>1.4</v>
      </c>
      <c r="AF69" s="2">
        <v>4.5</v>
      </c>
      <c r="AG69" s="2">
        <v>4.3</v>
      </c>
      <c r="AH69" s="2">
        <v>9.1999999999999993</v>
      </c>
      <c r="AI69" s="2">
        <v>8.6</v>
      </c>
      <c r="AJ69" s="2">
        <v>17.600000000000001</v>
      </c>
      <c r="AK69" s="2" t="s">
        <v>176</v>
      </c>
      <c r="AL69" s="2" t="s">
        <v>176</v>
      </c>
      <c r="AM69" s="2">
        <v>-0.8</v>
      </c>
      <c r="AN69" s="2">
        <v>4.3</v>
      </c>
      <c r="AO69" s="2">
        <v>1.2</v>
      </c>
      <c r="AP69" s="2">
        <v>0</v>
      </c>
      <c r="AQ69" s="2">
        <v>7.1</v>
      </c>
      <c r="AR69" s="2" t="s">
        <v>176</v>
      </c>
      <c r="AS69" s="2">
        <v>-1.3</v>
      </c>
      <c r="AT69" s="2" t="s">
        <v>176</v>
      </c>
      <c r="AU69" s="2">
        <v>4.7</v>
      </c>
      <c r="AV69" s="2">
        <v>-1</v>
      </c>
      <c r="AW69" s="2">
        <v>6.7</v>
      </c>
      <c r="AX69" s="2">
        <v>4.3</v>
      </c>
      <c r="AY69" s="2">
        <v>1.5</v>
      </c>
      <c r="AZ69" s="2">
        <v>3.2</v>
      </c>
      <c r="BA69" s="2">
        <v>7.3</v>
      </c>
      <c r="BB69" s="2">
        <v>3.9</v>
      </c>
      <c r="BC69" s="2">
        <v>9.5</v>
      </c>
      <c r="BD69" s="2" t="s">
        <v>176</v>
      </c>
      <c r="BE69" s="2" t="s">
        <v>176</v>
      </c>
      <c r="BF69" s="2">
        <v>3.8</v>
      </c>
      <c r="BG69" s="2">
        <v>3.1</v>
      </c>
      <c r="BH69" s="2">
        <v>2.7</v>
      </c>
      <c r="BI69" s="2">
        <v>-2.7</v>
      </c>
      <c r="BJ69" s="2">
        <v>13.7</v>
      </c>
      <c r="BK69" s="2" t="s">
        <v>176</v>
      </c>
      <c r="BL69" s="2">
        <v>4.8</v>
      </c>
      <c r="BM69" s="2" t="s">
        <v>176</v>
      </c>
      <c r="BN69" s="2">
        <v>4.5999999999999996</v>
      </c>
      <c r="BO69" s="2">
        <v>0.7</v>
      </c>
      <c r="BP69" s="2">
        <v>5.5</v>
      </c>
      <c r="BQ69" s="2">
        <v>8.1</v>
      </c>
      <c r="BR69" s="2">
        <v>0.5</v>
      </c>
      <c r="BS69" s="2">
        <v>3</v>
      </c>
      <c r="BT69" s="2">
        <v>0.1</v>
      </c>
      <c r="BU69" s="2">
        <v>1.9</v>
      </c>
      <c r="BV69" s="2">
        <v>2.1</v>
      </c>
      <c r="BW69" s="2" t="s">
        <v>176</v>
      </c>
      <c r="BX69" s="2" t="s">
        <v>176</v>
      </c>
      <c r="BY69" s="2">
        <v>3.2</v>
      </c>
    </row>
    <row r="70" spans="1:77" x14ac:dyDescent="0.25">
      <c r="A70" s="1">
        <v>39203</v>
      </c>
      <c r="B70" s="2">
        <v>116.40273000000001</v>
      </c>
      <c r="C70" s="2">
        <v>110.21741</v>
      </c>
      <c r="D70" s="2">
        <v>103.39991999999999</v>
      </c>
      <c r="E70" s="2">
        <v>72.047989999999999</v>
      </c>
      <c r="F70" s="2" t="s">
        <v>176</v>
      </c>
      <c r="G70" s="2">
        <v>124.66558000000001</v>
      </c>
      <c r="H70" s="2" t="s">
        <v>176</v>
      </c>
      <c r="I70" s="2">
        <v>85.72569</v>
      </c>
      <c r="J70" s="2">
        <v>131.22132999999999</v>
      </c>
      <c r="K70" s="2">
        <v>119.11152</v>
      </c>
      <c r="L70" s="2">
        <v>149.61685</v>
      </c>
      <c r="M70" s="2">
        <v>98.764709999999994</v>
      </c>
      <c r="N70" s="2">
        <v>116.97573</v>
      </c>
      <c r="O70" s="2">
        <v>85.315579999999997</v>
      </c>
      <c r="P70" s="2">
        <v>115.73732</v>
      </c>
      <c r="Q70" s="2">
        <v>118.95225000000001</v>
      </c>
      <c r="R70" s="2" t="s">
        <v>176</v>
      </c>
      <c r="S70" s="2" t="s">
        <v>176</v>
      </c>
      <c r="T70" s="2">
        <v>74.244190000000003</v>
      </c>
      <c r="U70" s="2">
        <v>4.8</v>
      </c>
      <c r="V70" s="2">
        <v>2.6</v>
      </c>
      <c r="W70" s="2">
        <v>-1.7</v>
      </c>
      <c r="X70" s="2">
        <v>1.7</v>
      </c>
      <c r="Y70" s="2" t="s">
        <v>176</v>
      </c>
      <c r="Z70" s="2">
        <v>6.1</v>
      </c>
      <c r="AA70" s="2" t="s">
        <v>176</v>
      </c>
      <c r="AB70" s="2">
        <v>9.8000000000000007</v>
      </c>
      <c r="AC70" s="2">
        <v>0.3</v>
      </c>
      <c r="AD70" s="2">
        <v>8.6</v>
      </c>
      <c r="AE70" s="2">
        <v>1.4</v>
      </c>
      <c r="AF70" s="2">
        <v>2.9</v>
      </c>
      <c r="AG70" s="2">
        <v>2.8</v>
      </c>
      <c r="AH70" s="2">
        <v>3.5</v>
      </c>
      <c r="AI70" s="2">
        <v>7.2</v>
      </c>
      <c r="AJ70" s="2">
        <v>9.6</v>
      </c>
      <c r="AK70" s="2" t="s">
        <v>176</v>
      </c>
      <c r="AL70" s="2" t="s">
        <v>176</v>
      </c>
      <c r="AM70" s="2">
        <v>-0.4</v>
      </c>
      <c r="AN70" s="2">
        <v>4.4000000000000004</v>
      </c>
      <c r="AO70" s="2">
        <v>1.4</v>
      </c>
      <c r="AP70" s="2">
        <v>-0.3</v>
      </c>
      <c r="AQ70" s="2">
        <v>5.9</v>
      </c>
      <c r="AR70" s="2" t="s">
        <v>176</v>
      </c>
      <c r="AS70" s="2">
        <v>0.2</v>
      </c>
      <c r="AT70" s="2" t="s">
        <v>176</v>
      </c>
      <c r="AU70" s="2">
        <v>5.6</v>
      </c>
      <c r="AV70" s="2">
        <v>-0.8</v>
      </c>
      <c r="AW70" s="2">
        <v>7.1</v>
      </c>
      <c r="AX70" s="2">
        <v>3.7</v>
      </c>
      <c r="AY70" s="2">
        <v>1.8</v>
      </c>
      <c r="AZ70" s="2">
        <v>3.1</v>
      </c>
      <c r="BA70" s="2">
        <v>6.5</v>
      </c>
      <c r="BB70" s="2">
        <v>4.5999999999999996</v>
      </c>
      <c r="BC70" s="2">
        <v>9.5</v>
      </c>
      <c r="BD70" s="2" t="s">
        <v>176</v>
      </c>
      <c r="BE70" s="2" t="s">
        <v>176</v>
      </c>
      <c r="BF70" s="2">
        <v>2.8</v>
      </c>
      <c r="BG70" s="2">
        <v>3.1</v>
      </c>
      <c r="BH70" s="2">
        <v>2.4</v>
      </c>
      <c r="BI70" s="2">
        <v>-2.2999999999999998</v>
      </c>
      <c r="BJ70" s="2">
        <v>12.1</v>
      </c>
      <c r="BK70" s="2" t="s">
        <v>176</v>
      </c>
      <c r="BL70" s="2">
        <v>4.9000000000000004</v>
      </c>
      <c r="BM70" s="2" t="s">
        <v>176</v>
      </c>
      <c r="BN70" s="2">
        <v>5.0999999999999996</v>
      </c>
      <c r="BO70" s="2">
        <v>0.1</v>
      </c>
      <c r="BP70" s="2">
        <v>5.5</v>
      </c>
      <c r="BQ70" s="2">
        <v>7.9</v>
      </c>
      <c r="BR70" s="2">
        <v>0.5</v>
      </c>
      <c r="BS70" s="2">
        <v>2.7</v>
      </c>
      <c r="BT70" s="2">
        <v>0.4</v>
      </c>
      <c r="BU70" s="2">
        <v>2.4</v>
      </c>
      <c r="BV70" s="2">
        <v>3.3</v>
      </c>
      <c r="BW70" s="2" t="s">
        <v>176</v>
      </c>
      <c r="BX70" s="2" t="s">
        <v>176</v>
      </c>
      <c r="BY70" s="2">
        <v>2.4</v>
      </c>
    </row>
    <row r="71" spans="1:77" x14ac:dyDescent="0.25">
      <c r="A71" s="1">
        <v>39234</v>
      </c>
      <c r="B71" s="2">
        <v>112.88043</v>
      </c>
      <c r="C71" s="2">
        <v>107.75946999999999</v>
      </c>
      <c r="D71" s="2">
        <v>102.69591</v>
      </c>
      <c r="E71" s="2">
        <v>70.428200000000004</v>
      </c>
      <c r="F71" s="2" t="s">
        <v>176</v>
      </c>
      <c r="G71" s="2">
        <v>117.90523</v>
      </c>
      <c r="H71" s="2" t="s">
        <v>176</v>
      </c>
      <c r="I71" s="2">
        <v>83.557159999999996</v>
      </c>
      <c r="J71" s="2">
        <v>127.81944</v>
      </c>
      <c r="K71" s="2">
        <v>117.09366</v>
      </c>
      <c r="L71" s="2">
        <v>152.22174999999999</v>
      </c>
      <c r="M71" s="2">
        <v>93.262780000000006</v>
      </c>
      <c r="N71" s="2">
        <v>115.99063</v>
      </c>
      <c r="O71" s="2">
        <v>83.444940000000003</v>
      </c>
      <c r="P71" s="2">
        <v>111.00161</v>
      </c>
      <c r="Q71" s="2">
        <v>107.49887</v>
      </c>
      <c r="R71" s="2" t="s">
        <v>176</v>
      </c>
      <c r="S71" s="2" t="s">
        <v>176</v>
      </c>
      <c r="T71" s="2">
        <v>70.209350000000001</v>
      </c>
      <c r="U71" s="2">
        <v>6.3</v>
      </c>
      <c r="V71" s="2">
        <v>4</v>
      </c>
      <c r="W71" s="2">
        <v>7.4</v>
      </c>
      <c r="X71" s="2">
        <v>0.7</v>
      </c>
      <c r="Y71" s="2" t="s">
        <v>176</v>
      </c>
      <c r="Z71" s="2">
        <v>2.2999999999999998</v>
      </c>
      <c r="AA71" s="2" t="s">
        <v>176</v>
      </c>
      <c r="AB71" s="2">
        <v>5.0999999999999996</v>
      </c>
      <c r="AC71" s="2">
        <v>2.8</v>
      </c>
      <c r="AD71" s="2">
        <v>11.3</v>
      </c>
      <c r="AE71" s="2">
        <v>1.9</v>
      </c>
      <c r="AF71" s="2">
        <v>3.2</v>
      </c>
      <c r="AG71" s="2">
        <v>6.1</v>
      </c>
      <c r="AH71" s="2">
        <v>5.5</v>
      </c>
      <c r="AI71" s="2">
        <v>5.5</v>
      </c>
      <c r="AJ71" s="2">
        <v>6.3</v>
      </c>
      <c r="AK71" s="2" t="s">
        <v>176</v>
      </c>
      <c r="AL71" s="2" t="s">
        <v>176</v>
      </c>
      <c r="AM71" s="2">
        <v>-5</v>
      </c>
      <c r="AN71" s="2">
        <v>4.7</v>
      </c>
      <c r="AO71" s="2">
        <v>1.8</v>
      </c>
      <c r="AP71" s="2">
        <v>0.9</v>
      </c>
      <c r="AQ71" s="2">
        <v>5</v>
      </c>
      <c r="AR71" s="2" t="s">
        <v>176</v>
      </c>
      <c r="AS71" s="2">
        <v>0.6</v>
      </c>
      <c r="AT71" s="2" t="s">
        <v>176</v>
      </c>
      <c r="AU71" s="2">
        <v>5.5</v>
      </c>
      <c r="AV71" s="2">
        <v>-0.2</v>
      </c>
      <c r="AW71" s="2">
        <v>7.8</v>
      </c>
      <c r="AX71" s="2">
        <v>3.4</v>
      </c>
      <c r="AY71" s="2">
        <v>2</v>
      </c>
      <c r="AZ71" s="2">
        <v>3.7</v>
      </c>
      <c r="BA71" s="2">
        <v>6.3</v>
      </c>
      <c r="BB71" s="2">
        <v>4.8</v>
      </c>
      <c r="BC71" s="2">
        <v>9</v>
      </c>
      <c r="BD71" s="2" t="s">
        <v>176</v>
      </c>
      <c r="BE71" s="2" t="s">
        <v>176</v>
      </c>
      <c r="BF71" s="2">
        <v>1.4</v>
      </c>
      <c r="BG71" s="2">
        <v>3.7</v>
      </c>
      <c r="BH71" s="2">
        <v>2.6</v>
      </c>
      <c r="BI71" s="2">
        <v>0.2</v>
      </c>
      <c r="BJ71" s="2">
        <v>10.8</v>
      </c>
      <c r="BK71" s="2" t="s">
        <v>176</v>
      </c>
      <c r="BL71" s="2">
        <v>4.5</v>
      </c>
      <c r="BM71" s="2" t="s">
        <v>176</v>
      </c>
      <c r="BN71" s="2">
        <v>4.9000000000000004</v>
      </c>
      <c r="BO71" s="2">
        <v>0.2</v>
      </c>
      <c r="BP71" s="2">
        <v>6.4</v>
      </c>
      <c r="BQ71" s="2">
        <v>6.6</v>
      </c>
      <c r="BR71" s="2">
        <v>0.6</v>
      </c>
      <c r="BS71" s="2">
        <v>3.2</v>
      </c>
      <c r="BT71" s="2">
        <v>1.2</v>
      </c>
      <c r="BU71" s="2">
        <v>3.1</v>
      </c>
      <c r="BV71" s="2">
        <v>4.5</v>
      </c>
      <c r="BW71" s="2" t="s">
        <v>176</v>
      </c>
      <c r="BX71" s="2" t="s">
        <v>176</v>
      </c>
      <c r="BY71" s="2">
        <v>1.9</v>
      </c>
    </row>
    <row r="72" spans="1:77" x14ac:dyDescent="0.25">
      <c r="A72" s="1">
        <v>39264</v>
      </c>
      <c r="B72" s="2">
        <v>116.34116</v>
      </c>
      <c r="C72" s="2">
        <v>113.52036</v>
      </c>
      <c r="D72" s="2">
        <v>95.656899999999993</v>
      </c>
      <c r="E72" s="2">
        <v>73.705190000000002</v>
      </c>
      <c r="F72" s="2" t="s">
        <v>176</v>
      </c>
      <c r="G72" s="2">
        <v>122.49153</v>
      </c>
      <c r="H72" s="2" t="s">
        <v>176</v>
      </c>
      <c r="I72" s="2">
        <v>85.212559999999996</v>
      </c>
      <c r="J72" s="2">
        <v>136.88987</v>
      </c>
      <c r="K72" s="2">
        <v>122.93088</v>
      </c>
      <c r="L72" s="2">
        <v>160.13668000000001</v>
      </c>
      <c r="M72" s="2">
        <v>92.781790000000001</v>
      </c>
      <c r="N72" s="2">
        <v>119.56971</v>
      </c>
      <c r="O72" s="2">
        <v>85.312799999999996</v>
      </c>
      <c r="P72" s="2">
        <v>112.51158</v>
      </c>
      <c r="Q72" s="2">
        <v>111.65309999999999</v>
      </c>
      <c r="R72" s="2" t="s">
        <v>176</v>
      </c>
      <c r="S72" s="2" t="s">
        <v>176</v>
      </c>
      <c r="T72" s="2">
        <v>74.961389999999994</v>
      </c>
      <c r="U72" s="2">
        <v>6.5</v>
      </c>
      <c r="V72" s="2">
        <v>4.3</v>
      </c>
      <c r="W72" s="2">
        <v>0.4</v>
      </c>
      <c r="X72" s="2">
        <v>3.2</v>
      </c>
      <c r="Y72" s="2" t="s">
        <v>176</v>
      </c>
      <c r="Z72" s="2">
        <v>-4.5</v>
      </c>
      <c r="AA72" s="2" t="s">
        <v>176</v>
      </c>
      <c r="AB72" s="2">
        <v>2.2000000000000002</v>
      </c>
      <c r="AC72" s="2">
        <v>7.8</v>
      </c>
      <c r="AD72" s="2">
        <v>11.2</v>
      </c>
      <c r="AE72" s="2">
        <v>5.8</v>
      </c>
      <c r="AF72" s="2">
        <v>-1</v>
      </c>
      <c r="AG72" s="2">
        <v>6.4</v>
      </c>
      <c r="AH72" s="2">
        <v>11.3</v>
      </c>
      <c r="AI72" s="2">
        <v>5.7</v>
      </c>
      <c r="AJ72" s="2">
        <v>9.1999999999999993</v>
      </c>
      <c r="AK72" s="2" t="s">
        <v>176</v>
      </c>
      <c r="AL72" s="2" t="s">
        <v>176</v>
      </c>
      <c r="AM72" s="2">
        <v>1.4</v>
      </c>
      <c r="AN72" s="2">
        <v>5</v>
      </c>
      <c r="AO72" s="2">
        <v>2.2000000000000002</v>
      </c>
      <c r="AP72" s="2">
        <v>0.8</v>
      </c>
      <c r="AQ72" s="2">
        <v>4.7</v>
      </c>
      <c r="AR72" s="2" t="s">
        <v>176</v>
      </c>
      <c r="AS72" s="2">
        <v>-0.2</v>
      </c>
      <c r="AT72" s="2" t="s">
        <v>176</v>
      </c>
      <c r="AU72" s="2">
        <v>5</v>
      </c>
      <c r="AV72" s="2">
        <v>1</v>
      </c>
      <c r="AW72" s="2">
        <v>8.3000000000000007</v>
      </c>
      <c r="AX72" s="2">
        <v>3.8</v>
      </c>
      <c r="AY72" s="2">
        <v>1.6</v>
      </c>
      <c r="AZ72" s="2">
        <v>4.0999999999999996</v>
      </c>
      <c r="BA72" s="2">
        <v>7</v>
      </c>
      <c r="BB72" s="2">
        <v>4.9000000000000004</v>
      </c>
      <c r="BC72" s="2">
        <v>9</v>
      </c>
      <c r="BD72" s="2" t="s">
        <v>176</v>
      </c>
      <c r="BE72" s="2" t="s">
        <v>176</v>
      </c>
      <c r="BF72" s="2">
        <v>1.4</v>
      </c>
      <c r="BG72" s="2">
        <v>4</v>
      </c>
      <c r="BH72" s="2">
        <v>2.6</v>
      </c>
      <c r="BI72" s="2">
        <v>0.3</v>
      </c>
      <c r="BJ72" s="2">
        <v>9.1</v>
      </c>
      <c r="BK72" s="2" t="s">
        <v>176</v>
      </c>
      <c r="BL72" s="2">
        <v>3</v>
      </c>
      <c r="BM72" s="2" t="s">
        <v>176</v>
      </c>
      <c r="BN72" s="2">
        <v>4.7</v>
      </c>
      <c r="BO72" s="2">
        <v>1</v>
      </c>
      <c r="BP72" s="2">
        <v>7.1</v>
      </c>
      <c r="BQ72" s="2">
        <v>5.6</v>
      </c>
      <c r="BR72" s="2">
        <v>-0.1</v>
      </c>
      <c r="BS72" s="2">
        <v>3.3</v>
      </c>
      <c r="BT72" s="2">
        <v>2.5</v>
      </c>
      <c r="BU72" s="2">
        <v>3.3</v>
      </c>
      <c r="BV72" s="2">
        <v>5.6</v>
      </c>
      <c r="BW72" s="2" t="s">
        <v>176</v>
      </c>
      <c r="BX72" s="2" t="s">
        <v>176</v>
      </c>
      <c r="BY72" s="2">
        <v>2</v>
      </c>
    </row>
    <row r="73" spans="1:77" x14ac:dyDescent="0.25">
      <c r="A73" s="1">
        <v>39295</v>
      </c>
      <c r="B73" s="2">
        <v>122.27648000000001</v>
      </c>
      <c r="C73" s="2">
        <v>114.83913</v>
      </c>
      <c r="D73" s="2">
        <v>118.09021</v>
      </c>
      <c r="E73" s="2">
        <v>75.019940000000005</v>
      </c>
      <c r="F73" s="2" t="s">
        <v>176</v>
      </c>
      <c r="G73" s="2">
        <v>126.36203999999999</v>
      </c>
      <c r="H73" s="2" t="s">
        <v>176</v>
      </c>
      <c r="I73" s="2">
        <v>89.706770000000006</v>
      </c>
      <c r="J73" s="2">
        <v>132.77696</v>
      </c>
      <c r="K73" s="2">
        <v>126.78433</v>
      </c>
      <c r="L73" s="2">
        <v>174.06349</v>
      </c>
      <c r="M73" s="2">
        <v>99.396370000000005</v>
      </c>
      <c r="N73" s="2">
        <v>125.93451</v>
      </c>
      <c r="O73" s="2">
        <v>92.244640000000004</v>
      </c>
      <c r="P73" s="2">
        <v>117.3725</v>
      </c>
      <c r="Q73" s="2">
        <v>109.07125000000001</v>
      </c>
      <c r="R73" s="2" t="s">
        <v>176</v>
      </c>
      <c r="S73" s="2" t="s">
        <v>176</v>
      </c>
      <c r="T73" s="2">
        <v>80.809190000000001</v>
      </c>
      <c r="U73" s="2">
        <v>6.5</v>
      </c>
      <c r="V73" s="2">
        <v>2</v>
      </c>
      <c r="W73" s="2">
        <v>12.5</v>
      </c>
      <c r="X73" s="2">
        <v>3.5</v>
      </c>
      <c r="Y73" s="2" t="s">
        <v>176</v>
      </c>
      <c r="Z73" s="2">
        <v>-0.9</v>
      </c>
      <c r="AA73" s="2" t="s">
        <v>176</v>
      </c>
      <c r="AB73" s="2">
        <v>2.8</v>
      </c>
      <c r="AC73" s="2">
        <v>0.8</v>
      </c>
      <c r="AD73" s="2">
        <v>10.3</v>
      </c>
      <c r="AE73" s="2">
        <v>23.9</v>
      </c>
      <c r="AF73" s="2">
        <v>2.2999999999999998</v>
      </c>
      <c r="AG73" s="2">
        <v>5.8</v>
      </c>
      <c r="AH73" s="2">
        <v>8.6</v>
      </c>
      <c r="AI73" s="2">
        <v>6.8</v>
      </c>
      <c r="AJ73" s="2">
        <v>6.6</v>
      </c>
      <c r="AK73" s="2" t="s">
        <v>176</v>
      </c>
      <c r="AL73" s="2" t="s">
        <v>176</v>
      </c>
      <c r="AM73" s="2">
        <v>1.5</v>
      </c>
      <c r="AN73" s="2">
        <v>5.2</v>
      </c>
      <c r="AO73" s="2">
        <v>2.2000000000000002</v>
      </c>
      <c r="AP73" s="2">
        <v>2.4</v>
      </c>
      <c r="AQ73" s="2">
        <v>4.5</v>
      </c>
      <c r="AR73" s="2" t="s">
        <v>176</v>
      </c>
      <c r="AS73" s="2">
        <v>-0.3</v>
      </c>
      <c r="AT73" s="2" t="s">
        <v>176</v>
      </c>
      <c r="AU73" s="2">
        <v>4.8</v>
      </c>
      <c r="AV73" s="2">
        <v>0.9</v>
      </c>
      <c r="AW73" s="2">
        <v>8.6</v>
      </c>
      <c r="AX73" s="2">
        <v>6.2</v>
      </c>
      <c r="AY73" s="2">
        <v>1.7</v>
      </c>
      <c r="AZ73" s="2">
        <v>4.3</v>
      </c>
      <c r="BA73" s="2">
        <v>7.2</v>
      </c>
      <c r="BB73" s="2">
        <v>5.2</v>
      </c>
      <c r="BC73" s="2">
        <v>8.6999999999999993</v>
      </c>
      <c r="BD73" s="2" t="s">
        <v>176</v>
      </c>
      <c r="BE73" s="2" t="s">
        <v>176</v>
      </c>
      <c r="BF73" s="2">
        <v>1.4</v>
      </c>
      <c r="BG73" s="2">
        <v>4.3</v>
      </c>
      <c r="BH73" s="2">
        <v>2.5</v>
      </c>
      <c r="BI73" s="2">
        <v>1.4</v>
      </c>
      <c r="BJ73" s="2">
        <v>7.9</v>
      </c>
      <c r="BK73" s="2" t="s">
        <v>176</v>
      </c>
      <c r="BL73" s="2">
        <v>2.2999999999999998</v>
      </c>
      <c r="BM73" s="2" t="s">
        <v>176</v>
      </c>
      <c r="BN73" s="2">
        <v>4.8</v>
      </c>
      <c r="BO73" s="2">
        <v>1</v>
      </c>
      <c r="BP73" s="2">
        <v>7.5</v>
      </c>
      <c r="BQ73" s="2">
        <v>7.5</v>
      </c>
      <c r="BR73" s="2">
        <v>0</v>
      </c>
      <c r="BS73" s="2">
        <v>3.5</v>
      </c>
      <c r="BT73" s="2">
        <v>3.4</v>
      </c>
      <c r="BU73" s="2">
        <v>3.7</v>
      </c>
      <c r="BV73" s="2">
        <v>6.5</v>
      </c>
      <c r="BW73" s="2" t="s">
        <v>176</v>
      </c>
      <c r="BX73" s="2" t="s">
        <v>176</v>
      </c>
      <c r="BY73" s="2">
        <v>1.8</v>
      </c>
    </row>
    <row r="74" spans="1:77" x14ac:dyDescent="0.25">
      <c r="A74" s="1">
        <v>39326</v>
      </c>
      <c r="B74" s="2">
        <v>114.61139</v>
      </c>
      <c r="C74" s="2">
        <v>114.751</v>
      </c>
      <c r="D74" s="2">
        <v>108.23322</v>
      </c>
      <c r="E74" s="2">
        <v>73.255399999999995</v>
      </c>
      <c r="F74" s="2" t="s">
        <v>176</v>
      </c>
      <c r="G74" s="2">
        <v>127.88923</v>
      </c>
      <c r="H74" s="2" t="s">
        <v>176</v>
      </c>
      <c r="I74" s="2">
        <v>98.319749999999999</v>
      </c>
      <c r="J74" s="2">
        <v>127.02370999999999</v>
      </c>
      <c r="K74" s="2">
        <v>118.83</v>
      </c>
      <c r="L74" s="2">
        <v>150.42312999999999</v>
      </c>
      <c r="M74" s="2">
        <v>93.425989999999999</v>
      </c>
      <c r="N74" s="2">
        <v>121.40063000000001</v>
      </c>
      <c r="O74" s="2">
        <v>82.212609999999998</v>
      </c>
      <c r="P74" s="2">
        <v>109.09708000000001</v>
      </c>
      <c r="Q74" s="2">
        <v>95.132249999999999</v>
      </c>
      <c r="R74" s="2" t="s">
        <v>176</v>
      </c>
      <c r="S74" s="2" t="s">
        <v>176</v>
      </c>
      <c r="T74" s="2">
        <v>78.11918</v>
      </c>
      <c r="U74" s="2">
        <v>5.5</v>
      </c>
      <c r="V74" s="2">
        <v>0.4</v>
      </c>
      <c r="W74" s="2">
        <v>1.3</v>
      </c>
      <c r="X74" s="2">
        <v>1.6</v>
      </c>
      <c r="Y74" s="2" t="s">
        <v>176</v>
      </c>
      <c r="Z74" s="2">
        <v>1.1000000000000001</v>
      </c>
      <c r="AA74" s="2" t="s">
        <v>176</v>
      </c>
      <c r="AB74" s="2">
        <v>-1.1000000000000001</v>
      </c>
      <c r="AC74" s="2">
        <v>-2.2000000000000002</v>
      </c>
      <c r="AD74" s="2">
        <v>6.8</v>
      </c>
      <c r="AE74" s="2">
        <v>-1.7</v>
      </c>
      <c r="AF74" s="2">
        <v>0.8</v>
      </c>
      <c r="AG74" s="2">
        <v>8.6</v>
      </c>
      <c r="AH74" s="2">
        <v>8.6999999999999993</v>
      </c>
      <c r="AI74" s="2">
        <v>4.2</v>
      </c>
      <c r="AJ74" s="2">
        <v>0.9</v>
      </c>
      <c r="AK74" s="2" t="s">
        <v>176</v>
      </c>
      <c r="AL74" s="2" t="s">
        <v>176</v>
      </c>
      <c r="AM74" s="2">
        <v>4.2</v>
      </c>
      <c r="AN74" s="2">
        <v>5.2</v>
      </c>
      <c r="AO74" s="2">
        <v>2</v>
      </c>
      <c r="AP74" s="2">
        <v>2.2999999999999998</v>
      </c>
      <c r="AQ74" s="2">
        <v>4.2</v>
      </c>
      <c r="AR74" s="2" t="s">
        <v>176</v>
      </c>
      <c r="AS74" s="2">
        <v>-0.2</v>
      </c>
      <c r="AT74" s="2" t="s">
        <v>176</v>
      </c>
      <c r="AU74" s="2">
        <v>4</v>
      </c>
      <c r="AV74" s="2">
        <v>0.6</v>
      </c>
      <c r="AW74" s="2">
        <v>8.4</v>
      </c>
      <c r="AX74" s="2">
        <v>5.3</v>
      </c>
      <c r="AY74" s="2">
        <v>1.6</v>
      </c>
      <c r="AZ74" s="2">
        <v>4.8</v>
      </c>
      <c r="BA74" s="2">
        <v>7.4</v>
      </c>
      <c r="BB74" s="2">
        <v>5.0999999999999996</v>
      </c>
      <c r="BC74" s="2">
        <v>7.9</v>
      </c>
      <c r="BD74" s="2" t="s">
        <v>176</v>
      </c>
      <c r="BE74" s="2" t="s">
        <v>176</v>
      </c>
      <c r="BF74" s="2">
        <v>1.7</v>
      </c>
      <c r="BG74" s="2">
        <v>4.5999999999999996</v>
      </c>
      <c r="BH74" s="2">
        <v>2.1</v>
      </c>
      <c r="BI74" s="2">
        <v>1.2</v>
      </c>
      <c r="BJ74" s="2">
        <v>6.7</v>
      </c>
      <c r="BK74" s="2" t="s">
        <v>176</v>
      </c>
      <c r="BL74" s="2">
        <v>1.6</v>
      </c>
      <c r="BM74" s="2" t="s">
        <v>176</v>
      </c>
      <c r="BN74" s="2">
        <v>4.2</v>
      </c>
      <c r="BO74" s="2">
        <v>0.6</v>
      </c>
      <c r="BP74" s="2">
        <v>7.7</v>
      </c>
      <c r="BQ74" s="2">
        <v>6.3</v>
      </c>
      <c r="BR74" s="2">
        <v>0.4</v>
      </c>
      <c r="BS74" s="2">
        <v>4.2</v>
      </c>
      <c r="BT74" s="2">
        <v>5.6</v>
      </c>
      <c r="BU74" s="2">
        <v>3.8</v>
      </c>
      <c r="BV74" s="2">
        <v>6.3</v>
      </c>
      <c r="BW74" s="2" t="s">
        <v>176</v>
      </c>
      <c r="BX74" s="2" t="s">
        <v>176</v>
      </c>
      <c r="BY74" s="2">
        <v>2.2000000000000002</v>
      </c>
    </row>
    <row r="75" spans="1:77" x14ac:dyDescent="0.25">
      <c r="A75" s="1">
        <v>39356</v>
      </c>
      <c r="B75" s="2">
        <v>125.65204</v>
      </c>
      <c r="C75" s="2">
        <v>132.23121</v>
      </c>
      <c r="D75" s="2">
        <v>123.40196</v>
      </c>
      <c r="E75" s="2">
        <v>74.936999999999998</v>
      </c>
      <c r="F75" s="2" t="s">
        <v>176</v>
      </c>
      <c r="G75" s="2">
        <v>141.15015</v>
      </c>
      <c r="H75" s="2" t="s">
        <v>176</v>
      </c>
      <c r="I75" s="2">
        <v>120.92328999999999</v>
      </c>
      <c r="J75" s="2">
        <v>138.16560999999999</v>
      </c>
      <c r="K75" s="2">
        <v>125.35225</v>
      </c>
      <c r="L75" s="2">
        <v>169.20092</v>
      </c>
      <c r="M75" s="2">
        <v>102.91986</v>
      </c>
      <c r="N75" s="2">
        <v>129.85228000000001</v>
      </c>
      <c r="O75" s="2">
        <v>96.68065</v>
      </c>
      <c r="P75" s="2">
        <v>120.75394</v>
      </c>
      <c r="Q75" s="2">
        <v>109.74148</v>
      </c>
      <c r="R75" s="2" t="s">
        <v>176</v>
      </c>
      <c r="S75" s="2" t="s">
        <v>176</v>
      </c>
      <c r="T75" s="2">
        <v>80.857280000000003</v>
      </c>
      <c r="U75" s="2">
        <v>10.6</v>
      </c>
      <c r="V75" s="2">
        <v>3.6</v>
      </c>
      <c r="W75" s="2">
        <v>15.3</v>
      </c>
      <c r="X75" s="2">
        <v>2.9</v>
      </c>
      <c r="Y75" s="2" t="s">
        <v>176</v>
      </c>
      <c r="Z75" s="2">
        <v>6</v>
      </c>
      <c r="AA75" s="2" t="s">
        <v>176</v>
      </c>
      <c r="AB75" s="2">
        <v>1.3</v>
      </c>
      <c r="AC75" s="2">
        <v>3.5</v>
      </c>
      <c r="AD75" s="2">
        <v>10.199999999999999</v>
      </c>
      <c r="AE75" s="2">
        <v>10.199999999999999</v>
      </c>
      <c r="AF75" s="2">
        <v>8.4</v>
      </c>
      <c r="AG75" s="2">
        <v>12.1</v>
      </c>
      <c r="AH75" s="2">
        <v>18.600000000000001</v>
      </c>
      <c r="AI75" s="2">
        <v>10.3</v>
      </c>
      <c r="AJ75" s="2">
        <v>9</v>
      </c>
      <c r="AK75" s="2" t="s">
        <v>176</v>
      </c>
      <c r="AL75" s="2" t="s">
        <v>176</v>
      </c>
      <c r="AM75" s="2">
        <v>4.5</v>
      </c>
      <c r="AN75" s="2">
        <v>5.8</v>
      </c>
      <c r="AO75" s="2">
        <v>2.2000000000000002</v>
      </c>
      <c r="AP75" s="2">
        <v>3.6</v>
      </c>
      <c r="AQ75" s="2">
        <v>4</v>
      </c>
      <c r="AR75" s="2" t="s">
        <v>176</v>
      </c>
      <c r="AS75" s="2">
        <v>0.5</v>
      </c>
      <c r="AT75" s="2" t="s">
        <v>176</v>
      </c>
      <c r="AU75" s="2">
        <v>3.7</v>
      </c>
      <c r="AV75" s="2">
        <v>0.9</v>
      </c>
      <c r="AW75" s="2">
        <v>8.6</v>
      </c>
      <c r="AX75" s="2">
        <v>5.8</v>
      </c>
      <c r="AY75" s="2">
        <v>2.2999999999999998</v>
      </c>
      <c r="AZ75" s="2">
        <v>5.6</v>
      </c>
      <c r="BA75" s="2">
        <v>8.6</v>
      </c>
      <c r="BB75" s="2">
        <v>5.6</v>
      </c>
      <c r="BC75" s="2">
        <v>8</v>
      </c>
      <c r="BD75" s="2" t="s">
        <v>176</v>
      </c>
      <c r="BE75" s="2" t="s">
        <v>176</v>
      </c>
      <c r="BF75" s="2">
        <v>2</v>
      </c>
      <c r="BG75" s="2">
        <v>5.2</v>
      </c>
      <c r="BH75" s="2">
        <v>1.8</v>
      </c>
      <c r="BI75" s="2">
        <v>3.3</v>
      </c>
      <c r="BJ75" s="2">
        <v>5.9</v>
      </c>
      <c r="BK75" s="2" t="s">
        <v>176</v>
      </c>
      <c r="BL75" s="2">
        <v>1.3</v>
      </c>
      <c r="BM75" s="2" t="s">
        <v>176</v>
      </c>
      <c r="BN75" s="2">
        <v>3.3</v>
      </c>
      <c r="BO75" s="2">
        <v>0.5</v>
      </c>
      <c r="BP75" s="2">
        <v>8.3000000000000007</v>
      </c>
      <c r="BQ75" s="2">
        <v>6.5</v>
      </c>
      <c r="BR75" s="2">
        <v>1.4</v>
      </c>
      <c r="BS75" s="2">
        <v>4.8</v>
      </c>
      <c r="BT75" s="2">
        <v>7.5</v>
      </c>
      <c r="BU75" s="2">
        <v>4.5999999999999996</v>
      </c>
      <c r="BV75" s="2">
        <v>6.9</v>
      </c>
      <c r="BW75" s="2" t="s">
        <v>176</v>
      </c>
      <c r="BX75" s="2" t="s">
        <v>176</v>
      </c>
      <c r="BY75" s="2">
        <v>2.2000000000000002</v>
      </c>
    </row>
    <row r="76" spans="1:77" x14ac:dyDescent="0.25">
      <c r="A76" s="1">
        <v>39387</v>
      </c>
      <c r="B76" s="2">
        <v>119.3344</v>
      </c>
      <c r="C76" s="2">
        <v>130.33525</v>
      </c>
      <c r="D76" s="2">
        <v>119.30629</v>
      </c>
      <c r="E76" s="2">
        <v>73.534139999999994</v>
      </c>
      <c r="F76" s="2" t="s">
        <v>176</v>
      </c>
      <c r="G76" s="2">
        <v>138.39394999999999</v>
      </c>
      <c r="H76" s="2" t="s">
        <v>176</v>
      </c>
      <c r="I76" s="2">
        <v>125.84067</v>
      </c>
      <c r="J76" s="2">
        <v>133.19221999999999</v>
      </c>
      <c r="K76" s="2">
        <v>122.70766</v>
      </c>
      <c r="L76" s="2">
        <v>171.30627999999999</v>
      </c>
      <c r="M76" s="2">
        <v>96.500730000000004</v>
      </c>
      <c r="N76" s="2">
        <v>121.19619</v>
      </c>
      <c r="O76" s="2">
        <v>84.666430000000005</v>
      </c>
      <c r="P76" s="2">
        <v>115.82713</v>
      </c>
      <c r="Q76" s="2">
        <v>104.62214</v>
      </c>
      <c r="R76" s="2" t="s">
        <v>176</v>
      </c>
      <c r="S76" s="2" t="s">
        <v>176</v>
      </c>
      <c r="T76" s="2">
        <v>76.493939999999995</v>
      </c>
      <c r="U76" s="2">
        <v>6.8</v>
      </c>
      <c r="V76" s="2">
        <v>3.3</v>
      </c>
      <c r="W76" s="2">
        <v>5.5</v>
      </c>
      <c r="X76" s="2">
        <v>-0.8</v>
      </c>
      <c r="Y76" s="2" t="s">
        <v>176</v>
      </c>
      <c r="Z76" s="2">
        <v>2.1</v>
      </c>
      <c r="AA76" s="2" t="s">
        <v>176</v>
      </c>
      <c r="AB76" s="2">
        <v>3</v>
      </c>
      <c r="AC76" s="2">
        <v>2.4</v>
      </c>
      <c r="AD76" s="2">
        <v>9.5</v>
      </c>
      <c r="AE76" s="2">
        <v>13.2</v>
      </c>
      <c r="AF76" s="2">
        <v>4.9000000000000004</v>
      </c>
      <c r="AG76" s="2">
        <v>8.1</v>
      </c>
      <c r="AH76" s="2">
        <v>7.9</v>
      </c>
      <c r="AI76" s="2">
        <v>6.1</v>
      </c>
      <c r="AJ76" s="2">
        <v>6.9</v>
      </c>
      <c r="AK76" s="2" t="s">
        <v>176</v>
      </c>
      <c r="AL76" s="2" t="s">
        <v>176</v>
      </c>
      <c r="AM76" s="2">
        <v>4.0999999999999996</v>
      </c>
      <c r="AN76" s="2">
        <v>5.9</v>
      </c>
      <c r="AO76" s="2">
        <v>2.2999999999999998</v>
      </c>
      <c r="AP76" s="2">
        <v>3.8</v>
      </c>
      <c r="AQ76" s="2">
        <v>3.6</v>
      </c>
      <c r="AR76" s="2" t="s">
        <v>176</v>
      </c>
      <c r="AS76" s="2">
        <v>0.7</v>
      </c>
      <c r="AT76" s="2" t="s">
        <v>176</v>
      </c>
      <c r="AU76" s="2">
        <v>3.6</v>
      </c>
      <c r="AV76" s="2">
        <v>1</v>
      </c>
      <c r="AW76" s="2">
        <v>8.6999999999999993</v>
      </c>
      <c r="AX76" s="2">
        <v>6.5</v>
      </c>
      <c r="AY76" s="2">
        <v>2.5</v>
      </c>
      <c r="AZ76" s="2">
        <v>5.8</v>
      </c>
      <c r="BA76" s="2">
        <v>8.5</v>
      </c>
      <c r="BB76" s="2">
        <v>5.7</v>
      </c>
      <c r="BC76" s="2">
        <v>7.9</v>
      </c>
      <c r="BD76" s="2" t="s">
        <v>176</v>
      </c>
      <c r="BE76" s="2" t="s">
        <v>176</v>
      </c>
      <c r="BF76" s="2">
        <v>2.2000000000000002</v>
      </c>
      <c r="BG76" s="2">
        <v>5.5</v>
      </c>
      <c r="BH76" s="2">
        <v>1.8</v>
      </c>
      <c r="BI76" s="2">
        <v>3.6</v>
      </c>
      <c r="BJ76" s="2">
        <v>4.2</v>
      </c>
      <c r="BK76" s="2" t="s">
        <v>176</v>
      </c>
      <c r="BL76" s="2">
        <v>1</v>
      </c>
      <c r="BM76" s="2" t="s">
        <v>176</v>
      </c>
      <c r="BN76" s="2">
        <v>3.3</v>
      </c>
      <c r="BO76" s="2">
        <v>0.3</v>
      </c>
      <c r="BP76" s="2">
        <v>8.6</v>
      </c>
      <c r="BQ76" s="2">
        <v>6.8</v>
      </c>
      <c r="BR76" s="2">
        <v>2</v>
      </c>
      <c r="BS76" s="2">
        <v>5.3</v>
      </c>
      <c r="BT76" s="2">
        <v>7.8</v>
      </c>
      <c r="BU76" s="2">
        <v>5.0999999999999996</v>
      </c>
      <c r="BV76" s="2">
        <v>7.2</v>
      </c>
      <c r="BW76" s="2" t="s">
        <v>176</v>
      </c>
      <c r="BX76" s="2" t="s">
        <v>176</v>
      </c>
      <c r="BY76" s="2">
        <v>2</v>
      </c>
    </row>
    <row r="77" spans="1:77" x14ac:dyDescent="0.25">
      <c r="A77" s="1">
        <v>39417</v>
      </c>
      <c r="B77" s="2">
        <v>107.93691</v>
      </c>
      <c r="C77" s="2">
        <v>129.79398</v>
      </c>
      <c r="D77" s="2">
        <v>94.642300000000006</v>
      </c>
      <c r="E77" s="2">
        <v>78.301400000000001</v>
      </c>
      <c r="F77" s="2" t="s">
        <v>176</v>
      </c>
      <c r="G77" s="2">
        <v>120.67097</v>
      </c>
      <c r="H77" s="2" t="s">
        <v>176</v>
      </c>
      <c r="I77" s="2">
        <v>126.20585</v>
      </c>
      <c r="J77" s="2">
        <v>132.88529</v>
      </c>
      <c r="K77" s="2">
        <v>113.63296</v>
      </c>
      <c r="L77" s="2">
        <v>180.08714000000001</v>
      </c>
      <c r="M77" s="2">
        <v>94.633470000000003</v>
      </c>
      <c r="N77" s="2">
        <v>107.60039</v>
      </c>
      <c r="O77" s="2">
        <v>78.945899999999995</v>
      </c>
      <c r="P77" s="2">
        <v>94.950389999999999</v>
      </c>
      <c r="Q77" s="2">
        <v>94.117850000000004</v>
      </c>
      <c r="R77" s="2" t="s">
        <v>176</v>
      </c>
      <c r="S77" s="2" t="s">
        <v>176</v>
      </c>
      <c r="T77" s="2">
        <v>67.677459999999996</v>
      </c>
      <c r="U77" s="2">
        <v>6.5</v>
      </c>
      <c r="V77" s="2">
        <v>9.3000000000000007</v>
      </c>
      <c r="W77" s="2">
        <v>14.3</v>
      </c>
      <c r="X77" s="2">
        <v>7.2</v>
      </c>
      <c r="Y77" s="2" t="s">
        <v>176</v>
      </c>
      <c r="Z77" s="2">
        <v>3</v>
      </c>
      <c r="AA77" s="2" t="s">
        <v>176</v>
      </c>
      <c r="AB77" s="2">
        <v>6.6</v>
      </c>
      <c r="AC77" s="2">
        <v>8.6</v>
      </c>
      <c r="AD77" s="2">
        <v>7.5</v>
      </c>
      <c r="AE77" s="2">
        <v>16.600000000000001</v>
      </c>
      <c r="AF77" s="2">
        <v>5.8</v>
      </c>
      <c r="AG77" s="2">
        <v>6.5</v>
      </c>
      <c r="AH77" s="2">
        <v>9.6999999999999993</v>
      </c>
      <c r="AI77" s="2">
        <v>1.1000000000000001</v>
      </c>
      <c r="AJ77" s="2">
        <v>6.1</v>
      </c>
      <c r="AK77" s="2" t="s">
        <v>176</v>
      </c>
      <c r="AL77" s="2" t="s">
        <v>176</v>
      </c>
      <c r="AM77" s="2">
        <v>2.7</v>
      </c>
      <c r="AN77" s="2">
        <v>6</v>
      </c>
      <c r="AO77" s="2">
        <v>2.9</v>
      </c>
      <c r="AP77" s="2">
        <v>4.5</v>
      </c>
      <c r="AQ77" s="2">
        <v>3.9</v>
      </c>
      <c r="AR77" s="2" t="s">
        <v>176</v>
      </c>
      <c r="AS77" s="2">
        <v>0.9</v>
      </c>
      <c r="AT77" s="2" t="s">
        <v>176</v>
      </c>
      <c r="AU77" s="2">
        <v>3.9</v>
      </c>
      <c r="AV77" s="2">
        <v>1.6</v>
      </c>
      <c r="AW77" s="2">
        <v>8.6</v>
      </c>
      <c r="AX77" s="2">
        <v>7.4</v>
      </c>
      <c r="AY77" s="2">
        <v>2.8</v>
      </c>
      <c r="AZ77" s="2">
        <v>5.9</v>
      </c>
      <c r="BA77" s="2">
        <v>8.6</v>
      </c>
      <c r="BB77" s="2">
        <v>5.3</v>
      </c>
      <c r="BC77" s="2">
        <v>7.7</v>
      </c>
      <c r="BD77" s="2" t="s">
        <v>176</v>
      </c>
      <c r="BE77" s="2" t="s">
        <v>176</v>
      </c>
      <c r="BF77" s="2">
        <v>2.2999999999999998</v>
      </c>
      <c r="BG77" s="2">
        <v>6</v>
      </c>
      <c r="BH77" s="2">
        <v>2.9</v>
      </c>
      <c r="BI77" s="2">
        <v>4.5</v>
      </c>
      <c r="BJ77" s="2">
        <v>3.9</v>
      </c>
      <c r="BK77" s="2" t="s">
        <v>176</v>
      </c>
      <c r="BL77" s="2">
        <v>0.9</v>
      </c>
      <c r="BM77" s="2" t="s">
        <v>176</v>
      </c>
      <c r="BN77" s="2">
        <v>3.9</v>
      </c>
      <c r="BO77" s="2">
        <v>1.6</v>
      </c>
      <c r="BP77" s="2">
        <v>8.6</v>
      </c>
      <c r="BQ77" s="2">
        <v>7.4</v>
      </c>
      <c r="BR77" s="2">
        <v>2.8</v>
      </c>
      <c r="BS77" s="2">
        <v>5.9</v>
      </c>
      <c r="BT77" s="2">
        <v>8.6</v>
      </c>
      <c r="BU77" s="2">
        <v>5.3</v>
      </c>
      <c r="BV77" s="2">
        <v>7.7</v>
      </c>
      <c r="BW77" s="2" t="s">
        <v>176</v>
      </c>
      <c r="BX77" s="2" t="s">
        <v>176</v>
      </c>
      <c r="BY77" s="2">
        <v>2.2999999999999998</v>
      </c>
    </row>
    <row r="78" spans="1:77" x14ac:dyDescent="0.25">
      <c r="A78" s="1">
        <v>39448</v>
      </c>
      <c r="B78" s="2">
        <v>110.45695000000001</v>
      </c>
      <c r="C78" s="2">
        <v>126.74476</v>
      </c>
      <c r="D78" s="2">
        <v>106.91098</v>
      </c>
      <c r="E78" s="2">
        <v>75.310280000000006</v>
      </c>
      <c r="F78" s="2" t="s">
        <v>176</v>
      </c>
      <c r="G78" s="2">
        <v>110.89487</v>
      </c>
      <c r="H78" s="2" t="s">
        <v>176</v>
      </c>
      <c r="I78" s="2">
        <v>122.70911</v>
      </c>
      <c r="J78" s="2">
        <v>134.45209</v>
      </c>
      <c r="K78" s="2">
        <v>117.9697</v>
      </c>
      <c r="L78" s="2">
        <v>168.15869000000001</v>
      </c>
      <c r="M78" s="2">
        <v>99.041929999999994</v>
      </c>
      <c r="N78" s="2">
        <v>110.94201</v>
      </c>
      <c r="O78" s="2">
        <v>83.916610000000006</v>
      </c>
      <c r="P78" s="2">
        <v>102.04592</v>
      </c>
      <c r="Q78" s="2">
        <v>97.524969999999996</v>
      </c>
      <c r="R78" s="2" t="s">
        <v>176</v>
      </c>
      <c r="S78" s="2" t="s">
        <v>176</v>
      </c>
      <c r="T78" s="2">
        <v>68.616969999999995</v>
      </c>
      <c r="U78" s="2">
        <v>8.9</v>
      </c>
      <c r="V78" s="2">
        <v>3.5</v>
      </c>
      <c r="W78" s="2">
        <v>17.7</v>
      </c>
      <c r="X78" s="2">
        <v>5.8</v>
      </c>
      <c r="Y78" s="2" t="s">
        <v>176</v>
      </c>
      <c r="Z78" s="2">
        <v>-4.3</v>
      </c>
      <c r="AA78" s="2" t="s">
        <v>176</v>
      </c>
      <c r="AB78" s="2">
        <v>13.3</v>
      </c>
      <c r="AC78" s="2">
        <v>0.2</v>
      </c>
      <c r="AD78" s="2">
        <v>10.5</v>
      </c>
      <c r="AE78" s="2">
        <v>12.6</v>
      </c>
      <c r="AF78" s="2">
        <v>8.1</v>
      </c>
      <c r="AG78" s="2">
        <v>12.2</v>
      </c>
      <c r="AH78" s="2">
        <v>20.399999999999999</v>
      </c>
      <c r="AI78" s="2">
        <v>2.7</v>
      </c>
      <c r="AJ78" s="2">
        <v>8.6</v>
      </c>
      <c r="AK78" s="2" t="s">
        <v>176</v>
      </c>
      <c r="AL78" s="2" t="s">
        <v>176</v>
      </c>
      <c r="AM78" s="2">
        <v>6</v>
      </c>
      <c r="AN78" s="2">
        <v>8.9</v>
      </c>
      <c r="AO78" s="2">
        <v>3.5</v>
      </c>
      <c r="AP78" s="2">
        <v>17.7</v>
      </c>
      <c r="AQ78" s="2">
        <v>5.8</v>
      </c>
      <c r="AR78" s="2" t="s">
        <v>176</v>
      </c>
      <c r="AS78" s="2">
        <v>-4.3</v>
      </c>
      <c r="AT78" s="2" t="s">
        <v>176</v>
      </c>
      <c r="AU78" s="2">
        <v>13.3</v>
      </c>
      <c r="AV78" s="2">
        <v>0.2</v>
      </c>
      <c r="AW78" s="2">
        <v>10.5</v>
      </c>
      <c r="AX78" s="2">
        <v>12.6</v>
      </c>
      <c r="AY78" s="2">
        <v>8.1</v>
      </c>
      <c r="AZ78" s="2">
        <v>12.2</v>
      </c>
      <c r="BA78" s="2">
        <v>20.399999999999999</v>
      </c>
      <c r="BB78" s="2">
        <v>2.7</v>
      </c>
      <c r="BC78" s="2">
        <v>8.6</v>
      </c>
      <c r="BD78" s="2" t="s">
        <v>176</v>
      </c>
      <c r="BE78" s="2" t="s">
        <v>176</v>
      </c>
      <c r="BF78" s="2">
        <v>6</v>
      </c>
      <c r="BG78" s="2">
        <v>6.3</v>
      </c>
      <c r="BH78" s="2">
        <v>2.8</v>
      </c>
      <c r="BI78" s="2">
        <v>5.0999999999999996</v>
      </c>
      <c r="BJ78" s="2">
        <v>3.4</v>
      </c>
      <c r="BK78" s="2" t="s">
        <v>176</v>
      </c>
      <c r="BL78" s="2">
        <v>0.9</v>
      </c>
      <c r="BM78" s="2" t="s">
        <v>176</v>
      </c>
      <c r="BN78" s="2">
        <v>4.9000000000000004</v>
      </c>
      <c r="BO78" s="2">
        <v>1.2</v>
      </c>
      <c r="BP78" s="2">
        <v>9</v>
      </c>
      <c r="BQ78" s="2">
        <v>8.1999999999999993</v>
      </c>
      <c r="BR78" s="2">
        <v>3.6</v>
      </c>
      <c r="BS78" s="2">
        <v>6.6</v>
      </c>
      <c r="BT78" s="2">
        <v>9.6999999999999993</v>
      </c>
      <c r="BU78" s="2">
        <v>5.4</v>
      </c>
      <c r="BV78" s="2">
        <v>7.9</v>
      </c>
      <c r="BW78" s="2" t="s">
        <v>176</v>
      </c>
      <c r="BX78" s="2" t="s">
        <v>176</v>
      </c>
      <c r="BY78" s="2">
        <v>1.6</v>
      </c>
    </row>
    <row r="79" spans="1:77" x14ac:dyDescent="0.25">
      <c r="A79" s="1">
        <v>39479</v>
      </c>
      <c r="B79" s="2">
        <v>106.13137</v>
      </c>
      <c r="C79" s="2">
        <v>118.59565000000001</v>
      </c>
      <c r="D79" s="2">
        <v>102.37692</v>
      </c>
      <c r="E79" s="2">
        <v>70.147660000000002</v>
      </c>
      <c r="F79" s="2" t="s">
        <v>176</v>
      </c>
      <c r="G79" s="2">
        <v>116.52925999999999</v>
      </c>
      <c r="H79" s="2" t="s">
        <v>176</v>
      </c>
      <c r="I79" s="2">
        <v>108.95822</v>
      </c>
      <c r="J79" s="2">
        <v>129.82076000000001</v>
      </c>
      <c r="K79" s="2">
        <v>111.03189</v>
      </c>
      <c r="L79" s="2">
        <v>157.52402000000001</v>
      </c>
      <c r="M79" s="2">
        <v>90.616420000000005</v>
      </c>
      <c r="N79" s="2">
        <v>106.29022000000001</v>
      </c>
      <c r="O79" s="2">
        <v>81.027450000000002</v>
      </c>
      <c r="P79" s="2">
        <v>105.95071</v>
      </c>
      <c r="Q79" s="2">
        <v>101.66485</v>
      </c>
      <c r="R79" s="2" t="s">
        <v>176</v>
      </c>
      <c r="S79" s="2" t="s">
        <v>176</v>
      </c>
      <c r="T79" s="2">
        <v>70.905749999999998</v>
      </c>
      <c r="U79" s="2">
        <v>10.3</v>
      </c>
      <c r="V79" s="2">
        <v>12.1</v>
      </c>
      <c r="W79" s="2">
        <v>17.899999999999999</v>
      </c>
      <c r="X79" s="2">
        <v>15.2</v>
      </c>
      <c r="Y79" s="2" t="s">
        <v>176</v>
      </c>
      <c r="Z79" s="2">
        <v>6.1</v>
      </c>
      <c r="AA79" s="2" t="s">
        <v>176</v>
      </c>
      <c r="AB79" s="2">
        <v>22.1</v>
      </c>
      <c r="AC79" s="2">
        <v>11.7</v>
      </c>
      <c r="AD79" s="2">
        <v>11</v>
      </c>
      <c r="AE79" s="2">
        <v>17.3</v>
      </c>
      <c r="AF79" s="2">
        <v>8.8000000000000007</v>
      </c>
      <c r="AG79" s="2">
        <v>10.1</v>
      </c>
      <c r="AH79" s="2">
        <v>17.5</v>
      </c>
      <c r="AI79" s="2">
        <v>6.1</v>
      </c>
      <c r="AJ79" s="2">
        <v>12.5</v>
      </c>
      <c r="AK79" s="2" t="s">
        <v>176</v>
      </c>
      <c r="AL79" s="2" t="s">
        <v>176</v>
      </c>
      <c r="AM79" s="2">
        <v>16.5</v>
      </c>
      <c r="AN79" s="2">
        <v>9.6</v>
      </c>
      <c r="AO79" s="2">
        <v>7.5</v>
      </c>
      <c r="AP79" s="2">
        <v>17.8</v>
      </c>
      <c r="AQ79" s="2">
        <v>10.1</v>
      </c>
      <c r="AR79" s="2" t="s">
        <v>176</v>
      </c>
      <c r="AS79" s="2">
        <v>0.8</v>
      </c>
      <c r="AT79" s="2" t="s">
        <v>176</v>
      </c>
      <c r="AU79" s="2">
        <v>17.3</v>
      </c>
      <c r="AV79" s="2">
        <v>5.5</v>
      </c>
      <c r="AW79" s="2">
        <v>10.8</v>
      </c>
      <c r="AX79" s="2">
        <v>14.8</v>
      </c>
      <c r="AY79" s="2">
        <v>8.4</v>
      </c>
      <c r="AZ79" s="2">
        <v>11.2</v>
      </c>
      <c r="BA79" s="2">
        <v>19</v>
      </c>
      <c r="BB79" s="2">
        <v>4.4000000000000004</v>
      </c>
      <c r="BC79" s="2">
        <v>10.5</v>
      </c>
      <c r="BD79" s="2" t="s">
        <v>176</v>
      </c>
      <c r="BE79" s="2" t="s">
        <v>176</v>
      </c>
      <c r="BF79" s="2">
        <v>11.1</v>
      </c>
      <c r="BG79" s="2">
        <v>6.9</v>
      </c>
      <c r="BH79" s="2">
        <v>3.6</v>
      </c>
      <c r="BI79" s="2">
        <v>7.3</v>
      </c>
      <c r="BJ79" s="2">
        <v>3.9</v>
      </c>
      <c r="BK79" s="2" t="s">
        <v>176</v>
      </c>
      <c r="BL79" s="2">
        <v>1.3</v>
      </c>
      <c r="BM79" s="2" t="s">
        <v>176</v>
      </c>
      <c r="BN79" s="2">
        <v>6.1</v>
      </c>
      <c r="BO79" s="2">
        <v>2.1</v>
      </c>
      <c r="BP79" s="2">
        <v>9.5</v>
      </c>
      <c r="BQ79" s="2">
        <v>8.9</v>
      </c>
      <c r="BR79" s="2">
        <v>4.4000000000000004</v>
      </c>
      <c r="BS79" s="2">
        <v>7.1</v>
      </c>
      <c r="BT79" s="2">
        <v>10.7</v>
      </c>
      <c r="BU79" s="2">
        <v>5.6</v>
      </c>
      <c r="BV79" s="2">
        <v>8.4</v>
      </c>
      <c r="BW79" s="2" t="s">
        <v>176</v>
      </c>
      <c r="BX79" s="2" t="s">
        <v>176</v>
      </c>
      <c r="BY79" s="2">
        <v>2.9</v>
      </c>
    </row>
    <row r="80" spans="1:77" x14ac:dyDescent="0.25">
      <c r="A80" s="1">
        <v>39508</v>
      </c>
      <c r="B80" s="2">
        <v>113.89995999999999</v>
      </c>
      <c r="C80" s="2">
        <v>113.32467</v>
      </c>
      <c r="D80" s="2">
        <v>114.17704999999999</v>
      </c>
      <c r="E80" s="2">
        <v>73.990930000000006</v>
      </c>
      <c r="F80" s="2" t="s">
        <v>176</v>
      </c>
      <c r="G80" s="2">
        <v>128.02584999999999</v>
      </c>
      <c r="H80" s="2" t="s">
        <v>176</v>
      </c>
      <c r="I80" s="2">
        <v>101.85802</v>
      </c>
      <c r="J80" s="2">
        <v>127.53364999999999</v>
      </c>
      <c r="K80" s="2">
        <v>119.06219</v>
      </c>
      <c r="L80" s="2">
        <v>177.82091</v>
      </c>
      <c r="M80" s="2">
        <v>97.636719999999997</v>
      </c>
      <c r="N80" s="2">
        <v>115.32576</v>
      </c>
      <c r="O80" s="2">
        <v>90.196780000000004</v>
      </c>
      <c r="P80" s="2">
        <v>107.95728</v>
      </c>
      <c r="Q80" s="2">
        <v>110.54463</v>
      </c>
      <c r="R80" s="2" t="s">
        <v>176</v>
      </c>
      <c r="S80" s="2" t="s">
        <v>176</v>
      </c>
      <c r="T80" s="2">
        <v>75.051069999999996</v>
      </c>
      <c r="U80" s="2">
        <v>1.3</v>
      </c>
      <c r="V80" s="2">
        <v>2.6</v>
      </c>
      <c r="W80" s="2">
        <v>2</v>
      </c>
      <c r="X80" s="2">
        <v>4.4000000000000004</v>
      </c>
      <c r="Y80" s="2" t="s">
        <v>176</v>
      </c>
      <c r="Z80" s="2">
        <v>6.8</v>
      </c>
      <c r="AA80" s="2" t="s">
        <v>176</v>
      </c>
      <c r="AB80" s="2">
        <v>11</v>
      </c>
      <c r="AC80" s="2">
        <v>-0.5</v>
      </c>
      <c r="AD80" s="2">
        <v>3</v>
      </c>
      <c r="AE80" s="2">
        <v>16.7</v>
      </c>
      <c r="AF80" s="2">
        <v>0</v>
      </c>
      <c r="AG80" s="2">
        <v>3.7</v>
      </c>
      <c r="AH80" s="2">
        <v>6</v>
      </c>
      <c r="AI80" s="2">
        <v>-2.8</v>
      </c>
      <c r="AJ80" s="2">
        <v>-2.2000000000000002</v>
      </c>
      <c r="AK80" s="2" t="s">
        <v>176</v>
      </c>
      <c r="AL80" s="2" t="s">
        <v>176</v>
      </c>
      <c r="AM80" s="2">
        <v>4.4000000000000004</v>
      </c>
      <c r="AN80" s="2">
        <v>6.6</v>
      </c>
      <c r="AO80" s="2">
        <v>5.9</v>
      </c>
      <c r="AP80" s="2">
        <v>11.7</v>
      </c>
      <c r="AQ80" s="2">
        <v>8.1</v>
      </c>
      <c r="AR80" s="2" t="s">
        <v>176</v>
      </c>
      <c r="AS80" s="2">
        <v>2.9</v>
      </c>
      <c r="AT80" s="2" t="s">
        <v>176</v>
      </c>
      <c r="AU80" s="2">
        <v>15.3</v>
      </c>
      <c r="AV80" s="2">
        <v>3.5</v>
      </c>
      <c r="AW80" s="2">
        <v>8</v>
      </c>
      <c r="AX80" s="2">
        <v>15.5</v>
      </c>
      <c r="AY80" s="2">
        <v>5.4</v>
      </c>
      <c r="AZ80" s="2">
        <v>8.5</v>
      </c>
      <c r="BA80" s="2">
        <v>14</v>
      </c>
      <c r="BB80" s="2">
        <v>1.8</v>
      </c>
      <c r="BC80" s="2">
        <v>5.6</v>
      </c>
      <c r="BD80" s="2" t="s">
        <v>176</v>
      </c>
      <c r="BE80" s="2" t="s">
        <v>176</v>
      </c>
      <c r="BF80" s="2">
        <v>8.6</v>
      </c>
      <c r="BG80" s="2">
        <v>6.6</v>
      </c>
      <c r="BH80" s="2">
        <v>3.7</v>
      </c>
      <c r="BI80" s="2">
        <v>7.7</v>
      </c>
      <c r="BJ80" s="2">
        <v>3.9</v>
      </c>
      <c r="BK80" s="2" t="s">
        <v>176</v>
      </c>
      <c r="BL80" s="2">
        <v>2</v>
      </c>
      <c r="BM80" s="2" t="s">
        <v>176</v>
      </c>
      <c r="BN80" s="2">
        <v>6.6</v>
      </c>
      <c r="BO80" s="2">
        <v>2.2000000000000002</v>
      </c>
      <c r="BP80" s="2">
        <v>9.1</v>
      </c>
      <c r="BQ80" s="2">
        <v>9.9</v>
      </c>
      <c r="BR80" s="2">
        <v>4</v>
      </c>
      <c r="BS80" s="2">
        <v>7.2</v>
      </c>
      <c r="BT80" s="2">
        <v>10.4</v>
      </c>
      <c r="BU80" s="2">
        <v>5.0999999999999996</v>
      </c>
      <c r="BV80" s="2">
        <v>7.5</v>
      </c>
      <c r="BW80" s="2" t="s">
        <v>176</v>
      </c>
      <c r="BX80" s="2" t="s">
        <v>176</v>
      </c>
      <c r="BY80" s="2">
        <v>3.1</v>
      </c>
    </row>
    <row r="81" spans="1:77" x14ac:dyDescent="0.25">
      <c r="A81" s="1">
        <v>39539</v>
      </c>
      <c r="B81" s="2">
        <v>115.64140999999999</v>
      </c>
      <c r="C81" s="2">
        <v>110.73522</v>
      </c>
      <c r="D81" s="2">
        <v>107.89475</v>
      </c>
      <c r="E81" s="2">
        <v>67.881010000000003</v>
      </c>
      <c r="F81" s="2" t="s">
        <v>176</v>
      </c>
      <c r="G81" s="2">
        <v>119.33559</v>
      </c>
      <c r="H81" s="2" t="s">
        <v>176</v>
      </c>
      <c r="I81" s="2">
        <v>88.150630000000007</v>
      </c>
      <c r="J81" s="2">
        <v>132.65559999999999</v>
      </c>
      <c r="K81" s="2">
        <v>118.38381</v>
      </c>
      <c r="L81" s="2">
        <v>170.40639999999999</v>
      </c>
      <c r="M81" s="2">
        <v>91.667490000000001</v>
      </c>
      <c r="N81" s="2">
        <v>118.65573000000001</v>
      </c>
      <c r="O81" s="2">
        <v>91.116759999999999</v>
      </c>
      <c r="P81" s="2">
        <v>111.45435999999999</v>
      </c>
      <c r="Q81" s="2">
        <v>118.37730000000001</v>
      </c>
      <c r="R81" s="2" t="s">
        <v>176</v>
      </c>
      <c r="S81" s="2" t="s">
        <v>176</v>
      </c>
      <c r="T81" s="2">
        <v>74.163020000000003</v>
      </c>
      <c r="U81" s="2">
        <v>9.5</v>
      </c>
      <c r="V81" s="2">
        <v>9.8000000000000007</v>
      </c>
      <c r="W81" s="2">
        <v>1.8</v>
      </c>
      <c r="X81" s="2">
        <v>2.8</v>
      </c>
      <c r="Y81" s="2" t="s">
        <v>176</v>
      </c>
      <c r="Z81" s="2">
        <v>6.3</v>
      </c>
      <c r="AA81" s="2" t="s">
        <v>176</v>
      </c>
      <c r="AB81" s="2">
        <v>5.5</v>
      </c>
      <c r="AC81" s="2">
        <v>12.8</v>
      </c>
      <c r="AD81" s="2">
        <v>7.4</v>
      </c>
      <c r="AE81" s="2">
        <v>21.8</v>
      </c>
      <c r="AF81" s="2">
        <v>-2.1</v>
      </c>
      <c r="AG81" s="2">
        <v>13.7</v>
      </c>
      <c r="AH81" s="2">
        <v>15.4</v>
      </c>
      <c r="AI81" s="2">
        <v>9.1999999999999993</v>
      </c>
      <c r="AJ81" s="2">
        <v>4.2</v>
      </c>
      <c r="AK81" s="2" t="s">
        <v>176</v>
      </c>
      <c r="AL81" s="2" t="s">
        <v>176</v>
      </c>
      <c r="AM81" s="2">
        <v>13.5</v>
      </c>
      <c r="AN81" s="2">
        <v>7.3</v>
      </c>
      <c r="AO81" s="2">
        <v>6.8</v>
      </c>
      <c r="AP81" s="2">
        <v>9</v>
      </c>
      <c r="AQ81" s="2">
        <v>6.8</v>
      </c>
      <c r="AR81" s="2" t="s">
        <v>176</v>
      </c>
      <c r="AS81" s="2">
        <v>3.7</v>
      </c>
      <c r="AT81" s="2" t="s">
        <v>176</v>
      </c>
      <c r="AU81" s="2">
        <v>13.1</v>
      </c>
      <c r="AV81" s="2">
        <v>5.7</v>
      </c>
      <c r="AW81" s="2">
        <v>7.8</v>
      </c>
      <c r="AX81" s="2">
        <v>17</v>
      </c>
      <c r="AY81" s="2">
        <v>3.5</v>
      </c>
      <c r="AZ81" s="2">
        <v>9.8000000000000007</v>
      </c>
      <c r="BA81" s="2">
        <v>14.4</v>
      </c>
      <c r="BB81" s="2">
        <v>3.7</v>
      </c>
      <c r="BC81" s="2">
        <v>5.2</v>
      </c>
      <c r="BD81" s="2" t="s">
        <v>176</v>
      </c>
      <c r="BE81" s="2" t="s">
        <v>176</v>
      </c>
      <c r="BF81" s="2">
        <v>9.9</v>
      </c>
      <c r="BG81" s="2">
        <v>6.9</v>
      </c>
      <c r="BH81" s="2">
        <v>4.7</v>
      </c>
      <c r="BI81" s="2">
        <v>7.5</v>
      </c>
      <c r="BJ81" s="2">
        <v>3.9</v>
      </c>
      <c r="BK81" s="2" t="s">
        <v>176</v>
      </c>
      <c r="BL81" s="2">
        <v>2.4</v>
      </c>
      <c r="BM81" s="2" t="s">
        <v>176</v>
      </c>
      <c r="BN81" s="2">
        <v>6.6</v>
      </c>
      <c r="BO81" s="2">
        <v>3.8</v>
      </c>
      <c r="BP81" s="2">
        <v>8.9</v>
      </c>
      <c r="BQ81" s="2">
        <v>11.5</v>
      </c>
      <c r="BR81" s="2">
        <v>3.4</v>
      </c>
      <c r="BS81" s="2">
        <v>7.9</v>
      </c>
      <c r="BT81" s="2">
        <v>10.9</v>
      </c>
      <c r="BU81" s="2">
        <v>5.2</v>
      </c>
      <c r="BV81" s="2">
        <v>6.3</v>
      </c>
      <c r="BW81" s="2" t="s">
        <v>176</v>
      </c>
      <c r="BX81" s="2" t="s">
        <v>176</v>
      </c>
      <c r="BY81" s="2">
        <v>4.2</v>
      </c>
    </row>
    <row r="82" spans="1:77" x14ac:dyDescent="0.25">
      <c r="A82" s="1">
        <v>39569</v>
      </c>
      <c r="B82" s="2">
        <v>119.39461</v>
      </c>
      <c r="C82" s="2">
        <v>111.36588999999999</v>
      </c>
      <c r="D82" s="2">
        <v>108.09036999999999</v>
      </c>
      <c r="E82" s="2">
        <v>74.47663</v>
      </c>
      <c r="F82" s="2" t="s">
        <v>176</v>
      </c>
      <c r="G82" s="2">
        <v>115.89089</v>
      </c>
      <c r="H82" s="2" t="s">
        <v>176</v>
      </c>
      <c r="I82" s="2">
        <v>84.291510000000002</v>
      </c>
      <c r="J82" s="2">
        <v>137.60356999999999</v>
      </c>
      <c r="K82" s="2">
        <v>124.87457000000001</v>
      </c>
      <c r="L82" s="2">
        <v>182.87031999999999</v>
      </c>
      <c r="M82" s="2">
        <v>98.100949999999997</v>
      </c>
      <c r="N82" s="2">
        <v>124.20836</v>
      </c>
      <c r="O82" s="2">
        <v>93.930700000000002</v>
      </c>
      <c r="P82" s="2">
        <v>108.95475999999999</v>
      </c>
      <c r="Q82" s="2">
        <v>112.58617</v>
      </c>
      <c r="R82" s="2" t="s">
        <v>176</v>
      </c>
      <c r="S82" s="2" t="s">
        <v>176</v>
      </c>
      <c r="T82" s="2">
        <v>79.953749999999999</v>
      </c>
      <c r="U82" s="2">
        <v>2.6</v>
      </c>
      <c r="V82" s="2">
        <v>1</v>
      </c>
      <c r="W82" s="2">
        <v>4.5</v>
      </c>
      <c r="X82" s="2">
        <v>3.4</v>
      </c>
      <c r="Y82" s="2" t="s">
        <v>176</v>
      </c>
      <c r="Z82" s="2">
        <v>-7</v>
      </c>
      <c r="AA82" s="2" t="s">
        <v>176</v>
      </c>
      <c r="AB82" s="2">
        <v>-1.7</v>
      </c>
      <c r="AC82" s="2">
        <v>4.9000000000000004</v>
      </c>
      <c r="AD82" s="2">
        <v>4.8</v>
      </c>
      <c r="AE82" s="2">
        <v>22.2</v>
      </c>
      <c r="AF82" s="2">
        <v>-0.7</v>
      </c>
      <c r="AG82" s="2">
        <v>6.2</v>
      </c>
      <c r="AH82" s="2">
        <v>10.1</v>
      </c>
      <c r="AI82" s="2">
        <v>-5.9</v>
      </c>
      <c r="AJ82" s="2">
        <v>-5.4</v>
      </c>
      <c r="AK82" s="2" t="s">
        <v>176</v>
      </c>
      <c r="AL82" s="2" t="s">
        <v>176</v>
      </c>
      <c r="AM82" s="2">
        <v>7.7</v>
      </c>
      <c r="AN82" s="2">
        <v>6.3</v>
      </c>
      <c r="AO82" s="2">
        <v>5.6</v>
      </c>
      <c r="AP82" s="2">
        <v>8.1</v>
      </c>
      <c r="AQ82" s="2">
        <v>6.1</v>
      </c>
      <c r="AR82" s="2" t="s">
        <v>176</v>
      </c>
      <c r="AS82" s="2">
        <v>1.4</v>
      </c>
      <c r="AT82" s="2" t="s">
        <v>176</v>
      </c>
      <c r="AU82" s="2">
        <v>10.3</v>
      </c>
      <c r="AV82" s="2">
        <v>5.5</v>
      </c>
      <c r="AW82" s="2">
        <v>7.2</v>
      </c>
      <c r="AX82" s="2">
        <v>18.100000000000001</v>
      </c>
      <c r="AY82" s="2">
        <v>2.6</v>
      </c>
      <c r="AZ82" s="2">
        <v>9</v>
      </c>
      <c r="BA82" s="2">
        <v>13.4</v>
      </c>
      <c r="BB82" s="2">
        <v>1.6</v>
      </c>
      <c r="BC82" s="2">
        <v>2.8</v>
      </c>
      <c r="BD82" s="2" t="s">
        <v>176</v>
      </c>
      <c r="BE82" s="2" t="s">
        <v>176</v>
      </c>
      <c r="BF82" s="2">
        <v>9.4</v>
      </c>
      <c r="BG82" s="2">
        <v>6.7</v>
      </c>
      <c r="BH82" s="2">
        <v>4.5999999999999996</v>
      </c>
      <c r="BI82" s="2">
        <v>8</v>
      </c>
      <c r="BJ82" s="2">
        <v>4</v>
      </c>
      <c r="BK82" s="2" t="s">
        <v>176</v>
      </c>
      <c r="BL82" s="2">
        <v>1.3</v>
      </c>
      <c r="BM82" s="2" t="s">
        <v>176</v>
      </c>
      <c r="BN82" s="2">
        <v>5.8</v>
      </c>
      <c r="BO82" s="2">
        <v>4.2</v>
      </c>
      <c r="BP82" s="2">
        <v>8.6</v>
      </c>
      <c r="BQ82" s="2">
        <v>13.2</v>
      </c>
      <c r="BR82" s="2">
        <v>3.1</v>
      </c>
      <c r="BS82" s="2">
        <v>8.1999999999999993</v>
      </c>
      <c r="BT82" s="2">
        <v>11.5</v>
      </c>
      <c r="BU82" s="2">
        <v>4</v>
      </c>
      <c r="BV82" s="2">
        <v>4.9000000000000004</v>
      </c>
      <c r="BW82" s="2" t="s">
        <v>176</v>
      </c>
      <c r="BX82" s="2" t="s">
        <v>176</v>
      </c>
      <c r="BY82" s="2">
        <v>4.9000000000000004</v>
      </c>
    </row>
    <row r="83" spans="1:77" x14ac:dyDescent="0.25">
      <c r="A83" s="1">
        <v>39600</v>
      </c>
      <c r="B83" s="2">
        <v>120.34545</v>
      </c>
      <c r="C83" s="2">
        <v>107.00928999999999</v>
      </c>
      <c r="D83" s="2">
        <v>106.16245000000001</v>
      </c>
      <c r="E83" s="2">
        <v>76.121210000000005</v>
      </c>
      <c r="F83" s="2" t="s">
        <v>176</v>
      </c>
      <c r="G83" s="2">
        <v>121.29901</v>
      </c>
      <c r="H83" s="2" t="s">
        <v>176</v>
      </c>
      <c r="I83" s="2">
        <v>85.825680000000006</v>
      </c>
      <c r="J83" s="2">
        <v>126.16379000000001</v>
      </c>
      <c r="K83" s="2">
        <v>124.83271999999999</v>
      </c>
      <c r="L83" s="2">
        <v>170.09732</v>
      </c>
      <c r="M83" s="2">
        <v>98.558899999999994</v>
      </c>
      <c r="N83" s="2">
        <v>127.10223999999999</v>
      </c>
      <c r="O83" s="2">
        <v>93.514449999999997</v>
      </c>
      <c r="P83" s="2">
        <v>108.11212</v>
      </c>
      <c r="Q83" s="2">
        <v>112.35017000000001</v>
      </c>
      <c r="R83" s="2" t="s">
        <v>176</v>
      </c>
      <c r="S83" s="2" t="s">
        <v>176</v>
      </c>
      <c r="T83" s="2">
        <v>82.540049999999994</v>
      </c>
      <c r="U83" s="2">
        <v>6.6</v>
      </c>
      <c r="V83" s="2">
        <v>-0.7</v>
      </c>
      <c r="W83" s="2">
        <v>3.4</v>
      </c>
      <c r="X83" s="2">
        <v>8.1</v>
      </c>
      <c r="Y83" s="2" t="s">
        <v>176</v>
      </c>
      <c r="Z83" s="2">
        <v>2.9</v>
      </c>
      <c r="AA83" s="2" t="s">
        <v>176</v>
      </c>
      <c r="AB83" s="2">
        <v>2.7</v>
      </c>
      <c r="AC83" s="2">
        <v>-1.3</v>
      </c>
      <c r="AD83" s="2">
        <v>6.6</v>
      </c>
      <c r="AE83" s="2">
        <v>11.7</v>
      </c>
      <c r="AF83" s="2">
        <v>5.7</v>
      </c>
      <c r="AG83" s="2">
        <v>9.6</v>
      </c>
      <c r="AH83" s="2">
        <v>12.1</v>
      </c>
      <c r="AI83" s="2">
        <v>-2.6</v>
      </c>
      <c r="AJ83" s="2">
        <v>4.5</v>
      </c>
      <c r="AK83" s="2" t="s">
        <v>176</v>
      </c>
      <c r="AL83" s="2" t="s">
        <v>176</v>
      </c>
      <c r="AM83" s="2">
        <v>17.600000000000001</v>
      </c>
      <c r="AN83" s="2">
        <v>6.4</v>
      </c>
      <c r="AO83" s="2">
        <v>4.5999999999999996</v>
      </c>
      <c r="AP83" s="2">
        <v>7.3</v>
      </c>
      <c r="AQ83" s="2">
        <v>6.4</v>
      </c>
      <c r="AR83" s="2" t="s">
        <v>176</v>
      </c>
      <c r="AS83" s="2">
        <v>1.7</v>
      </c>
      <c r="AT83" s="2" t="s">
        <v>176</v>
      </c>
      <c r="AU83" s="2">
        <v>9.1999999999999993</v>
      </c>
      <c r="AV83" s="2">
        <v>4.4000000000000004</v>
      </c>
      <c r="AW83" s="2">
        <v>7.1</v>
      </c>
      <c r="AX83" s="2">
        <v>17</v>
      </c>
      <c r="AY83" s="2">
        <v>3.1</v>
      </c>
      <c r="AZ83" s="2">
        <v>9.1</v>
      </c>
      <c r="BA83" s="2">
        <v>13.2</v>
      </c>
      <c r="BB83" s="2">
        <v>0.9</v>
      </c>
      <c r="BC83" s="2">
        <v>3.1</v>
      </c>
      <c r="BD83" s="2" t="s">
        <v>176</v>
      </c>
      <c r="BE83" s="2" t="s">
        <v>176</v>
      </c>
      <c r="BF83" s="2">
        <v>10.8</v>
      </c>
      <c r="BG83" s="2">
        <v>6.7</v>
      </c>
      <c r="BH83" s="2">
        <v>4.2</v>
      </c>
      <c r="BI83" s="2">
        <v>7.7</v>
      </c>
      <c r="BJ83" s="2">
        <v>4.5999999999999996</v>
      </c>
      <c r="BK83" s="2" t="s">
        <v>176</v>
      </c>
      <c r="BL83" s="2">
        <v>1.4</v>
      </c>
      <c r="BM83" s="2" t="s">
        <v>176</v>
      </c>
      <c r="BN83" s="2">
        <v>5.6</v>
      </c>
      <c r="BO83" s="2">
        <v>3.9</v>
      </c>
      <c r="BP83" s="2">
        <v>8.1999999999999993</v>
      </c>
      <c r="BQ83" s="2">
        <v>14</v>
      </c>
      <c r="BR83" s="2">
        <v>3.3</v>
      </c>
      <c r="BS83" s="2">
        <v>8.5</v>
      </c>
      <c r="BT83" s="2">
        <v>12</v>
      </c>
      <c r="BU83" s="2">
        <v>3.3</v>
      </c>
      <c r="BV83" s="2">
        <v>4.7</v>
      </c>
      <c r="BW83" s="2" t="s">
        <v>176</v>
      </c>
      <c r="BX83" s="2" t="s">
        <v>176</v>
      </c>
      <c r="BY83" s="2">
        <v>6.8</v>
      </c>
    </row>
    <row r="84" spans="1:77" x14ac:dyDescent="0.25">
      <c r="A84" s="1">
        <v>39630</v>
      </c>
      <c r="B84" s="2">
        <v>126.43891000000001</v>
      </c>
      <c r="C84" s="2">
        <v>113.21377</v>
      </c>
      <c r="D84" s="2">
        <v>104.18241999999999</v>
      </c>
      <c r="E84" s="2">
        <v>80.576189999999997</v>
      </c>
      <c r="F84" s="2" t="s">
        <v>176</v>
      </c>
      <c r="G84" s="2">
        <v>128.75955999999999</v>
      </c>
      <c r="H84" s="2" t="s">
        <v>176</v>
      </c>
      <c r="I84" s="2">
        <v>87.187960000000004</v>
      </c>
      <c r="J84" s="2">
        <v>136.20626999999999</v>
      </c>
      <c r="K84" s="2">
        <v>133.45412999999999</v>
      </c>
      <c r="L84" s="2">
        <v>186.01552000000001</v>
      </c>
      <c r="M84" s="2">
        <v>100.50982999999999</v>
      </c>
      <c r="N84" s="2">
        <v>131.85891000000001</v>
      </c>
      <c r="O84" s="2">
        <v>100.6314</v>
      </c>
      <c r="P84" s="2">
        <v>115.64493</v>
      </c>
      <c r="Q84" s="2">
        <v>116.21096</v>
      </c>
      <c r="R84" s="2" t="s">
        <v>176</v>
      </c>
      <c r="S84" s="2" t="s">
        <v>176</v>
      </c>
      <c r="T84" s="2">
        <v>87.258110000000002</v>
      </c>
      <c r="U84" s="2">
        <v>8.6999999999999993</v>
      </c>
      <c r="V84" s="2">
        <v>-0.3</v>
      </c>
      <c r="W84" s="2">
        <v>8.9</v>
      </c>
      <c r="X84" s="2">
        <v>9.3000000000000007</v>
      </c>
      <c r="Y84" s="2" t="s">
        <v>176</v>
      </c>
      <c r="Z84" s="2">
        <v>5.0999999999999996</v>
      </c>
      <c r="AA84" s="2" t="s">
        <v>176</v>
      </c>
      <c r="AB84" s="2">
        <v>2.2999999999999998</v>
      </c>
      <c r="AC84" s="2">
        <v>-0.5</v>
      </c>
      <c r="AD84" s="2">
        <v>8.6</v>
      </c>
      <c r="AE84" s="2">
        <v>16.2</v>
      </c>
      <c r="AF84" s="2">
        <v>8.3000000000000007</v>
      </c>
      <c r="AG84" s="2">
        <v>10.3</v>
      </c>
      <c r="AH84" s="2">
        <v>18</v>
      </c>
      <c r="AI84" s="2">
        <v>2.8</v>
      </c>
      <c r="AJ84" s="2">
        <v>4.0999999999999996</v>
      </c>
      <c r="AK84" s="2" t="s">
        <v>176</v>
      </c>
      <c r="AL84" s="2" t="s">
        <v>176</v>
      </c>
      <c r="AM84" s="2">
        <v>16.399999999999999</v>
      </c>
      <c r="AN84" s="2">
        <v>6.7</v>
      </c>
      <c r="AO84" s="2">
        <v>3.9</v>
      </c>
      <c r="AP84" s="2">
        <v>7.5</v>
      </c>
      <c r="AQ84" s="2">
        <v>6.9</v>
      </c>
      <c r="AR84" s="2" t="s">
        <v>176</v>
      </c>
      <c r="AS84" s="2">
        <v>2.2000000000000002</v>
      </c>
      <c r="AT84" s="2" t="s">
        <v>176</v>
      </c>
      <c r="AU84" s="2">
        <v>8.1999999999999993</v>
      </c>
      <c r="AV84" s="2">
        <v>3.6</v>
      </c>
      <c r="AW84" s="2">
        <v>7.3</v>
      </c>
      <c r="AX84" s="2">
        <v>16.899999999999999</v>
      </c>
      <c r="AY84" s="2">
        <v>3.9</v>
      </c>
      <c r="AZ84" s="2">
        <v>9.3000000000000007</v>
      </c>
      <c r="BA84" s="2">
        <v>13.9</v>
      </c>
      <c r="BB84" s="2">
        <v>1.1000000000000001</v>
      </c>
      <c r="BC84" s="2">
        <v>3.3</v>
      </c>
      <c r="BD84" s="2" t="s">
        <v>176</v>
      </c>
      <c r="BE84" s="2" t="s">
        <v>176</v>
      </c>
      <c r="BF84" s="2">
        <v>11.7</v>
      </c>
      <c r="BG84" s="2">
        <v>6.9</v>
      </c>
      <c r="BH84" s="2">
        <v>3.8</v>
      </c>
      <c r="BI84" s="2">
        <v>8.4</v>
      </c>
      <c r="BJ84" s="2">
        <v>5.2</v>
      </c>
      <c r="BK84" s="2" t="s">
        <v>176</v>
      </c>
      <c r="BL84" s="2">
        <v>2.2000000000000002</v>
      </c>
      <c r="BM84" s="2" t="s">
        <v>176</v>
      </c>
      <c r="BN84" s="2">
        <v>5.6</v>
      </c>
      <c r="BO84" s="2">
        <v>3.2</v>
      </c>
      <c r="BP84" s="2">
        <v>8</v>
      </c>
      <c r="BQ84" s="2">
        <v>14.9</v>
      </c>
      <c r="BR84" s="2">
        <v>4.0999999999999996</v>
      </c>
      <c r="BS84" s="2">
        <v>8.9</v>
      </c>
      <c r="BT84" s="2">
        <v>12.6</v>
      </c>
      <c r="BU84" s="2">
        <v>3.1</v>
      </c>
      <c r="BV84" s="2">
        <v>4.3</v>
      </c>
      <c r="BW84" s="2" t="s">
        <v>176</v>
      </c>
      <c r="BX84" s="2" t="s">
        <v>176</v>
      </c>
      <c r="BY84" s="2">
        <v>8.1</v>
      </c>
    </row>
    <row r="85" spans="1:77" x14ac:dyDescent="0.25">
      <c r="A85" s="1">
        <v>39661</v>
      </c>
      <c r="B85" s="2">
        <v>124.5839</v>
      </c>
      <c r="C85" s="2">
        <v>116.73155</v>
      </c>
      <c r="D85" s="2">
        <v>114.35883</v>
      </c>
      <c r="E85" s="2">
        <v>84.606269999999995</v>
      </c>
      <c r="F85" s="2" t="s">
        <v>176</v>
      </c>
      <c r="G85" s="2">
        <v>133.64518000000001</v>
      </c>
      <c r="H85" s="2" t="s">
        <v>176</v>
      </c>
      <c r="I85" s="2">
        <v>93.167730000000006</v>
      </c>
      <c r="J85" s="2">
        <v>141.13218000000001</v>
      </c>
      <c r="K85" s="2">
        <v>131.87729999999999</v>
      </c>
      <c r="L85" s="2">
        <v>187.75792999999999</v>
      </c>
      <c r="M85" s="2">
        <v>99.623509999999996</v>
      </c>
      <c r="N85" s="2">
        <v>129.27305999999999</v>
      </c>
      <c r="O85" s="2">
        <v>94.890110000000007</v>
      </c>
      <c r="P85" s="2">
        <v>114.90142</v>
      </c>
      <c r="Q85" s="2">
        <v>109.54231</v>
      </c>
      <c r="R85" s="2" t="s">
        <v>176</v>
      </c>
      <c r="S85" s="2" t="s">
        <v>176</v>
      </c>
      <c r="T85" s="2">
        <v>84.915199999999999</v>
      </c>
      <c r="U85" s="2">
        <v>1.9</v>
      </c>
      <c r="V85" s="2">
        <v>1.6</v>
      </c>
      <c r="W85" s="2">
        <v>-3.2</v>
      </c>
      <c r="X85" s="2">
        <v>12.8</v>
      </c>
      <c r="Y85" s="2" t="s">
        <v>176</v>
      </c>
      <c r="Z85" s="2">
        <v>5.8</v>
      </c>
      <c r="AA85" s="2" t="s">
        <v>176</v>
      </c>
      <c r="AB85" s="2">
        <v>3.9</v>
      </c>
      <c r="AC85" s="2">
        <v>6.3</v>
      </c>
      <c r="AD85" s="2">
        <v>4</v>
      </c>
      <c r="AE85" s="2">
        <v>7.9</v>
      </c>
      <c r="AF85" s="2">
        <v>0.2</v>
      </c>
      <c r="AG85" s="2">
        <v>2.7</v>
      </c>
      <c r="AH85" s="2">
        <v>2.9</v>
      </c>
      <c r="AI85" s="2">
        <v>-2.1</v>
      </c>
      <c r="AJ85" s="2">
        <v>0.4</v>
      </c>
      <c r="AK85" s="2" t="s">
        <v>176</v>
      </c>
      <c r="AL85" s="2" t="s">
        <v>176</v>
      </c>
      <c r="AM85" s="2">
        <v>5.0999999999999996</v>
      </c>
      <c r="AN85" s="2">
        <v>6</v>
      </c>
      <c r="AO85" s="2">
        <v>3.6</v>
      </c>
      <c r="AP85" s="2">
        <v>6</v>
      </c>
      <c r="AQ85" s="2">
        <v>7.7</v>
      </c>
      <c r="AR85" s="2" t="s">
        <v>176</v>
      </c>
      <c r="AS85" s="2">
        <v>2.6</v>
      </c>
      <c r="AT85" s="2" t="s">
        <v>176</v>
      </c>
      <c r="AU85" s="2">
        <v>7.7</v>
      </c>
      <c r="AV85" s="2">
        <v>4</v>
      </c>
      <c r="AW85" s="2">
        <v>6.9</v>
      </c>
      <c r="AX85" s="2">
        <v>15.6</v>
      </c>
      <c r="AY85" s="2">
        <v>3.4</v>
      </c>
      <c r="AZ85" s="2">
        <v>8.3000000000000007</v>
      </c>
      <c r="BA85" s="2">
        <v>12.4</v>
      </c>
      <c r="BB85" s="2">
        <v>0.7</v>
      </c>
      <c r="BC85" s="2">
        <v>2.9</v>
      </c>
      <c r="BD85" s="2" t="s">
        <v>176</v>
      </c>
      <c r="BE85" s="2" t="s">
        <v>176</v>
      </c>
      <c r="BF85" s="2">
        <v>10.7</v>
      </c>
      <c r="BG85" s="2">
        <v>6.5</v>
      </c>
      <c r="BH85" s="2">
        <v>3.8</v>
      </c>
      <c r="BI85" s="2">
        <v>6.9</v>
      </c>
      <c r="BJ85" s="2">
        <v>6</v>
      </c>
      <c r="BK85" s="2" t="s">
        <v>176</v>
      </c>
      <c r="BL85" s="2">
        <v>2.8</v>
      </c>
      <c r="BM85" s="2" t="s">
        <v>176</v>
      </c>
      <c r="BN85" s="2">
        <v>5.7</v>
      </c>
      <c r="BO85" s="2">
        <v>3.6</v>
      </c>
      <c r="BP85" s="2">
        <v>7.4</v>
      </c>
      <c r="BQ85" s="2">
        <v>13.6</v>
      </c>
      <c r="BR85" s="2">
        <v>3.9</v>
      </c>
      <c r="BS85" s="2">
        <v>8.5</v>
      </c>
      <c r="BT85" s="2">
        <v>12</v>
      </c>
      <c r="BU85" s="2">
        <v>2.2999999999999998</v>
      </c>
      <c r="BV85" s="2">
        <v>3.8</v>
      </c>
      <c r="BW85" s="2" t="s">
        <v>176</v>
      </c>
      <c r="BX85" s="2" t="s">
        <v>176</v>
      </c>
      <c r="BY85" s="2">
        <v>8.4</v>
      </c>
    </row>
    <row r="86" spans="1:77" x14ac:dyDescent="0.25">
      <c r="A86" s="1">
        <v>39692</v>
      </c>
      <c r="B86" s="2">
        <v>125.0701</v>
      </c>
      <c r="C86" s="2">
        <v>121.81465</v>
      </c>
      <c r="D86" s="2">
        <v>123.43228000000001</v>
      </c>
      <c r="E86" s="2">
        <v>80.168970000000002</v>
      </c>
      <c r="F86" s="2" t="s">
        <v>176</v>
      </c>
      <c r="G86" s="2">
        <v>131.70813000000001</v>
      </c>
      <c r="H86" s="2" t="s">
        <v>176</v>
      </c>
      <c r="I86" s="2">
        <v>109.38955</v>
      </c>
      <c r="J86" s="2">
        <v>139.94268</v>
      </c>
      <c r="K86" s="2">
        <v>127.82041</v>
      </c>
      <c r="L86" s="2">
        <v>175.71831</v>
      </c>
      <c r="M86" s="2">
        <v>100.54155</v>
      </c>
      <c r="N86" s="2">
        <v>130.76402999999999</v>
      </c>
      <c r="O86" s="2">
        <v>97.244749999999996</v>
      </c>
      <c r="P86" s="2">
        <v>115.44176</v>
      </c>
      <c r="Q86" s="2">
        <v>108.30528</v>
      </c>
      <c r="R86" s="2" t="s">
        <v>176</v>
      </c>
      <c r="S86" s="2" t="s">
        <v>176</v>
      </c>
      <c r="T86" s="2">
        <v>81.012860000000003</v>
      </c>
      <c r="U86" s="2">
        <v>9.1</v>
      </c>
      <c r="V86" s="2">
        <v>6.2</v>
      </c>
      <c r="W86" s="2">
        <v>14</v>
      </c>
      <c r="X86" s="2">
        <v>9.4</v>
      </c>
      <c r="Y86" s="2" t="s">
        <v>176</v>
      </c>
      <c r="Z86" s="2">
        <v>3</v>
      </c>
      <c r="AA86" s="2" t="s">
        <v>176</v>
      </c>
      <c r="AB86" s="2">
        <v>11.3</v>
      </c>
      <c r="AC86" s="2">
        <v>10.199999999999999</v>
      </c>
      <c r="AD86" s="2">
        <v>7.6</v>
      </c>
      <c r="AE86" s="2">
        <v>16.8</v>
      </c>
      <c r="AF86" s="2">
        <v>7.6</v>
      </c>
      <c r="AG86" s="2">
        <v>7.7</v>
      </c>
      <c r="AH86" s="2">
        <v>18.3</v>
      </c>
      <c r="AI86" s="2">
        <v>5.8</v>
      </c>
      <c r="AJ86" s="2">
        <v>13.8</v>
      </c>
      <c r="AK86" s="2" t="s">
        <v>176</v>
      </c>
      <c r="AL86" s="2" t="s">
        <v>176</v>
      </c>
      <c r="AM86" s="2">
        <v>3.7</v>
      </c>
      <c r="AN86" s="2">
        <v>6.4</v>
      </c>
      <c r="AO86" s="2">
        <v>3.9</v>
      </c>
      <c r="AP86" s="2">
        <v>6.9</v>
      </c>
      <c r="AQ86" s="2">
        <v>7.9</v>
      </c>
      <c r="AR86" s="2" t="s">
        <v>176</v>
      </c>
      <c r="AS86" s="2">
        <v>2.7</v>
      </c>
      <c r="AT86" s="2" t="s">
        <v>176</v>
      </c>
      <c r="AU86" s="2">
        <v>8.1</v>
      </c>
      <c r="AV86" s="2">
        <v>4.7</v>
      </c>
      <c r="AW86" s="2">
        <v>6.9</v>
      </c>
      <c r="AX86" s="2">
        <v>15.7</v>
      </c>
      <c r="AY86" s="2">
        <v>3.8</v>
      </c>
      <c r="AZ86" s="2">
        <v>8.3000000000000007</v>
      </c>
      <c r="BA86" s="2">
        <v>13</v>
      </c>
      <c r="BB86" s="2">
        <v>1.3</v>
      </c>
      <c r="BC86" s="2">
        <v>4</v>
      </c>
      <c r="BD86" s="2" t="s">
        <v>176</v>
      </c>
      <c r="BE86" s="2" t="s">
        <v>176</v>
      </c>
      <c r="BF86" s="2">
        <v>9.9</v>
      </c>
      <c r="BG86" s="2">
        <v>6.8</v>
      </c>
      <c r="BH86" s="2">
        <v>4.3</v>
      </c>
      <c r="BI86" s="2">
        <v>8</v>
      </c>
      <c r="BJ86" s="2">
        <v>6.6</v>
      </c>
      <c r="BK86" s="2" t="s">
        <v>176</v>
      </c>
      <c r="BL86" s="2">
        <v>3</v>
      </c>
      <c r="BM86" s="2" t="s">
        <v>176</v>
      </c>
      <c r="BN86" s="2">
        <v>6.7</v>
      </c>
      <c r="BO86" s="2">
        <v>4.7</v>
      </c>
      <c r="BP86" s="2">
        <v>7.5</v>
      </c>
      <c r="BQ86" s="2">
        <v>15.1</v>
      </c>
      <c r="BR86" s="2">
        <v>4.5</v>
      </c>
      <c r="BS86" s="2">
        <v>8.5</v>
      </c>
      <c r="BT86" s="2">
        <v>12.8</v>
      </c>
      <c r="BU86" s="2">
        <v>2.4</v>
      </c>
      <c r="BV86" s="2">
        <v>4.8</v>
      </c>
      <c r="BW86" s="2" t="s">
        <v>176</v>
      </c>
      <c r="BX86" s="2" t="s">
        <v>176</v>
      </c>
      <c r="BY86" s="2">
        <v>8.3000000000000007</v>
      </c>
    </row>
    <row r="87" spans="1:77" x14ac:dyDescent="0.25">
      <c r="A87" s="1">
        <v>39722</v>
      </c>
      <c r="B87" s="2">
        <v>126.34873</v>
      </c>
      <c r="C87" s="2">
        <v>129.49002999999999</v>
      </c>
      <c r="D87" s="2">
        <v>125.76463</v>
      </c>
      <c r="E87" s="2">
        <v>85.085989999999995</v>
      </c>
      <c r="F87" s="2" t="s">
        <v>176</v>
      </c>
      <c r="G87" s="2">
        <v>143.67542</v>
      </c>
      <c r="H87" s="2" t="s">
        <v>176</v>
      </c>
      <c r="I87" s="2">
        <v>124.74797</v>
      </c>
      <c r="J87" s="2">
        <v>137.78996000000001</v>
      </c>
      <c r="K87" s="2">
        <v>126.0278</v>
      </c>
      <c r="L87" s="2">
        <v>162.76284999999999</v>
      </c>
      <c r="M87" s="2">
        <v>103.42449000000001</v>
      </c>
      <c r="N87" s="2">
        <v>132.27932999999999</v>
      </c>
      <c r="O87" s="2">
        <v>103.46626000000001</v>
      </c>
      <c r="P87" s="2">
        <v>117.50305</v>
      </c>
      <c r="Q87" s="2">
        <v>109.75682</v>
      </c>
      <c r="R87" s="2" t="s">
        <v>176</v>
      </c>
      <c r="S87" s="2" t="s">
        <v>176</v>
      </c>
      <c r="T87" s="2">
        <v>85.12473</v>
      </c>
      <c r="U87" s="2">
        <v>0.6</v>
      </c>
      <c r="V87" s="2">
        <v>-2.1</v>
      </c>
      <c r="W87" s="2">
        <v>1.9</v>
      </c>
      <c r="X87" s="2">
        <v>13.5</v>
      </c>
      <c r="Y87" s="2" t="s">
        <v>176</v>
      </c>
      <c r="Z87" s="2">
        <v>1.8</v>
      </c>
      <c r="AA87" s="2" t="s">
        <v>176</v>
      </c>
      <c r="AB87" s="2">
        <v>3.2</v>
      </c>
      <c r="AC87" s="2">
        <v>-0.3</v>
      </c>
      <c r="AD87" s="2">
        <v>0.5</v>
      </c>
      <c r="AE87" s="2">
        <v>-3.8</v>
      </c>
      <c r="AF87" s="2">
        <v>0.5</v>
      </c>
      <c r="AG87" s="2">
        <v>1.9</v>
      </c>
      <c r="AH87" s="2">
        <v>7</v>
      </c>
      <c r="AI87" s="2">
        <v>-2.7</v>
      </c>
      <c r="AJ87" s="2">
        <v>0</v>
      </c>
      <c r="AK87" s="2" t="s">
        <v>176</v>
      </c>
      <c r="AL87" s="2" t="s">
        <v>176</v>
      </c>
      <c r="AM87" s="2">
        <v>5.3</v>
      </c>
      <c r="AN87" s="2">
        <v>5.7</v>
      </c>
      <c r="AO87" s="2">
        <v>3.2</v>
      </c>
      <c r="AP87" s="2">
        <v>6.3</v>
      </c>
      <c r="AQ87" s="2">
        <v>8.5</v>
      </c>
      <c r="AR87" s="2" t="s">
        <v>176</v>
      </c>
      <c r="AS87" s="2">
        <v>2.6</v>
      </c>
      <c r="AT87" s="2" t="s">
        <v>176</v>
      </c>
      <c r="AU87" s="2">
        <v>7.5</v>
      </c>
      <c r="AV87" s="2">
        <v>4.0999999999999996</v>
      </c>
      <c r="AW87" s="2">
        <v>6.3</v>
      </c>
      <c r="AX87" s="2">
        <v>13.5</v>
      </c>
      <c r="AY87" s="2">
        <v>3.5</v>
      </c>
      <c r="AZ87" s="2">
        <v>7.5</v>
      </c>
      <c r="BA87" s="2">
        <v>12.3</v>
      </c>
      <c r="BB87" s="2">
        <v>0.8</v>
      </c>
      <c r="BC87" s="2">
        <v>3.6</v>
      </c>
      <c r="BD87" s="2" t="s">
        <v>176</v>
      </c>
      <c r="BE87" s="2" t="s">
        <v>176</v>
      </c>
      <c r="BF87" s="2">
        <v>9.3000000000000007</v>
      </c>
      <c r="BG87" s="2">
        <v>5.9</v>
      </c>
      <c r="BH87" s="2">
        <v>3.7</v>
      </c>
      <c r="BI87" s="2">
        <v>6.8</v>
      </c>
      <c r="BJ87" s="2">
        <v>7.6</v>
      </c>
      <c r="BK87" s="2" t="s">
        <v>176</v>
      </c>
      <c r="BL87" s="2">
        <v>2.6</v>
      </c>
      <c r="BM87" s="2" t="s">
        <v>176</v>
      </c>
      <c r="BN87" s="2">
        <v>6.9</v>
      </c>
      <c r="BO87" s="2">
        <v>4.3</v>
      </c>
      <c r="BP87" s="2">
        <v>6.6</v>
      </c>
      <c r="BQ87" s="2">
        <v>13.8</v>
      </c>
      <c r="BR87" s="2">
        <v>3.8</v>
      </c>
      <c r="BS87" s="2">
        <v>7.5</v>
      </c>
      <c r="BT87" s="2">
        <v>11.8</v>
      </c>
      <c r="BU87" s="2">
        <v>1.3</v>
      </c>
      <c r="BV87" s="2">
        <v>4</v>
      </c>
      <c r="BW87" s="2" t="s">
        <v>176</v>
      </c>
      <c r="BX87" s="2" t="s">
        <v>176</v>
      </c>
      <c r="BY87" s="2">
        <v>8.4</v>
      </c>
    </row>
    <row r="88" spans="1:77" x14ac:dyDescent="0.25">
      <c r="A88" s="1">
        <v>39753</v>
      </c>
      <c r="B88" s="2">
        <v>112.08152</v>
      </c>
      <c r="C88" s="2">
        <v>125.51455</v>
      </c>
      <c r="D88" s="2">
        <v>110.09733</v>
      </c>
      <c r="E88" s="2">
        <v>77.821470000000005</v>
      </c>
      <c r="F88" s="2" t="s">
        <v>176</v>
      </c>
      <c r="G88" s="2">
        <v>132.68482</v>
      </c>
      <c r="H88" s="2" t="s">
        <v>176</v>
      </c>
      <c r="I88" s="2">
        <v>123.8442</v>
      </c>
      <c r="J88" s="2">
        <v>129.80563000000001</v>
      </c>
      <c r="K88" s="2">
        <v>104.12211000000001</v>
      </c>
      <c r="L88" s="2">
        <v>129.29692</v>
      </c>
      <c r="M88" s="2">
        <v>95.262640000000005</v>
      </c>
      <c r="N88" s="2">
        <v>118.15374</v>
      </c>
      <c r="O88" s="2">
        <v>90.856489999999994</v>
      </c>
      <c r="P88" s="2">
        <v>104.0805</v>
      </c>
      <c r="Q88" s="2">
        <v>91.949610000000007</v>
      </c>
      <c r="R88" s="2" t="s">
        <v>176</v>
      </c>
      <c r="S88" s="2" t="s">
        <v>176</v>
      </c>
      <c r="T88" s="2">
        <v>75.582549999999998</v>
      </c>
      <c r="U88" s="2">
        <v>-6.1</v>
      </c>
      <c r="V88" s="2">
        <v>-3.7</v>
      </c>
      <c r="W88" s="2">
        <v>-7.7</v>
      </c>
      <c r="X88" s="2">
        <v>5.8</v>
      </c>
      <c r="Y88" s="2" t="s">
        <v>176</v>
      </c>
      <c r="Z88" s="2">
        <v>-4.0999999999999996</v>
      </c>
      <c r="AA88" s="2" t="s">
        <v>176</v>
      </c>
      <c r="AB88" s="2">
        <v>-1.6</v>
      </c>
      <c r="AC88" s="2">
        <v>-2.5</v>
      </c>
      <c r="AD88" s="2">
        <v>-15.1</v>
      </c>
      <c r="AE88" s="2">
        <v>-24.5</v>
      </c>
      <c r="AF88" s="2">
        <v>-1.3</v>
      </c>
      <c r="AG88" s="2">
        <v>-2.5</v>
      </c>
      <c r="AH88" s="2">
        <v>7.3</v>
      </c>
      <c r="AI88" s="2">
        <v>-10.1</v>
      </c>
      <c r="AJ88" s="2">
        <v>-12.1</v>
      </c>
      <c r="AK88" s="2" t="s">
        <v>176</v>
      </c>
      <c r="AL88" s="2" t="s">
        <v>176</v>
      </c>
      <c r="AM88" s="2">
        <v>-1.2</v>
      </c>
      <c r="AN88" s="2">
        <v>4.5999999999999996</v>
      </c>
      <c r="AO88" s="2">
        <v>2.5</v>
      </c>
      <c r="AP88" s="2">
        <v>4.9000000000000004</v>
      </c>
      <c r="AQ88" s="2">
        <v>8.1999999999999993</v>
      </c>
      <c r="AR88" s="2" t="s">
        <v>176</v>
      </c>
      <c r="AS88" s="2">
        <v>1.9</v>
      </c>
      <c r="AT88" s="2" t="s">
        <v>176</v>
      </c>
      <c r="AU88" s="2">
        <v>6.4</v>
      </c>
      <c r="AV88" s="2">
        <v>3.5</v>
      </c>
      <c r="AW88" s="2">
        <v>4.2</v>
      </c>
      <c r="AX88" s="2">
        <v>9.6999999999999993</v>
      </c>
      <c r="AY88" s="2">
        <v>3</v>
      </c>
      <c r="AZ88" s="2">
        <v>6.6</v>
      </c>
      <c r="BA88" s="2">
        <v>11.9</v>
      </c>
      <c r="BB88" s="2">
        <v>-0.2</v>
      </c>
      <c r="BC88" s="2">
        <v>2.2000000000000002</v>
      </c>
      <c r="BD88" s="2" t="s">
        <v>176</v>
      </c>
      <c r="BE88" s="2" t="s">
        <v>176</v>
      </c>
      <c r="BF88" s="2">
        <v>8.3000000000000007</v>
      </c>
      <c r="BG88" s="2">
        <v>4.8</v>
      </c>
      <c r="BH88" s="2">
        <v>3.1</v>
      </c>
      <c r="BI88" s="2">
        <v>5.5</v>
      </c>
      <c r="BJ88" s="2">
        <v>8.1</v>
      </c>
      <c r="BK88" s="2" t="s">
        <v>176</v>
      </c>
      <c r="BL88" s="2">
        <v>2</v>
      </c>
      <c r="BM88" s="2" t="s">
        <v>176</v>
      </c>
      <c r="BN88" s="2">
        <v>6.4</v>
      </c>
      <c r="BO88" s="2">
        <v>3.9</v>
      </c>
      <c r="BP88" s="2">
        <v>4.5</v>
      </c>
      <c r="BQ88" s="2">
        <v>10.3</v>
      </c>
      <c r="BR88" s="2">
        <v>3.3</v>
      </c>
      <c r="BS88" s="2">
        <v>6.6</v>
      </c>
      <c r="BT88" s="2">
        <v>11.7</v>
      </c>
      <c r="BU88" s="2">
        <v>-0.1</v>
      </c>
      <c r="BV88" s="2">
        <v>2.4</v>
      </c>
      <c r="BW88" s="2" t="s">
        <v>176</v>
      </c>
      <c r="BX88" s="2" t="s">
        <v>176</v>
      </c>
      <c r="BY88" s="2">
        <v>7.9</v>
      </c>
    </row>
    <row r="89" spans="1:77" x14ac:dyDescent="0.25">
      <c r="A89" s="1">
        <v>39783</v>
      </c>
      <c r="B89" s="2">
        <v>92.197220000000002</v>
      </c>
      <c r="C89" s="2">
        <v>117.25767999999999</v>
      </c>
      <c r="D89" s="2">
        <v>87.140550000000005</v>
      </c>
      <c r="E89" s="2">
        <v>75.602410000000006</v>
      </c>
      <c r="F89" s="2" t="s">
        <v>176</v>
      </c>
      <c r="G89" s="2">
        <v>112.39796</v>
      </c>
      <c r="H89" s="2" t="s">
        <v>176</v>
      </c>
      <c r="I89" s="2">
        <v>119.0561</v>
      </c>
      <c r="J89" s="2">
        <v>114.41204</v>
      </c>
      <c r="K89" s="2">
        <v>80.660970000000006</v>
      </c>
      <c r="L89" s="2">
        <v>123.51595</v>
      </c>
      <c r="M89" s="2">
        <v>86.468959999999996</v>
      </c>
      <c r="N89" s="2">
        <v>93.381559999999993</v>
      </c>
      <c r="O89" s="2">
        <v>69.40831</v>
      </c>
      <c r="P89" s="2">
        <v>85.309079999999994</v>
      </c>
      <c r="Q89" s="2">
        <v>78.072959999999995</v>
      </c>
      <c r="R89" s="2" t="s">
        <v>176</v>
      </c>
      <c r="S89" s="2" t="s">
        <v>176</v>
      </c>
      <c r="T89" s="2">
        <v>69.458250000000007</v>
      </c>
      <c r="U89" s="2">
        <v>-14.6</v>
      </c>
      <c r="V89" s="2">
        <v>-9.6999999999999993</v>
      </c>
      <c r="W89" s="2">
        <v>-7.9</v>
      </c>
      <c r="X89" s="2">
        <v>-3.4</v>
      </c>
      <c r="Y89" s="2" t="s">
        <v>176</v>
      </c>
      <c r="Z89" s="2">
        <v>-6.9</v>
      </c>
      <c r="AA89" s="2" t="s">
        <v>176</v>
      </c>
      <c r="AB89" s="2">
        <v>-5.7</v>
      </c>
      <c r="AC89" s="2">
        <v>-13.9</v>
      </c>
      <c r="AD89" s="2">
        <v>-29</v>
      </c>
      <c r="AE89" s="2">
        <v>-31.4</v>
      </c>
      <c r="AF89" s="2">
        <v>-8.6</v>
      </c>
      <c r="AG89" s="2">
        <v>-13.2</v>
      </c>
      <c r="AH89" s="2">
        <v>-12.1</v>
      </c>
      <c r="AI89" s="2">
        <v>-10.199999999999999</v>
      </c>
      <c r="AJ89" s="2">
        <v>-17</v>
      </c>
      <c r="AK89" s="2" t="s">
        <v>176</v>
      </c>
      <c r="AL89" s="2" t="s">
        <v>176</v>
      </c>
      <c r="AM89" s="2">
        <v>2.6</v>
      </c>
      <c r="AN89" s="2">
        <v>3.1</v>
      </c>
      <c r="AO89" s="2">
        <v>1.3</v>
      </c>
      <c r="AP89" s="2">
        <v>3.9</v>
      </c>
      <c r="AQ89" s="2">
        <v>7.2</v>
      </c>
      <c r="AR89" s="2" t="s">
        <v>176</v>
      </c>
      <c r="AS89" s="2">
        <v>1.2</v>
      </c>
      <c r="AT89" s="2" t="s">
        <v>176</v>
      </c>
      <c r="AU89" s="2">
        <v>5.0999999999999996</v>
      </c>
      <c r="AV89" s="2">
        <v>2</v>
      </c>
      <c r="AW89" s="2">
        <v>1.5</v>
      </c>
      <c r="AX89" s="2">
        <v>5.8</v>
      </c>
      <c r="AY89" s="2">
        <v>2.1</v>
      </c>
      <c r="AZ89" s="2">
        <v>5</v>
      </c>
      <c r="BA89" s="2">
        <v>10</v>
      </c>
      <c r="BB89" s="2">
        <v>-0.9</v>
      </c>
      <c r="BC89" s="2">
        <v>0.7</v>
      </c>
      <c r="BD89" s="2" t="s">
        <v>176</v>
      </c>
      <c r="BE89" s="2" t="s">
        <v>176</v>
      </c>
      <c r="BF89" s="2">
        <v>7.9</v>
      </c>
      <c r="BG89" s="2">
        <v>3.1</v>
      </c>
      <c r="BH89" s="2">
        <v>1.3</v>
      </c>
      <c r="BI89" s="2">
        <v>3.9</v>
      </c>
      <c r="BJ89" s="2">
        <v>7.2</v>
      </c>
      <c r="BK89" s="2" t="s">
        <v>176</v>
      </c>
      <c r="BL89" s="2">
        <v>1.2</v>
      </c>
      <c r="BM89" s="2" t="s">
        <v>176</v>
      </c>
      <c r="BN89" s="2">
        <v>5.0999999999999996</v>
      </c>
      <c r="BO89" s="2">
        <v>2</v>
      </c>
      <c r="BP89" s="2">
        <v>1.5</v>
      </c>
      <c r="BQ89" s="2">
        <v>5.8</v>
      </c>
      <c r="BR89" s="2">
        <v>2.1</v>
      </c>
      <c r="BS89" s="2">
        <v>5</v>
      </c>
      <c r="BT89" s="2">
        <v>10</v>
      </c>
      <c r="BU89" s="2">
        <v>-0.9</v>
      </c>
      <c r="BV89" s="2">
        <v>0.7</v>
      </c>
      <c r="BW89" s="2" t="s">
        <v>176</v>
      </c>
      <c r="BX89" s="2" t="s">
        <v>176</v>
      </c>
      <c r="BY89" s="2">
        <v>7.9</v>
      </c>
    </row>
    <row r="90" spans="1:77" x14ac:dyDescent="0.25">
      <c r="A90" s="1">
        <v>39814</v>
      </c>
      <c r="B90" s="2">
        <v>91.667150000000007</v>
      </c>
      <c r="C90" s="2">
        <v>112.74833</v>
      </c>
      <c r="D90" s="2">
        <v>82.182810000000003</v>
      </c>
      <c r="E90" s="2">
        <v>73.360839999999996</v>
      </c>
      <c r="F90" s="2" t="s">
        <v>176</v>
      </c>
      <c r="G90" s="2">
        <v>107.60019</v>
      </c>
      <c r="H90" s="2" t="s">
        <v>176</v>
      </c>
      <c r="I90" s="2">
        <v>115.34771000000001</v>
      </c>
      <c r="J90" s="2">
        <v>110.63274</v>
      </c>
      <c r="K90" s="2">
        <v>83.398020000000002</v>
      </c>
      <c r="L90" s="2">
        <v>110.19079000000001</v>
      </c>
      <c r="M90" s="2">
        <v>86.10557</v>
      </c>
      <c r="N90" s="2">
        <v>93.642380000000003</v>
      </c>
      <c r="O90" s="2">
        <v>68.59151</v>
      </c>
      <c r="P90" s="2">
        <v>90.523349999999994</v>
      </c>
      <c r="Q90" s="2">
        <v>78.738380000000006</v>
      </c>
      <c r="R90" s="2" t="s">
        <v>176</v>
      </c>
      <c r="S90" s="2" t="s">
        <v>176</v>
      </c>
      <c r="T90" s="2">
        <v>63.914969999999997</v>
      </c>
      <c r="U90" s="2">
        <v>-17</v>
      </c>
      <c r="V90" s="2">
        <v>-11</v>
      </c>
      <c r="W90" s="2">
        <v>-23.1</v>
      </c>
      <c r="X90" s="2">
        <v>-2.6</v>
      </c>
      <c r="Y90" s="2" t="s">
        <v>176</v>
      </c>
      <c r="Z90" s="2">
        <v>-3</v>
      </c>
      <c r="AA90" s="2" t="s">
        <v>176</v>
      </c>
      <c r="AB90" s="2">
        <v>-6</v>
      </c>
      <c r="AC90" s="2">
        <v>-17.7</v>
      </c>
      <c r="AD90" s="2">
        <v>-29.3</v>
      </c>
      <c r="AE90" s="2">
        <v>-34.5</v>
      </c>
      <c r="AF90" s="2">
        <v>-13.1</v>
      </c>
      <c r="AG90" s="2">
        <v>-15.6</v>
      </c>
      <c r="AH90" s="2">
        <v>-18.3</v>
      </c>
      <c r="AI90" s="2">
        <v>-11.3</v>
      </c>
      <c r="AJ90" s="2">
        <v>-19.3</v>
      </c>
      <c r="AK90" s="2" t="s">
        <v>176</v>
      </c>
      <c r="AL90" s="2" t="s">
        <v>176</v>
      </c>
      <c r="AM90" s="2">
        <v>-6.9</v>
      </c>
      <c r="AN90" s="2">
        <v>-17</v>
      </c>
      <c r="AO90" s="2">
        <v>-11</v>
      </c>
      <c r="AP90" s="2">
        <v>-23.1</v>
      </c>
      <c r="AQ90" s="2">
        <v>-2.6</v>
      </c>
      <c r="AR90" s="2" t="s">
        <v>176</v>
      </c>
      <c r="AS90" s="2">
        <v>-3</v>
      </c>
      <c r="AT90" s="2" t="s">
        <v>176</v>
      </c>
      <c r="AU90" s="2">
        <v>-6</v>
      </c>
      <c r="AV90" s="2">
        <v>-17.7</v>
      </c>
      <c r="AW90" s="2">
        <v>-29.3</v>
      </c>
      <c r="AX90" s="2">
        <v>-34.5</v>
      </c>
      <c r="AY90" s="2">
        <v>-13.1</v>
      </c>
      <c r="AZ90" s="2">
        <v>-15.6</v>
      </c>
      <c r="BA90" s="2">
        <v>-18.3</v>
      </c>
      <c r="BB90" s="2">
        <v>-11.3</v>
      </c>
      <c r="BC90" s="2">
        <v>-19.3</v>
      </c>
      <c r="BD90" s="2" t="s">
        <v>176</v>
      </c>
      <c r="BE90" s="2" t="s">
        <v>176</v>
      </c>
      <c r="BF90" s="2">
        <v>-6.9</v>
      </c>
      <c r="BG90" s="2">
        <v>1</v>
      </c>
      <c r="BH90" s="2">
        <v>0</v>
      </c>
      <c r="BI90" s="2">
        <v>0.7</v>
      </c>
      <c r="BJ90" s="2">
        <v>6.4</v>
      </c>
      <c r="BK90" s="2" t="s">
        <v>176</v>
      </c>
      <c r="BL90" s="2">
        <v>1.3</v>
      </c>
      <c r="BM90" s="2" t="s">
        <v>176</v>
      </c>
      <c r="BN90" s="2">
        <v>3.2</v>
      </c>
      <c r="BO90" s="2">
        <v>0.5</v>
      </c>
      <c r="BP90" s="2">
        <v>-1.7</v>
      </c>
      <c r="BQ90" s="2">
        <v>1.7</v>
      </c>
      <c r="BR90" s="2">
        <v>0.3</v>
      </c>
      <c r="BS90" s="2">
        <v>2.8</v>
      </c>
      <c r="BT90" s="2">
        <v>6.9</v>
      </c>
      <c r="BU90" s="2">
        <v>-2</v>
      </c>
      <c r="BV90" s="2">
        <v>-1.4</v>
      </c>
      <c r="BW90" s="2" t="s">
        <v>176</v>
      </c>
      <c r="BX90" s="2" t="s">
        <v>176</v>
      </c>
      <c r="BY90" s="2">
        <v>6.9</v>
      </c>
    </row>
    <row r="91" spans="1:77" x14ac:dyDescent="0.25">
      <c r="A91" s="1">
        <v>39845</v>
      </c>
      <c r="B91" s="2">
        <v>88.633979999999994</v>
      </c>
      <c r="C91" s="2">
        <v>103.90182</v>
      </c>
      <c r="D91" s="2">
        <v>80.385180000000005</v>
      </c>
      <c r="E91" s="2">
        <v>65.438199999999995</v>
      </c>
      <c r="F91" s="2" t="s">
        <v>176</v>
      </c>
      <c r="G91" s="2">
        <v>104.89346</v>
      </c>
      <c r="H91" s="2" t="s">
        <v>176</v>
      </c>
      <c r="I91" s="2">
        <v>89.415539999999993</v>
      </c>
      <c r="J91" s="2">
        <v>116.97145</v>
      </c>
      <c r="K91" s="2">
        <v>82.508200000000002</v>
      </c>
      <c r="L91" s="2">
        <v>110.08481</v>
      </c>
      <c r="M91" s="2">
        <v>76.921220000000005</v>
      </c>
      <c r="N91" s="2">
        <v>89.854200000000006</v>
      </c>
      <c r="O91" s="2">
        <v>71.881919999999994</v>
      </c>
      <c r="P91" s="2">
        <v>86.281639999999996</v>
      </c>
      <c r="Q91" s="2">
        <v>82.124459999999999</v>
      </c>
      <c r="R91" s="2" t="s">
        <v>176</v>
      </c>
      <c r="S91" s="2" t="s">
        <v>176</v>
      </c>
      <c r="T91" s="2">
        <v>65.12818</v>
      </c>
      <c r="U91" s="2">
        <v>-16.5</v>
      </c>
      <c r="V91" s="2">
        <v>-12.4</v>
      </c>
      <c r="W91" s="2">
        <v>-21.5</v>
      </c>
      <c r="X91" s="2">
        <v>-6.7</v>
      </c>
      <c r="Y91" s="2" t="s">
        <v>176</v>
      </c>
      <c r="Z91" s="2">
        <v>-10</v>
      </c>
      <c r="AA91" s="2" t="s">
        <v>176</v>
      </c>
      <c r="AB91" s="2">
        <v>-17.899999999999999</v>
      </c>
      <c r="AC91" s="2">
        <v>-9.9</v>
      </c>
      <c r="AD91" s="2">
        <v>-25.7</v>
      </c>
      <c r="AE91" s="2">
        <v>-30.1</v>
      </c>
      <c r="AF91" s="2">
        <v>-15.1</v>
      </c>
      <c r="AG91" s="2">
        <v>-15.5</v>
      </c>
      <c r="AH91" s="2">
        <v>-11.3</v>
      </c>
      <c r="AI91" s="2">
        <v>-18.600000000000001</v>
      </c>
      <c r="AJ91" s="2">
        <v>-19.2</v>
      </c>
      <c r="AK91" s="2" t="s">
        <v>176</v>
      </c>
      <c r="AL91" s="2" t="s">
        <v>176</v>
      </c>
      <c r="AM91" s="2">
        <v>-8.1</v>
      </c>
      <c r="AN91" s="2">
        <v>-16.8</v>
      </c>
      <c r="AO91" s="2">
        <v>-11.7</v>
      </c>
      <c r="AP91" s="2">
        <v>-22.3</v>
      </c>
      <c r="AQ91" s="2">
        <v>-4.5999999999999996</v>
      </c>
      <c r="AR91" s="2" t="s">
        <v>176</v>
      </c>
      <c r="AS91" s="2">
        <v>-6.6</v>
      </c>
      <c r="AT91" s="2" t="s">
        <v>176</v>
      </c>
      <c r="AU91" s="2">
        <v>-11.6</v>
      </c>
      <c r="AV91" s="2">
        <v>-13.9</v>
      </c>
      <c r="AW91" s="2">
        <v>-27.6</v>
      </c>
      <c r="AX91" s="2">
        <v>-32.4</v>
      </c>
      <c r="AY91" s="2">
        <v>-14</v>
      </c>
      <c r="AZ91" s="2">
        <v>-15.5</v>
      </c>
      <c r="BA91" s="2">
        <v>-14.8</v>
      </c>
      <c r="BB91" s="2">
        <v>-15</v>
      </c>
      <c r="BC91" s="2">
        <v>-19.2</v>
      </c>
      <c r="BD91" s="2" t="s">
        <v>176</v>
      </c>
      <c r="BE91" s="2" t="s">
        <v>176</v>
      </c>
      <c r="BF91" s="2">
        <v>-7.5</v>
      </c>
      <c r="BG91" s="2">
        <v>-1</v>
      </c>
      <c r="BH91" s="2">
        <v>-1.9</v>
      </c>
      <c r="BI91" s="2">
        <v>-2.2000000000000002</v>
      </c>
      <c r="BJ91" s="2">
        <v>4.8</v>
      </c>
      <c r="BK91" s="2" t="s">
        <v>176</v>
      </c>
      <c r="BL91" s="2">
        <v>0.1</v>
      </c>
      <c r="BM91" s="2" t="s">
        <v>176</v>
      </c>
      <c r="BN91" s="2">
        <v>0</v>
      </c>
      <c r="BO91" s="2">
        <v>-1.2</v>
      </c>
      <c r="BP91" s="2">
        <v>-4.5</v>
      </c>
      <c r="BQ91" s="2">
        <v>-2</v>
      </c>
      <c r="BR91" s="2">
        <v>-1.5</v>
      </c>
      <c r="BS91" s="2">
        <v>0.9</v>
      </c>
      <c r="BT91" s="2">
        <v>4.7</v>
      </c>
      <c r="BU91" s="2">
        <v>-4</v>
      </c>
      <c r="BV91" s="2">
        <v>-3.8</v>
      </c>
      <c r="BW91" s="2" t="s">
        <v>176</v>
      </c>
      <c r="BX91" s="2" t="s">
        <v>176</v>
      </c>
      <c r="BY91" s="2">
        <v>5</v>
      </c>
    </row>
    <row r="92" spans="1:77" x14ac:dyDescent="0.25">
      <c r="A92" s="1">
        <v>39873</v>
      </c>
      <c r="B92" s="2">
        <v>103.19096</v>
      </c>
      <c r="C92" s="2">
        <v>107.29799</v>
      </c>
      <c r="D92" s="2">
        <v>97.487780000000001</v>
      </c>
      <c r="E92" s="2">
        <v>73.454740000000001</v>
      </c>
      <c r="F92" s="2" t="s">
        <v>176</v>
      </c>
      <c r="G92" s="2">
        <v>119.96590999999999</v>
      </c>
      <c r="H92" s="2" t="s">
        <v>176</v>
      </c>
      <c r="I92" s="2">
        <v>94.334209999999999</v>
      </c>
      <c r="J92" s="2">
        <v>123.96478999999999</v>
      </c>
      <c r="K92" s="2">
        <v>98.372910000000005</v>
      </c>
      <c r="L92" s="2">
        <v>115.78094</v>
      </c>
      <c r="M92" s="2">
        <v>91.366069999999993</v>
      </c>
      <c r="N92" s="2">
        <v>104.87233000000001</v>
      </c>
      <c r="O92" s="2">
        <v>85.353179999999995</v>
      </c>
      <c r="P92" s="2">
        <v>98.230710000000002</v>
      </c>
      <c r="Q92" s="2">
        <v>101.23631</v>
      </c>
      <c r="R92" s="2" t="s">
        <v>176</v>
      </c>
      <c r="S92" s="2" t="s">
        <v>176</v>
      </c>
      <c r="T92" s="2">
        <v>73.237790000000004</v>
      </c>
      <c r="U92" s="2">
        <v>-9.4</v>
      </c>
      <c r="V92" s="2">
        <v>-5.3</v>
      </c>
      <c r="W92" s="2">
        <v>-14.6</v>
      </c>
      <c r="X92" s="2">
        <v>-0.7</v>
      </c>
      <c r="Y92" s="2" t="s">
        <v>176</v>
      </c>
      <c r="Z92" s="2">
        <v>-6.3</v>
      </c>
      <c r="AA92" s="2" t="s">
        <v>176</v>
      </c>
      <c r="AB92" s="2">
        <v>-7.4</v>
      </c>
      <c r="AC92" s="2">
        <v>-2.8</v>
      </c>
      <c r="AD92" s="2">
        <v>-17.399999999999999</v>
      </c>
      <c r="AE92" s="2">
        <v>-34.9</v>
      </c>
      <c r="AF92" s="2">
        <v>-6.4</v>
      </c>
      <c r="AG92" s="2">
        <v>-9.1</v>
      </c>
      <c r="AH92" s="2">
        <v>-5.4</v>
      </c>
      <c r="AI92" s="2">
        <v>-9</v>
      </c>
      <c r="AJ92" s="2">
        <v>-8.4</v>
      </c>
      <c r="AK92" s="2" t="s">
        <v>176</v>
      </c>
      <c r="AL92" s="2" t="s">
        <v>176</v>
      </c>
      <c r="AM92" s="2">
        <v>-2.4</v>
      </c>
      <c r="AN92" s="2">
        <v>-14.2</v>
      </c>
      <c r="AO92" s="2">
        <v>-9.6999999999999993</v>
      </c>
      <c r="AP92" s="2">
        <v>-19.600000000000001</v>
      </c>
      <c r="AQ92" s="2">
        <v>-3.3</v>
      </c>
      <c r="AR92" s="2" t="s">
        <v>176</v>
      </c>
      <c r="AS92" s="2">
        <v>-6.5</v>
      </c>
      <c r="AT92" s="2" t="s">
        <v>176</v>
      </c>
      <c r="AU92" s="2">
        <v>-10.3</v>
      </c>
      <c r="AV92" s="2">
        <v>-10.3</v>
      </c>
      <c r="AW92" s="2">
        <v>-24.1</v>
      </c>
      <c r="AX92" s="2">
        <v>-33.299999999999997</v>
      </c>
      <c r="AY92" s="2">
        <v>-11.5</v>
      </c>
      <c r="AZ92" s="2">
        <v>-13.3</v>
      </c>
      <c r="BA92" s="2">
        <v>-11.5</v>
      </c>
      <c r="BB92" s="2">
        <v>-13</v>
      </c>
      <c r="BC92" s="2">
        <v>-15.4</v>
      </c>
      <c r="BD92" s="2" t="s">
        <v>176</v>
      </c>
      <c r="BE92" s="2" t="s">
        <v>176</v>
      </c>
      <c r="BF92" s="2">
        <v>-5.7</v>
      </c>
      <c r="BG92" s="2">
        <v>-1.9</v>
      </c>
      <c r="BH92" s="2">
        <v>-2.5</v>
      </c>
      <c r="BI92" s="2">
        <v>-3.7</v>
      </c>
      <c r="BJ92" s="2">
        <v>4.3</v>
      </c>
      <c r="BK92" s="2" t="s">
        <v>176</v>
      </c>
      <c r="BL92" s="2">
        <v>-1</v>
      </c>
      <c r="BM92" s="2" t="s">
        <v>176</v>
      </c>
      <c r="BN92" s="2">
        <v>-1.4</v>
      </c>
      <c r="BO92" s="2">
        <v>-1.4</v>
      </c>
      <c r="BP92" s="2">
        <v>-6.2</v>
      </c>
      <c r="BQ92" s="2">
        <v>-6.5</v>
      </c>
      <c r="BR92" s="2">
        <v>-2.1</v>
      </c>
      <c r="BS92" s="2">
        <v>-0.1</v>
      </c>
      <c r="BT92" s="2">
        <v>3.7</v>
      </c>
      <c r="BU92" s="2">
        <v>-4.5</v>
      </c>
      <c r="BV92" s="2">
        <v>-4.3</v>
      </c>
      <c r="BW92" s="2" t="s">
        <v>176</v>
      </c>
      <c r="BX92" s="2" t="s">
        <v>176</v>
      </c>
      <c r="BY92" s="2">
        <v>4.4000000000000004</v>
      </c>
    </row>
    <row r="93" spans="1:77" x14ac:dyDescent="0.25">
      <c r="A93" s="1">
        <v>39904</v>
      </c>
      <c r="B93" s="2">
        <v>99.313500000000005</v>
      </c>
      <c r="C93" s="2">
        <v>91.488159999999993</v>
      </c>
      <c r="D93" s="2">
        <v>84.041430000000005</v>
      </c>
      <c r="E93" s="2">
        <v>65.885670000000005</v>
      </c>
      <c r="F93" s="2" t="s">
        <v>176</v>
      </c>
      <c r="G93" s="2">
        <v>115.33938000000001</v>
      </c>
      <c r="H93" s="2" t="s">
        <v>176</v>
      </c>
      <c r="I93" s="2">
        <v>81.570449999999994</v>
      </c>
      <c r="J93" s="2">
        <v>101.05710999999999</v>
      </c>
      <c r="K93" s="2">
        <v>94.215260000000001</v>
      </c>
      <c r="L93" s="2">
        <v>123.17368999999999</v>
      </c>
      <c r="M93" s="2">
        <v>89.386160000000004</v>
      </c>
      <c r="N93" s="2">
        <v>101.67124</v>
      </c>
      <c r="O93" s="2">
        <v>82.203209999999999</v>
      </c>
      <c r="P93" s="2">
        <v>93.326840000000004</v>
      </c>
      <c r="Q93" s="2">
        <v>105.70757999999999</v>
      </c>
      <c r="R93" s="2" t="s">
        <v>176</v>
      </c>
      <c r="S93" s="2" t="s">
        <v>176</v>
      </c>
      <c r="T93" s="2">
        <v>71.551910000000007</v>
      </c>
      <c r="U93" s="2">
        <v>-14.1</v>
      </c>
      <c r="V93" s="2">
        <v>-17.399999999999999</v>
      </c>
      <c r="W93" s="2">
        <v>-22.1</v>
      </c>
      <c r="X93" s="2">
        <v>-2.9</v>
      </c>
      <c r="Y93" s="2" t="s">
        <v>176</v>
      </c>
      <c r="Z93" s="2">
        <v>-3.3</v>
      </c>
      <c r="AA93" s="2" t="s">
        <v>176</v>
      </c>
      <c r="AB93" s="2">
        <v>-7.5</v>
      </c>
      <c r="AC93" s="2">
        <v>-23.8</v>
      </c>
      <c r="AD93" s="2">
        <v>-20.399999999999999</v>
      </c>
      <c r="AE93" s="2">
        <v>-27.7</v>
      </c>
      <c r="AF93" s="2">
        <v>-2.5</v>
      </c>
      <c r="AG93" s="2">
        <v>-14.3</v>
      </c>
      <c r="AH93" s="2">
        <v>-9.8000000000000007</v>
      </c>
      <c r="AI93" s="2">
        <v>-16.3</v>
      </c>
      <c r="AJ93" s="2">
        <v>-10.7</v>
      </c>
      <c r="AK93" s="2" t="s">
        <v>176</v>
      </c>
      <c r="AL93" s="2" t="s">
        <v>176</v>
      </c>
      <c r="AM93" s="2">
        <v>-3.5</v>
      </c>
      <c r="AN93" s="2">
        <v>-14.2</v>
      </c>
      <c r="AO93" s="2">
        <v>-11.5</v>
      </c>
      <c r="AP93" s="2">
        <v>-20.2</v>
      </c>
      <c r="AQ93" s="2">
        <v>-3.2</v>
      </c>
      <c r="AR93" s="2" t="s">
        <v>176</v>
      </c>
      <c r="AS93" s="2">
        <v>-5.7</v>
      </c>
      <c r="AT93" s="2" t="s">
        <v>176</v>
      </c>
      <c r="AU93" s="2">
        <v>-9.6999999999999993</v>
      </c>
      <c r="AV93" s="2">
        <v>-13.7</v>
      </c>
      <c r="AW93" s="2">
        <v>-23.1</v>
      </c>
      <c r="AX93" s="2">
        <v>-31.9</v>
      </c>
      <c r="AY93" s="2">
        <v>-9.3000000000000007</v>
      </c>
      <c r="AZ93" s="2">
        <v>-13.6</v>
      </c>
      <c r="BA93" s="2">
        <v>-11</v>
      </c>
      <c r="BB93" s="2">
        <v>-13.8</v>
      </c>
      <c r="BC93" s="2">
        <v>-14.1</v>
      </c>
      <c r="BD93" s="2" t="s">
        <v>176</v>
      </c>
      <c r="BE93" s="2" t="s">
        <v>176</v>
      </c>
      <c r="BF93" s="2">
        <v>-5.2</v>
      </c>
      <c r="BG93" s="2">
        <v>-3.8</v>
      </c>
      <c r="BH93" s="2">
        <v>-4.5999999999999996</v>
      </c>
      <c r="BI93" s="2">
        <v>-5.7</v>
      </c>
      <c r="BJ93" s="2">
        <v>3.9</v>
      </c>
      <c r="BK93" s="2" t="s">
        <v>176</v>
      </c>
      <c r="BL93" s="2">
        <v>-1.8</v>
      </c>
      <c r="BM93" s="2" t="s">
        <v>176</v>
      </c>
      <c r="BN93" s="2">
        <v>-2.2999999999999998</v>
      </c>
      <c r="BO93" s="2">
        <v>-4.3</v>
      </c>
      <c r="BP93" s="2">
        <v>-8.4</v>
      </c>
      <c r="BQ93" s="2">
        <v>-10.3</v>
      </c>
      <c r="BR93" s="2">
        <v>-2.1</v>
      </c>
      <c r="BS93" s="2">
        <v>-2.2999999999999998</v>
      </c>
      <c r="BT93" s="2">
        <v>1.6</v>
      </c>
      <c r="BU93" s="2">
        <v>-6.5</v>
      </c>
      <c r="BV93" s="2">
        <v>-5.7</v>
      </c>
      <c r="BW93" s="2" t="s">
        <v>176</v>
      </c>
      <c r="BX93" s="2" t="s">
        <v>176</v>
      </c>
      <c r="BY93" s="2">
        <v>3.1</v>
      </c>
    </row>
    <row r="94" spans="1:77" x14ac:dyDescent="0.25">
      <c r="A94" s="1">
        <v>39934</v>
      </c>
      <c r="B94" s="2">
        <v>106.35166</v>
      </c>
      <c r="C94" s="2">
        <v>97.125770000000003</v>
      </c>
      <c r="D94" s="2">
        <v>98.106409999999997</v>
      </c>
      <c r="E94" s="2">
        <v>66.901759999999996</v>
      </c>
      <c r="F94" s="2" t="s">
        <v>176</v>
      </c>
      <c r="G94" s="2">
        <v>108.70784999999999</v>
      </c>
      <c r="H94" s="2" t="s">
        <v>176</v>
      </c>
      <c r="I94" s="2">
        <v>79.776970000000006</v>
      </c>
      <c r="J94" s="2">
        <v>117.0675</v>
      </c>
      <c r="K94" s="2">
        <v>101.51560000000001</v>
      </c>
      <c r="L94" s="2">
        <v>128.05346</v>
      </c>
      <c r="M94" s="2">
        <v>94.88485</v>
      </c>
      <c r="N94" s="2">
        <v>110.99363</v>
      </c>
      <c r="O94" s="2">
        <v>81.956490000000002</v>
      </c>
      <c r="P94" s="2">
        <v>99.81</v>
      </c>
      <c r="Q94" s="2">
        <v>106.15264999999999</v>
      </c>
      <c r="R94" s="2" t="s">
        <v>176</v>
      </c>
      <c r="S94" s="2" t="s">
        <v>176</v>
      </c>
      <c r="T94" s="2">
        <v>76.572450000000003</v>
      </c>
      <c r="U94" s="2">
        <v>-10.9</v>
      </c>
      <c r="V94" s="2">
        <v>-12.8</v>
      </c>
      <c r="W94" s="2">
        <v>-9.1999999999999993</v>
      </c>
      <c r="X94" s="2">
        <v>-10.199999999999999</v>
      </c>
      <c r="Y94" s="2" t="s">
        <v>176</v>
      </c>
      <c r="Z94" s="2">
        <v>-6.2</v>
      </c>
      <c r="AA94" s="2" t="s">
        <v>176</v>
      </c>
      <c r="AB94" s="2">
        <v>-5.4</v>
      </c>
      <c r="AC94" s="2">
        <v>-14.9</v>
      </c>
      <c r="AD94" s="2">
        <v>-18.7</v>
      </c>
      <c r="AE94" s="2">
        <v>-30</v>
      </c>
      <c r="AF94" s="2">
        <v>-3.3</v>
      </c>
      <c r="AG94" s="2">
        <v>-10.6</v>
      </c>
      <c r="AH94" s="2">
        <v>-12.7</v>
      </c>
      <c r="AI94" s="2">
        <v>-8.4</v>
      </c>
      <c r="AJ94" s="2">
        <v>-5.7</v>
      </c>
      <c r="AK94" s="2" t="s">
        <v>176</v>
      </c>
      <c r="AL94" s="2" t="s">
        <v>176</v>
      </c>
      <c r="AM94" s="2">
        <v>-4.2</v>
      </c>
      <c r="AN94" s="2">
        <v>-13.5</v>
      </c>
      <c r="AO94" s="2">
        <v>-11.7</v>
      </c>
      <c r="AP94" s="2">
        <v>-18</v>
      </c>
      <c r="AQ94" s="2">
        <v>-4.5999999999999996</v>
      </c>
      <c r="AR94" s="2" t="s">
        <v>176</v>
      </c>
      <c r="AS94" s="2">
        <v>-5.8</v>
      </c>
      <c r="AT94" s="2" t="s">
        <v>176</v>
      </c>
      <c r="AU94" s="2">
        <v>-9</v>
      </c>
      <c r="AV94" s="2">
        <v>-14</v>
      </c>
      <c r="AW94" s="2">
        <v>-22.2</v>
      </c>
      <c r="AX94" s="2">
        <v>-31.5</v>
      </c>
      <c r="AY94" s="2">
        <v>-8</v>
      </c>
      <c r="AZ94" s="2">
        <v>-12.9</v>
      </c>
      <c r="BA94" s="2">
        <v>-11.4</v>
      </c>
      <c r="BB94" s="2">
        <v>-12.7</v>
      </c>
      <c r="BC94" s="2">
        <v>-12.3</v>
      </c>
      <c r="BD94" s="2" t="s">
        <v>176</v>
      </c>
      <c r="BE94" s="2" t="s">
        <v>176</v>
      </c>
      <c r="BF94" s="2">
        <v>-5</v>
      </c>
      <c r="BG94" s="2">
        <v>-4.9000000000000004</v>
      </c>
      <c r="BH94" s="2">
        <v>-5.6</v>
      </c>
      <c r="BI94" s="2">
        <v>-6.8</v>
      </c>
      <c r="BJ94" s="2">
        <v>2.7</v>
      </c>
      <c r="BK94" s="2" t="s">
        <v>176</v>
      </c>
      <c r="BL94" s="2">
        <v>-1.7</v>
      </c>
      <c r="BM94" s="2" t="s">
        <v>176</v>
      </c>
      <c r="BN94" s="2">
        <v>-2.6</v>
      </c>
      <c r="BO94" s="2">
        <v>-6</v>
      </c>
      <c r="BP94" s="2">
        <v>-10.4</v>
      </c>
      <c r="BQ94" s="2">
        <v>-14.5</v>
      </c>
      <c r="BR94" s="2">
        <v>-2.2999999999999998</v>
      </c>
      <c r="BS94" s="2">
        <v>-3.7</v>
      </c>
      <c r="BT94" s="2">
        <v>-0.4</v>
      </c>
      <c r="BU94" s="2">
        <v>-6.7</v>
      </c>
      <c r="BV94" s="2">
        <v>-5.7</v>
      </c>
      <c r="BW94" s="2" t="s">
        <v>176</v>
      </c>
      <c r="BX94" s="2" t="s">
        <v>176</v>
      </c>
      <c r="BY94" s="2">
        <v>2.1</v>
      </c>
    </row>
    <row r="95" spans="1:77" x14ac:dyDescent="0.25">
      <c r="A95" s="1">
        <v>39965</v>
      </c>
      <c r="B95" s="2">
        <v>107.43047</v>
      </c>
      <c r="C95" s="2">
        <v>102.72648</v>
      </c>
      <c r="D95" s="2">
        <v>93.792090000000002</v>
      </c>
      <c r="E95" s="2">
        <v>75.588229999999996</v>
      </c>
      <c r="F95" s="2" t="s">
        <v>176</v>
      </c>
      <c r="G95" s="2">
        <v>109.19105999999999</v>
      </c>
      <c r="H95" s="2" t="s">
        <v>176</v>
      </c>
      <c r="I95" s="2">
        <v>80.445089999999993</v>
      </c>
      <c r="J95" s="2">
        <v>127.78725</v>
      </c>
      <c r="K95" s="2">
        <v>106.91901</v>
      </c>
      <c r="L95" s="2">
        <v>130.17182</v>
      </c>
      <c r="M95" s="2">
        <v>91.835610000000003</v>
      </c>
      <c r="N95" s="2">
        <v>110.83114999999999</v>
      </c>
      <c r="O95" s="2">
        <v>78.311940000000007</v>
      </c>
      <c r="P95" s="2">
        <v>104.06864</v>
      </c>
      <c r="Q95" s="2">
        <v>104.81932999999999</v>
      </c>
      <c r="R95" s="2" t="s">
        <v>176</v>
      </c>
      <c r="S95" s="2" t="s">
        <v>176</v>
      </c>
      <c r="T95" s="2">
        <v>80.671809999999994</v>
      </c>
      <c r="U95" s="2">
        <v>-10.7</v>
      </c>
      <c r="V95" s="2">
        <v>-4</v>
      </c>
      <c r="W95" s="2">
        <v>-11.7</v>
      </c>
      <c r="X95" s="2">
        <v>-0.7</v>
      </c>
      <c r="Y95" s="2" t="s">
        <v>176</v>
      </c>
      <c r="Z95" s="2">
        <v>-10</v>
      </c>
      <c r="AA95" s="2" t="s">
        <v>176</v>
      </c>
      <c r="AB95" s="2">
        <v>-6.3</v>
      </c>
      <c r="AC95" s="2">
        <v>1.3</v>
      </c>
      <c r="AD95" s="2">
        <v>-14.4</v>
      </c>
      <c r="AE95" s="2">
        <v>-23.5</v>
      </c>
      <c r="AF95" s="2">
        <v>-6.8</v>
      </c>
      <c r="AG95" s="2">
        <v>-12.8</v>
      </c>
      <c r="AH95" s="2">
        <v>-16.3</v>
      </c>
      <c r="AI95" s="2">
        <v>-3.7</v>
      </c>
      <c r="AJ95" s="2">
        <v>-6.7</v>
      </c>
      <c r="AK95" s="2" t="s">
        <v>176</v>
      </c>
      <c r="AL95" s="2" t="s">
        <v>176</v>
      </c>
      <c r="AM95" s="2">
        <v>-2.2999999999999998</v>
      </c>
      <c r="AN95" s="2">
        <v>-13</v>
      </c>
      <c r="AO95" s="2">
        <v>-10.5</v>
      </c>
      <c r="AP95" s="2">
        <v>-17</v>
      </c>
      <c r="AQ95" s="2">
        <v>-4</v>
      </c>
      <c r="AR95" s="2" t="s">
        <v>176</v>
      </c>
      <c r="AS95" s="2">
        <v>-6.5</v>
      </c>
      <c r="AT95" s="2" t="s">
        <v>176</v>
      </c>
      <c r="AU95" s="2">
        <v>-8.6</v>
      </c>
      <c r="AV95" s="2">
        <v>-11.5</v>
      </c>
      <c r="AW95" s="2">
        <v>-20.8</v>
      </c>
      <c r="AX95" s="2">
        <v>-30.1</v>
      </c>
      <c r="AY95" s="2">
        <v>-7.8</v>
      </c>
      <c r="AZ95" s="2">
        <v>-12.9</v>
      </c>
      <c r="BA95" s="2">
        <v>-12.3</v>
      </c>
      <c r="BB95" s="2">
        <v>-11.2</v>
      </c>
      <c r="BC95" s="2">
        <v>-11.4</v>
      </c>
      <c r="BD95" s="2" t="s">
        <v>176</v>
      </c>
      <c r="BE95" s="2" t="s">
        <v>176</v>
      </c>
      <c r="BF95" s="2">
        <v>-4.5</v>
      </c>
      <c r="BG95" s="2">
        <v>-6.4</v>
      </c>
      <c r="BH95" s="2">
        <v>-5.9</v>
      </c>
      <c r="BI95" s="2">
        <v>-8</v>
      </c>
      <c r="BJ95" s="2">
        <v>2</v>
      </c>
      <c r="BK95" s="2" t="s">
        <v>176</v>
      </c>
      <c r="BL95" s="2">
        <v>-2.7</v>
      </c>
      <c r="BM95" s="2" t="s">
        <v>176</v>
      </c>
      <c r="BN95" s="2">
        <v>-3.2</v>
      </c>
      <c r="BO95" s="2">
        <v>-5.8</v>
      </c>
      <c r="BP95" s="2">
        <v>-12.1</v>
      </c>
      <c r="BQ95" s="2">
        <v>-17.2</v>
      </c>
      <c r="BR95" s="2">
        <v>-3.4</v>
      </c>
      <c r="BS95" s="2">
        <v>-5.6</v>
      </c>
      <c r="BT95" s="2">
        <v>-2.7</v>
      </c>
      <c r="BU95" s="2">
        <v>-6.8</v>
      </c>
      <c r="BV95" s="2">
        <v>-6.6</v>
      </c>
      <c r="BW95" s="2" t="s">
        <v>176</v>
      </c>
      <c r="BX95" s="2" t="s">
        <v>176</v>
      </c>
      <c r="BY95" s="2">
        <v>0.5</v>
      </c>
    </row>
    <row r="96" spans="1:77" x14ac:dyDescent="0.25">
      <c r="A96" s="1">
        <v>39995</v>
      </c>
      <c r="B96" s="2">
        <v>113.86257000000001</v>
      </c>
      <c r="C96" s="2">
        <v>103.50751</v>
      </c>
      <c r="D96" s="2">
        <v>95.57835</v>
      </c>
      <c r="E96" s="2">
        <v>78.317019999999999</v>
      </c>
      <c r="F96" s="2" t="s">
        <v>176</v>
      </c>
      <c r="G96" s="2">
        <v>120.28882</v>
      </c>
      <c r="H96" s="2" t="s">
        <v>176</v>
      </c>
      <c r="I96" s="2">
        <v>84.242440000000002</v>
      </c>
      <c r="J96" s="2">
        <v>120.90021</v>
      </c>
      <c r="K96" s="2">
        <v>112.81386999999999</v>
      </c>
      <c r="L96" s="2">
        <v>149.49062000000001</v>
      </c>
      <c r="M96" s="2">
        <v>96.370519999999999</v>
      </c>
      <c r="N96" s="2">
        <v>117.78752</v>
      </c>
      <c r="O96" s="2">
        <v>86.681100000000001</v>
      </c>
      <c r="P96" s="2">
        <v>111.15018999999999</v>
      </c>
      <c r="Q96" s="2">
        <v>110.06568</v>
      </c>
      <c r="R96" s="2" t="s">
        <v>176</v>
      </c>
      <c r="S96" s="2" t="s">
        <v>176</v>
      </c>
      <c r="T96" s="2">
        <v>87.818830000000005</v>
      </c>
      <c r="U96" s="2">
        <v>-9.9</v>
      </c>
      <c r="V96" s="2">
        <v>-8.6</v>
      </c>
      <c r="W96" s="2">
        <v>-8.3000000000000007</v>
      </c>
      <c r="X96" s="2">
        <v>-2.8</v>
      </c>
      <c r="Y96" s="2" t="s">
        <v>176</v>
      </c>
      <c r="Z96" s="2">
        <v>-6.6</v>
      </c>
      <c r="AA96" s="2" t="s">
        <v>176</v>
      </c>
      <c r="AB96" s="2">
        <v>-3.4</v>
      </c>
      <c r="AC96" s="2">
        <v>-11.2</v>
      </c>
      <c r="AD96" s="2">
        <v>-15.5</v>
      </c>
      <c r="AE96" s="2">
        <v>-19.600000000000001</v>
      </c>
      <c r="AF96" s="2">
        <v>-4.0999999999999996</v>
      </c>
      <c r="AG96" s="2">
        <v>-10.7</v>
      </c>
      <c r="AH96" s="2">
        <v>-13.9</v>
      </c>
      <c r="AI96" s="2">
        <v>-3.9</v>
      </c>
      <c r="AJ96" s="2">
        <v>-5.3</v>
      </c>
      <c r="AK96" s="2" t="s">
        <v>176</v>
      </c>
      <c r="AL96" s="2" t="s">
        <v>176</v>
      </c>
      <c r="AM96" s="2">
        <v>0.6</v>
      </c>
      <c r="AN96" s="2">
        <v>-12.5</v>
      </c>
      <c r="AO96" s="2">
        <v>-10.3</v>
      </c>
      <c r="AP96" s="2">
        <v>-15.8</v>
      </c>
      <c r="AQ96" s="2">
        <v>-3.8</v>
      </c>
      <c r="AR96" s="2" t="s">
        <v>176</v>
      </c>
      <c r="AS96" s="2">
        <v>-6.5</v>
      </c>
      <c r="AT96" s="2" t="s">
        <v>176</v>
      </c>
      <c r="AU96" s="2">
        <v>-7.9</v>
      </c>
      <c r="AV96" s="2">
        <v>-11.5</v>
      </c>
      <c r="AW96" s="2">
        <v>-20</v>
      </c>
      <c r="AX96" s="2">
        <v>-28.5</v>
      </c>
      <c r="AY96" s="2">
        <v>-7.3</v>
      </c>
      <c r="AZ96" s="2">
        <v>-12.6</v>
      </c>
      <c r="BA96" s="2">
        <v>-12.5</v>
      </c>
      <c r="BB96" s="2">
        <v>-10.1</v>
      </c>
      <c r="BC96" s="2">
        <v>-10.5</v>
      </c>
      <c r="BD96" s="2" t="s">
        <v>176</v>
      </c>
      <c r="BE96" s="2" t="s">
        <v>176</v>
      </c>
      <c r="BF96" s="2">
        <v>-3.6</v>
      </c>
      <c r="BG96" s="2">
        <v>-7.9</v>
      </c>
      <c r="BH96" s="2">
        <v>-6.6</v>
      </c>
      <c r="BI96" s="2">
        <v>-9.1999999999999993</v>
      </c>
      <c r="BJ96" s="2">
        <v>1</v>
      </c>
      <c r="BK96" s="2" t="s">
        <v>176</v>
      </c>
      <c r="BL96" s="2">
        <v>-3.7</v>
      </c>
      <c r="BM96" s="2" t="s">
        <v>176</v>
      </c>
      <c r="BN96" s="2">
        <v>-3.6</v>
      </c>
      <c r="BO96" s="2">
        <v>-6.7</v>
      </c>
      <c r="BP96" s="2">
        <v>-14.2</v>
      </c>
      <c r="BQ96" s="2">
        <v>-20</v>
      </c>
      <c r="BR96" s="2">
        <v>-4.4000000000000004</v>
      </c>
      <c r="BS96" s="2">
        <v>-7.4</v>
      </c>
      <c r="BT96" s="2">
        <v>-5.4</v>
      </c>
      <c r="BU96" s="2">
        <v>-7.4</v>
      </c>
      <c r="BV96" s="2">
        <v>-7.4</v>
      </c>
      <c r="BW96" s="2" t="s">
        <v>176</v>
      </c>
      <c r="BX96" s="2" t="s">
        <v>176</v>
      </c>
      <c r="BY96" s="2">
        <v>-0.8</v>
      </c>
    </row>
    <row r="97" spans="1:77" x14ac:dyDescent="0.25">
      <c r="A97" s="1">
        <v>40026</v>
      </c>
      <c r="B97" s="2">
        <v>116.10422</v>
      </c>
      <c r="C97" s="2">
        <v>111.64154000000001</v>
      </c>
      <c r="D97" s="2">
        <v>110.25546</v>
      </c>
      <c r="E97" s="2">
        <v>76.748000000000005</v>
      </c>
      <c r="F97" s="2" t="s">
        <v>176</v>
      </c>
      <c r="G97" s="2">
        <v>120.17242</v>
      </c>
      <c r="H97" s="2" t="s">
        <v>176</v>
      </c>
      <c r="I97" s="2">
        <v>93.676689999999994</v>
      </c>
      <c r="J97" s="2">
        <v>133.18266</v>
      </c>
      <c r="K97" s="2">
        <v>114.31988</v>
      </c>
      <c r="L97" s="2">
        <v>167.30427</v>
      </c>
      <c r="M97" s="2">
        <v>96.493700000000004</v>
      </c>
      <c r="N97" s="2">
        <v>121.09130999999999</v>
      </c>
      <c r="O97" s="2">
        <v>88.804090000000002</v>
      </c>
      <c r="P97" s="2">
        <v>107.23133</v>
      </c>
      <c r="Q97" s="2">
        <v>105.92022</v>
      </c>
      <c r="R97" s="2" t="s">
        <v>176</v>
      </c>
      <c r="S97" s="2" t="s">
        <v>176</v>
      </c>
      <c r="T97" s="2">
        <v>86.386510000000001</v>
      </c>
      <c r="U97" s="2">
        <v>-6.8</v>
      </c>
      <c r="V97" s="2">
        <v>-4.4000000000000004</v>
      </c>
      <c r="W97" s="2">
        <v>-3.6</v>
      </c>
      <c r="X97" s="2">
        <v>-9.3000000000000007</v>
      </c>
      <c r="Y97" s="2" t="s">
        <v>176</v>
      </c>
      <c r="Z97" s="2">
        <v>-10.1</v>
      </c>
      <c r="AA97" s="2" t="s">
        <v>176</v>
      </c>
      <c r="AB97" s="2">
        <v>0.5</v>
      </c>
      <c r="AC97" s="2">
        <v>-5.6</v>
      </c>
      <c r="AD97" s="2">
        <v>-13.3</v>
      </c>
      <c r="AE97" s="2">
        <v>-10.9</v>
      </c>
      <c r="AF97" s="2">
        <v>-3.1</v>
      </c>
      <c r="AG97" s="2">
        <v>-6.3</v>
      </c>
      <c r="AH97" s="2">
        <v>-6.4</v>
      </c>
      <c r="AI97" s="2">
        <v>-6.7</v>
      </c>
      <c r="AJ97" s="2">
        <v>-3.3</v>
      </c>
      <c r="AK97" s="2" t="s">
        <v>176</v>
      </c>
      <c r="AL97" s="2" t="s">
        <v>176</v>
      </c>
      <c r="AM97" s="2">
        <v>1.7</v>
      </c>
      <c r="AN97" s="2">
        <v>-11.8</v>
      </c>
      <c r="AO97" s="2">
        <v>-9.5</v>
      </c>
      <c r="AP97" s="2">
        <v>-14.2</v>
      </c>
      <c r="AQ97" s="2">
        <v>-4.5</v>
      </c>
      <c r="AR97" s="2" t="s">
        <v>176</v>
      </c>
      <c r="AS97" s="2">
        <v>-7</v>
      </c>
      <c r="AT97" s="2" t="s">
        <v>176</v>
      </c>
      <c r="AU97" s="2">
        <v>-6.9</v>
      </c>
      <c r="AV97" s="2">
        <v>-10.7</v>
      </c>
      <c r="AW97" s="2">
        <v>-19.100000000000001</v>
      </c>
      <c r="AX97" s="2">
        <v>-26.2</v>
      </c>
      <c r="AY97" s="2">
        <v>-6.8</v>
      </c>
      <c r="AZ97" s="2">
        <v>-11.7</v>
      </c>
      <c r="BA97" s="2">
        <v>-11.7</v>
      </c>
      <c r="BB97" s="2">
        <v>-9.6</v>
      </c>
      <c r="BC97" s="2">
        <v>-9.6</v>
      </c>
      <c r="BD97" s="2" t="s">
        <v>176</v>
      </c>
      <c r="BE97" s="2" t="s">
        <v>176</v>
      </c>
      <c r="BF97" s="2">
        <v>-2.9</v>
      </c>
      <c r="BG97" s="2">
        <v>-8.6999999999999993</v>
      </c>
      <c r="BH97" s="2">
        <v>-7</v>
      </c>
      <c r="BI97" s="2">
        <v>-9.3000000000000007</v>
      </c>
      <c r="BJ97" s="2">
        <v>-1</v>
      </c>
      <c r="BK97" s="2" t="s">
        <v>176</v>
      </c>
      <c r="BL97" s="2">
        <v>-5</v>
      </c>
      <c r="BM97" s="2" t="s">
        <v>176</v>
      </c>
      <c r="BN97" s="2">
        <v>-3.8</v>
      </c>
      <c r="BO97" s="2">
        <v>-7.7</v>
      </c>
      <c r="BP97" s="2">
        <v>-15.7</v>
      </c>
      <c r="BQ97" s="2">
        <v>-21.5</v>
      </c>
      <c r="BR97" s="2">
        <v>-4.7</v>
      </c>
      <c r="BS97" s="2">
        <v>-8.1999999999999993</v>
      </c>
      <c r="BT97" s="2">
        <v>-6.2</v>
      </c>
      <c r="BU97" s="2">
        <v>-7.8</v>
      </c>
      <c r="BV97" s="2">
        <v>-7.8</v>
      </c>
      <c r="BW97" s="2" t="s">
        <v>176</v>
      </c>
      <c r="BX97" s="2" t="s">
        <v>176</v>
      </c>
      <c r="BY97" s="2">
        <v>-1.1000000000000001</v>
      </c>
    </row>
    <row r="98" spans="1:77" x14ac:dyDescent="0.25">
      <c r="A98" s="1">
        <v>40057</v>
      </c>
      <c r="B98" s="2">
        <v>115.87900999999999</v>
      </c>
      <c r="C98" s="2">
        <v>117.08181</v>
      </c>
      <c r="D98" s="2">
        <v>115.41203</v>
      </c>
      <c r="E98" s="2">
        <v>73.225999999999999</v>
      </c>
      <c r="F98" s="2" t="s">
        <v>176</v>
      </c>
      <c r="G98" s="2">
        <v>125.78364000000001</v>
      </c>
      <c r="H98" s="2" t="s">
        <v>176</v>
      </c>
      <c r="I98" s="2">
        <v>109.56828</v>
      </c>
      <c r="J98" s="2">
        <v>133.24590000000001</v>
      </c>
      <c r="K98" s="2">
        <v>114.2107</v>
      </c>
      <c r="L98" s="2">
        <v>162.72408999999999</v>
      </c>
      <c r="M98" s="2">
        <v>99.073049999999995</v>
      </c>
      <c r="N98" s="2">
        <v>120.66812</v>
      </c>
      <c r="O98" s="2">
        <v>80.661990000000003</v>
      </c>
      <c r="P98" s="2">
        <v>110.05565</v>
      </c>
      <c r="Q98" s="2">
        <v>100.60234</v>
      </c>
      <c r="R98" s="2" t="s">
        <v>176</v>
      </c>
      <c r="S98" s="2" t="s">
        <v>176</v>
      </c>
      <c r="T98" s="2">
        <v>85.085769999999997</v>
      </c>
      <c r="U98" s="2">
        <v>-7.3</v>
      </c>
      <c r="V98" s="2">
        <v>-3.9</v>
      </c>
      <c r="W98" s="2">
        <v>-6.5</v>
      </c>
      <c r="X98" s="2">
        <v>-8.6999999999999993</v>
      </c>
      <c r="Y98" s="2" t="s">
        <v>176</v>
      </c>
      <c r="Z98" s="2">
        <v>-4.5</v>
      </c>
      <c r="AA98" s="2" t="s">
        <v>176</v>
      </c>
      <c r="AB98" s="2">
        <v>0.2</v>
      </c>
      <c r="AC98" s="2">
        <v>-4.8</v>
      </c>
      <c r="AD98" s="2">
        <v>-10.6</v>
      </c>
      <c r="AE98" s="2">
        <v>-7.4</v>
      </c>
      <c r="AF98" s="2">
        <v>-1.5</v>
      </c>
      <c r="AG98" s="2">
        <v>-7.7</v>
      </c>
      <c r="AH98" s="2">
        <v>-17.100000000000001</v>
      </c>
      <c r="AI98" s="2">
        <v>-4.7</v>
      </c>
      <c r="AJ98" s="2">
        <v>-7.1</v>
      </c>
      <c r="AK98" s="2" t="s">
        <v>176</v>
      </c>
      <c r="AL98" s="2" t="s">
        <v>176</v>
      </c>
      <c r="AM98" s="2">
        <v>5</v>
      </c>
      <c r="AN98" s="2">
        <v>-11.3</v>
      </c>
      <c r="AO98" s="2">
        <v>-8.9</v>
      </c>
      <c r="AP98" s="2">
        <v>-13.2</v>
      </c>
      <c r="AQ98" s="2">
        <v>-5</v>
      </c>
      <c r="AR98" s="2" t="s">
        <v>176</v>
      </c>
      <c r="AS98" s="2">
        <v>-6.7</v>
      </c>
      <c r="AT98" s="2" t="s">
        <v>176</v>
      </c>
      <c r="AU98" s="2">
        <v>-6</v>
      </c>
      <c r="AV98" s="2">
        <v>-10</v>
      </c>
      <c r="AW98" s="2">
        <v>-18.100000000000001</v>
      </c>
      <c r="AX98" s="2">
        <v>-24.1</v>
      </c>
      <c r="AY98" s="2">
        <v>-6.1</v>
      </c>
      <c r="AZ98" s="2">
        <v>-11.2</v>
      </c>
      <c r="BA98" s="2">
        <v>-12.3</v>
      </c>
      <c r="BB98" s="2">
        <v>-9.1</v>
      </c>
      <c r="BC98" s="2">
        <v>-9.3000000000000007</v>
      </c>
      <c r="BD98" s="2" t="s">
        <v>176</v>
      </c>
      <c r="BE98" s="2" t="s">
        <v>176</v>
      </c>
      <c r="BF98" s="2">
        <v>-2</v>
      </c>
      <c r="BG98" s="2">
        <v>-10</v>
      </c>
      <c r="BH98" s="2">
        <v>-7.8</v>
      </c>
      <c r="BI98" s="2">
        <v>-10.9</v>
      </c>
      <c r="BJ98" s="2">
        <v>-2.5</v>
      </c>
      <c r="BK98" s="2" t="s">
        <v>176</v>
      </c>
      <c r="BL98" s="2">
        <v>-5.7</v>
      </c>
      <c r="BM98" s="2" t="s">
        <v>176</v>
      </c>
      <c r="BN98" s="2">
        <v>-4.7</v>
      </c>
      <c r="BO98" s="2">
        <v>-8.9</v>
      </c>
      <c r="BP98" s="2">
        <v>-17.100000000000001</v>
      </c>
      <c r="BQ98" s="2">
        <v>-23.1</v>
      </c>
      <c r="BR98" s="2">
        <v>-5.4</v>
      </c>
      <c r="BS98" s="2">
        <v>-9.5</v>
      </c>
      <c r="BT98" s="2">
        <v>-9.1</v>
      </c>
      <c r="BU98" s="2">
        <v>-8.6999999999999993</v>
      </c>
      <c r="BV98" s="2">
        <v>-9.3000000000000007</v>
      </c>
      <c r="BW98" s="2" t="s">
        <v>176</v>
      </c>
      <c r="BX98" s="2" t="s">
        <v>176</v>
      </c>
      <c r="BY98" s="2">
        <v>-1</v>
      </c>
    </row>
    <row r="99" spans="1:77" x14ac:dyDescent="0.25">
      <c r="A99" s="1">
        <v>40087</v>
      </c>
      <c r="B99" s="2">
        <v>123.07453</v>
      </c>
      <c r="C99" s="2">
        <v>128.97099</v>
      </c>
      <c r="D99" s="2">
        <v>125.79657</v>
      </c>
      <c r="E99" s="2">
        <v>77.154409999999999</v>
      </c>
      <c r="F99" s="2" t="s">
        <v>176</v>
      </c>
      <c r="G99" s="2">
        <v>140.39150000000001</v>
      </c>
      <c r="H99" s="2" t="s">
        <v>176</v>
      </c>
      <c r="I99" s="2">
        <v>125.28626</v>
      </c>
      <c r="J99" s="2">
        <v>137.60916</v>
      </c>
      <c r="K99" s="2">
        <v>118.22808999999999</v>
      </c>
      <c r="L99" s="2">
        <v>166.16705999999999</v>
      </c>
      <c r="M99" s="2">
        <v>102.98126000000001</v>
      </c>
      <c r="N99" s="2">
        <v>126.86561</v>
      </c>
      <c r="O99" s="2">
        <v>96.895399999999995</v>
      </c>
      <c r="P99" s="2">
        <v>119.12591999999999</v>
      </c>
      <c r="Q99" s="2">
        <v>106.83391</v>
      </c>
      <c r="R99" s="2" t="s">
        <v>176</v>
      </c>
      <c r="S99" s="2" t="s">
        <v>176</v>
      </c>
      <c r="T99" s="2">
        <v>82.278480000000002</v>
      </c>
      <c r="U99" s="2">
        <v>-2.6</v>
      </c>
      <c r="V99" s="2">
        <v>-0.4</v>
      </c>
      <c r="W99" s="2">
        <v>0</v>
      </c>
      <c r="X99" s="2">
        <v>-9.3000000000000007</v>
      </c>
      <c r="Y99" s="2" t="s">
        <v>176</v>
      </c>
      <c r="Z99" s="2">
        <v>-2.2999999999999998</v>
      </c>
      <c r="AA99" s="2" t="s">
        <v>176</v>
      </c>
      <c r="AB99" s="2">
        <v>0.4</v>
      </c>
      <c r="AC99" s="2">
        <v>-0.1</v>
      </c>
      <c r="AD99" s="2">
        <v>-6.2</v>
      </c>
      <c r="AE99" s="2">
        <v>2.1</v>
      </c>
      <c r="AF99" s="2">
        <v>-0.4</v>
      </c>
      <c r="AG99" s="2">
        <v>-4.0999999999999996</v>
      </c>
      <c r="AH99" s="2">
        <v>-6.4</v>
      </c>
      <c r="AI99" s="2">
        <v>1.4</v>
      </c>
      <c r="AJ99" s="2">
        <v>-2.7</v>
      </c>
      <c r="AK99" s="2" t="s">
        <v>176</v>
      </c>
      <c r="AL99" s="2" t="s">
        <v>176</v>
      </c>
      <c r="AM99" s="2">
        <v>-3.3</v>
      </c>
      <c r="AN99" s="2">
        <v>-10.3</v>
      </c>
      <c r="AO99" s="2">
        <v>-7.9</v>
      </c>
      <c r="AP99" s="2">
        <v>-11.7</v>
      </c>
      <c r="AQ99" s="2">
        <v>-5.5</v>
      </c>
      <c r="AR99" s="2" t="s">
        <v>176</v>
      </c>
      <c r="AS99" s="2">
        <v>-6.2</v>
      </c>
      <c r="AT99" s="2" t="s">
        <v>176</v>
      </c>
      <c r="AU99" s="2">
        <v>-5.2</v>
      </c>
      <c r="AV99" s="2">
        <v>-9</v>
      </c>
      <c r="AW99" s="2">
        <v>-16.899999999999999</v>
      </c>
      <c r="AX99" s="2">
        <v>-21.6</v>
      </c>
      <c r="AY99" s="2">
        <v>-5.5</v>
      </c>
      <c r="AZ99" s="2">
        <v>-10.5</v>
      </c>
      <c r="BA99" s="2">
        <v>-11.7</v>
      </c>
      <c r="BB99" s="2">
        <v>-8</v>
      </c>
      <c r="BC99" s="2">
        <v>-8.6</v>
      </c>
      <c r="BD99" s="2" t="s">
        <v>176</v>
      </c>
      <c r="BE99" s="2" t="s">
        <v>176</v>
      </c>
      <c r="BF99" s="2">
        <v>-2.1</v>
      </c>
      <c r="BG99" s="2">
        <v>-10.3</v>
      </c>
      <c r="BH99" s="2">
        <v>-7.7</v>
      </c>
      <c r="BI99" s="2">
        <v>-11.1</v>
      </c>
      <c r="BJ99" s="2">
        <v>-4.4000000000000004</v>
      </c>
      <c r="BK99" s="2" t="s">
        <v>176</v>
      </c>
      <c r="BL99" s="2">
        <v>-6.1</v>
      </c>
      <c r="BM99" s="2" t="s">
        <v>176</v>
      </c>
      <c r="BN99" s="2">
        <v>-4.9000000000000004</v>
      </c>
      <c r="BO99" s="2">
        <v>-8.9</v>
      </c>
      <c r="BP99" s="2">
        <v>-17.7</v>
      </c>
      <c r="BQ99" s="2">
        <v>-22.7</v>
      </c>
      <c r="BR99" s="2">
        <v>-5.4</v>
      </c>
      <c r="BS99" s="2">
        <v>-10</v>
      </c>
      <c r="BT99" s="2">
        <v>-10.199999999999999</v>
      </c>
      <c r="BU99" s="2">
        <v>-8.3000000000000007</v>
      </c>
      <c r="BV99" s="2">
        <v>-9.5</v>
      </c>
      <c r="BW99" s="2" t="s">
        <v>176</v>
      </c>
      <c r="BX99" s="2" t="s">
        <v>176</v>
      </c>
      <c r="BY99" s="2">
        <v>-1.7</v>
      </c>
    </row>
    <row r="100" spans="1:77" x14ac:dyDescent="0.25">
      <c r="A100" s="1">
        <v>40118</v>
      </c>
      <c r="B100" s="2">
        <v>118.13763</v>
      </c>
      <c r="C100" s="2">
        <v>130.55163999999999</v>
      </c>
      <c r="D100" s="2">
        <v>121.88845000000001</v>
      </c>
      <c r="E100" s="2">
        <v>72.837890000000002</v>
      </c>
      <c r="F100" s="2" t="s">
        <v>176</v>
      </c>
      <c r="G100" s="2">
        <v>141.49606</v>
      </c>
      <c r="H100" s="2" t="s">
        <v>176</v>
      </c>
      <c r="I100" s="2">
        <v>130.98041000000001</v>
      </c>
      <c r="J100" s="2">
        <v>135.17731000000001</v>
      </c>
      <c r="K100" s="2">
        <v>112.08638999999999</v>
      </c>
      <c r="L100" s="2">
        <v>159.76965000000001</v>
      </c>
      <c r="M100" s="2">
        <v>95.495239999999995</v>
      </c>
      <c r="N100" s="2">
        <v>121.28218</v>
      </c>
      <c r="O100" s="2">
        <v>90.749049999999997</v>
      </c>
      <c r="P100" s="2">
        <v>112.23611</v>
      </c>
      <c r="Q100" s="2">
        <v>103.2037</v>
      </c>
      <c r="R100" s="2" t="s">
        <v>176</v>
      </c>
      <c r="S100" s="2" t="s">
        <v>176</v>
      </c>
      <c r="T100" s="2">
        <v>79.929249999999996</v>
      </c>
      <c r="U100" s="2">
        <v>5.4</v>
      </c>
      <c r="V100" s="2">
        <v>4</v>
      </c>
      <c r="W100" s="2">
        <v>10.7</v>
      </c>
      <c r="X100" s="2">
        <v>-6.4</v>
      </c>
      <c r="Y100" s="2" t="s">
        <v>176</v>
      </c>
      <c r="Z100" s="2">
        <v>6.6</v>
      </c>
      <c r="AA100" s="2" t="s">
        <v>176</v>
      </c>
      <c r="AB100" s="2">
        <v>5.8</v>
      </c>
      <c r="AC100" s="2">
        <v>4.0999999999999996</v>
      </c>
      <c r="AD100" s="2">
        <v>7.6</v>
      </c>
      <c r="AE100" s="2">
        <v>23.6</v>
      </c>
      <c r="AF100" s="2">
        <v>0.2</v>
      </c>
      <c r="AG100" s="2">
        <v>2.6</v>
      </c>
      <c r="AH100" s="2">
        <v>-0.1</v>
      </c>
      <c r="AI100" s="2">
        <v>7.8</v>
      </c>
      <c r="AJ100" s="2">
        <v>12.2</v>
      </c>
      <c r="AK100" s="2" t="s">
        <v>176</v>
      </c>
      <c r="AL100" s="2" t="s">
        <v>176</v>
      </c>
      <c r="AM100" s="2">
        <v>5.8</v>
      </c>
      <c r="AN100" s="2">
        <v>-9</v>
      </c>
      <c r="AO100" s="2">
        <v>-6.8</v>
      </c>
      <c r="AP100" s="2">
        <v>-9.6999999999999993</v>
      </c>
      <c r="AQ100" s="2">
        <v>-5.6</v>
      </c>
      <c r="AR100" s="2" t="s">
        <v>176</v>
      </c>
      <c r="AS100" s="2">
        <v>-5</v>
      </c>
      <c r="AT100" s="2" t="s">
        <v>176</v>
      </c>
      <c r="AU100" s="2">
        <v>-4</v>
      </c>
      <c r="AV100" s="2">
        <v>-7.8</v>
      </c>
      <c r="AW100" s="2">
        <v>-15</v>
      </c>
      <c r="AX100" s="2">
        <v>-18.5</v>
      </c>
      <c r="AY100" s="2">
        <v>-5</v>
      </c>
      <c r="AZ100" s="2">
        <v>-9.3000000000000007</v>
      </c>
      <c r="BA100" s="2">
        <v>-10.6</v>
      </c>
      <c r="BB100" s="2">
        <v>-6.6</v>
      </c>
      <c r="BC100" s="2">
        <v>-7</v>
      </c>
      <c r="BD100" s="2" t="s">
        <v>176</v>
      </c>
      <c r="BE100" s="2" t="s">
        <v>176</v>
      </c>
      <c r="BF100" s="2">
        <v>-1.5</v>
      </c>
      <c r="BG100" s="2">
        <v>-9.4</v>
      </c>
      <c r="BH100" s="2">
        <v>-7</v>
      </c>
      <c r="BI100" s="2">
        <v>-9.6</v>
      </c>
      <c r="BJ100" s="2">
        <v>-5.4</v>
      </c>
      <c r="BK100" s="2" t="s">
        <v>176</v>
      </c>
      <c r="BL100" s="2">
        <v>-5.0999999999999996</v>
      </c>
      <c r="BM100" s="2" t="s">
        <v>176</v>
      </c>
      <c r="BN100" s="2">
        <v>-4.2</v>
      </c>
      <c r="BO100" s="2">
        <v>-8.3000000000000007</v>
      </c>
      <c r="BP100" s="2">
        <v>-16.100000000000001</v>
      </c>
      <c r="BQ100" s="2">
        <v>-19.600000000000001</v>
      </c>
      <c r="BR100" s="2">
        <v>-5.3</v>
      </c>
      <c r="BS100" s="2">
        <v>-9.6</v>
      </c>
      <c r="BT100" s="2">
        <v>-10.8</v>
      </c>
      <c r="BU100" s="2">
        <v>-6.9</v>
      </c>
      <c r="BV100" s="2">
        <v>-7.8</v>
      </c>
      <c r="BW100" s="2" t="s">
        <v>176</v>
      </c>
      <c r="BX100" s="2" t="s">
        <v>176</v>
      </c>
      <c r="BY100" s="2">
        <v>-1.2</v>
      </c>
    </row>
    <row r="101" spans="1:77" x14ac:dyDescent="0.25">
      <c r="A101" s="1">
        <v>40148</v>
      </c>
      <c r="B101" s="2">
        <v>109.62616</v>
      </c>
      <c r="C101" s="2">
        <v>129.72158999999999</v>
      </c>
      <c r="D101" s="2">
        <v>92.067189999999997</v>
      </c>
      <c r="E101" s="2">
        <v>74.755020000000002</v>
      </c>
      <c r="F101" s="2" t="s">
        <v>176</v>
      </c>
      <c r="G101" s="2">
        <v>126.24516</v>
      </c>
      <c r="H101" s="2" t="s">
        <v>176</v>
      </c>
      <c r="I101" s="2">
        <v>125.63637</v>
      </c>
      <c r="J101" s="2">
        <v>140.3852</v>
      </c>
      <c r="K101" s="2">
        <v>105.42798999999999</v>
      </c>
      <c r="L101" s="2">
        <v>171.89161999999999</v>
      </c>
      <c r="M101" s="2">
        <v>99.657970000000006</v>
      </c>
      <c r="N101" s="2">
        <v>111.84725</v>
      </c>
      <c r="O101" s="2">
        <v>87.546350000000004</v>
      </c>
      <c r="P101" s="2">
        <v>99.695099999999996</v>
      </c>
      <c r="Q101" s="2">
        <v>98.460480000000004</v>
      </c>
      <c r="R101" s="2" t="s">
        <v>176</v>
      </c>
      <c r="S101" s="2" t="s">
        <v>176</v>
      </c>
      <c r="T101" s="2">
        <v>71.627219999999994</v>
      </c>
      <c r="U101" s="2">
        <v>18.899999999999999</v>
      </c>
      <c r="V101" s="2">
        <v>10.6</v>
      </c>
      <c r="W101" s="2">
        <v>5.7</v>
      </c>
      <c r="X101" s="2">
        <v>-1.1000000000000001</v>
      </c>
      <c r="Y101" s="2" t="s">
        <v>176</v>
      </c>
      <c r="Z101" s="2">
        <v>12.3</v>
      </c>
      <c r="AA101" s="2" t="s">
        <v>176</v>
      </c>
      <c r="AB101" s="2">
        <v>5.5</v>
      </c>
      <c r="AC101" s="2">
        <v>22.7</v>
      </c>
      <c r="AD101" s="2">
        <v>30.7</v>
      </c>
      <c r="AE101" s="2">
        <v>39.200000000000003</v>
      </c>
      <c r="AF101" s="2">
        <v>15.3</v>
      </c>
      <c r="AG101" s="2">
        <v>19.8</v>
      </c>
      <c r="AH101" s="2">
        <v>26.1</v>
      </c>
      <c r="AI101" s="2">
        <v>16.899999999999999</v>
      </c>
      <c r="AJ101" s="2">
        <v>26.1</v>
      </c>
      <c r="AK101" s="2" t="s">
        <v>176</v>
      </c>
      <c r="AL101" s="2" t="s">
        <v>176</v>
      </c>
      <c r="AM101" s="2">
        <v>3.1</v>
      </c>
      <c r="AN101" s="2">
        <v>-7.1</v>
      </c>
      <c r="AO101" s="2">
        <v>-5.3</v>
      </c>
      <c r="AP101" s="2">
        <v>-8.6999999999999993</v>
      </c>
      <c r="AQ101" s="2">
        <v>-5.2</v>
      </c>
      <c r="AR101" s="2" t="s">
        <v>176</v>
      </c>
      <c r="AS101" s="2">
        <v>-3.7</v>
      </c>
      <c r="AT101" s="2" t="s">
        <v>176</v>
      </c>
      <c r="AU101" s="2">
        <v>-3.1</v>
      </c>
      <c r="AV101" s="2">
        <v>-5.6</v>
      </c>
      <c r="AW101" s="2">
        <v>-12.4</v>
      </c>
      <c r="AX101" s="2">
        <v>-14.9</v>
      </c>
      <c r="AY101" s="2">
        <v>-3.5</v>
      </c>
      <c r="AZ101" s="2">
        <v>-7.4</v>
      </c>
      <c r="BA101" s="2">
        <v>-8.3000000000000007</v>
      </c>
      <c r="BB101" s="2">
        <v>-5.0999999999999996</v>
      </c>
      <c r="BC101" s="2">
        <v>-5</v>
      </c>
      <c r="BD101" s="2" t="s">
        <v>176</v>
      </c>
      <c r="BE101" s="2" t="s">
        <v>176</v>
      </c>
      <c r="BF101" s="2">
        <v>-1.1000000000000001</v>
      </c>
      <c r="BG101" s="2">
        <v>-7.1</v>
      </c>
      <c r="BH101" s="2">
        <v>-5.3</v>
      </c>
      <c r="BI101" s="2">
        <v>-8.6999999999999993</v>
      </c>
      <c r="BJ101" s="2">
        <v>-5.2</v>
      </c>
      <c r="BK101" s="2" t="s">
        <v>176</v>
      </c>
      <c r="BL101" s="2">
        <v>-3.7</v>
      </c>
      <c r="BM101" s="2" t="s">
        <v>176</v>
      </c>
      <c r="BN101" s="2">
        <v>-3.1</v>
      </c>
      <c r="BO101" s="2">
        <v>-5.6</v>
      </c>
      <c r="BP101" s="2">
        <v>-12.4</v>
      </c>
      <c r="BQ101" s="2">
        <v>-14.9</v>
      </c>
      <c r="BR101" s="2">
        <v>-3.5</v>
      </c>
      <c r="BS101" s="2">
        <v>-7.4</v>
      </c>
      <c r="BT101" s="2">
        <v>-8.3000000000000007</v>
      </c>
      <c r="BU101" s="2">
        <v>-5.0999999999999996</v>
      </c>
      <c r="BV101" s="2">
        <v>-5</v>
      </c>
      <c r="BW101" s="2" t="s">
        <v>176</v>
      </c>
      <c r="BX101" s="2" t="s">
        <v>176</v>
      </c>
      <c r="BY101" s="2">
        <v>-1.1000000000000001</v>
      </c>
    </row>
    <row r="102" spans="1:77" x14ac:dyDescent="0.25">
      <c r="A102" s="1">
        <v>40179</v>
      </c>
      <c r="B102" s="2">
        <v>106.28637999999999</v>
      </c>
      <c r="C102" s="2">
        <v>124.54711</v>
      </c>
      <c r="D102" s="2">
        <v>110.71981</v>
      </c>
      <c r="E102" s="2">
        <v>75.100859999999997</v>
      </c>
      <c r="F102" s="2" t="s">
        <v>176</v>
      </c>
      <c r="G102" s="2">
        <v>126.68237999999999</v>
      </c>
      <c r="H102" s="2" t="s">
        <v>176</v>
      </c>
      <c r="I102" s="2">
        <v>114.44938999999999</v>
      </c>
      <c r="J102" s="2">
        <v>137.23903999999999</v>
      </c>
      <c r="K102" s="2">
        <v>105.06851</v>
      </c>
      <c r="L102" s="2">
        <v>166.84447</v>
      </c>
      <c r="M102" s="2">
        <v>96.856589999999997</v>
      </c>
      <c r="N102" s="2">
        <v>106.21816</v>
      </c>
      <c r="O102" s="2">
        <v>83.440950000000001</v>
      </c>
      <c r="P102" s="2">
        <v>100.41628</v>
      </c>
      <c r="Q102" s="2">
        <v>93.765410000000003</v>
      </c>
      <c r="R102" s="2" t="s">
        <v>176</v>
      </c>
      <c r="S102" s="2" t="s">
        <v>176</v>
      </c>
      <c r="T102" s="2">
        <v>72.021230000000003</v>
      </c>
      <c r="U102" s="2">
        <v>15.9</v>
      </c>
      <c r="V102" s="2">
        <v>10.5</v>
      </c>
      <c r="W102" s="2">
        <v>34.700000000000003</v>
      </c>
      <c r="X102" s="2">
        <v>2.4</v>
      </c>
      <c r="Y102" s="2" t="s">
        <v>176</v>
      </c>
      <c r="Z102" s="2">
        <v>17.7</v>
      </c>
      <c r="AA102" s="2" t="s">
        <v>176</v>
      </c>
      <c r="AB102" s="2">
        <v>-0.8</v>
      </c>
      <c r="AC102" s="2">
        <v>24</v>
      </c>
      <c r="AD102" s="2">
        <v>26</v>
      </c>
      <c r="AE102" s="2">
        <v>51.4</v>
      </c>
      <c r="AF102" s="2">
        <v>12.5</v>
      </c>
      <c r="AG102" s="2">
        <v>13.4</v>
      </c>
      <c r="AH102" s="2">
        <v>21.6</v>
      </c>
      <c r="AI102" s="2">
        <v>10.9</v>
      </c>
      <c r="AJ102" s="2">
        <v>19.100000000000001</v>
      </c>
      <c r="AK102" s="2" t="s">
        <v>176</v>
      </c>
      <c r="AL102" s="2" t="s">
        <v>176</v>
      </c>
      <c r="AM102" s="2">
        <v>12.7</v>
      </c>
      <c r="AN102" s="2">
        <v>15.9</v>
      </c>
      <c r="AO102" s="2">
        <v>10.5</v>
      </c>
      <c r="AP102" s="2">
        <v>34.700000000000003</v>
      </c>
      <c r="AQ102" s="2">
        <v>2.4</v>
      </c>
      <c r="AR102" s="2" t="s">
        <v>176</v>
      </c>
      <c r="AS102" s="2">
        <v>17.7</v>
      </c>
      <c r="AT102" s="2" t="s">
        <v>176</v>
      </c>
      <c r="AU102" s="2">
        <v>-0.8</v>
      </c>
      <c r="AV102" s="2">
        <v>24</v>
      </c>
      <c r="AW102" s="2">
        <v>26</v>
      </c>
      <c r="AX102" s="2">
        <v>51.4</v>
      </c>
      <c r="AY102" s="2">
        <v>12.5</v>
      </c>
      <c r="AZ102" s="2">
        <v>13.4</v>
      </c>
      <c r="BA102" s="2">
        <v>21.6</v>
      </c>
      <c r="BB102" s="2">
        <v>10.9</v>
      </c>
      <c r="BC102" s="2">
        <v>19.100000000000001</v>
      </c>
      <c r="BD102" s="2" t="s">
        <v>176</v>
      </c>
      <c r="BE102" s="2" t="s">
        <v>176</v>
      </c>
      <c r="BF102" s="2">
        <v>12.7</v>
      </c>
      <c r="BG102" s="2">
        <v>-4.8</v>
      </c>
      <c r="BH102" s="2">
        <v>-3.5</v>
      </c>
      <c r="BI102" s="2">
        <v>-4.7</v>
      </c>
      <c r="BJ102" s="2">
        <v>-4.8</v>
      </c>
      <c r="BK102" s="2" t="s">
        <v>176</v>
      </c>
      <c r="BL102" s="2">
        <v>-2.2000000000000002</v>
      </c>
      <c r="BM102" s="2" t="s">
        <v>176</v>
      </c>
      <c r="BN102" s="2">
        <v>-2.6</v>
      </c>
      <c r="BO102" s="2">
        <v>-2.5</v>
      </c>
      <c r="BP102" s="2">
        <v>-8.6999999999999993</v>
      </c>
      <c r="BQ102" s="2">
        <v>-9.4</v>
      </c>
      <c r="BR102" s="2">
        <v>-1.5</v>
      </c>
      <c r="BS102" s="2">
        <v>-5.4</v>
      </c>
      <c r="BT102" s="2">
        <v>-5.6</v>
      </c>
      <c r="BU102" s="2">
        <v>-3.4</v>
      </c>
      <c r="BV102" s="2">
        <v>-2.2999999999999998</v>
      </c>
      <c r="BW102" s="2" t="s">
        <v>176</v>
      </c>
      <c r="BX102" s="2" t="s">
        <v>176</v>
      </c>
      <c r="BY102" s="2">
        <v>0.3</v>
      </c>
    </row>
    <row r="103" spans="1:77" x14ac:dyDescent="0.25">
      <c r="A103" s="1">
        <v>40210</v>
      </c>
      <c r="B103" s="2">
        <v>103.65597</v>
      </c>
      <c r="C103" s="2">
        <v>114.89096000000001</v>
      </c>
      <c r="D103" s="2">
        <v>99.192750000000004</v>
      </c>
      <c r="E103" s="2">
        <v>70.248660000000001</v>
      </c>
      <c r="F103" s="2" t="s">
        <v>176</v>
      </c>
      <c r="G103" s="2">
        <v>118.64127999999999</v>
      </c>
      <c r="H103" s="2" t="s">
        <v>176</v>
      </c>
      <c r="I103" s="2">
        <v>108.79613999999999</v>
      </c>
      <c r="J103" s="2">
        <v>125.59017</v>
      </c>
      <c r="K103" s="2">
        <v>103.57456000000001</v>
      </c>
      <c r="L103" s="2">
        <v>152.20423</v>
      </c>
      <c r="M103" s="2">
        <v>92.945310000000006</v>
      </c>
      <c r="N103" s="2">
        <v>105.57769999999999</v>
      </c>
      <c r="O103" s="2">
        <v>82.908969999999997</v>
      </c>
      <c r="P103" s="2">
        <v>99.459010000000006</v>
      </c>
      <c r="Q103" s="2">
        <v>88.342250000000007</v>
      </c>
      <c r="R103" s="2" t="s">
        <v>176</v>
      </c>
      <c r="S103" s="2" t="s">
        <v>176</v>
      </c>
      <c r="T103" s="2">
        <v>82.655330000000006</v>
      </c>
      <c r="U103" s="2">
        <v>16.899999999999999</v>
      </c>
      <c r="V103" s="2">
        <v>10.6</v>
      </c>
      <c r="W103" s="2">
        <v>23.4</v>
      </c>
      <c r="X103" s="2">
        <v>7.4</v>
      </c>
      <c r="Y103" s="2" t="s">
        <v>176</v>
      </c>
      <c r="Z103" s="2">
        <v>13.1</v>
      </c>
      <c r="AA103" s="2" t="s">
        <v>176</v>
      </c>
      <c r="AB103" s="2">
        <v>21.7</v>
      </c>
      <c r="AC103" s="2">
        <v>7.4</v>
      </c>
      <c r="AD103" s="2">
        <v>25.5</v>
      </c>
      <c r="AE103" s="2">
        <v>38.299999999999997</v>
      </c>
      <c r="AF103" s="2">
        <v>20.8</v>
      </c>
      <c r="AG103" s="2">
        <v>17.5</v>
      </c>
      <c r="AH103" s="2">
        <v>15.3</v>
      </c>
      <c r="AI103" s="2">
        <v>15.3</v>
      </c>
      <c r="AJ103" s="2">
        <v>7.6</v>
      </c>
      <c r="AK103" s="2" t="s">
        <v>176</v>
      </c>
      <c r="AL103" s="2" t="s">
        <v>176</v>
      </c>
      <c r="AM103" s="2">
        <v>26.9</v>
      </c>
      <c r="AN103" s="2">
        <v>16.399999999999999</v>
      </c>
      <c r="AO103" s="2">
        <v>10.5</v>
      </c>
      <c r="AP103" s="2">
        <v>29.1</v>
      </c>
      <c r="AQ103" s="2">
        <v>4.7</v>
      </c>
      <c r="AR103" s="2" t="s">
        <v>176</v>
      </c>
      <c r="AS103" s="2">
        <v>15.4</v>
      </c>
      <c r="AT103" s="2" t="s">
        <v>176</v>
      </c>
      <c r="AU103" s="2">
        <v>9</v>
      </c>
      <c r="AV103" s="2">
        <v>15.5</v>
      </c>
      <c r="AW103" s="2">
        <v>25.8</v>
      </c>
      <c r="AX103" s="2">
        <v>44.8</v>
      </c>
      <c r="AY103" s="2">
        <v>16.399999999999999</v>
      </c>
      <c r="AZ103" s="2">
        <v>15.4</v>
      </c>
      <c r="BA103" s="2">
        <v>18.399999999999999</v>
      </c>
      <c r="BB103" s="2">
        <v>13</v>
      </c>
      <c r="BC103" s="2">
        <v>13.2</v>
      </c>
      <c r="BD103" s="2" t="s">
        <v>176</v>
      </c>
      <c r="BE103" s="2" t="s">
        <v>176</v>
      </c>
      <c r="BF103" s="2">
        <v>19.899999999999999</v>
      </c>
      <c r="BG103" s="2">
        <v>-2.5</v>
      </c>
      <c r="BH103" s="2">
        <v>-1.7</v>
      </c>
      <c r="BI103" s="2">
        <v>-1.5</v>
      </c>
      <c r="BJ103" s="2">
        <v>-3.8</v>
      </c>
      <c r="BK103" s="2" t="s">
        <v>176</v>
      </c>
      <c r="BL103" s="2">
        <v>-0.5</v>
      </c>
      <c r="BM103" s="2" t="s">
        <v>176</v>
      </c>
      <c r="BN103" s="2">
        <v>0.5</v>
      </c>
      <c r="BO103" s="2">
        <v>-1.1000000000000001</v>
      </c>
      <c r="BP103" s="2">
        <v>-5.2</v>
      </c>
      <c r="BQ103" s="2">
        <v>-4.9000000000000004</v>
      </c>
      <c r="BR103" s="2">
        <v>1.1000000000000001</v>
      </c>
      <c r="BS103" s="2">
        <v>-3.2</v>
      </c>
      <c r="BT103" s="2">
        <v>-3.8</v>
      </c>
      <c r="BU103" s="2">
        <v>-0.9</v>
      </c>
      <c r="BV103" s="2">
        <v>-0.3</v>
      </c>
      <c r="BW103" s="2" t="s">
        <v>176</v>
      </c>
      <c r="BX103" s="2" t="s">
        <v>176</v>
      </c>
      <c r="BY103" s="2">
        <v>2.8</v>
      </c>
    </row>
    <row r="104" spans="1:77" x14ac:dyDescent="0.25">
      <c r="A104" s="1">
        <v>40238</v>
      </c>
      <c r="B104" s="2">
        <v>122.44795000000001</v>
      </c>
      <c r="C104" s="2">
        <v>123.14511</v>
      </c>
      <c r="D104" s="2">
        <v>137.75594000000001</v>
      </c>
      <c r="E104" s="2">
        <v>79.431799999999996</v>
      </c>
      <c r="F104" s="2" t="s">
        <v>176</v>
      </c>
      <c r="G104" s="2">
        <v>133.33231000000001</v>
      </c>
      <c r="H104" s="2" t="s">
        <v>176</v>
      </c>
      <c r="I104" s="2">
        <v>115.14436000000001</v>
      </c>
      <c r="J104" s="2">
        <v>136.70253</v>
      </c>
      <c r="K104" s="2">
        <v>119.33458</v>
      </c>
      <c r="L104" s="2">
        <v>173.36953</v>
      </c>
      <c r="M104" s="2">
        <v>99.923969999999997</v>
      </c>
      <c r="N104" s="2">
        <v>121.90302</v>
      </c>
      <c r="O104" s="2">
        <v>105.08978</v>
      </c>
      <c r="P104" s="2">
        <v>118.01096</v>
      </c>
      <c r="Q104" s="2">
        <v>113.95932000000001</v>
      </c>
      <c r="R104" s="2" t="s">
        <v>176</v>
      </c>
      <c r="S104" s="2" t="s">
        <v>176</v>
      </c>
      <c r="T104" s="2">
        <v>85.82244</v>
      </c>
      <c r="U104" s="2">
        <v>18.7</v>
      </c>
      <c r="V104" s="2">
        <v>14.8</v>
      </c>
      <c r="W104" s="2">
        <v>41.3</v>
      </c>
      <c r="X104" s="2">
        <v>8.1</v>
      </c>
      <c r="Y104" s="2" t="s">
        <v>176</v>
      </c>
      <c r="Z104" s="2">
        <v>11.1</v>
      </c>
      <c r="AA104" s="2" t="s">
        <v>176</v>
      </c>
      <c r="AB104" s="2">
        <v>22.1</v>
      </c>
      <c r="AC104" s="2">
        <v>10.3</v>
      </c>
      <c r="AD104" s="2">
        <v>21.3</v>
      </c>
      <c r="AE104" s="2">
        <v>49.7</v>
      </c>
      <c r="AF104" s="2">
        <v>9.4</v>
      </c>
      <c r="AG104" s="2">
        <v>16.2</v>
      </c>
      <c r="AH104" s="2">
        <v>23.1</v>
      </c>
      <c r="AI104" s="2">
        <v>20.100000000000001</v>
      </c>
      <c r="AJ104" s="2">
        <v>12.6</v>
      </c>
      <c r="AK104" s="2" t="s">
        <v>176</v>
      </c>
      <c r="AL104" s="2" t="s">
        <v>176</v>
      </c>
      <c r="AM104" s="2">
        <v>17.2</v>
      </c>
      <c r="AN104" s="2">
        <v>17.2</v>
      </c>
      <c r="AO104" s="2">
        <v>11.9</v>
      </c>
      <c r="AP104" s="2">
        <v>33.700000000000003</v>
      </c>
      <c r="AQ104" s="2">
        <v>5.9</v>
      </c>
      <c r="AR104" s="2" t="s">
        <v>176</v>
      </c>
      <c r="AS104" s="2">
        <v>13.9</v>
      </c>
      <c r="AT104" s="2" t="s">
        <v>176</v>
      </c>
      <c r="AU104" s="2">
        <v>13.1</v>
      </c>
      <c r="AV104" s="2">
        <v>13.6</v>
      </c>
      <c r="AW104" s="2">
        <v>24.1</v>
      </c>
      <c r="AX104" s="2">
        <v>46.5</v>
      </c>
      <c r="AY104" s="2">
        <v>13.9</v>
      </c>
      <c r="AZ104" s="2">
        <v>15.7</v>
      </c>
      <c r="BA104" s="2">
        <v>20.2</v>
      </c>
      <c r="BB104" s="2">
        <v>15.6</v>
      </c>
      <c r="BC104" s="2">
        <v>13</v>
      </c>
      <c r="BD104" s="2" t="s">
        <v>176</v>
      </c>
      <c r="BE104" s="2" t="s">
        <v>176</v>
      </c>
      <c r="BF104" s="2">
        <v>18.899999999999999</v>
      </c>
      <c r="BG104" s="2">
        <v>-0.3</v>
      </c>
      <c r="BH104" s="2">
        <v>-0.1</v>
      </c>
      <c r="BI104" s="2">
        <v>3</v>
      </c>
      <c r="BJ104" s="2">
        <v>-3.1</v>
      </c>
      <c r="BK104" s="2" t="s">
        <v>176</v>
      </c>
      <c r="BL104" s="2">
        <v>1</v>
      </c>
      <c r="BM104" s="2" t="s">
        <v>176</v>
      </c>
      <c r="BN104" s="2">
        <v>2.9</v>
      </c>
      <c r="BO104" s="2">
        <v>-0.1</v>
      </c>
      <c r="BP104" s="2">
        <v>-2.1</v>
      </c>
      <c r="BQ104" s="2">
        <v>1.5</v>
      </c>
      <c r="BR104" s="2">
        <v>2.4</v>
      </c>
      <c r="BS104" s="2">
        <v>-1.2</v>
      </c>
      <c r="BT104" s="2">
        <v>-1.5</v>
      </c>
      <c r="BU104" s="2">
        <v>1.4</v>
      </c>
      <c r="BV104" s="2">
        <v>1.5</v>
      </c>
      <c r="BW104" s="2" t="s">
        <v>176</v>
      </c>
      <c r="BX104" s="2" t="s">
        <v>176</v>
      </c>
      <c r="BY104" s="2">
        <v>4.4000000000000004</v>
      </c>
    </row>
    <row r="105" spans="1:77" x14ac:dyDescent="0.25">
      <c r="A105" s="1">
        <v>40269</v>
      </c>
      <c r="B105" s="2">
        <v>115.72172</v>
      </c>
      <c r="C105" s="2">
        <v>112.55788</v>
      </c>
      <c r="D105" s="2">
        <v>113.53839000000001</v>
      </c>
      <c r="E105" s="2">
        <v>74.204099999999997</v>
      </c>
      <c r="F105" s="2" t="s">
        <v>176</v>
      </c>
      <c r="G105" s="2">
        <v>130.31141</v>
      </c>
      <c r="H105" s="2" t="s">
        <v>176</v>
      </c>
      <c r="I105" s="2">
        <v>97.503619999999998</v>
      </c>
      <c r="J105" s="2">
        <v>131.10506000000001</v>
      </c>
      <c r="K105" s="2">
        <v>115.32883</v>
      </c>
      <c r="L105" s="2">
        <v>162.42490000000001</v>
      </c>
      <c r="M105" s="2">
        <v>98.058160000000001</v>
      </c>
      <c r="N105" s="2">
        <v>116.87871</v>
      </c>
      <c r="O105" s="2">
        <v>93.848420000000004</v>
      </c>
      <c r="P105" s="2">
        <v>109.47266</v>
      </c>
      <c r="Q105" s="2">
        <v>111.58932</v>
      </c>
      <c r="R105" s="2" t="s">
        <v>176</v>
      </c>
      <c r="S105" s="2" t="s">
        <v>176</v>
      </c>
      <c r="T105" s="2">
        <v>85.279380000000003</v>
      </c>
      <c r="U105" s="2">
        <v>16.5</v>
      </c>
      <c r="V105" s="2">
        <v>23</v>
      </c>
      <c r="W105" s="2">
        <v>35.1</v>
      </c>
      <c r="X105" s="2">
        <v>12.6</v>
      </c>
      <c r="Y105" s="2" t="s">
        <v>176</v>
      </c>
      <c r="Z105" s="2">
        <v>13</v>
      </c>
      <c r="AA105" s="2" t="s">
        <v>176</v>
      </c>
      <c r="AB105" s="2">
        <v>19.5</v>
      </c>
      <c r="AC105" s="2">
        <v>29.7</v>
      </c>
      <c r="AD105" s="2">
        <v>22.4</v>
      </c>
      <c r="AE105" s="2">
        <v>31.9</v>
      </c>
      <c r="AF105" s="2">
        <v>9.6999999999999993</v>
      </c>
      <c r="AG105" s="2">
        <v>15</v>
      </c>
      <c r="AH105" s="2">
        <v>14.2</v>
      </c>
      <c r="AI105" s="2">
        <v>17.3</v>
      </c>
      <c r="AJ105" s="2">
        <v>5.6</v>
      </c>
      <c r="AK105" s="2" t="s">
        <v>176</v>
      </c>
      <c r="AL105" s="2" t="s">
        <v>176</v>
      </c>
      <c r="AM105" s="2">
        <v>19.2</v>
      </c>
      <c r="AN105" s="2">
        <v>17.100000000000001</v>
      </c>
      <c r="AO105" s="2">
        <v>14.4</v>
      </c>
      <c r="AP105" s="2">
        <v>34</v>
      </c>
      <c r="AQ105" s="2">
        <v>7.5</v>
      </c>
      <c r="AR105" s="2" t="s">
        <v>176</v>
      </c>
      <c r="AS105" s="2">
        <v>13.7</v>
      </c>
      <c r="AT105" s="2" t="s">
        <v>176</v>
      </c>
      <c r="AU105" s="2">
        <v>14.5</v>
      </c>
      <c r="AV105" s="2">
        <v>17.2</v>
      </c>
      <c r="AW105" s="2">
        <v>23.7</v>
      </c>
      <c r="AX105" s="2">
        <v>42.6</v>
      </c>
      <c r="AY105" s="2">
        <v>12.8</v>
      </c>
      <c r="AZ105" s="2">
        <v>15.5</v>
      </c>
      <c r="BA105" s="2">
        <v>18.600000000000001</v>
      </c>
      <c r="BB105" s="2">
        <v>16</v>
      </c>
      <c r="BC105" s="2">
        <v>10.8</v>
      </c>
      <c r="BD105" s="2" t="s">
        <v>176</v>
      </c>
      <c r="BE105" s="2" t="s">
        <v>176</v>
      </c>
      <c r="BF105" s="2">
        <v>19</v>
      </c>
      <c r="BG105" s="2">
        <v>2.2000000000000002</v>
      </c>
      <c r="BH105" s="2">
        <v>2.8</v>
      </c>
      <c r="BI105" s="2">
        <v>7.4</v>
      </c>
      <c r="BJ105" s="2">
        <v>-2</v>
      </c>
      <c r="BK105" s="2" t="s">
        <v>176</v>
      </c>
      <c r="BL105" s="2">
        <v>2.2999999999999998</v>
      </c>
      <c r="BM105" s="2" t="s">
        <v>176</v>
      </c>
      <c r="BN105" s="2">
        <v>4.7</v>
      </c>
      <c r="BO105" s="2">
        <v>4</v>
      </c>
      <c r="BP105" s="2">
        <v>1.3</v>
      </c>
      <c r="BQ105" s="2">
        <v>6.4</v>
      </c>
      <c r="BR105" s="2">
        <v>3.4</v>
      </c>
      <c r="BS105" s="2">
        <v>1.1000000000000001</v>
      </c>
      <c r="BT105" s="2">
        <v>0.5</v>
      </c>
      <c r="BU105" s="2">
        <v>4.2</v>
      </c>
      <c r="BV105" s="2">
        <v>3.1</v>
      </c>
      <c r="BW105" s="2" t="s">
        <v>176</v>
      </c>
      <c r="BX105" s="2" t="s">
        <v>176</v>
      </c>
      <c r="BY105" s="2">
        <v>6.1</v>
      </c>
    </row>
    <row r="106" spans="1:77" x14ac:dyDescent="0.25">
      <c r="A106" s="1">
        <v>40299</v>
      </c>
      <c r="B106" s="2">
        <v>121.51815999999999</v>
      </c>
      <c r="C106" s="2">
        <v>118.07340000000001</v>
      </c>
      <c r="D106" s="2">
        <v>114.73677000000001</v>
      </c>
      <c r="E106" s="2">
        <v>76.708209999999994</v>
      </c>
      <c r="F106" s="2" t="s">
        <v>176</v>
      </c>
      <c r="G106" s="2">
        <v>127.6597</v>
      </c>
      <c r="H106" s="2" t="s">
        <v>176</v>
      </c>
      <c r="I106" s="2">
        <v>96.693449999999999</v>
      </c>
      <c r="J106" s="2">
        <v>142.48154</v>
      </c>
      <c r="K106" s="2">
        <v>122.89182</v>
      </c>
      <c r="L106" s="2">
        <v>160.72158999999999</v>
      </c>
      <c r="M106" s="2">
        <v>105.61125</v>
      </c>
      <c r="N106" s="2">
        <v>123.26011</v>
      </c>
      <c r="O106" s="2">
        <v>103.86282</v>
      </c>
      <c r="P106" s="2">
        <v>114.12159</v>
      </c>
      <c r="Q106" s="2">
        <v>109.60709</v>
      </c>
      <c r="R106" s="2" t="s">
        <v>176</v>
      </c>
      <c r="S106" s="2" t="s">
        <v>176</v>
      </c>
      <c r="T106" s="2">
        <v>87.035349999999994</v>
      </c>
      <c r="U106" s="2">
        <v>14.3</v>
      </c>
      <c r="V106" s="2">
        <v>21.6</v>
      </c>
      <c r="W106" s="2">
        <v>17</v>
      </c>
      <c r="X106" s="2">
        <v>14.7</v>
      </c>
      <c r="Y106" s="2" t="s">
        <v>176</v>
      </c>
      <c r="Z106" s="2">
        <v>17.399999999999999</v>
      </c>
      <c r="AA106" s="2" t="s">
        <v>176</v>
      </c>
      <c r="AB106" s="2">
        <v>21.2</v>
      </c>
      <c r="AC106" s="2">
        <v>21.7</v>
      </c>
      <c r="AD106" s="2">
        <v>21.1</v>
      </c>
      <c r="AE106" s="2">
        <v>25.5</v>
      </c>
      <c r="AF106" s="2">
        <v>11.3</v>
      </c>
      <c r="AG106" s="2">
        <v>11.1</v>
      </c>
      <c r="AH106" s="2">
        <v>26.7</v>
      </c>
      <c r="AI106" s="2">
        <v>14.3</v>
      </c>
      <c r="AJ106" s="2">
        <v>3.3</v>
      </c>
      <c r="AK106" s="2" t="s">
        <v>176</v>
      </c>
      <c r="AL106" s="2" t="s">
        <v>176</v>
      </c>
      <c r="AM106" s="2">
        <v>13.7</v>
      </c>
      <c r="AN106" s="2">
        <v>16.5</v>
      </c>
      <c r="AO106" s="2">
        <v>15.7</v>
      </c>
      <c r="AP106" s="2">
        <v>30.2</v>
      </c>
      <c r="AQ106" s="2">
        <v>8.9</v>
      </c>
      <c r="AR106" s="2" t="s">
        <v>176</v>
      </c>
      <c r="AS106" s="2">
        <v>14.4</v>
      </c>
      <c r="AT106" s="2" t="s">
        <v>176</v>
      </c>
      <c r="AU106" s="2">
        <v>15.7</v>
      </c>
      <c r="AV106" s="2">
        <v>18.2</v>
      </c>
      <c r="AW106" s="2">
        <v>23.1</v>
      </c>
      <c r="AX106" s="2">
        <v>38.9</v>
      </c>
      <c r="AY106" s="2">
        <v>12.5</v>
      </c>
      <c r="AZ106" s="2">
        <v>14.5</v>
      </c>
      <c r="BA106" s="2">
        <v>20.3</v>
      </c>
      <c r="BB106" s="2">
        <v>15.7</v>
      </c>
      <c r="BC106" s="2">
        <v>9.1</v>
      </c>
      <c r="BD106" s="2" t="s">
        <v>176</v>
      </c>
      <c r="BE106" s="2" t="s">
        <v>176</v>
      </c>
      <c r="BF106" s="2">
        <v>17.8</v>
      </c>
      <c r="BG106" s="2">
        <v>4.4000000000000004</v>
      </c>
      <c r="BH106" s="2">
        <v>5.5</v>
      </c>
      <c r="BI106" s="2">
        <v>9.6999999999999993</v>
      </c>
      <c r="BJ106" s="2">
        <v>-0.1</v>
      </c>
      <c r="BK106" s="2" t="s">
        <v>176</v>
      </c>
      <c r="BL106" s="2">
        <v>4.0999999999999996</v>
      </c>
      <c r="BM106" s="2" t="s">
        <v>176</v>
      </c>
      <c r="BN106" s="2">
        <v>6.5</v>
      </c>
      <c r="BO106" s="2">
        <v>7.1</v>
      </c>
      <c r="BP106" s="2">
        <v>4.8</v>
      </c>
      <c r="BQ106" s="2">
        <v>11.6</v>
      </c>
      <c r="BR106" s="2">
        <v>4.7</v>
      </c>
      <c r="BS106" s="2">
        <v>3</v>
      </c>
      <c r="BT106" s="2">
        <v>3.7</v>
      </c>
      <c r="BU106" s="2">
        <v>6.2</v>
      </c>
      <c r="BV106" s="2">
        <v>3.9</v>
      </c>
      <c r="BW106" s="2" t="s">
        <v>176</v>
      </c>
      <c r="BX106" s="2" t="s">
        <v>176</v>
      </c>
      <c r="BY106" s="2">
        <v>7.7</v>
      </c>
    </row>
    <row r="107" spans="1:77" x14ac:dyDescent="0.25">
      <c r="A107" s="1">
        <v>40330</v>
      </c>
      <c r="B107" s="2">
        <v>119.43995</v>
      </c>
      <c r="C107" s="2">
        <v>112.87379</v>
      </c>
      <c r="D107" s="2">
        <v>115.19168000000001</v>
      </c>
      <c r="E107" s="2">
        <v>77.357110000000006</v>
      </c>
      <c r="F107" s="2" t="s">
        <v>176</v>
      </c>
      <c r="G107" s="2">
        <v>131.22076000000001</v>
      </c>
      <c r="H107" s="2" t="s">
        <v>176</v>
      </c>
      <c r="I107" s="2">
        <v>94.292259999999999</v>
      </c>
      <c r="J107" s="2">
        <v>130.56193999999999</v>
      </c>
      <c r="K107" s="2">
        <v>118.71008999999999</v>
      </c>
      <c r="L107" s="2">
        <v>171.16238999999999</v>
      </c>
      <c r="M107" s="2">
        <v>102.38442999999999</v>
      </c>
      <c r="N107" s="2">
        <v>122.40264000000001</v>
      </c>
      <c r="O107" s="2">
        <v>102.41233</v>
      </c>
      <c r="P107" s="2">
        <v>111.16159</v>
      </c>
      <c r="Q107" s="2">
        <v>111.52736</v>
      </c>
      <c r="R107" s="2" t="s">
        <v>176</v>
      </c>
      <c r="S107" s="2" t="s">
        <v>176</v>
      </c>
      <c r="T107" s="2">
        <v>80.886390000000006</v>
      </c>
      <c r="U107" s="2">
        <v>11.2</v>
      </c>
      <c r="V107" s="2">
        <v>9.9</v>
      </c>
      <c r="W107" s="2">
        <v>22.8</v>
      </c>
      <c r="X107" s="2">
        <v>2.2999999999999998</v>
      </c>
      <c r="Y107" s="2" t="s">
        <v>176</v>
      </c>
      <c r="Z107" s="2">
        <v>20.2</v>
      </c>
      <c r="AA107" s="2" t="s">
        <v>176</v>
      </c>
      <c r="AB107" s="2">
        <v>17.2</v>
      </c>
      <c r="AC107" s="2">
        <v>2.2000000000000002</v>
      </c>
      <c r="AD107" s="2">
        <v>11</v>
      </c>
      <c r="AE107" s="2">
        <v>31.5</v>
      </c>
      <c r="AF107" s="2">
        <v>11.5</v>
      </c>
      <c r="AG107" s="2">
        <v>10.4</v>
      </c>
      <c r="AH107" s="2">
        <v>30.8</v>
      </c>
      <c r="AI107" s="2">
        <v>6.8</v>
      </c>
      <c r="AJ107" s="2">
        <v>6.4</v>
      </c>
      <c r="AK107" s="2" t="s">
        <v>176</v>
      </c>
      <c r="AL107" s="2" t="s">
        <v>176</v>
      </c>
      <c r="AM107" s="2">
        <v>0.3</v>
      </c>
      <c r="AN107" s="2">
        <v>15.5</v>
      </c>
      <c r="AO107" s="2">
        <v>14.8</v>
      </c>
      <c r="AP107" s="2">
        <v>28.9</v>
      </c>
      <c r="AQ107" s="2">
        <v>7.7</v>
      </c>
      <c r="AR107" s="2" t="s">
        <v>176</v>
      </c>
      <c r="AS107" s="2">
        <v>15.3</v>
      </c>
      <c r="AT107" s="2" t="s">
        <v>176</v>
      </c>
      <c r="AU107" s="2">
        <v>15.9</v>
      </c>
      <c r="AV107" s="2">
        <v>15.2</v>
      </c>
      <c r="AW107" s="2">
        <v>20.8</v>
      </c>
      <c r="AX107" s="2">
        <v>37.5</v>
      </c>
      <c r="AY107" s="2">
        <v>12.3</v>
      </c>
      <c r="AZ107" s="2">
        <v>13.8</v>
      </c>
      <c r="BA107" s="2">
        <v>22.1</v>
      </c>
      <c r="BB107" s="2">
        <v>14.1</v>
      </c>
      <c r="BC107" s="2">
        <v>8.6</v>
      </c>
      <c r="BD107" s="2" t="s">
        <v>176</v>
      </c>
      <c r="BE107" s="2" t="s">
        <v>176</v>
      </c>
      <c r="BF107" s="2">
        <v>14.5</v>
      </c>
      <c r="BG107" s="2">
        <v>6.3</v>
      </c>
      <c r="BH107" s="2">
        <v>6.6</v>
      </c>
      <c r="BI107" s="2">
        <v>12.6</v>
      </c>
      <c r="BJ107" s="2">
        <v>0.2</v>
      </c>
      <c r="BK107" s="2" t="s">
        <v>176</v>
      </c>
      <c r="BL107" s="2">
        <v>6.5</v>
      </c>
      <c r="BM107" s="2" t="s">
        <v>176</v>
      </c>
      <c r="BN107" s="2">
        <v>8.1999999999999993</v>
      </c>
      <c r="BO107" s="2">
        <v>7.2</v>
      </c>
      <c r="BP107" s="2">
        <v>7.2</v>
      </c>
      <c r="BQ107" s="2">
        <v>16.7</v>
      </c>
      <c r="BR107" s="2">
        <v>6.2</v>
      </c>
      <c r="BS107" s="2">
        <v>5.0999999999999996</v>
      </c>
      <c r="BT107" s="2">
        <v>7.6</v>
      </c>
      <c r="BU107" s="2">
        <v>7.1</v>
      </c>
      <c r="BV107" s="2">
        <v>5.0999999999999996</v>
      </c>
      <c r="BW107" s="2" t="s">
        <v>176</v>
      </c>
      <c r="BX107" s="2" t="s">
        <v>176</v>
      </c>
      <c r="BY107" s="2">
        <v>7.9</v>
      </c>
    </row>
    <row r="108" spans="1:77" x14ac:dyDescent="0.25">
      <c r="A108" s="1">
        <v>40360</v>
      </c>
      <c r="B108" s="2">
        <v>124.55664</v>
      </c>
      <c r="C108" s="2">
        <v>119.24796000000001</v>
      </c>
      <c r="D108" s="2">
        <v>111.27025999999999</v>
      </c>
      <c r="E108" s="2">
        <v>79.604709999999997</v>
      </c>
      <c r="F108" s="2" t="s">
        <v>176</v>
      </c>
      <c r="G108" s="2">
        <v>134.68779000000001</v>
      </c>
      <c r="H108" s="2" t="s">
        <v>176</v>
      </c>
      <c r="I108" s="2">
        <v>94.306290000000004</v>
      </c>
      <c r="J108" s="2">
        <v>141.36144999999999</v>
      </c>
      <c r="K108" s="2">
        <v>123.97232</v>
      </c>
      <c r="L108" s="2">
        <v>183.05484999999999</v>
      </c>
      <c r="M108" s="2">
        <v>106.55059</v>
      </c>
      <c r="N108" s="2">
        <v>127.61797</v>
      </c>
      <c r="O108" s="2">
        <v>107.22239</v>
      </c>
      <c r="P108" s="2">
        <v>110.6942</v>
      </c>
      <c r="Q108" s="2">
        <v>117.438</v>
      </c>
      <c r="R108" s="2" t="s">
        <v>176</v>
      </c>
      <c r="S108" s="2" t="s">
        <v>176</v>
      </c>
      <c r="T108" s="2">
        <v>92.724469999999997</v>
      </c>
      <c r="U108" s="2">
        <v>9.4</v>
      </c>
      <c r="V108" s="2">
        <v>15.2</v>
      </c>
      <c r="W108" s="2">
        <v>16.399999999999999</v>
      </c>
      <c r="X108" s="2">
        <v>1.6</v>
      </c>
      <c r="Y108" s="2" t="s">
        <v>176</v>
      </c>
      <c r="Z108" s="2">
        <v>12</v>
      </c>
      <c r="AA108" s="2" t="s">
        <v>176</v>
      </c>
      <c r="AB108" s="2">
        <v>11.9</v>
      </c>
      <c r="AC108" s="2">
        <v>16.899999999999999</v>
      </c>
      <c r="AD108" s="2">
        <v>9.9</v>
      </c>
      <c r="AE108" s="2">
        <v>22.5</v>
      </c>
      <c r="AF108" s="2">
        <v>10.6</v>
      </c>
      <c r="AG108" s="2">
        <v>8.3000000000000007</v>
      </c>
      <c r="AH108" s="2">
        <v>23.7</v>
      </c>
      <c r="AI108" s="2">
        <v>-0.4</v>
      </c>
      <c r="AJ108" s="2">
        <v>6.7</v>
      </c>
      <c r="AK108" s="2" t="s">
        <v>176</v>
      </c>
      <c r="AL108" s="2" t="s">
        <v>176</v>
      </c>
      <c r="AM108" s="2">
        <v>5.6</v>
      </c>
      <c r="AN108" s="2">
        <v>14.5</v>
      </c>
      <c r="AO108" s="2">
        <v>14.8</v>
      </c>
      <c r="AP108" s="2">
        <v>27</v>
      </c>
      <c r="AQ108" s="2">
        <v>6.8</v>
      </c>
      <c r="AR108" s="2" t="s">
        <v>176</v>
      </c>
      <c r="AS108" s="2">
        <v>14.8</v>
      </c>
      <c r="AT108" s="2" t="s">
        <v>176</v>
      </c>
      <c r="AU108" s="2">
        <v>15.4</v>
      </c>
      <c r="AV108" s="2">
        <v>15.5</v>
      </c>
      <c r="AW108" s="2">
        <v>19</v>
      </c>
      <c r="AX108" s="2">
        <v>34.9</v>
      </c>
      <c r="AY108" s="2">
        <v>12</v>
      </c>
      <c r="AZ108" s="2">
        <v>12.9</v>
      </c>
      <c r="BA108" s="2">
        <v>22.3</v>
      </c>
      <c r="BB108" s="2">
        <v>11.7</v>
      </c>
      <c r="BC108" s="2">
        <v>8.3000000000000007</v>
      </c>
      <c r="BD108" s="2" t="s">
        <v>176</v>
      </c>
      <c r="BE108" s="2" t="s">
        <v>176</v>
      </c>
      <c r="BF108" s="2">
        <v>13</v>
      </c>
      <c r="BG108" s="2">
        <v>8.1999999999999993</v>
      </c>
      <c r="BH108" s="2">
        <v>8.6</v>
      </c>
      <c r="BI108" s="2">
        <v>14.7</v>
      </c>
      <c r="BJ108" s="2">
        <v>0.6</v>
      </c>
      <c r="BK108" s="2" t="s">
        <v>176</v>
      </c>
      <c r="BL108" s="2">
        <v>8.1</v>
      </c>
      <c r="BM108" s="2" t="s">
        <v>176</v>
      </c>
      <c r="BN108" s="2">
        <v>9.3000000000000007</v>
      </c>
      <c r="BO108" s="2">
        <v>9.6999999999999993</v>
      </c>
      <c r="BP108" s="2">
        <v>9.8000000000000007</v>
      </c>
      <c r="BQ108" s="2">
        <v>21.4</v>
      </c>
      <c r="BR108" s="2">
        <v>7.5</v>
      </c>
      <c r="BS108" s="2">
        <v>6.9</v>
      </c>
      <c r="BT108" s="2">
        <v>11.1</v>
      </c>
      <c r="BU108" s="2">
        <v>7.5</v>
      </c>
      <c r="BV108" s="2">
        <v>6.3</v>
      </c>
      <c r="BW108" s="2" t="s">
        <v>176</v>
      </c>
      <c r="BX108" s="2" t="s">
        <v>176</v>
      </c>
      <c r="BY108" s="2">
        <v>8.4</v>
      </c>
    </row>
    <row r="109" spans="1:77" x14ac:dyDescent="0.25">
      <c r="A109" s="1">
        <v>40391</v>
      </c>
      <c r="B109" s="2">
        <v>126.02153</v>
      </c>
      <c r="C109" s="2">
        <v>120.12201</v>
      </c>
      <c r="D109" s="2">
        <v>119.80486999999999</v>
      </c>
      <c r="E109" s="2">
        <v>84.394149999999996</v>
      </c>
      <c r="F109" s="2" t="s">
        <v>176</v>
      </c>
      <c r="G109" s="2">
        <v>132.95811</v>
      </c>
      <c r="H109" s="2" t="s">
        <v>176</v>
      </c>
      <c r="I109" s="2">
        <v>98.18432</v>
      </c>
      <c r="J109" s="2">
        <v>139.03559999999999</v>
      </c>
      <c r="K109" s="2">
        <v>125.31066</v>
      </c>
      <c r="L109" s="2">
        <v>190.50737000000001</v>
      </c>
      <c r="M109" s="2">
        <v>107.71863</v>
      </c>
      <c r="N109" s="2">
        <v>132.99358000000001</v>
      </c>
      <c r="O109" s="2">
        <v>98.793109999999999</v>
      </c>
      <c r="P109" s="2">
        <v>110.07621</v>
      </c>
      <c r="Q109" s="2">
        <v>108.9423</v>
      </c>
      <c r="R109" s="2" t="s">
        <v>176</v>
      </c>
      <c r="S109" s="2" t="s">
        <v>176</v>
      </c>
      <c r="T109" s="2">
        <v>94.181389999999993</v>
      </c>
      <c r="U109" s="2">
        <v>8.5</v>
      </c>
      <c r="V109" s="2">
        <v>7.6</v>
      </c>
      <c r="W109" s="2">
        <v>8.6999999999999993</v>
      </c>
      <c r="X109" s="2">
        <v>10</v>
      </c>
      <c r="Y109" s="2" t="s">
        <v>176</v>
      </c>
      <c r="Z109" s="2">
        <v>10.6</v>
      </c>
      <c r="AA109" s="2" t="s">
        <v>176</v>
      </c>
      <c r="AB109" s="2">
        <v>4.8</v>
      </c>
      <c r="AC109" s="2">
        <v>4.4000000000000004</v>
      </c>
      <c r="AD109" s="2">
        <v>9.6</v>
      </c>
      <c r="AE109" s="2">
        <v>13.9</v>
      </c>
      <c r="AF109" s="2">
        <v>11.6</v>
      </c>
      <c r="AG109" s="2">
        <v>9.8000000000000007</v>
      </c>
      <c r="AH109" s="2">
        <v>11.2</v>
      </c>
      <c r="AI109" s="2">
        <v>2.7</v>
      </c>
      <c r="AJ109" s="2">
        <v>2.9</v>
      </c>
      <c r="AK109" s="2" t="s">
        <v>176</v>
      </c>
      <c r="AL109" s="2" t="s">
        <v>176</v>
      </c>
      <c r="AM109" s="2">
        <v>9</v>
      </c>
      <c r="AN109" s="2">
        <v>13.7</v>
      </c>
      <c r="AO109" s="2">
        <v>13.9</v>
      </c>
      <c r="AP109" s="2">
        <v>24.3</v>
      </c>
      <c r="AQ109" s="2">
        <v>7.2</v>
      </c>
      <c r="AR109" s="2" t="s">
        <v>176</v>
      </c>
      <c r="AS109" s="2">
        <v>14.3</v>
      </c>
      <c r="AT109" s="2" t="s">
        <v>176</v>
      </c>
      <c r="AU109" s="2">
        <v>14</v>
      </c>
      <c r="AV109" s="2">
        <v>13.9</v>
      </c>
      <c r="AW109" s="2">
        <v>17.600000000000001</v>
      </c>
      <c r="AX109" s="2">
        <v>31.5</v>
      </c>
      <c r="AY109" s="2">
        <v>12</v>
      </c>
      <c r="AZ109" s="2">
        <v>12.5</v>
      </c>
      <c r="BA109" s="2">
        <v>20.8</v>
      </c>
      <c r="BB109" s="2">
        <v>10.5</v>
      </c>
      <c r="BC109" s="2">
        <v>7.6</v>
      </c>
      <c r="BD109" s="2" t="s">
        <v>176</v>
      </c>
      <c r="BE109" s="2" t="s">
        <v>176</v>
      </c>
      <c r="BF109" s="2">
        <v>12.4</v>
      </c>
      <c r="BG109" s="2">
        <v>9.6999999999999993</v>
      </c>
      <c r="BH109" s="2">
        <v>9.6</v>
      </c>
      <c r="BI109" s="2">
        <v>15.9</v>
      </c>
      <c r="BJ109" s="2">
        <v>2.2999999999999998</v>
      </c>
      <c r="BK109" s="2" t="s">
        <v>176</v>
      </c>
      <c r="BL109" s="2">
        <v>10</v>
      </c>
      <c r="BM109" s="2" t="s">
        <v>176</v>
      </c>
      <c r="BN109" s="2">
        <v>9.6</v>
      </c>
      <c r="BO109" s="2">
        <v>10.7</v>
      </c>
      <c r="BP109" s="2">
        <v>12.3</v>
      </c>
      <c r="BQ109" s="2">
        <v>24.3</v>
      </c>
      <c r="BR109" s="2">
        <v>8.9</v>
      </c>
      <c r="BS109" s="2">
        <v>8.5</v>
      </c>
      <c r="BT109" s="2">
        <v>12.8</v>
      </c>
      <c r="BU109" s="2">
        <v>8.4</v>
      </c>
      <c r="BV109" s="2">
        <v>6.9</v>
      </c>
      <c r="BW109" s="2" t="s">
        <v>176</v>
      </c>
      <c r="BX109" s="2" t="s">
        <v>176</v>
      </c>
      <c r="BY109" s="2">
        <v>9.1</v>
      </c>
    </row>
    <row r="110" spans="1:77" x14ac:dyDescent="0.25">
      <c r="A110" s="1">
        <v>40422</v>
      </c>
      <c r="B110" s="2">
        <v>123.28957</v>
      </c>
      <c r="C110" s="2">
        <v>122.13231</v>
      </c>
      <c r="D110" s="2">
        <v>119.45538999999999</v>
      </c>
      <c r="E110" s="2">
        <v>79.074060000000003</v>
      </c>
      <c r="F110" s="2" t="s">
        <v>176</v>
      </c>
      <c r="G110" s="2">
        <v>134.39838</v>
      </c>
      <c r="H110" s="2" t="s">
        <v>176</v>
      </c>
      <c r="I110" s="2">
        <v>113.38602</v>
      </c>
      <c r="J110" s="2">
        <v>132.03540000000001</v>
      </c>
      <c r="K110" s="2">
        <v>125.08093</v>
      </c>
      <c r="L110" s="2">
        <v>179.36274</v>
      </c>
      <c r="M110" s="2">
        <v>104.70323</v>
      </c>
      <c r="N110" s="2">
        <v>130.97426999999999</v>
      </c>
      <c r="O110" s="2">
        <v>101.63387</v>
      </c>
      <c r="P110" s="2">
        <v>109.28012</v>
      </c>
      <c r="Q110" s="2">
        <v>96.796869999999998</v>
      </c>
      <c r="R110" s="2" t="s">
        <v>176</v>
      </c>
      <c r="S110" s="2" t="s">
        <v>176</v>
      </c>
      <c r="T110" s="2">
        <v>95.841449999999995</v>
      </c>
      <c r="U110" s="2">
        <v>6.4</v>
      </c>
      <c r="V110" s="2">
        <v>4.3</v>
      </c>
      <c r="W110" s="2">
        <v>3.5</v>
      </c>
      <c r="X110" s="2">
        <v>8</v>
      </c>
      <c r="Y110" s="2" t="s">
        <v>176</v>
      </c>
      <c r="Z110" s="2">
        <v>6.8</v>
      </c>
      <c r="AA110" s="2" t="s">
        <v>176</v>
      </c>
      <c r="AB110" s="2">
        <v>3.5</v>
      </c>
      <c r="AC110" s="2">
        <v>-0.9</v>
      </c>
      <c r="AD110" s="2">
        <v>9.5</v>
      </c>
      <c r="AE110" s="2">
        <v>10.199999999999999</v>
      </c>
      <c r="AF110" s="2">
        <v>5.7</v>
      </c>
      <c r="AG110" s="2">
        <v>8.5</v>
      </c>
      <c r="AH110" s="2">
        <v>26</v>
      </c>
      <c r="AI110" s="2">
        <v>-0.7</v>
      </c>
      <c r="AJ110" s="2">
        <v>-3.8</v>
      </c>
      <c r="AK110" s="2" t="s">
        <v>176</v>
      </c>
      <c r="AL110" s="2" t="s">
        <v>176</v>
      </c>
      <c r="AM110" s="2">
        <v>12.6</v>
      </c>
      <c r="AN110" s="2">
        <v>12.8</v>
      </c>
      <c r="AO110" s="2">
        <v>12.7</v>
      </c>
      <c r="AP110" s="2">
        <v>21.5</v>
      </c>
      <c r="AQ110" s="2">
        <v>7.3</v>
      </c>
      <c r="AR110" s="2" t="s">
        <v>176</v>
      </c>
      <c r="AS110" s="2">
        <v>13.4</v>
      </c>
      <c r="AT110" s="2" t="s">
        <v>176</v>
      </c>
      <c r="AU110" s="2">
        <v>12.6</v>
      </c>
      <c r="AV110" s="2">
        <v>12.1</v>
      </c>
      <c r="AW110" s="2">
        <v>16.600000000000001</v>
      </c>
      <c r="AX110" s="2">
        <v>28.6</v>
      </c>
      <c r="AY110" s="2">
        <v>11.2</v>
      </c>
      <c r="AZ110" s="2">
        <v>12</v>
      </c>
      <c r="BA110" s="2">
        <v>21.4</v>
      </c>
      <c r="BB110" s="2">
        <v>9.1</v>
      </c>
      <c r="BC110" s="2">
        <v>6.3</v>
      </c>
      <c r="BD110" s="2" t="s">
        <v>176</v>
      </c>
      <c r="BE110" s="2" t="s">
        <v>176</v>
      </c>
      <c r="BF110" s="2">
        <v>12.5</v>
      </c>
      <c r="BG110" s="2">
        <v>11.1</v>
      </c>
      <c r="BH110" s="2">
        <v>10.4</v>
      </c>
      <c r="BI110" s="2">
        <v>17</v>
      </c>
      <c r="BJ110" s="2">
        <v>3.8</v>
      </c>
      <c r="BK110" s="2" t="s">
        <v>176</v>
      </c>
      <c r="BL110" s="2">
        <v>11.1</v>
      </c>
      <c r="BM110" s="2" t="s">
        <v>176</v>
      </c>
      <c r="BN110" s="2">
        <v>9.9</v>
      </c>
      <c r="BO110" s="2">
        <v>11.1</v>
      </c>
      <c r="BP110" s="2">
        <v>14.4</v>
      </c>
      <c r="BQ110" s="2">
        <v>26.4</v>
      </c>
      <c r="BR110" s="2">
        <v>9.5</v>
      </c>
      <c r="BS110" s="2">
        <v>10.1</v>
      </c>
      <c r="BT110" s="2">
        <v>16.8</v>
      </c>
      <c r="BU110" s="2">
        <v>8.8000000000000007</v>
      </c>
      <c r="BV110" s="2">
        <v>7.3</v>
      </c>
      <c r="BW110" s="2" t="s">
        <v>176</v>
      </c>
      <c r="BX110" s="2" t="s">
        <v>176</v>
      </c>
      <c r="BY110" s="2">
        <v>9.6999999999999993</v>
      </c>
    </row>
    <row r="111" spans="1:77" x14ac:dyDescent="0.25">
      <c r="A111" s="1">
        <v>40452</v>
      </c>
      <c r="B111" s="2">
        <v>125.54517</v>
      </c>
      <c r="C111" s="2">
        <v>133.01032000000001</v>
      </c>
      <c r="D111" s="2">
        <v>121.89631</v>
      </c>
      <c r="E111" s="2">
        <v>80.375889999999998</v>
      </c>
      <c r="F111" s="2" t="s">
        <v>176</v>
      </c>
      <c r="G111" s="2">
        <v>132.97458</v>
      </c>
      <c r="H111" s="2" t="s">
        <v>176</v>
      </c>
      <c r="I111" s="2">
        <v>127.42418000000001</v>
      </c>
      <c r="J111" s="2">
        <v>145.31424000000001</v>
      </c>
      <c r="K111" s="2">
        <v>125.89136999999999</v>
      </c>
      <c r="L111" s="2">
        <v>185.04733999999999</v>
      </c>
      <c r="M111" s="2">
        <v>108.97082</v>
      </c>
      <c r="N111" s="2">
        <v>129.89366000000001</v>
      </c>
      <c r="O111" s="2">
        <v>101.19687999999999</v>
      </c>
      <c r="P111" s="2">
        <v>114.36873</v>
      </c>
      <c r="Q111" s="2">
        <v>99.350939999999994</v>
      </c>
      <c r="R111" s="2" t="s">
        <v>176</v>
      </c>
      <c r="S111" s="2" t="s">
        <v>176</v>
      </c>
      <c r="T111" s="2">
        <v>94.591909999999999</v>
      </c>
      <c r="U111" s="2">
        <v>2</v>
      </c>
      <c r="V111" s="2">
        <v>3.1</v>
      </c>
      <c r="W111" s="2">
        <v>-3.1</v>
      </c>
      <c r="X111" s="2">
        <v>4.2</v>
      </c>
      <c r="Y111" s="2" t="s">
        <v>176</v>
      </c>
      <c r="Z111" s="2">
        <v>-5.3</v>
      </c>
      <c r="AA111" s="2" t="s">
        <v>176</v>
      </c>
      <c r="AB111" s="2">
        <v>1.7</v>
      </c>
      <c r="AC111" s="2">
        <v>5.6</v>
      </c>
      <c r="AD111" s="2">
        <v>6.5</v>
      </c>
      <c r="AE111" s="2">
        <v>11.4</v>
      </c>
      <c r="AF111" s="2">
        <v>5.8</v>
      </c>
      <c r="AG111" s="2">
        <v>2.4</v>
      </c>
      <c r="AH111" s="2">
        <v>4.4000000000000004</v>
      </c>
      <c r="AI111" s="2">
        <v>-4</v>
      </c>
      <c r="AJ111" s="2">
        <v>-7</v>
      </c>
      <c r="AK111" s="2" t="s">
        <v>176</v>
      </c>
      <c r="AL111" s="2" t="s">
        <v>176</v>
      </c>
      <c r="AM111" s="2">
        <v>15</v>
      </c>
      <c r="AN111" s="2">
        <v>11.5</v>
      </c>
      <c r="AO111" s="2">
        <v>11.5</v>
      </c>
      <c r="AP111" s="2">
        <v>18.399999999999999</v>
      </c>
      <c r="AQ111" s="2">
        <v>6.9</v>
      </c>
      <c r="AR111" s="2" t="s">
        <v>176</v>
      </c>
      <c r="AS111" s="2">
        <v>11.1</v>
      </c>
      <c r="AT111" s="2" t="s">
        <v>176</v>
      </c>
      <c r="AU111" s="2">
        <v>11.2</v>
      </c>
      <c r="AV111" s="2">
        <v>11.4</v>
      </c>
      <c r="AW111" s="2">
        <v>15.5</v>
      </c>
      <c r="AX111" s="2">
        <v>26.5</v>
      </c>
      <c r="AY111" s="2">
        <v>10.6</v>
      </c>
      <c r="AZ111" s="2">
        <v>10.9</v>
      </c>
      <c r="BA111" s="2">
        <v>19.399999999999999</v>
      </c>
      <c r="BB111" s="2">
        <v>7.6</v>
      </c>
      <c r="BC111" s="2">
        <v>4.9000000000000004</v>
      </c>
      <c r="BD111" s="2" t="s">
        <v>176</v>
      </c>
      <c r="BE111" s="2" t="s">
        <v>176</v>
      </c>
      <c r="BF111" s="2">
        <v>12.7</v>
      </c>
      <c r="BG111" s="2">
        <v>11.5</v>
      </c>
      <c r="BH111" s="2">
        <v>10.7</v>
      </c>
      <c r="BI111" s="2">
        <v>16.7</v>
      </c>
      <c r="BJ111" s="2">
        <v>5.0999999999999996</v>
      </c>
      <c r="BK111" s="2" t="s">
        <v>176</v>
      </c>
      <c r="BL111" s="2">
        <v>10.8</v>
      </c>
      <c r="BM111" s="2" t="s">
        <v>176</v>
      </c>
      <c r="BN111" s="2">
        <v>10</v>
      </c>
      <c r="BO111" s="2">
        <v>11.6</v>
      </c>
      <c r="BP111" s="2">
        <v>15.8</v>
      </c>
      <c r="BQ111" s="2">
        <v>27.3</v>
      </c>
      <c r="BR111" s="2">
        <v>10.1</v>
      </c>
      <c r="BS111" s="2">
        <v>10.8</v>
      </c>
      <c r="BT111" s="2">
        <v>18</v>
      </c>
      <c r="BU111" s="2">
        <v>8.3000000000000007</v>
      </c>
      <c r="BV111" s="2">
        <v>6.9</v>
      </c>
      <c r="BW111" s="2" t="s">
        <v>176</v>
      </c>
      <c r="BX111" s="2" t="s">
        <v>176</v>
      </c>
      <c r="BY111" s="2">
        <v>11.4</v>
      </c>
    </row>
    <row r="112" spans="1:77" x14ac:dyDescent="0.25">
      <c r="A112" s="1">
        <v>40483</v>
      </c>
      <c r="B112" s="2">
        <v>124.42525000000001</v>
      </c>
      <c r="C112" s="2">
        <v>127.90464</v>
      </c>
      <c r="D112" s="2">
        <v>130.29772</v>
      </c>
      <c r="E112" s="2">
        <v>82.658180000000002</v>
      </c>
      <c r="F112" s="2" t="s">
        <v>176</v>
      </c>
      <c r="G112" s="2">
        <v>133.29812000000001</v>
      </c>
      <c r="H112" s="2" t="s">
        <v>176</v>
      </c>
      <c r="I112" s="2">
        <v>131.36694</v>
      </c>
      <c r="J112" s="2">
        <v>131.33957000000001</v>
      </c>
      <c r="K112" s="2">
        <v>119.00206</v>
      </c>
      <c r="L112" s="2">
        <v>175.02952999999999</v>
      </c>
      <c r="M112" s="2">
        <v>108.70487</v>
      </c>
      <c r="N112" s="2">
        <v>127.18671000000001</v>
      </c>
      <c r="O112" s="2">
        <v>102.63432</v>
      </c>
      <c r="P112" s="2">
        <v>114.5256</v>
      </c>
      <c r="Q112" s="2">
        <v>109.94164000000001</v>
      </c>
      <c r="R112" s="2" t="s">
        <v>176</v>
      </c>
      <c r="S112" s="2" t="s">
        <v>176</v>
      </c>
      <c r="T112" s="2">
        <v>88.918109999999999</v>
      </c>
      <c r="U112" s="2">
        <v>5.3</v>
      </c>
      <c r="V112" s="2">
        <v>-2</v>
      </c>
      <c r="W112" s="2">
        <v>6.9</v>
      </c>
      <c r="X112" s="2">
        <v>13.5</v>
      </c>
      <c r="Y112" s="2" t="s">
        <v>176</v>
      </c>
      <c r="Z112" s="2">
        <v>-5.8</v>
      </c>
      <c r="AA112" s="2" t="s">
        <v>176</v>
      </c>
      <c r="AB112" s="2">
        <v>0.3</v>
      </c>
      <c r="AC112" s="2">
        <v>-2.8</v>
      </c>
      <c r="AD112" s="2">
        <v>6.2</v>
      </c>
      <c r="AE112" s="2">
        <v>9.6</v>
      </c>
      <c r="AF112" s="2">
        <v>13.8</v>
      </c>
      <c r="AG112" s="2">
        <v>4.9000000000000004</v>
      </c>
      <c r="AH112" s="2">
        <v>13.1</v>
      </c>
      <c r="AI112" s="2">
        <v>2</v>
      </c>
      <c r="AJ112" s="2">
        <v>6.5</v>
      </c>
      <c r="AK112" s="2" t="s">
        <v>176</v>
      </c>
      <c r="AL112" s="2" t="s">
        <v>176</v>
      </c>
      <c r="AM112" s="2">
        <v>11.2</v>
      </c>
      <c r="AN112" s="2">
        <v>10.9</v>
      </c>
      <c r="AO112" s="2">
        <v>10.1</v>
      </c>
      <c r="AP112" s="2">
        <v>17.100000000000001</v>
      </c>
      <c r="AQ112" s="2">
        <v>7.5</v>
      </c>
      <c r="AR112" s="2" t="s">
        <v>176</v>
      </c>
      <c r="AS112" s="2">
        <v>9.3000000000000007</v>
      </c>
      <c r="AT112" s="2" t="s">
        <v>176</v>
      </c>
      <c r="AU112" s="2">
        <v>9.9</v>
      </c>
      <c r="AV112" s="2">
        <v>10</v>
      </c>
      <c r="AW112" s="2">
        <v>14.5</v>
      </c>
      <c r="AX112" s="2">
        <v>24.7</v>
      </c>
      <c r="AY112" s="2">
        <v>10.9</v>
      </c>
      <c r="AZ112" s="2">
        <v>10.3</v>
      </c>
      <c r="BA112" s="2">
        <v>18.7</v>
      </c>
      <c r="BB112" s="2">
        <v>7</v>
      </c>
      <c r="BC112" s="2">
        <v>5.0999999999999996</v>
      </c>
      <c r="BD112" s="2" t="s">
        <v>176</v>
      </c>
      <c r="BE112" s="2" t="s">
        <v>176</v>
      </c>
      <c r="BF112" s="2">
        <v>12.6</v>
      </c>
      <c r="BG112" s="2">
        <v>11.5</v>
      </c>
      <c r="BH112" s="2">
        <v>10.1</v>
      </c>
      <c r="BI112" s="2">
        <v>16.3</v>
      </c>
      <c r="BJ112" s="2">
        <v>6.8</v>
      </c>
      <c r="BK112" s="2" t="s">
        <v>176</v>
      </c>
      <c r="BL112" s="2">
        <v>9.5</v>
      </c>
      <c r="BM112" s="2" t="s">
        <v>176</v>
      </c>
      <c r="BN112" s="2">
        <v>9.4</v>
      </c>
      <c r="BO112" s="2">
        <v>10.9</v>
      </c>
      <c r="BP112" s="2">
        <v>15.6</v>
      </c>
      <c r="BQ112" s="2">
        <v>25.8</v>
      </c>
      <c r="BR112" s="2">
        <v>11.3</v>
      </c>
      <c r="BS112" s="2">
        <v>11</v>
      </c>
      <c r="BT112" s="2">
        <v>19.3</v>
      </c>
      <c r="BU112" s="2">
        <v>7.7</v>
      </c>
      <c r="BV112" s="2">
        <v>6.4</v>
      </c>
      <c r="BW112" s="2" t="s">
        <v>176</v>
      </c>
      <c r="BX112" s="2" t="s">
        <v>176</v>
      </c>
      <c r="BY112" s="2">
        <v>11.9</v>
      </c>
    </row>
    <row r="113" spans="1:77" x14ac:dyDescent="0.25">
      <c r="A113" s="1">
        <v>40513</v>
      </c>
      <c r="B113" s="2">
        <v>112.54306</v>
      </c>
      <c r="C113" s="2">
        <v>123.16763</v>
      </c>
      <c r="D113" s="2">
        <v>99.518320000000003</v>
      </c>
      <c r="E113" s="2">
        <v>85.289450000000002</v>
      </c>
      <c r="F113" s="2" t="s">
        <v>176</v>
      </c>
      <c r="G113" s="2">
        <v>113.37027999999999</v>
      </c>
      <c r="H113" s="2" t="s">
        <v>176</v>
      </c>
      <c r="I113" s="2">
        <v>125.47167</v>
      </c>
      <c r="J113" s="2">
        <v>126.63017000000001</v>
      </c>
      <c r="K113" s="2">
        <v>113.67841</v>
      </c>
      <c r="L113" s="2">
        <v>168.54629</v>
      </c>
      <c r="M113" s="2">
        <v>101.96917999999999</v>
      </c>
      <c r="N113" s="2">
        <v>113.69954</v>
      </c>
      <c r="O113" s="2">
        <v>92.220320000000001</v>
      </c>
      <c r="P113" s="2">
        <v>104.26075</v>
      </c>
      <c r="Q113" s="2">
        <v>97.480519999999999</v>
      </c>
      <c r="R113" s="2" t="s">
        <v>176</v>
      </c>
      <c r="S113" s="2" t="s">
        <v>176</v>
      </c>
      <c r="T113" s="2">
        <v>77.269379999999998</v>
      </c>
      <c r="U113" s="2">
        <v>2.7</v>
      </c>
      <c r="V113" s="2">
        <v>-5.0999999999999996</v>
      </c>
      <c r="W113" s="2">
        <v>8.1</v>
      </c>
      <c r="X113" s="2">
        <v>14.1</v>
      </c>
      <c r="Y113" s="2" t="s">
        <v>176</v>
      </c>
      <c r="Z113" s="2">
        <v>-10.199999999999999</v>
      </c>
      <c r="AA113" s="2" t="s">
        <v>176</v>
      </c>
      <c r="AB113" s="2">
        <v>-0.1</v>
      </c>
      <c r="AC113" s="2">
        <v>-9.8000000000000007</v>
      </c>
      <c r="AD113" s="2">
        <v>7.8</v>
      </c>
      <c r="AE113" s="2">
        <v>-1.9</v>
      </c>
      <c r="AF113" s="2">
        <v>2.2999999999999998</v>
      </c>
      <c r="AG113" s="2">
        <v>1.7</v>
      </c>
      <c r="AH113" s="2">
        <v>5.3</v>
      </c>
      <c r="AI113" s="2">
        <v>4.5999999999999996</v>
      </c>
      <c r="AJ113" s="2">
        <v>-1</v>
      </c>
      <c r="AK113" s="2" t="s">
        <v>176</v>
      </c>
      <c r="AL113" s="2" t="s">
        <v>176</v>
      </c>
      <c r="AM113" s="2">
        <v>7.9</v>
      </c>
      <c r="AN113" s="2">
        <v>10.199999999999999</v>
      </c>
      <c r="AO113" s="2">
        <v>8.6</v>
      </c>
      <c r="AP113" s="2">
        <v>16.399999999999999</v>
      </c>
      <c r="AQ113" s="2">
        <v>8.1</v>
      </c>
      <c r="AR113" s="2" t="s">
        <v>176</v>
      </c>
      <c r="AS113" s="2">
        <v>7.6</v>
      </c>
      <c r="AT113" s="2" t="s">
        <v>176</v>
      </c>
      <c r="AU113" s="2">
        <v>8.8000000000000007</v>
      </c>
      <c r="AV113" s="2">
        <v>8.1</v>
      </c>
      <c r="AW113" s="2">
        <v>14</v>
      </c>
      <c r="AX113" s="2">
        <v>22</v>
      </c>
      <c r="AY113" s="2">
        <v>10.199999999999999</v>
      </c>
      <c r="AZ113" s="2">
        <v>9.6</v>
      </c>
      <c r="BA113" s="2">
        <v>17.600000000000001</v>
      </c>
      <c r="BB113" s="2">
        <v>6.8</v>
      </c>
      <c r="BC113" s="2">
        <v>4.5999999999999996</v>
      </c>
      <c r="BD113" s="2" t="s">
        <v>176</v>
      </c>
      <c r="BE113" s="2" t="s">
        <v>176</v>
      </c>
      <c r="BF113" s="2">
        <v>12.2</v>
      </c>
      <c r="BG113" s="2">
        <v>10.199999999999999</v>
      </c>
      <c r="BH113" s="2">
        <v>8.6</v>
      </c>
      <c r="BI113" s="2">
        <v>16.399999999999999</v>
      </c>
      <c r="BJ113" s="2">
        <v>8.1</v>
      </c>
      <c r="BK113" s="2" t="s">
        <v>176</v>
      </c>
      <c r="BL113" s="2">
        <v>7.6</v>
      </c>
      <c r="BM113" s="2" t="s">
        <v>176</v>
      </c>
      <c r="BN113" s="2">
        <v>8.8000000000000007</v>
      </c>
      <c r="BO113" s="2">
        <v>8.1</v>
      </c>
      <c r="BP113" s="2">
        <v>14</v>
      </c>
      <c r="BQ113" s="2">
        <v>22</v>
      </c>
      <c r="BR113" s="2">
        <v>10.199999999999999</v>
      </c>
      <c r="BS113" s="2">
        <v>9.6</v>
      </c>
      <c r="BT113" s="2">
        <v>17.600000000000001</v>
      </c>
      <c r="BU113" s="2">
        <v>6.8</v>
      </c>
      <c r="BV113" s="2">
        <v>4.5999999999999996</v>
      </c>
      <c r="BW113" s="2" t="s">
        <v>176</v>
      </c>
      <c r="BX113" s="2" t="s">
        <v>176</v>
      </c>
      <c r="BY113" s="2">
        <v>12.2</v>
      </c>
    </row>
    <row r="114" spans="1:77" x14ac:dyDescent="0.25">
      <c r="A114" s="1">
        <v>40544</v>
      </c>
      <c r="B114" s="2">
        <v>108.6343</v>
      </c>
      <c r="C114" s="2">
        <v>116.07796</v>
      </c>
      <c r="D114" s="2">
        <v>108.77085</v>
      </c>
      <c r="E114" s="2">
        <v>78.893450000000001</v>
      </c>
      <c r="F114" s="2" t="s">
        <v>176</v>
      </c>
      <c r="G114" s="2">
        <v>106.16571999999999</v>
      </c>
      <c r="H114" s="2" t="s">
        <v>176</v>
      </c>
      <c r="I114" s="2">
        <v>109.72341</v>
      </c>
      <c r="J114" s="2">
        <v>124.38157</v>
      </c>
      <c r="K114" s="2">
        <v>108.49513</v>
      </c>
      <c r="L114" s="2">
        <v>181.58528999999999</v>
      </c>
      <c r="M114" s="2">
        <v>100.63133000000001</v>
      </c>
      <c r="N114" s="2">
        <v>109.71623</v>
      </c>
      <c r="O114" s="2">
        <v>91.671689999999998</v>
      </c>
      <c r="P114" s="2">
        <v>103.21098000000001</v>
      </c>
      <c r="Q114" s="2">
        <v>89.221710000000002</v>
      </c>
      <c r="R114" s="2" t="s">
        <v>176</v>
      </c>
      <c r="S114" s="2" t="s">
        <v>176</v>
      </c>
      <c r="T114" s="2">
        <v>70.461269999999999</v>
      </c>
      <c r="U114" s="2">
        <v>2.2000000000000002</v>
      </c>
      <c r="V114" s="2">
        <v>-6.8</v>
      </c>
      <c r="W114" s="2">
        <v>-1.8</v>
      </c>
      <c r="X114" s="2">
        <v>5</v>
      </c>
      <c r="Y114" s="2" t="s">
        <v>176</v>
      </c>
      <c r="Z114" s="2">
        <v>-16.2</v>
      </c>
      <c r="AA114" s="2" t="s">
        <v>176</v>
      </c>
      <c r="AB114" s="2">
        <v>-4.0999999999999996</v>
      </c>
      <c r="AC114" s="2">
        <v>-9.4</v>
      </c>
      <c r="AD114" s="2">
        <v>3.3</v>
      </c>
      <c r="AE114" s="2">
        <v>8.8000000000000007</v>
      </c>
      <c r="AF114" s="2">
        <v>3.9</v>
      </c>
      <c r="AG114" s="2">
        <v>3.3</v>
      </c>
      <c r="AH114" s="2">
        <v>9.9</v>
      </c>
      <c r="AI114" s="2">
        <v>2.8</v>
      </c>
      <c r="AJ114" s="2">
        <v>-4.8</v>
      </c>
      <c r="AK114" s="2" t="s">
        <v>176</v>
      </c>
      <c r="AL114" s="2" t="s">
        <v>176</v>
      </c>
      <c r="AM114" s="2">
        <v>-2.2000000000000002</v>
      </c>
      <c r="AN114" s="2">
        <v>2.2000000000000002</v>
      </c>
      <c r="AO114" s="2">
        <v>-6.8</v>
      </c>
      <c r="AP114" s="2">
        <v>-1.8</v>
      </c>
      <c r="AQ114" s="2">
        <v>5</v>
      </c>
      <c r="AR114" s="2" t="s">
        <v>176</v>
      </c>
      <c r="AS114" s="2">
        <v>-16.2</v>
      </c>
      <c r="AT114" s="2" t="s">
        <v>176</v>
      </c>
      <c r="AU114" s="2">
        <v>-4.0999999999999996</v>
      </c>
      <c r="AV114" s="2">
        <v>-9.4</v>
      </c>
      <c r="AW114" s="2">
        <v>3.3</v>
      </c>
      <c r="AX114" s="2">
        <v>8.8000000000000007</v>
      </c>
      <c r="AY114" s="2">
        <v>3.9</v>
      </c>
      <c r="AZ114" s="2">
        <v>3.3</v>
      </c>
      <c r="BA114" s="2">
        <v>9.9</v>
      </c>
      <c r="BB114" s="2">
        <v>2.8</v>
      </c>
      <c r="BC114" s="2">
        <v>-4.8</v>
      </c>
      <c r="BD114" s="2" t="s">
        <v>176</v>
      </c>
      <c r="BE114" s="2" t="s">
        <v>176</v>
      </c>
      <c r="BF114" s="2">
        <v>-2.2000000000000002</v>
      </c>
      <c r="BG114" s="2">
        <v>9.1999999999999993</v>
      </c>
      <c r="BH114" s="2">
        <v>7</v>
      </c>
      <c r="BI114" s="2">
        <v>13.5</v>
      </c>
      <c r="BJ114" s="2">
        <v>8.3000000000000007</v>
      </c>
      <c r="BK114" s="2" t="s">
        <v>176</v>
      </c>
      <c r="BL114" s="2">
        <v>4.8</v>
      </c>
      <c r="BM114" s="2" t="s">
        <v>176</v>
      </c>
      <c r="BN114" s="2">
        <v>8.5</v>
      </c>
      <c r="BO114" s="2">
        <v>5.4</v>
      </c>
      <c r="BP114" s="2">
        <v>12.3</v>
      </c>
      <c r="BQ114" s="2">
        <v>18.899999999999999</v>
      </c>
      <c r="BR114" s="2">
        <v>9.4</v>
      </c>
      <c r="BS114" s="2">
        <v>8.8000000000000007</v>
      </c>
      <c r="BT114" s="2">
        <v>16.7</v>
      </c>
      <c r="BU114" s="2">
        <v>6.2</v>
      </c>
      <c r="BV114" s="2">
        <v>2.9</v>
      </c>
      <c r="BW114" s="2" t="s">
        <v>176</v>
      </c>
      <c r="BX114" s="2" t="s">
        <v>176</v>
      </c>
      <c r="BY114" s="2">
        <v>11.1</v>
      </c>
    </row>
    <row r="115" spans="1:77" x14ac:dyDescent="0.25">
      <c r="A115" s="1">
        <v>40575</v>
      </c>
      <c r="B115" s="2">
        <v>111.18262</v>
      </c>
      <c r="C115" s="2">
        <v>104.12515999999999</v>
      </c>
      <c r="D115" s="2">
        <v>109.02482999999999</v>
      </c>
      <c r="E115" s="2">
        <v>68.504710000000003</v>
      </c>
      <c r="F115" s="2" t="s">
        <v>176</v>
      </c>
      <c r="G115" s="2">
        <v>112.13464999999999</v>
      </c>
      <c r="H115" s="2" t="s">
        <v>176</v>
      </c>
      <c r="I115" s="2">
        <v>104.20675</v>
      </c>
      <c r="J115" s="2">
        <v>106.25187</v>
      </c>
      <c r="K115" s="2">
        <v>111.72969999999999</v>
      </c>
      <c r="L115" s="2">
        <v>171.86345</v>
      </c>
      <c r="M115" s="2">
        <v>101.09533999999999</v>
      </c>
      <c r="N115" s="2">
        <v>113.90758</v>
      </c>
      <c r="O115" s="2">
        <v>95.948809999999995</v>
      </c>
      <c r="P115" s="2">
        <v>104.25563</v>
      </c>
      <c r="Q115" s="2">
        <v>95.96893</v>
      </c>
      <c r="R115" s="2" t="s">
        <v>176</v>
      </c>
      <c r="S115" s="2" t="s">
        <v>176</v>
      </c>
      <c r="T115" s="2">
        <v>81.365989999999996</v>
      </c>
      <c r="U115" s="2">
        <v>7.3</v>
      </c>
      <c r="V115" s="2">
        <v>-9.4</v>
      </c>
      <c r="W115" s="2">
        <v>9.9</v>
      </c>
      <c r="X115" s="2">
        <v>-2.5</v>
      </c>
      <c r="Y115" s="2" t="s">
        <v>176</v>
      </c>
      <c r="Z115" s="2">
        <v>-5.5</v>
      </c>
      <c r="AA115" s="2" t="s">
        <v>176</v>
      </c>
      <c r="AB115" s="2">
        <v>-4.2</v>
      </c>
      <c r="AC115" s="2">
        <v>-15.4</v>
      </c>
      <c r="AD115" s="2">
        <v>7.9</v>
      </c>
      <c r="AE115" s="2">
        <v>12.9</v>
      </c>
      <c r="AF115" s="2">
        <v>8.8000000000000007</v>
      </c>
      <c r="AG115" s="2">
        <v>7.9</v>
      </c>
      <c r="AH115" s="2">
        <v>15.7</v>
      </c>
      <c r="AI115" s="2">
        <v>4.8</v>
      </c>
      <c r="AJ115" s="2">
        <v>8.6</v>
      </c>
      <c r="AK115" s="2" t="s">
        <v>176</v>
      </c>
      <c r="AL115" s="2" t="s">
        <v>176</v>
      </c>
      <c r="AM115" s="2">
        <v>-1.6</v>
      </c>
      <c r="AN115" s="2">
        <v>4.7</v>
      </c>
      <c r="AO115" s="2">
        <v>-8</v>
      </c>
      <c r="AP115" s="2">
        <v>3.8</v>
      </c>
      <c r="AQ115" s="2">
        <v>1.4</v>
      </c>
      <c r="AR115" s="2" t="s">
        <v>176</v>
      </c>
      <c r="AS115" s="2">
        <v>-11</v>
      </c>
      <c r="AT115" s="2" t="s">
        <v>176</v>
      </c>
      <c r="AU115" s="2">
        <v>-4.2</v>
      </c>
      <c r="AV115" s="2">
        <v>-12.2</v>
      </c>
      <c r="AW115" s="2">
        <v>5.6</v>
      </c>
      <c r="AX115" s="2">
        <v>10.8</v>
      </c>
      <c r="AY115" s="2">
        <v>6.3</v>
      </c>
      <c r="AZ115" s="2">
        <v>5.6</v>
      </c>
      <c r="BA115" s="2">
        <v>12.8</v>
      </c>
      <c r="BB115" s="2">
        <v>3.8</v>
      </c>
      <c r="BC115" s="2">
        <v>1.7</v>
      </c>
      <c r="BD115" s="2" t="s">
        <v>176</v>
      </c>
      <c r="BE115" s="2" t="s">
        <v>176</v>
      </c>
      <c r="BF115" s="2">
        <v>-1.8</v>
      </c>
      <c r="BG115" s="2">
        <v>8.5</v>
      </c>
      <c r="BH115" s="2">
        <v>5.4</v>
      </c>
      <c r="BI115" s="2">
        <v>12.6</v>
      </c>
      <c r="BJ115" s="2">
        <v>7.5</v>
      </c>
      <c r="BK115" s="2" t="s">
        <v>176</v>
      </c>
      <c r="BL115" s="2">
        <v>3.4</v>
      </c>
      <c r="BM115" s="2" t="s">
        <v>176</v>
      </c>
      <c r="BN115" s="2">
        <v>6.4</v>
      </c>
      <c r="BO115" s="2">
        <v>3.5</v>
      </c>
      <c r="BP115" s="2">
        <v>11.1</v>
      </c>
      <c r="BQ115" s="2">
        <v>17.2</v>
      </c>
      <c r="BR115" s="2">
        <v>8.6</v>
      </c>
      <c r="BS115" s="2">
        <v>8.1</v>
      </c>
      <c r="BT115" s="2">
        <v>16.7</v>
      </c>
      <c r="BU115" s="2">
        <v>5.5</v>
      </c>
      <c r="BV115" s="2">
        <v>3</v>
      </c>
      <c r="BW115" s="2" t="s">
        <v>176</v>
      </c>
      <c r="BX115" s="2" t="s">
        <v>176</v>
      </c>
      <c r="BY115" s="2">
        <v>8.9</v>
      </c>
    </row>
    <row r="116" spans="1:77" x14ac:dyDescent="0.25">
      <c r="A116" s="1">
        <v>40603</v>
      </c>
      <c r="B116" s="2">
        <v>121.63363</v>
      </c>
      <c r="C116" s="2">
        <v>118.49418</v>
      </c>
      <c r="D116" s="2">
        <v>115.81644</v>
      </c>
      <c r="E116" s="2">
        <v>72.659289999999999</v>
      </c>
      <c r="F116" s="2" t="s">
        <v>176</v>
      </c>
      <c r="G116" s="2">
        <v>115.35338</v>
      </c>
      <c r="H116" s="2" t="s">
        <v>176</v>
      </c>
      <c r="I116" s="2">
        <v>106.93055</v>
      </c>
      <c r="J116" s="2">
        <v>130.83494999999999</v>
      </c>
      <c r="K116" s="2">
        <v>121.53957</v>
      </c>
      <c r="L116" s="2">
        <v>192.19612000000001</v>
      </c>
      <c r="M116" s="2">
        <v>103.12218</v>
      </c>
      <c r="N116" s="2">
        <v>125.1532</v>
      </c>
      <c r="O116" s="2">
        <v>102.53686</v>
      </c>
      <c r="P116" s="2">
        <v>113.65275</v>
      </c>
      <c r="Q116" s="2">
        <v>114.41779</v>
      </c>
      <c r="R116" s="2" t="s">
        <v>176</v>
      </c>
      <c r="S116" s="2" t="s">
        <v>176</v>
      </c>
      <c r="T116" s="2">
        <v>80.846130000000002</v>
      </c>
      <c r="U116" s="2">
        <v>-0.7</v>
      </c>
      <c r="V116" s="2">
        <v>-3.8</v>
      </c>
      <c r="W116" s="2">
        <v>-15.9</v>
      </c>
      <c r="X116" s="2">
        <v>-8.5</v>
      </c>
      <c r="Y116" s="2" t="s">
        <v>176</v>
      </c>
      <c r="Z116" s="2">
        <v>-13.5</v>
      </c>
      <c r="AA116" s="2" t="s">
        <v>176</v>
      </c>
      <c r="AB116" s="2">
        <v>-7.1</v>
      </c>
      <c r="AC116" s="2">
        <v>-4.3</v>
      </c>
      <c r="AD116" s="2">
        <v>1.8</v>
      </c>
      <c r="AE116" s="2">
        <v>10.9</v>
      </c>
      <c r="AF116" s="2">
        <v>3.2</v>
      </c>
      <c r="AG116" s="2">
        <v>2.7</v>
      </c>
      <c r="AH116" s="2">
        <v>-2.4</v>
      </c>
      <c r="AI116" s="2">
        <v>-3.7</v>
      </c>
      <c r="AJ116" s="2">
        <v>0.4</v>
      </c>
      <c r="AK116" s="2" t="s">
        <v>176</v>
      </c>
      <c r="AL116" s="2" t="s">
        <v>176</v>
      </c>
      <c r="AM116" s="2">
        <v>-5.8</v>
      </c>
      <c r="AN116" s="2">
        <v>2.7</v>
      </c>
      <c r="AO116" s="2">
        <v>-6.6</v>
      </c>
      <c r="AP116" s="2">
        <v>-4</v>
      </c>
      <c r="AQ116" s="2">
        <v>-2.1</v>
      </c>
      <c r="AR116" s="2" t="s">
        <v>176</v>
      </c>
      <c r="AS116" s="2">
        <v>-11.9</v>
      </c>
      <c r="AT116" s="2" t="s">
        <v>176</v>
      </c>
      <c r="AU116" s="2">
        <v>-5.2</v>
      </c>
      <c r="AV116" s="2">
        <v>-9.5</v>
      </c>
      <c r="AW116" s="2">
        <v>4.2</v>
      </c>
      <c r="AX116" s="2">
        <v>10.8</v>
      </c>
      <c r="AY116" s="2">
        <v>5.2</v>
      </c>
      <c r="AZ116" s="2">
        <v>4.5</v>
      </c>
      <c r="BA116" s="2">
        <v>6.9</v>
      </c>
      <c r="BB116" s="2">
        <v>1</v>
      </c>
      <c r="BC116" s="2">
        <v>1.2</v>
      </c>
      <c r="BD116" s="2" t="s">
        <v>176</v>
      </c>
      <c r="BE116" s="2" t="s">
        <v>176</v>
      </c>
      <c r="BF116" s="2">
        <v>-3.3</v>
      </c>
      <c r="BG116" s="2">
        <v>6.9</v>
      </c>
      <c r="BH116" s="2">
        <v>3.8</v>
      </c>
      <c r="BI116" s="2">
        <v>7.4</v>
      </c>
      <c r="BJ116" s="2">
        <v>6</v>
      </c>
      <c r="BK116" s="2" t="s">
        <v>176</v>
      </c>
      <c r="BL116" s="2">
        <v>1.2</v>
      </c>
      <c r="BM116" s="2" t="s">
        <v>176</v>
      </c>
      <c r="BN116" s="2">
        <v>4</v>
      </c>
      <c r="BO116" s="2">
        <v>2.2999999999999998</v>
      </c>
      <c r="BP116" s="2">
        <v>9.5</v>
      </c>
      <c r="BQ116" s="2">
        <v>14.6</v>
      </c>
      <c r="BR116" s="2">
        <v>8.1</v>
      </c>
      <c r="BS116" s="2">
        <v>7</v>
      </c>
      <c r="BT116" s="2">
        <v>14.2</v>
      </c>
      <c r="BU116" s="2">
        <v>3.5</v>
      </c>
      <c r="BV116" s="2">
        <v>2</v>
      </c>
      <c r="BW116" s="2" t="s">
        <v>176</v>
      </c>
      <c r="BX116" s="2" t="s">
        <v>176</v>
      </c>
      <c r="BY116" s="2">
        <v>7</v>
      </c>
    </row>
    <row r="117" spans="1:77" x14ac:dyDescent="0.25">
      <c r="A117" s="1">
        <v>40634</v>
      </c>
      <c r="B117" s="2">
        <v>113.61426</v>
      </c>
      <c r="C117" s="2">
        <v>105.12383</v>
      </c>
      <c r="D117" s="2">
        <v>115.14819</v>
      </c>
      <c r="E117" s="2">
        <v>74.989829999999998</v>
      </c>
      <c r="F117" s="2" t="s">
        <v>176</v>
      </c>
      <c r="G117" s="2">
        <v>103.4952</v>
      </c>
      <c r="H117" s="2" t="s">
        <v>176</v>
      </c>
      <c r="I117" s="2">
        <v>89.488659999999996</v>
      </c>
      <c r="J117" s="2">
        <v>124.91482999999999</v>
      </c>
      <c r="K117" s="2">
        <v>114.53548000000001</v>
      </c>
      <c r="L117" s="2">
        <v>183.89836</v>
      </c>
      <c r="M117" s="2">
        <v>103.76564</v>
      </c>
      <c r="N117" s="2">
        <v>113.15034</v>
      </c>
      <c r="O117" s="2">
        <v>100.75885</v>
      </c>
      <c r="P117" s="2">
        <v>99.214699999999993</v>
      </c>
      <c r="Q117" s="2">
        <v>111.89743</v>
      </c>
      <c r="R117" s="2" t="s">
        <v>176</v>
      </c>
      <c r="S117" s="2" t="s">
        <v>176</v>
      </c>
      <c r="T117" s="2">
        <v>77.45675</v>
      </c>
      <c r="U117" s="2">
        <v>-1.8</v>
      </c>
      <c r="V117" s="2">
        <v>-6.6</v>
      </c>
      <c r="W117" s="2">
        <v>1.4</v>
      </c>
      <c r="X117" s="2">
        <v>1.1000000000000001</v>
      </c>
      <c r="Y117" s="2" t="s">
        <v>176</v>
      </c>
      <c r="Z117" s="2">
        <v>-20.6</v>
      </c>
      <c r="AA117" s="2" t="s">
        <v>176</v>
      </c>
      <c r="AB117" s="2">
        <v>-8.1999999999999993</v>
      </c>
      <c r="AC117" s="2">
        <v>-4.7</v>
      </c>
      <c r="AD117" s="2">
        <v>-0.7</v>
      </c>
      <c r="AE117" s="2">
        <v>13.2</v>
      </c>
      <c r="AF117" s="2">
        <v>5.8</v>
      </c>
      <c r="AG117" s="2">
        <v>-3.2</v>
      </c>
      <c r="AH117" s="2">
        <v>7.4</v>
      </c>
      <c r="AI117" s="2">
        <v>-9.4</v>
      </c>
      <c r="AJ117" s="2">
        <v>0.3</v>
      </c>
      <c r="AK117" s="2" t="s">
        <v>176</v>
      </c>
      <c r="AL117" s="2" t="s">
        <v>176</v>
      </c>
      <c r="AM117" s="2">
        <v>-9.1999999999999993</v>
      </c>
      <c r="AN117" s="2">
        <v>1.6</v>
      </c>
      <c r="AO117" s="2">
        <v>-6.6</v>
      </c>
      <c r="AP117" s="2">
        <v>-2.7</v>
      </c>
      <c r="AQ117" s="2">
        <v>-1.3</v>
      </c>
      <c r="AR117" s="2" t="s">
        <v>176</v>
      </c>
      <c r="AS117" s="2">
        <v>-14.1</v>
      </c>
      <c r="AT117" s="2" t="s">
        <v>176</v>
      </c>
      <c r="AU117" s="2">
        <v>-5.9</v>
      </c>
      <c r="AV117" s="2">
        <v>-8.3000000000000007</v>
      </c>
      <c r="AW117" s="2">
        <v>2.9</v>
      </c>
      <c r="AX117" s="2">
        <v>11.4</v>
      </c>
      <c r="AY117" s="2">
        <v>5.4</v>
      </c>
      <c r="AZ117" s="2">
        <v>2.5</v>
      </c>
      <c r="BA117" s="2">
        <v>7</v>
      </c>
      <c r="BB117" s="2">
        <v>-1.6</v>
      </c>
      <c r="BC117" s="2">
        <v>0.9</v>
      </c>
      <c r="BD117" s="2" t="s">
        <v>176</v>
      </c>
      <c r="BE117" s="2" t="s">
        <v>176</v>
      </c>
      <c r="BF117" s="2">
        <v>-4.8</v>
      </c>
      <c r="BG117" s="2">
        <v>5.4</v>
      </c>
      <c r="BH117" s="2">
        <v>1.7</v>
      </c>
      <c r="BI117" s="2">
        <v>5.0999999999999996</v>
      </c>
      <c r="BJ117" s="2">
        <v>5.0999999999999996</v>
      </c>
      <c r="BK117" s="2" t="s">
        <v>176</v>
      </c>
      <c r="BL117" s="2">
        <v>-1.6</v>
      </c>
      <c r="BM117" s="2" t="s">
        <v>176</v>
      </c>
      <c r="BN117" s="2">
        <v>2.1</v>
      </c>
      <c r="BO117" s="2">
        <v>-0.1</v>
      </c>
      <c r="BP117" s="2">
        <v>7.7</v>
      </c>
      <c r="BQ117" s="2">
        <v>13.4</v>
      </c>
      <c r="BR117" s="2">
        <v>7.8</v>
      </c>
      <c r="BS117" s="2">
        <v>5.6</v>
      </c>
      <c r="BT117" s="2">
        <v>13.6</v>
      </c>
      <c r="BU117" s="2">
        <v>1.4</v>
      </c>
      <c r="BV117" s="2">
        <v>1.5</v>
      </c>
      <c r="BW117" s="2" t="s">
        <v>176</v>
      </c>
      <c r="BX117" s="2" t="s">
        <v>176</v>
      </c>
      <c r="BY117" s="2">
        <v>4.7</v>
      </c>
    </row>
    <row r="118" spans="1:77" x14ac:dyDescent="0.25">
      <c r="A118" s="1">
        <v>40664</v>
      </c>
      <c r="B118" s="2">
        <v>124.81165</v>
      </c>
      <c r="C118" s="2">
        <v>111.98214</v>
      </c>
      <c r="D118" s="2">
        <v>122.88256</v>
      </c>
      <c r="E118" s="2">
        <v>81.474459999999993</v>
      </c>
      <c r="F118" s="2" t="s">
        <v>176</v>
      </c>
      <c r="G118" s="2">
        <v>109.98287000000001</v>
      </c>
      <c r="H118" s="2" t="s">
        <v>176</v>
      </c>
      <c r="I118" s="2">
        <v>91.188980000000001</v>
      </c>
      <c r="J118" s="2">
        <v>138.03586000000001</v>
      </c>
      <c r="K118" s="2">
        <v>124.00315000000001</v>
      </c>
      <c r="L118" s="2">
        <v>191.11865</v>
      </c>
      <c r="M118" s="2">
        <v>107.05097000000001</v>
      </c>
      <c r="N118" s="2">
        <v>128.24079</v>
      </c>
      <c r="O118" s="2">
        <v>108.49653000000001</v>
      </c>
      <c r="P118" s="2">
        <v>102.69243</v>
      </c>
      <c r="Q118" s="2">
        <v>115.47613</v>
      </c>
      <c r="R118" s="2" t="s">
        <v>176</v>
      </c>
      <c r="S118" s="2" t="s">
        <v>176</v>
      </c>
      <c r="T118" s="2">
        <v>91.387259999999998</v>
      </c>
      <c r="U118" s="2">
        <v>2.7</v>
      </c>
      <c r="V118" s="2">
        <v>-5.2</v>
      </c>
      <c r="W118" s="2">
        <v>7.1</v>
      </c>
      <c r="X118" s="2">
        <v>6.2</v>
      </c>
      <c r="Y118" s="2" t="s">
        <v>176</v>
      </c>
      <c r="Z118" s="2">
        <v>-13.8</v>
      </c>
      <c r="AA118" s="2" t="s">
        <v>176</v>
      </c>
      <c r="AB118" s="2">
        <v>-5.7</v>
      </c>
      <c r="AC118" s="2">
        <v>-3.1</v>
      </c>
      <c r="AD118" s="2">
        <v>0.9</v>
      </c>
      <c r="AE118" s="2">
        <v>18.899999999999999</v>
      </c>
      <c r="AF118" s="2">
        <v>1.4</v>
      </c>
      <c r="AG118" s="2">
        <v>4</v>
      </c>
      <c r="AH118" s="2">
        <v>4.5</v>
      </c>
      <c r="AI118" s="2">
        <v>-10</v>
      </c>
      <c r="AJ118" s="2">
        <v>5.4</v>
      </c>
      <c r="AK118" s="2" t="s">
        <v>176</v>
      </c>
      <c r="AL118" s="2" t="s">
        <v>176</v>
      </c>
      <c r="AM118" s="2">
        <v>5</v>
      </c>
      <c r="AN118" s="2">
        <v>1.8</v>
      </c>
      <c r="AO118" s="2">
        <v>-6.3</v>
      </c>
      <c r="AP118" s="2">
        <v>-0.7</v>
      </c>
      <c r="AQ118" s="2">
        <v>0.2</v>
      </c>
      <c r="AR118" s="2" t="s">
        <v>176</v>
      </c>
      <c r="AS118" s="2">
        <v>-14.1</v>
      </c>
      <c r="AT118" s="2" t="s">
        <v>176</v>
      </c>
      <c r="AU118" s="2">
        <v>-5.8</v>
      </c>
      <c r="AV118" s="2">
        <v>-7.2</v>
      </c>
      <c r="AW118" s="2">
        <v>2.5</v>
      </c>
      <c r="AX118" s="2">
        <v>12.9</v>
      </c>
      <c r="AY118" s="2">
        <v>4.5</v>
      </c>
      <c r="AZ118" s="2">
        <v>2.8</v>
      </c>
      <c r="BA118" s="2">
        <v>6.5</v>
      </c>
      <c r="BB118" s="2">
        <v>-3.4</v>
      </c>
      <c r="BC118" s="2">
        <v>1.9</v>
      </c>
      <c r="BD118" s="2" t="s">
        <v>176</v>
      </c>
      <c r="BE118" s="2" t="s">
        <v>176</v>
      </c>
      <c r="BF118" s="2">
        <v>-2.7</v>
      </c>
      <c r="BG118" s="2">
        <v>4.5</v>
      </c>
      <c r="BH118" s="2">
        <v>-0.2</v>
      </c>
      <c r="BI118" s="2">
        <v>4.4000000000000004</v>
      </c>
      <c r="BJ118" s="2">
        <v>4.5</v>
      </c>
      <c r="BK118" s="2" t="s">
        <v>176</v>
      </c>
      <c r="BL118" s="2">
        <v>-4</v>
      </c>
      <c r="BM118" s="2" t="s">
        <v>176</v>
      </c>
      <c r="BN118" s="2">
        <v>0.3</v>
      </c>
      <c r="BO118" s="2">
        <v>-1.9</v>
      </c>
      <c r="BP118" s="2">
        <v>6.1</v>
      </c>
      <c r="BQ118" s="2">
        <v>13</v>
      </c>
      <c r="BR118" s="2">
        <v>6.9</v>
      </c>
      <c r="BS118" s="2">
        <v>5</v>
      </c>
      <c r="BT118" s="2">
        <v>11.7</v>
      </c>
      <c r="BU118" s="2">
        <v>-0.6</v>
      </c>
      <c r="BV118" s="2">
        <v>1.7</v>
      </c>
      <c r="BW118" s="2" t="s">
        <v>176</v>
      </c>
      <c r="BX118" s="2" t="s">
        <v>176</v>
      </c>
      <c r="BY118" s="2">
        <v>4</v>
      </c>
    </row>
    <row r="119" spans="1:77" x14ac:dyDescent="0.25">
      <c r="A119" s="1">
        <v>40695</v>
      </c>
      <c r="B119" s="2">
        <v>119.80302</v>
      </c>
      <c r="C119" s="2">
        <v>110.8229</v>
      </c>
      <c r="D119" s="2">
        <v>113.93853</v>
      </c>
      <c r="E119" s="2">
        <v>80.153220000000005</v>
      </c>
      <c r="F119" s="2" t="s">
        <v>176</v>
      </c>
      <c r="G119" s="2">
        <v>107.53395999999999</v>
      </c>
      <c r="H119" s="2" t="s">
        <v>176</v>
      </c>
      <c r="I119" s="2">
        <v>94.806120000000007</v>
      </c>
      <c r="J119" s="2">
        <v>137.29398</v>
      </c>
      <c r="K119" s="2">
        <v>121.42007</v>
      </c>
      <c r="L119" s="2">
        <v>183.45246</v>
      </c>
      <c r="M119" s="2">
        <v>97.573139999999995</v>
      </c>
      <c r="N119" s="2">
        <v>123.23475999999999</v>
      </c>
      <c r="O119" s="2">
        <v>109.11391</v>
      </c>
      <c r="P119" s="2">
        <v>102.2587</v>
      </c>
      <c r="Q119" s="2">
        <v>111.50870999999999</v>
      </c>
      <c r="R119" s="2" t="s">
        <v>176</v>
      </c>
      <c r="S119" s="2" t="s">
        <v>176</v>
      </c>
      <c r="T119" s="2">
        <v>94.543229999999994</v>
      </c>
      <c r="U119" s="2">
        <v>0.3</v>
      </c>
      <c r="V119" s="2">
        <v>-1.8</v>
      </c>
      <c r="W119" s="2">
        <v>-1.1000000000000001</v>
      </c>
      <c r="X119" s="2">
        <v>3.6</v>
      </c>
      <c r="Y119" s="2" t="s">
        <v>176</v>
      </c>
      <c r="Z119" s="2">
        <v>-18.100000000000001</v>
      </c>
      <c r="AA119" s="2" t="s">
        <v>176</v>
      </c>
      <c r="AB119" s="2">
        <v>0.5</v>
      </c>
      <c r="AC119" s="2">
        <v>5.2</v>
      </c>
      <c r="AD119" s="2">
        <v>2.2999999999999998</v>
      </c>
      <c r="AE119" s="2">
        <v>7.2</v>
      </c>
      <c r="AF119" s="2">
        <v>-4.7</v>
      </c>
      <c r="AG119" s="2">
        <v>0.7</v>
      </c>
      <c r="AH119" s="2">
        <v>6.5</v>
      </c>
      <c r="AI119" s="2">
        <v>-8</v>
      </c>
      <c r="AJ119" s="2">
        <v>0</v>
      </c>
      <c r="AK119" s="2" t="s">
        <v>176</v>
      </c>
      <c r="AL119" s="2" t="s">
        <v>176</v>
      </c>
      <c r="AM119" s="2">
        <v>16.899999999999999</v>
      </c>
      <c r="AN119" s="2">
        <v>1.5</v>
      </c>
      <c r="AO119" s="2">
        <v>-5.6</v>
      </c>
      <c r="AP119" s="2">
        <v>-0.8</v>
      </c>
      <c r="AQ119" s="2">
        <v>0.8</v>
      </c>
      <c r="AR119" s="2" t="s">
        <v>176</v>
      </c>
      <c r="AS119" s="2">
        <v>-14.7</v>
      </c>
      <c r="AT119" s="2" t="s">
        <v>176</v>
      </c>
      <c r="AU119" s="2">
        <v>-4.9000000000000004</v>
      </c>
      <c r="AV119" s="2">
        <v>-5.2</v>
      </c>
      <c r="AW119" s="2">
        <v>2.5</v>
      </c>
      <c r="AX119" s="2">
        <v>11.9</v>
      </c>
      <c r="AY119" s="2">
        <v>2.9</v>
      </c>
      <c r="AZ119" s="2">
        <v>2.5</v>
      </c>
      <c r="BA119" s="2">
        <v>6.5</v>
      </c>
      <c r="BB119" s="2">
        <v>-4.2</v>
      </c>
      <c r="BC119" s="2">
        <v>1.5</v>
      </c>
      <c r="BD119" s="2" t="s">
        <v>176</v>
      </c>
      <c r="BE119" s="2" t="s">
        <v>176</v>
      </c>
      <c r="BF119" s="2">
        <v>0.5</v>
      </c>
      <c r="BG119" s="2">
        <v>3.6</v>
      </c>
      <c r="BH119" s="2">
        <v>-1.1000000000000001</v>
      </c>
      <c r="BI119" s="2">
        <v>2.6</v>
      </c>
      <c r="BJ119" s="2">
        <v>4.5999999999999996</v>
      </c>
      <c r="BK119" s="2" t="s">
        <v>176</v>
      </c>
      <c r="BL119" s="2">
        <v>-6.9</v>
      </c>
      <c r="BM119" s="2" t="s">
        <v>176</v>
      </c>
      <c r="BN119" s="2">
        <v>-0.8</v>
      </c>
      <c r="BO119" s="2">
        <v>-1.7</v>
      </c>
      <c r="BP119" s="2">
        <v>5.3</v>
      </c>
      <c r="BQ119" s="2">
        <v>11.3</v>
      </c>
      <c r="BR119" s="2">
        <v>5.6</v>
      </c>
      <c r="BS119" s="2">
        <v>4.2</v>
      </c>
      <c r="BT119" s="2">
        <v>9.9</v>
      </c>
      <c r="BU119" s="2">
        <v>-1.8</v>
      </c>
      <c r="BV119" s="2">
        <v>1.2</v>
      </c>
      <c r="BW119" s="2" t="s">
        <v>176</v>
      </c>
      <c r="BX119" s="2" t="s">
        <v>176</v>
      </c>
      <c r="BY119" s="2">
        <v>5.3</v>
      </c>
    </row>
    <row r="120" spans="1:77" x14ac:dyDescent="0.25">
      <c r="A120" s="1">
        <v>40725</v>
      </c>
      <c r="B120" s="2">
        <v>123.60012</v>
      </c>
      <c r="C120" s="2">
        <v>110.42864</v>
      </c>
      <c r="D120" s="2">
        <v>117.50225</v>
      </c>
      <c r="E120" s="2">
        <v>88.609160000000003</v>
      </c>
      <c r="F120" s="2" t="s">
        <v>176</v>
      </c>
      <c r="G120" s="2">
        <v>106.37981000000001</v>
      </c>
      <c r="H120" s="2" t="s">
        <v>176</v>
      </c>
      <c r="I120" s="2">
        <v>94.808570000000003</v>
      </c>
      <c r="J120" s="2">
        <v>132.64117999999999</v>
      </c>
      <c r="K120" s="2">
        <v>123.67167999999999</v>
      </c>
      <c r="L120" s="2">
        <v>184.5427</v>
      </c>
      <c r="M120" s="2">
        <v>102.92382000000001</v>
      </c>
      <c r="N120" s="2">
        <v>128.19763</v>
      </c>
      <c r="O120" s="2">
        <v>116.77581000000001</v>
      </c>
      <c r="P120" s="2">
        <v>101.7334</v>
      </c>
      <c r="Q120" s="2">
        <v>114.13518000000001</v>
      </c>
      <c r="R120" s="2" t="s">
        <v>176</v>
      </c>
      <c r="S120" s="2" t="s">
        <v>176</v>
      </c>
      <c r="T120" s="2">
        <v>98.066419999999994</v>
      </c>
      <c r="U120" s="2">
        <v>-0.8</v>
      </c>
      <c r="V120" s="2">
        <v>-7.4</v>
      </c>
      <c r="W120" s="2">
        <v>5.6</v>
      </c>
      <c r="X120" s="2">
        <v>11.3</v>
      </c>
      <c r="Y120" s="2" t="s">
        <v>176</v>
      </c>
      <c r="Z120" s="2">
        <v>-21</v>
      </c>
      <c r="AA120" s="2" t="s">
        <v>176</v>
      </c>
      <c r="AB120" s="2">
        <v>0.5</v>
      </c>
      <c r="AC120" s="2">
        <v>-6.2</v>
      </c>
      <c r="AD120" s="2">
        <v>-0.2</v>
      </c>
      <c r="AE120" s="2">
        <v>0.8</v>
      </c>
      <c r="AF120" s="2">
        <v>-3.4</v>
      </c>
      <c r="AG120" s="2">
        <v>0.5</v>
      </c>
      <c r="AH120" s="2">
        <v>8.9</v>
      </c>
      <c r="AI120" s="2">
        <v>-8.1</v>
      </c>
      <c r="AJ120" s="2">
        <v>-2.8</v>
      </c>
      <c r="AK120" s="2" t="s">
        <v>176</v>
      </c>
      <c r="AL120" s="2" t="s">
        <v>176</v>
      </c>
      <c r="AM120" s="2">
        <v>5.8</v>
      </c>
      <c r="AN120" s="2">
        <v>1.2</v>
      </c>
      <c r="AO120" s="2">
        <v>-5.8</v>
      </c>
      <c r="AP120" s="2">
        <v>0.1</v>
      </c>
      <c r="AQ120" s="2">
        <v>2.4</v>
      </c>
      <c r="AR120" s="2" t="s">
        <v>176</v>
      </c>
      <c r="AS120" s="2">
        <v>-15.7</v>
      </c>
      <c r="AT120" s="2" t="s">
        <v>176</v>
      </c>
      <c r="AU120" s="2">
        <v>-4.2</v>
      </c>
      <c r="AV120" s="2">
        <v>-5.4</v>
      </c>
      <c r="AW120" s="2">
        <v>2</v>
      </c>
      <c r="AX120" s="2">
        <v>10.199999999999999</v>
      </c>
      <c r="AY120" s="2">
        <v>2</v>
      </c>
      <c r="AZ120" s="2">
        <v>2.2000000000000002</v>
      </c>
      <c r="BA120" s="2">
        <v>6.9</v>
      </c>
      <c r="BB120" s="2">
        <v>-4.8</v>
      </c>
      <c r="BC120" s="2">
        <v>0.9</v>
      </c>
      <c r="BD120" s="2" t="s">
        <v>176</v>
      </c>
      <c r="BE120" s="2" t="s">
        <v>176</v>
      </c>
      <c r="BF120" s="2">
        <v>1.3</v>
      </c>
      <c r="BG120" s="2">
        <v>2.8</v>
      </c>
      <c r="BH120" s="2">
        <v>-2.8</v>
      </c>
      <c r="BI120" s="2">
        <v>1.9</v>
      </c>
      <c r="BJ120" s="2">
        <v>5.5</v>
      </c>
      <c r="BK120" s="2" t="s">
        <v>176</v>
      </c>
      <c r="BL120" s="2">
        <v>-9.5</v>
      </c>
      <c r="BM120" s="2" t="s">
        <v>176</v>
      </c>
      <c r="BN120" s="2">
        <v>-1.5</v>
      </c>
      <c r="BO120" s="2">
        <v>-3.4</v>
      </c>
      <c r="BP120" s="2">
        <v>4.5</v>
      </c>
      <c r="BQ120" s="2">
        <v>9.5</v>
      </c>
      <c r="BR120" s="2">
        <v>4.4000000000000004</v>
      </c>
      <c r="BS120" s="2">
        <v>3.6</v>
      </c>
      <c r="BT120" s="2">
        <v>8.8000000000000007</v>
      </c>
      <c r="BU120" s="2">
        <v>-2.5</v>
      </c>
      <c r="BV120" s="2">
        <v>0.3</v>
      </c>
      <c r="BW120" s="2" t="s">
        <v>176</v>
      </c>
      <c r="BX120" s="2" t="s">
        <v>176</v>
      </c>
      <c r="BY120" s="2">
        <v>5.4</v>
      </c>
    </row>
    <row r="121" spans="1:77" x14ac:dyDescent="0.25">
      <c r="A121" s="1">
        <v>40756</v>
      </c>
      <c r="B121" s="2">
        <v>129.14279999999999</v>
      </c>
      <c r="C121" s="2">
        <v>116.22198</v>
      </c>
      <c r="D121" s="2">
        <v>129.20264</v>
      </c>
      <c r="E121" s="2">
        <v>87.763229999999993</v>
      </c>
      <c r="F121" s="2" t="s">
        <v>176</v>
      </c>
      <c r="G121" s="2">
        <v>116.19367</v>
      </c>
      <c r="H121" s="2" t="s">
        <v>176</v>
      </c>
      <c r="I121" s="2">
        <v>100.73035</v>
      </c>
      <c r="J121" s="2">
        <v>135.43465</v>
      </c>
      <c r="K121" s="2">
        <v>124.03628999999999</v>
      </c>
      <c r="L121" s="2">
        <v>183.10782</v>
      </c>
      <c r="M121" s="2">
        <v>110.84921</v>
      </c>
      <c r="N121" s="2">
        <v>137.55461</v>
      </c>
      <c r="O121" s="2">
        <v>124.22917</v>
      </c>
      <c r="P121" s="2">
        <v>109.22978000000001</v>
      </c>
      <c r="Q121" s="2">
        <v>113.91625999999999</v>
      </c>
      <c r="R121" s="2" t="s">
        <v>176</v>
      </c>
      <c r="S121" s="2" t="s">
        <v>176</v>
      </c>
      <c r="T121" s="2">
        <v>94.891210000000001</v>
      </c>
      <c r="U121" s="2">
        <v>2.5</v>
      </c>
      <c r="V121" s="2">
        <v>-3.2</v>
      </c>
      <c r="W121" s="2">
        <v>7.8</v>
      </c>
      <c r="X121" s="2">
        <v>4</v>
      </c>
      <c r="Y121" s="2" t="s">
        <v>176</v>
      </c>
      <c r="Z121" s="2">
        <v>-12.6</v>
      </c>
      <c r="AA121" s="2" t="s">
        <v>176</v>
      </c>
      <c r="AB121" s="2">
        <v>2.6</v>
      </c>
      <c r="AC121" s="2">
        <v>-2.6</v>
      </c>
      <c r="AD121" s="2">
        <v>-1</v>
      </c>
      <c r="AE121" s="2">
        <v>-3.9</v>
      </c>
      <c r="AF121" s="2">
        <v>2.9</v>
      </c>
      <c r="AG121" s="2">
        <v>3.4</v>
      </c>
      <c r="AH121" s="2">
        <v>25.7</v>
      </c>
      <c r="AI121" s="2">
        <v>-0.8</v>
      </c>
      <c r="AJ121" s="2">
        <v>4.5999999999999996</v>
      </c>
      <c r="AK121" s="2" t="s">
        <v>176</v>
      </c>
      <c r="AL121" s="2" t="s">
        <v>176</v>
      </c>
      <c r="AM121" s="2">
        <v>0.8</v>
      </c>
      <c r="AN121" s="2">
        <v>1.4</v>
      </c>
      <c r="AO121" s="2">
        <v>-5.5</v>
      </c>
      <c r="AP121" s="2">
        <v>1.1000000000000001</v>
      </c>
      <c r="AQ121" s="2">
        <v>2.6</v>
      </c>
      <c r="AR121" s="2" t="s">
        <v>176</v>
      </c>
      <c r="AS121" s="2">
        <v>-15.3</v>
      </c>
      <c r="AT121" s="2" t="s">
        <v>176</v>
      </c>
      <c r="AU121" s="2">
        <v>-3.4</v>
      </c>
      <c r="AV121" s="2">
        <v>-5</v>
      </c>
      <c r="AW121" s="2">
        <v>1.6</v>
      </c>
      <c r="AX121" s="2">
        <v>8.1999999999999993</v>
      </c>
      <c r="AY121" s="2">
        <v>2.1</v>
      </c>
      <c r="AZ121" s="2">
        <v>2.2999999999999998</v>
      </c>
      <c r="BA121" s="2">
        <v>9.3000000000000007</v>
      </c>
      <c r="BB121" s="2">
        <v>-4.3</v>
      </c>
      <c r="BC121" s="2">
        <v>1.3</v>
      </c>
      <c r="BD121" s="2" t="s">
        <v>176</v>
      </c>
      <c r="BE121" s="2" t="s">
        <v>176</v>
      </c>
      <c r="BF121" s="2">
        <v>1.2</v>
      </c>
      <c r="BG121" s="2">
        <v>2.2999999999999998</v>
      </c>
      <c r="BH121" s="2">
        <v>-3.6</v>
      </c>
      <c r="BI121" s="2">
        <v>1.9</v>
      </c>
      <c r="BJ121" s="2">
        <v>5</v>
      </c>
      <c r="BK121" s="2" t="s">
        <v>176</v>
      </c>
      <c r="BL121" s="2">
        <v>-11.4</v>
      </c>
      <c r="BM121" s="2" t="s">
        <v>176</v>
      </c>
      <c r="BN121" s="2">
        <v>-1.6</v>
      </c>
      <c r="BO121" s="2">
        <v>-4</v>
      </c>
      <c r="BP121" s="2">
        <v>3.5</v>
      </c>
      <c r="BQ121" s="2">
        <v>7.9</v>
      </c>
      <c r="BR121" s="2">
        <v>3.7</v>
      </c>
      <c r="BS121" s="2">
        <v>3</v>
      </c>
      <c r="BT121" s="2">
        <v>10</v>
      </c>
      <c r="BU121" s="2">
        <v>-2.7</v>
      </c>
      <c r="BV121" s="2">
        <v>0.5</v>
      </c>
      <c r="BW121" s="2" t="s">
        <v>176</v>
      </c>
      <c r="BX121" s="2" t="s">
        <v>176</v>
      </c>
      <c r="BY121" s="2">
        <v>4.5999999999999996</v>
      </c>
    </row>
    <row r="122" spans="1:77" x14ac:dyDescent="0.25">
      <c r="A122" s="1">
        <v>40787</v>
      </c>
      <c r="B122" s="2">
        <v>122.10754</v>
      </c>
      <c r="C122" s="2">
        <v>119.03941</v>
      </c>
      <c r="D122" s="2">
        <v>132.68996999999999</v>
      </c>
      <c r="E122" s="2">
        <v>83.311880000000002</v>
      </c>
      <c r="F122" s="2" t="s">
        <v>176</v>
      </c>
      <c r="G122" s="2">
        <v>119.42683</v>
      </c>
      <c r="H122" s="2" t="s">
        <v>176</v>
      </c>
      <c r="I122" s="2">
        <v>118.90978</v>
      </c>
      <c r="J122" s="2">
        <v>129.29596000000001</v>
      </c>
      <c r="K122" s="2">
        <v>116.39948</v>
      </c>
      <c r="L122" s="2">
        <v>173.54777999999999</v>
      </c>
      <c r="M122" s="2">
        <v>106.02375000000001</v>
      </c>
      <c r="N122" s="2">
        <v>127.77652999999999</v>
      </c>
      <c r="O122" s="2">
        <v>111.96629</v>
      </c>
      <c r="P122" s="2">
        <v>104.40053</v>
      </c>
      <c r="Q122" s="2">
        <v>101.62665</v>
      </c>
      <c r="R122" s="2" t="s">
        <v>176</v>
      </c>
      <c r="S122" s="2" t="s">
        <v>176</v>
      </c>
      <c r="T122" s="2">
        <v>101.8853</v>
      </c>
      <c r="U122" s="2">
        <v>-1</v>
      </c>
      <c r="V122" s="2">
        <v>-2.5</v>
      </c>
      <c r="W122" s="2">
        <v>11.1</v>
      </c>
      <c r="X122" s="2">
        <v>5.4</v>
      </c>
      <c r="Y122" s="2" t="s">
        <v>176</v>
      </c>
      <c r="Z122" s="2">
        <v>-11.1</v>
      </c>
      <c r="AA122" s="2" t="s">
        <v>176</v>
      </c>
      <c r="AB122" s="2">
        <v>4.9000000000000004</v>
      </c>
      <c r="AC122" s="2">
        <v>-2.1</v>
      </c>
      <c r="AD122" s="2">
        <v>-6.9</v>
      </c>
      <c r="AE122" s="2">
        <v>-3.2</v>
      </c>
      <c r="AF122" s="2">
        <v>1.3</v>
      </c>
      <c r="AG122" s="2">
        <v>-2.4</v>
      </c>
      <c r="AH122" s="2">
        <v>10.199999999999999</v>
      </c>
      <c r="AI122" s="2">
        <v>-4.5</v>
      </c>
      <c r="AJ122" s="2">
        <v>5</v>
      </c>
      <c r="AK122" s="2" t="s">
        <v>176</v>
      </c>
      <c r="AL122" s="2" t="s">
        <v>176</v>
      </c>
      <c r="AM122" s="2">
        <v>6.3</v>
      </c>
      <c r="AN122" s="2">
        <v>1.1000000000000001</v>
      </c>
      <c r="AO122" s="2">
        <v>-5.2</v>
      </c>
      <c r="AP122" s="2">
        <v>2.2000000000000002</v>
      </c>
      <c r="AQ122" s="2">
        <v>2.9</v>
      </c>
      <c r="AR122" s="2" t="s">
        <v>176</v>
      </c>
      <c r="AS122" s="2">
        <v>-14.8</v>
      </c>
      <c r="AT122" s="2" t="s">
        <v>176</v>
      </c>
      <c r="AU122" s="2">
        <v>-2.4</v>
      </c>
      <c r="AV122" s="2">
        <v>-4.7</v>
      </c>
      <c r="AW122" s="2">
        <v>0.6</v>
      </c>
      <c r="AX122" s="2">
        <v>6.9</v>
      </c>
      <c r="AY122" s="2">
        <v>2</v>
      </c>
      <c r="AZ122" s="2">
        <v>1.8</v>
      </c>
      <c r="BA122" s="2">
        <v>9.4</v>
      </c>
      <c r="BB122" s="2">
        <v>-4.3</v>
      </c>
      <c r="BC122" s="2">
        <v>1.7</v>
      </c>
      <c r="BD122" s="2" t="s">
        <v>176</v>
      </c>
      <c r="BE122" s="2" t="s">
        <v>176</v>
      </c>
      <c r="BF122" s="2">
        <v>1.9</v>
      </c>
      <c r="BG122" s="2">
        <v>1.6</v>
      </c>
      <c r="BH122" s="2">
        <v>-4.0999999999999996</v>
      </c>
      <c r="BI122" s="2">
        <v>2.6</v>
      </c>
      <c r="BJ122" s="2">
        <v>4.8</v>
      </c>
      <c r="BK122" s="2" t="s">
        <v>176</v>
      </c>
      <c r="BL122" s="2">
        <v>-12.8</v>
      </c>
      <c r="BM122" s="2" t="s">
        <v>176</v>
      </c>
      <c r="BN122" s="2">
        <v>-1.5</v>
      </c>
      <c r="BO122" s="2">
        <v>-4.0999999999999996</v>
      </c>
      <c r="BP122" s="2">
        <v>2.1</v>
      </c>
      <c r="BQ122" s="2">
        <v>6.7</v>
      </c>
      <c r="BR122" s="2">
        <v>3.3</v>
      </c>
      <c r="BS122" s="2">
        <v>2.1</v>
      </c>
      <c r="BT122" s="2">
        <v>8.9</v>
      </c>
      <c r="BU122" s="2">
        <v>-3</v>
      </c>
      <c r="BV122" s="2">
        <v>1.1000000000000001</v>
      </c>
      <c r="BW122" s="2" t="s">
        <v>176</v>
      </c>
      <c r="BX122" s="2" t="s">
        <v>176</v>
      </c>
      <c r="BY122" s="2">
        <v>4.0999999999999996</v>
      </c>
    </row>
    <row r="123" spans="1:77" x14ac:dyDescent="0.25">
      <c r="A123" s="1">
        <v>40817</v>
      </c>
      <c r="B123" s="2">
        <v>123.83857</v>
      </c>
      <c r="C123" s="2">
        <v>130.21866</v>
      </c>
      <c r="D123" s="2">
        <v>142.53404</v>
      </c>
      <c r="E123" s="2">
        <v>84.034660000000002</v>
      </c>
      <c r="F123" s="2" t="s">
        <v>176</v>
      </c>
      <c r="G123" s="2">
        <v>122.54215000000001</v>
      </c>
      <c r="H123" s="2" t="s">
        <v>176</v>
      </c>
      <c r="I123" s="2">
        <v>132.25816</v>
      </c>
      <c r="J123" s="2">
        <v>138.67003</v>
      </c>
      <c r="K123" s="2">
        <v>120.86169</v>
      </c>
      <c r="L123" s="2">
        <v>174.49681000000001</v>
      </c>
      <c r="M123" s="2">
        <v>108.49653000000001</v>
      </c>
      <c r="N123" s="2">
        <v>126.59598</v>
      </c>
      <c r="O123" s="2">
        <v>114.74857</v>
      </c>
      <c r="P123" s="2">
        <v>105.02538</v>
      </c>
      <c r="Q123" s="2">
        <v>107.52866</v>
      </c>
      <c r="R123" s="2" t="s">
        <v>176</v>
      </c>
      <c r="S123" s="2" t="s">
        <v>176</v>
      </c>
      <c r="T123" s="2">
        <v>94.474540000000005</v>
      </c>
      <c r="U123" s="2">
        <v>-1.4</v>
      </c>
      <c r="V123" s="2">
        <v>-2.1</v>
      </c>
      <c r="W123" s="2">
        <v>16.899999999999999</v>
      </c>
      <c r="X123" s="2">
        <v>4.5999999999999996</v>
      </c>
      <c r="Y123" s="2" t="s">
        <v>176</v>
      </c>
      <c r="Z123" s="2">
        <v>-7.8</v>
      </c>
      <c r="AA123" s="2" t="s">
        <v>176</v>
      </c>
      <c r="AB123" s="2">
        <v>3.8</v>
      </c>
      <c r="AC123" s="2">
        <v>-4.5999999999999996</v>
      </c>
      <c r="AD123" s="2">
        <v>-4</v>
      </c>
      <c r="AE123" s="2">
        <v>-5.7</v>
      </c>
      <c r="AF123" s="2">
        <v>-0.4</v>
      </c>
      <c r="AG123" s="2">
        <v>-2.5</v>
      </c>
      <c r="AH123" s="2">
        <v>13.4</v>
      </c>
      <c r="AI123" s="2">
        <v>-8.1999999999999993</v>
      </c>
      <c r="AJ123" s="2">
        <v>8.1999999999999993</v>
      </c>
      <c r="AK123" s="2" t="s">
        <v>176</v>
      </c>
      <c r="AL123" s="2" t="s">
        <v>176</v>
      </c>
      <c r="AM123" s="2">
        <v>-0.1</v>
      </c>
      <c r="AN123" s="2">
        <v>0.8</v>
      </c>
      <c r="AO123" s="2">
        <v>-4.8</v>
      </c>
      <c r="AP123" s="2">
        <v>3.8</v>
      </c>
      <c r="AQ123" s="2">
        <v>3.1</v>
      </c>
      <c r="AR123" s="2" t="s">
        <v>176</v>
      </c>
      <c r="AS123" s="2">
        <v>-14.1</v>
      </c>
      <c r="AT123" s="2" t="s">
        <v>176</v>
      </c>
      <c r="AU123" s="2">
        <v>-1.6</v>
      </c>
      <c r="AV123" s="2">
        <v>-4.7</v>
      </c>
      <c r="AW123" s="2">
        <v>0.1</v>
      </c>
      <c r="AX123" s="2">
        <v>5.5</v>
      </c>
      <c r="AY123" s="2">
        <v>1.7</v>
      </c>
      <c r="AZ123" s="2">
        <v>1.3</v>
      </c>
      <c r="BA123" s="2">
        <v>9.8000000000000007</v>
      </c>
      <c r="BB123" s="2">
        <v>-4.7</v>
      </c>
      <c r="BC123" s="2">
        <v>2.2999999999999998</v>
      </c>
      <c r="BD123" s="2" t="s">
        <v>176</v>
      </c>
      <c r="BE123" s="2" t="s">
        <v>176</v>
      </c>
      <c r="BF123" s="2">
        <v>1.6</v>
      </c>
      <c r="BG123" s="2">
        <v>1.3</v>
      </c>
      <c r="BH123" s="2">
        <v>-4.5999999999999996</v>
      </c>
      <c r="BI123" s="2">
        <v>4.3</v>
      </c>
      <c r="BJ123" s="2">
        <v>4.8</v>
      </c>
      <c r="BK123" s="2" t="s">
        <v>176</v>
      </c>
      <c r="BL123" s="2">
        <v>-13</v>
      </c>
      <c r="BM123" s="2" t="s">
        <v>176</v>
      </c>
      <c r="BN123" s="2">
        <v>-1.3</v>
      </c>
      <c r="BO123" s="2">
        <v>-5</v>
      </c>
      <c r="BP123" s="2">
        <v>1.2</v>
      </c>
      <c r="BQ123" s="2">
        <v>5.2</v>
      </c>
      <c r="BR123" s="2">
        <v>2.7</v>
      </c>
      <c r="BS123" s="2">
        <v>1.6</v>
      </c>
      <c r="BT123" s="2">
        <v>9.6999999999999993</v>
      </c>
      <c r="BU123" s="2">
        <v>-3.4</v>
      </c>
      <c r="BV123" s="2">
        <v>2.4</v>
      </c>
      <c r="BW123" s="2" t="s">
        <v>176</v>
      </c>
      <c r="BX123" s="2" t="s">
        <v>176</v>
      </c>
      <c r="BY123" s="2">
        <v>2.8</v>
      </c>
    </row>
    <row r="124" spans="1:77" x14ac:dyDescent="0.25">
      <c r="A124" s="1">
        <v>40848</v>
      </c>
      <c r="B124" s="2">
        <v>121.40188000000001</v>
      </c>
      <c r="C124" s="2">
        <v>123.97427</v>
      </c>
      <c r="D124" s="2">
        <v>130.25352000000001</v>
      </c>
      <c r="E124" s="2">
        <v>81.735820000000004</v>
      </c>
      <c r="F124" s="2" t="s">
        <v>176</v>
      </c>
      <c r="G124" s="2">
        <v>122.88059</v>
      </c>
      <c r="H124" s="2" t="s">
        <v>176</v>
      </c>
      <c r="I124" s="2">
        <v>132.87819999999999</v>
      </c>
      <c r="J124" s="2">
        <v>123.08222000000001</v>
      </c>
      <c r="K124" s="2">
        <v>121.50718000000001</v>
      </c>
      <c r="L124" s="2">
        <v>175.03981999999999</v>
      </c>
      <c r="M124" s="2">
        <v>107.10581999999999</v>
      </c>
      <c r="N124" s="2">
        <v>121.90559</v>
      </c>
      <c r="O124" s="2">
        <v>117.34701</v>
      </c>
      <c r="P124" s="2">
        <v>105.22886</v>
      </c>
      <c r="Q124" s="2">
        <v>104.70253</v>
      </c>
      <c r="R124" s="2" t="s">
        <v>176</v>
      </c>
      <c r="S124" s="2" t="s">
        <v>176</v>
      </c>
      <c r="T124" s="2">
        <v>97.072689999999994</v>
      </c>
      <c r="U124" s="2">
        <v>-2.4</v>
      </c>
      <c r="V124" s="2">
        <v>-3.1</v>
      </c>
      <c r="W124" s="2">
        <v>0</v>
      </c>
      <c r="X124" s="2">
        <v>-1.1000000000000001</v>
      </c>
      <c r="Y124" s="2" t="s">
        <v>176</v>
      </c>
      <c r="Z124" s="2">
        <v>-7.8</v>
      </c>
      <c r="AA124" s="2" t="s">
        <v>176</v>
      </c>
      <c r="AB124" s="2">
        <v>1.2</v>
      </c>
      <c r="AC124" s="2">
        <v>-6.3</v>
      </c>
      <c r="AD124" s="2">
        <v>2.1</v>
      </c>
      <c r="AE124" s="2">
        <v>0</v>
      </c>
      <c r="AF124" s="2">
        <v>-1.5</v>
      </c>
      <c r="AG124" s="2">
        <v>-4.2</v>
      </c>
      <c r="AH124" s="2">
        <v>14.3</v>
      </c>
      <c r="AI124" s="2">
        <v>-8.1</v>
      </c>
      <c r="AJ124" s="2">
        <v>-4.8</v>
      </c>
      <c r="AK124" s="2" t="s">
        <v>176</v>
      </c>
      <c r="AL124" s="2" t="s">
        <v>176</v>
      </c>
      <c r="AM124" s="2">
        <v>9.1999999999999993</v>
      </c>
      <c r="AN124" s="2">
        <v>0.5</v>
      </c>
      <c r="AO124" s="2">
        <v>-4.7</v>
      </c>
      <c r="AP124" s="2">
        <v>3.4</v>
      </c>
      <c r="AQ124" s="2">
        <v>2.7</v>
      </c>
      <c r="AR124" s="2" t="s">
        <v>176</v>
      </c>
      <c r="AS124" s="2">
        <v>-13.5</v>
      </c>
      <c r="AT124" s="2" t="s">
        <v>176</v>
      </c>
      <c r="AU124" s="2">
        <v>-1.3</v>
      </c>
      <c r="AV124" s="2">
        <v>-4.8</v>
      </c>
      <c r="AW124" s="2">
        <v>0.3</v>
      </c>
      <c r="AX124" s="2">
        <v>5</v>
      </c>
      <c r="AY124" s="2">
        <v>1.4</v>
      </c>
      <c r="AZ124" s="2">
        <v>0.8</v>
      </c>
      <c r="BA124" s="2">
        <v>10.199999999999999</v>
      </c>
      <c r="BB124" s="2">
        <v>-5</v>
      </c>
      <c r="BC124" s="2">
        <v>1.6</v>
      </c>
      <c r="BD124" s="2" t="s">
        <v>176</v>
      </c>
      <c r="BE124" s="2" t="s">
        <v>176</v>
      </c>
      <c r="BF124" s="2">
        <v>2.2999999999999998</v>
      </c>
      <c r="BG124" s="2">
        <v>0.7</v>
      </c>
      <c r="BH124" s="2">
        <v>-4.7</v>
      </c>
      <c r="BI124" s="2">
        <v>3.7</v>
      </c>
      <c r="BJ124" s="2">
        <v>3.6</v>
      </c>
      <c r="BK124" s="2" t="s">
        <v>176</v>
      </c>
      <c r="BL124" s="2">
        <v>-13.2</v>
      </c>
      <c r="BM124" s="2" t="s">
        <v>176</v>
      </c>
      <c r="BN124" s="2">
        <v>-1.2</v>
      </c>
      <c r="BO124" s="2">
        <v>-5.2</v>
      </c>
      <c r="BP124" s="2">
        <v>0.9</v>
      </c>
      <c r="BQ124" s="2">
        <v>4.4000000000000004</v>
      </c>
      <c r="BR124" s="2">
        <v>1.5</v>
      </c>
      <c r="BS124" s="2">
        <v>0.8</v>
      </c>
      <c r="BT124" s="2">
        <v>9.8000000000000007</v>
      </c>
      <c r="BU124" s="2">
        <v>-4.3</v>
      </c>
      <c r="BV124" s="2">
        <v>1.4</v>
      </c>
      <c r="BW124" s="2" t="s">
        <v>176</v>
      </c>
      <c r="BX124" s="2" t="s">
        <v>176</v>
      </c>
      <c r="BY124" s="2">
        <v>2.7</v>
      </c>
    </row>
    <row r="125" spans="1:77" x14ac:dyDescent="0.25">
      <c r="A125" s="1">
        <v>40878</v>
      </c>
      <c r="B125" s="2">
        <v>111.49518999999999</v>
      </c>
      <c r="C125" s="2">
        <v>118.77524</v>
      </c>
      <c r="D125" s="2">
        <v>103.07391</v>
      </c>
      <c r="E125" s="2">
        <v>88.578649999999996</v>
      </c>
      <c r="F125" s="2" t="s">
        <v>176</v>
      </c>
      <c r="G125" s="2">
        <v>106.61465</v>
      </c>
      <c r="H125" s="2" t="s">
        <v>176</v>
      </c>
      <c r="I125" s="2">
        <v>129.59655000000001</v>
      </c>
      <c r="J125" s="2">
        <v>118.42758000000001</v>
      </c>
      <c r="K125" s="2">
        <v>109.81138</v>
      </c>
      <c r="L125" s="2">
        <v>175.62384</v>
      </c>
      <c r="M125" s="2">
        <v>102.23305000000001</v>
      </c>
      <c r="N125" s="2">
        <v>110.86769</v>
      </c>
      <c r="O125" s="2">
        <v>113.21735</v>
      </c>
      <c r="P125" s="2">
        <v>94.757999999999996</v>
      </c>
      <c r="Q125" s="2">
        <v>97.74024</v>
      </c>
      <c r="R125" s="2" t="s">
        <v>176</v>
      </c>
      <c r="S125" s="2" t="s">
        <v>176</v>
      </c>
      <c r="T125" s="2">
        <v>86.476979999999998</v>
      </c>
      <c r="U125" s="2">
        <v>-0.9</v>
      </c>
      <c r="V125" s="2">
        <v>-3.6</v>
      </c>
      <c r="W125" s="2">
        <v>3.6</v>
      </c>
      <c r="X125" s="2">
        <v>3.9</v>
      </c>
      <c r="Y125" s="2" t="s">
        <v>176</v>
      </c>
      <c r="Z125" s="2">
        <v>-6</v>
      </c>
      <c r="AA125" s="2" t="s">
        <v>176</v>
      </c>
      <c r="AB125" s="2">
        <v>3.3</v>
      </c>
      <c r="AC125" s="2">
        <v>-6.5</v>
      </c>
      <c r="AD125" s="2">
        <v>-3.4</v>
      </c>
      <c r="AE125" s="2">
        <v>4.2</v>
      </c>
      <c r="AF125" s="2">
        <v>0.3</v>
      </c>
      <c r="AG125" s="2">
        <v>-2.5</v>
      </c>
      <c r="AH125" s="2">
        <v>22.8</v>
      </c>
      <c r="AI125" s="2">
        <v>-9.1</v>
      </c>
      <c r="AJ125" s="2">
        <v>0.3</v>
      </c>
      <c r="AK125" s="2" t="s">
        <v>176</v>
      </c>
      <c r="AL125" s="2" t="s">
        <v>176</v>
      </c>
      <c r="AM125" s="2">
        <v>11.9</v>
      </c>
      <c r="AN125" s="2">
        <v>0.4</v>
      </c>
      <c r="AO125" s="2">
        <v>-4.5999999999999996</v>
      </c>
      <c r="AP125" s="2">
        <v>3.4</v>
      </c>
      <c r="AQ125" s="2">
        <v>2.8</v>
      </c>
      <c r="AR125" s="2" t="s">
        <v>176</v>
      </c>
      <c r="AS125" s="2">
        <v>-13</v>
      </c>
      <c r="AT125" s="2" t="s">
        <v>176</v>
      </c>
      <c r="AU125" s="2">
        <v>-0.9</v>
      </c>
      <c r="AV125" s="2">
        <v>-4.9000000000000004</v>
      </c>
      <c r="AW125" s="2">
        <v>0</v>
      </c>
      <c r="AX125" s="2">
        <v>4.9000000000000004</v>
      </c>
      <c r="AY125" s="2">
        <v>1.3</v>
      </c>
      <c r="AZ125" s="2">
        <v>0.5</v>
      </c>
      <c r="BA125" s="2">
        <v>11.2</v>
      </c>
      <c r="BB125" s="2">
        <v>-5.3</v>
      </c>
      <c r="BC125" s="2">
        <v>1.5</v>
      </c>
      <c r="BD125" s="2" t="s">
        <v>176</v>
      </c>
      <c r="BE125" s="2" t="s">
        <v>176</v>
      </c>
      <c r="BF125" s="2">
        <v>3.1</v>
      </c>
      <c r="BG125" s="2">
        <v>0.4</v>
      </c>
      <c r="BH125" s="2">
        <v>-4.5999999999999996</v>
      </c>
      <c r="BI125" s="2">
        <v>3.4</v>
      </c>
      <c r="BJ125" s="2">
        <v>2.8</v>
      </c>
      <c r="BK125" s="2" t="s">
        <v>176</v>
      </c>
      <c r="BL125" s="2">
        <v>-13</v>
      </c>
      <c r="BM125" s="2" t="s">
        <v>176</v>
      </c>
      <c r="BN125" s="2">
        <v>-0.9</v>
      </c>
      <c r="BO125" s="2">
        <v>-4.9000000000000004</v>
      </c>
      <c r="BP125" s="2">
        <v>0</v>
      </c>
      <c r="BQ125" s="2">
        <v>4.9000000000000004</v>
      </c>
      <c r="BR125" s="2">
        <v>1.3</v>
      </c>
      <c r="BS125" s="2">
        <v>0.5</v>
      </c>
      <c r="BT125" s="2">
        <v>11.2</v>
      </c>
      <c r="BU125" s="2">
        <v>-5.3</v>
      </c>
      <c r="BV125" s="2">
        <v>1.5</v>
      </c>
      <c r="BW125" s="2" t="s">
        <v>176</v>
      </c>
      <c r="BX125" s="2" t="s">
        <v>176</v>
      </c>
      <c r="BY125" s="2">
        <v>3.1</v>
      </c>
    </row>
    <row r="126" spans="1:77" x14ac:dyDescent="0.25">
      <c r="A126" s="1">
        <v>40909</v>
      </c>
      <c r="B126" s="2">
        <v>103.35733</v>
      </c>
      <c r="C126" s="2">
        <v>121.30809000000001</v>
      </c>
      <c r="D126" s="2">
        <v>112.61853000000001</v>
      </c>
      <c r="E126" s="2">
        <v>66.579570000000004</v>
      </c>
      <c r="F126" s="2" t="s">
        <v>176</v>
      </c>
      <c r="G126" s="2">
        <v>102.24206</v>
      </c>
      <c r="H126" s="2" t="s">
        <v>176</v>
      </c>
      <c r="I126" s="2">
        <v>123.16963</v>
      </c>
      <c r="J126" s="2">
        <v>128.87893</v>
      </c>
      <c r="K126" s="2">
        <v>99.973209999999995</v>
      </c>
      <c r="L126" s="2">
        <v>166.09302</v>
      </c>
      <c r="M126" s="2">
        <v>88.685770000000005</v>
      </c>
      <c r="N126" s="2">
        <v>100.71267</v>
      </c>
      <c r="O126" s="2">
        <v>91.503829999999994</v>
      </c>
      <c r="P126" s="2">
        <v>91.182040000000001</v>
      </c>
      <c r="Q126" s="2">
        <v>91.756389999999996</v>
      </c>
      <c r="R126" s="2" t="s">
        <v>176</v>
      </c>
      <c r="S126" s="2">
        <v>63.099969999999999</v>
      </c>
      <c r="T126" s="2">
        <v>58.794080000000001</v>
      </c>
      <c r="U126" s="2">
        <v>-4.9000000000000004</v>
      </c>
      <c r="V126" s="2">
        <v>4.5</v>
      </c>
      <c r="W126" s="2">
        <v>3.5</v>
      </c>
      <c r="X126" s="2">
        <v>-15.6</v>
      </c>
      <c r="Y126" s="2" t="s">
        <v>176</v>
      </c>
      <c r="Z126" s="2">
        <v>-3.7</v>
      </c>
      <c r="AA126" s="2" t="s">
        <v>176</v>
      </c>
      <c r="AB126" s="2">
        <v>12.3</v>
      </c>
      <c r="AC126" s="2">
        <v>3.6</v>
      </c>
      <c r="AD126" s="2">
        <v>-7.9</v>
      </c>
      <c r="AE126" s="2">
        <v>-8.5</v>
      </c>
      <c r="AF126" s="2">
        <v>-11.9</v>
      </c>
      <c r="AG126" s="2">
        <v>-8.1999999999999993</v>
      </c>
      <c r="AH126" s="2">
        <v>-0.2</v>
      </c>
      <c r="AI126" s="2">
        <v>-11.7</v>
      </c>
      <c r="AJ126" s="2">
        <v>2.8</v>
      </c>
      <c r="AK126" s="2" t="s">
        <v>176</v>
      </c>
      <c r="AL126" s="2" t="s">
        <v>19</v>
      </c>
      <c r="AM126" s="2">
        <v>-16.600000000000001</v>
      </c>
      <c r="AN126" s="2">
        <v>-4.9000000000000004</v>
      </c>
      <c r="AO126" s="2">
        <v>4.5</v>
      </c>
      <c r="AP126" s="2">
        <v>3.5</v>
      </c>
      <c r="AQ126" s="2">
        <v>-15.6</v>
      </c>
      <c r="AR126" s="2" t="s">
        <v>176</v>
      </c>
      <c r="AS126" s="2">
        <v>-3.7</v>
      </c>
      <c r="AT126" s="2" t="s">
        <v>176</v>
      </c>
      <c r="AU126" s="2">
        <v>12.3</v>
      </c>
      <c r="AV126" s="2">
        <v>3.6</v>
      </c>
      <c r="AW126" s="2">
        <v>-7.9</v>
      </c>
      <c r="AX126" s="2">
        <v>-8.5</v>
      </c>
      <c r="AY126" s="2">
        <v>-11.9</v>
      </c>
      <c r="AZ126" s="2">
        <v>-8.1999999999999993</v>
      </c>
      <c r="BA126" s="2">
        <v>-0.2</v>
      </c>
      <c r="BB126" s="2">
        <v>-11.7</v>
      </c>
      <c r="BC126" s="2">
        <v>2.8</v>
      </c>
      <c r="BD126" s="2" t="s">
        <v>176</v>
      </c>
      <c r="BE126" s="2" t="s">
        <v>19</v>
      </c>
      <c r="BF126" s="2">
        <v>-16.600000000000001</v>
      </c>
      <c r="BG126" s="2">
        <v>-0.1</v>
      </c>
      <c r="BH126" s="2">
        <v>-3.7</v>
      </c>
      <c r="BI126" s="2">
        <v>3.8</v>
      </c>
      <c r="BJ126" s="2">
        <v>1.1000000000000001</v>
      </c>
      <c r="BK126" s="2" t="s">
        <v>176</v>
      </c>
      <c r="BL126" s="2">
        <v>-12</v>
      </c>
      <c r="BM126" s="2" t="s">
        <v>176</v>
      </c>
      <c r="BN126" s="2">
        <v>0.5</v>
      </c>
      <c r="BO126" s="2">
        <v>-3.9</v>
      </c>
      <c r="BP126" s="2">
        <v>-0.8</v>
      </c>
      <c r="BQ126" s="2">
        <v>3.5</v>
      </c>
      <c r="BR126" s="2">
        <v>0.1</v>
      </c>
      <c r="BS126" s="2">
        <v>-0.3</v>
      </c>
      <c r="BT126" s="2">
        <v>10.4</v>
      </c>
      <c r="BU126" s="2">
        <v>-6.4</v>
      </c>
      <c r="BV126" s="2">
        <v>2.1</v>
      </c>
      <c r="BW126" s="2" t="s">
        <v>176</v>
      </c>
      <c r="BX126" s="2" t="s">
        <v>19</v>
      </c>
      <c r="BY126" s="2">
        <v>2.1</v>
      </c>
    </row>
    <row r="127" spans="1:77" x14ac:dyDescent="0.25">
      <c r="A127" s="1">
        <v>40940</v>
      </c>
      <c r="B127" s="2">
        <v>104.68291000000001</v>
      </c>
      <c r="C127" s="2">
        <v>111.34402</v>
      </c>
      <c r="D127" s="2">
        <v>102.32492999999999</v>
      </c>
      <c r="E127" s="2">
        <v>66.902619999999999</v>
      </c>
      <c r="F127" s="2" t="s">
        <v>176</v>
      </c>
      <c r="G127" s="2">
        <v>101.26317</v>
      </c>
      <c r="H127" s="2" t="s">
        <v>176</v>
      </c>
      <c r="I127" s="2">
        <v>114.49254000000001</v>
      </c>
      <c r="J127" s="2">
        <v>120.95789000000001</v>
      </c>
      <c r="K127" s="2">
        <v>105.80351</v>
      </c>
      <c r="L127" s="2">
        <v>162.34941000000001</v>
      </c>
      <c r="M127" s="2">
        <v>91.231059999999999</v>
      </c>
      <c r="N127" s="2">
        <v>104.33431</v>
      </c>
      <c r="O127" s="2">
        <v>93.843800000000002</v>
      </c>
      <c r="P127" s="2">
        <v>99.055019999999999</v>
      </c>
      <c r="Q127" s="2">
        <v>88.002759999999995</v>
      </c>
      <c r="R127" s="2" t="s">
        <v>176</v>
      </c>
      <c r="S127" s="2">
        <v>78.323539999999994</v>
      </c>
      <c r="T127" s="2">
        <v>63.974469999999997</v>
      </c>
      <c r="U127" s="2">
        <v>-5.8</v>
      </c>
      <c r="V127" s="2">
        <v>6.9</v>
      </c>
      <c r="W127" s="2">
        <v>-6.1</v>
      </c>
      <c r="X127" s="2">
        <v>-2.2999999999999998</v>
      </c>
      <c r="Y127" s="2" t="s">
        <v>176</v>
      </c>
      <c r="Z127" s="2">
        <v>-9.6999999999999993</v>
      </c>
      <c r="AA127" s="2" t="s">
        <v>176</v>
      </c>
      <c r="AB127" s="2">
        <v>9.9</v>
      </c>
      <c r="AC127" s="2">
        <v>13.8</v>
      </c>
      <c r="AD127" s="2">
        <v>-5.3</v>
      </c>
      <c r="AE127" s="2">
        <v>-5.5</v>
      </c>
      <c r="AF127" s="2">
        <v>-9.8000000000000007</v>
      </c>
      <c r="AG127" s="2">
        <v>-8.4</v>
      </c>
      <c r="AH127" s="2">
        <v>-2.2000000000000002</v>
      </c>
      <c r="AI127" s="2">
        <v>-5</v>
      </c>
      <c r="AJ127" s="2">
        <v>-8.3000000000000007</v>
      </c>
      <c r="AK127" s="2" t="s">
        <v>176</v>
      </c>
      <c r="AL127" s="2" t="s">
        <v>19</v>
      </c>
      <c r="AM127" s="2">
        <v>-21.4</v>
      </c>
      <c r="AN127" s="2">
        <v>-5.4</v>
      </c>
      <c r="AO127" s="2">
        <v>5.7</v>
      </c>
      <c r="AP127" s="2">
        <v>-1.3</v>
      </c>
      <c r="AQ127" s="2">
        <v>-9.4</v>
      </c>
      <c r="AR127" s="2" t="s">
        <v>176</v>
      </c>
      <c r="AS127" s="2">
        <v>-6.8</v>
      </c>
      <c r="AT127" s="2" t="s">
        <v>176</v>
      </c>
      <c r="AU127" s="2">
        <v>11.1</v>
      </c>
      <c r="AV127" s="2">
        <v>8.3000000000000007</v>
      </c>
      <c r="AW127" s="2">
        <v>-6.6</v>
      </c>
      <c r="AX127" s="2">
        <v>-7.1</v>
      </c>
      <c r="AY127" s="2">
        <v>-10.8</v>
      </c>
      <c r="AZ127" s="2">
        <v>-8.3000000000000007</v>
      </c>
      <c r="BA127" s="2">
        <v>-1.2</v>
      </c>
      <c r="BB127" s="2">
        <v>-8.3000000000000007</v>
      </c>
      <c r="BC127" s="2">
        <v>-2.9</v>
      </c>
      <c r="BD127" s="2" t="s">
        <v>176</v>
      </c>
      <c r="BE127" s="2" t="s">
        <v>19</v>
      </c>
      <c r="BF127" s="2">
        <v>-19.100000000000001</v>
      </c>
      <c r="BG127" s="2">
        <v>-1.1000000000000001</v>
      </c>
      <c r="BH127" s="2">
        <v>-2.4</v>
      </c>
      <c r="BI127" s="2">
        <v>2.6</v>
      </c>
      <c r="BJ127" s="2">
        <v>1.1000000000000001</v>
      </c>
      <c r="BK127" s="2" t="s">
        <v>176</v>
      </c>
      <c r="BL127" s="2">
        <v>-12.4</v>
      </c>
      <c r="BM127" s="2" t="s">
        <v>176</v>
      </c>
      <c r="BN127" s="2">
        <v>1.6</v>
      </c>
      <c r="BO127" s="2">
        <v>-1.8</v>
      </c>
      <c r="BP127" s="2">
        <v>-1.8</v>
      </c>
      <c r="BQ127" s="2">
        <v>2</v>
      </c>
      <c r="BR127" s="2">
        <v>-1.4</v>
      </c>
      <c r="BS127" s="2">
        <v>-1.5</v>
      </c>
      <c r="BT127" s="2">
        <v>9</v>
      </c>
      <c r="BU127" s="2">
        <v>-7.2</v>
      </c>
      <c r="BV127" s="2">
        <v>0.9</v>
      </c>
      <c r="BW127" s="2" t="s">
        <v>176</v>
      </c>
      <c r="BX127" s="2" t="s">
        <v>19</v>
      </c>
      <c r="BY127" s="2">
        <v>0.5</v>
      </c>
    </row>
    <row r="128" spans="1:77" x14ac:dyDescent="0.25">
      <c r="A128" s="1">
        <v>40969</v>
      </c>
      <c r="B128" s="2">
        <v>116.1812</v>
      </c>
      <c r="C128" s="2">
        <v>115.15979</v>
      </c>
      <c r="D128" s="2">
        <v>117.02929</v>
      </c>
      <c r="E128" s="2">
        <v>72.718530000000001</v>
      </c>
      <c r="F128" s="2" t="s">
        <v>176</v>
      </c>
      <c r="G128" s="2">
        <v>113.03175</v>
      </c>
      <c r="H128" s="2" t="s">
        <v>176</v>
      </c>
      <c r="I128" s="2">
        <v>109.64295</v>
      </c>
      <c r="J128" s="2">
        <v>130.48667</v>
      </c>
      <c r="K128" s="2">
        <v>117.44361000000001</v>
      </c>
      <c r="L128" s="2">
        <v>175.30303000000001</v>
      </c>
      <c r="M128" s="2">
        <v>99.499489999999994</v>
      </c>
      <c r="N128" s="2">
        <v>117.1438</v>
      </c>
      <c r="O128" s="2">
        <v>103.40073</v>
      </c>
      <c r="P128" s="2">
        <v>106.29944999999999</v>
      </c>
      <c r="Q128" s="2">
        <v>106.64041</v>
      </c>
      <c r="R128" s="2" t="s">
        <v>176</v>
      </c>
      <c r="S128" s="2">
        <v>84.505870000000002</v>
      </c>
      <c r="T128" s="2">
        <v>75.018370000000004</v>
      </c>
      <c r="U128" s="2">
        <v>-4.5</v>
      </c>
      <c r="V128" s="2">
        <v>-2.8</v>
      </c>
      <c r="W128" s="2">
        <v>1</v>
      </c>
      <c r="X128" s="2">
        <v>0.1</v>
      </c>
      <c r="Y128" s="2" t="s">
        <v>176</v>
      </c>
      <c r="Z128" s="2">
        <v>-2</v>
      </c>
      <c r="AA128" s="2" t="s">
        <v>176</v>
      </c>
      <c r="AB128" s="2">
        <v>2.5</v>
      </c>
      <c r="AC128" s="2">
        <v>-0.3</v>
      </c>
      <c r="AD128" s="2">
        <v>-3.4</v>
      </c>
      <c r="AE128" s="2">
        <v>-8.8000000000000007</v>
      </c>
      <c r="AF128" s="2">
        <v>-3.5</v>
      </c>
      <c r="AG128" s="2">
        <v>-6.4</v>
      </c>
      <c r="AH128" s="2">
        <v>0.8</v>
      </c>
      <c r="AI128" s="2">
        <v>-6.5</v>
      </c>
      <c r="AJ128" s="2">
        <v>-6.8</v>
      </c>
      <c r="AK128" s="2" t="s">
        <v>176</v>
      </c>
      <c r="AL128" s="2" t="s">
        <v>19</v>
      </c>
      <c r="AM128" s="2">
        <v>-7.2</v>
      </c>
      <c r="AN128" s="2">
        <v>-5</v>
      </c>
      <c r="AO128" s="2">
        <v>2.7</v>
      </c>
      <c r="AP128" s="2">
        <v>-0.5</v>
      </c>
      <c r="AQ128" s="2">
        <v>-6.3</v>
      </c>
      <c r="AR128" s="2" t="s">
        <v>176</v>
      </c>
      <c r="AS128" s="2">
        <v>-5.0999999999999996</v>
      </c>
      <c r="AT128" s="2" t="s">
        <v>176</v>
      </c>
      <c r="AU128" s="2">
        <v>8.1999999999999993</v>
      </c>
      <c r="AV128" s="2">
        <v>5.2</v>
      </c>
      <c r="AW128" s="2">
        <v>-5.4</v>
      </c>
      <c r="AX128" s="2">
        <v>-7.7</v>
      </c>
      <c r="AY128" s="2">
        <v>-8.3000000000000007</v>
      </c>
      <c r="AZ128" s="2">
        <v>-7.6</v>
      </c>
      <c r="BA128" s="2">
        <v>-0.5</v>
      </c>
      <c r="BB128" s="2">
        <v>-7.7</v>
      </c>
      <c r="BC128" s="2">
        <v>-4.4000000000000004</v>
      </c>
      <c r="BD128" s="2" t="s">
        <v>176</v>
      </c>
      <c r="BE128" s="2" t="s">
        <v>19</v>
      </c>
      <c r="BF128" s="2">
        <v>-15</v>
      </c>
      <c r="BG128" s="2">
        <v>-1.4</v>
      </c>
      <c r="BH128" s="2">
        <v>-2.2999999999999998</v>
      </c>
      <c r="BI128" s="2">
        <v>4.3</v>
      </c>
      <c r="BJ128" s="2">
        <v>1.8</v>
      </c>
      <c r="BK128" s="2" t="s">
        <v>176</v>
      </c>
      <c r="BL128" s="2">
        <v>-11.5</v>
      </c>
      <c r="BM128" s="2" t="s">
        <v>176</v>
      </c>
      <c r="BN128" s="2">
        <v>2.5</v>
      </c>
      <c r="BO128" s="2">
        <v>-1.5</v>
      </c>
      <c r="BP128" s="2">
        <v>-2.2000000000000002</v>
      </c>
      <c r="BQ128" s="2">
        <v>0.3</v>
      </c>
      <c r="BR128" s="2">
        <v>-1.9</v>
      </c>
      <c r="BS128" s="2">
        <v>-2.2999999999999998</v>
      </c>
      <c r="BT128" s="2">
        <v>9.3000000000000007</v>
      </c>
      <c r="BU128" s="2">
        <v>-7.4</v>
      </c>
      <c r="BV128" s="2">
        <v>0.2</v>
      </c>
      <c r="BW128" s="2" t="s">
        <v>176</v>
      </c>
      <c r="BX128" s="2" t="s">
        <v>19</v>
      </c>
      <c r="BY128" s="2">
        <v>0.5</v>
      </c>
    </row>
    <row r="129" spans="1:77" x14ac:dyDescent="0.25">
      <c r="A129" s="1">
        <v>41000</v>
      </c>
      <c r="B129" s="2">
        <v>108.09827</v>
      </c>
      <c r="C129" s="2">
        <v>102.60353000000001</v>
      </c>
      <c r="D129" s="2">
        <v>101.61905</v>
      </c>
      <c r="E129" s="2">
        <v>75.267300000000006</v>
      </c>
      <c r="F129" s="2" t="s">
        <v>176</v>
      </c>
      <c r="G129" s="2">
        <v>100.24334</v>
      </c>
      <c r="H129" s="2" t="s">
        <v>176</v>
      </c>
      <c r="I129" s="2">
        <v>93.478610000000003</v>
      </c>
      <c r="J129" s="2">
        <v>124.56100000000001</v>
      </c>
      <c r="K129" s="2">
        <v>113.57382</v>
      </c>
      <c r="L129" s="2">
        <v>157.24360999999999</v>
      </c>
      <c r="M129" s="2">
        <v>97.323300000000003</v>
      </c>
      <c r="N129" s="2">
        <v>106.79485</v>
      </c>
      <c r="O129" s="2">
        <v>97.673509999999993</v>
      </c>
      <c r="P129" s="2">
        <v>96.176339999999996</v>
      </c>
      <c r="Q129" s="2">
        <v>99.993009999999998</v>
      </c>
      <c r="R129" s="2" t="s">
        <v>176</v>
      </c>
      <c r="S129" s="2">
        <v>87.500230000000002</v>
      </c>
      <c r="T129" s="2">
        <v>81.363640000000004</v>
      </c>
      <c r="U129" s="2">
        <v>-4.9000000000000004</v>
      </c>
      <c r="V129" s="2">
        <v>-2.4</v>
      </c>
      <c r="W129" s="2">
        <v>-11.7</v>
      </c>
      <c r="X129" s="2">
        <v>0.4</v>
      </c>
      <c r="Y129" s="2" t="s">
        <v>176</v>
      </c>
      <c r="Z129" s="2">
        <v>-3.1</v>
      </c>
      <c r="AA129" s="2" t="s">
        <v>176</v>
      </c>
      <c r="AB129" s="2">
        <v>4.5</v>
      </c>
      <c r="AC129" s="2">
        <v>-0.3</v>
      </c>
      <c r="AD129" s="2">
        <v>-0.8</v>
      </c>
      <c r="AE129" s="2">
        <v>-14.5</v>
      </c>
      <c r="AF129" s="2">
        <v>-6.2</v>
      </c>
      <c r="AG129" s="2">
        <v>-5.6</v>
      </c>
      <c r="AH129" s="2">
        <v>-3.1</v>
      </c>
      <c r="AI129" s="2">
        <v>-3.1</v>
      </c>
      <c r="AJ129" s="2">
        <v>-10.6</v>
      </c>
      <c r="AK129" s="2" t="s">
        <v>176</v>
      </c>
      <c r="AL129" s="2" t="s">
        <v>19</v>
      </c>
      <c r="AM129" s="2">
        <v>5</v>
      </c>
      <c r="AN129" s="2">
        <v>-5</v>
      </c>
      <c r="AO129" s="2">
        <v>1.5</v>
      </c>
      <c r="AP129" s="2">
        <v>-3.4</v>
      </c>
      <c r="AQ129" s="2">
        <v>-4.5999999999999996</v>
      </c>
      <c r="AR129" s="2" t="s">
        <v>176</v>
      </c>
      <c r="AS129" s="2">
        <v>-4.7</v>
      </c>
      <c r="AT129" s="2" t="s">
        <v>176</v>
      </c>
      <c r="AU129" s="2">
        <v>7.4</v>
      </c>
      <c r="AV129" s="2">
        <v>3.8</v>
      </c>
      <c r="AW129" s="2">
        <v>-4.3</v>
      </c>
      <c r="AX129" s="2">
        <v>-9.4</v>
      </c>
      <c r="AY129" s="2">
        <v>-7.8</v>
      </c>
      <c r="AZ129" s="2">
        <v>-7.1</v>
      </c>
      <c r="BA129" s="2">
        <v>-1.1000000000000001</v>
      </c>
      <c r="BB129" s="2">
        <v>-6.6</v>
      </c>
      <c r="BC129" s="2">
        <v>-6.1</v>
      </c>
      <c r="BD129" s="2" t="s">
        <v>176</v>
      </c>
      <c r="BE129" s="2" t="s">
        <v>19</v>
      </c>
      <c r="BF129" s="2">
        <v>-10</v>
      </c>
      <c r="BG129" s="2">
        <v>-1.7</v>
      </c>
      <c r="BH129" s="2">
        <v>-2</v>
      </c>
      <c r="BI129" s="2">
        <v>3.2</v>
      </c>
      <c r="BJ129" s="2">
        <v>1.8</v>
      </c>
      <c r="BK129" s="2" t="s">
        <v>176</v>
      </c>
      <c r="BL129" s="2">
        <v>-10.1</v>
      </c>
      <c r="BM129" s="2" t="s">
        <v>176</v>
      </c>
      <c r="BN129" s="2">
        <v>3.4</v>
      </c>
      <c r="BO129" s="2">
        <v>-1.1000000000000001</v>
      </c>
      <c r="BP129" s="2">
        <v>-2.2999999999999998</v>
      </c>
      <c r="BQ129" s="2">
        <v>-1.9</v>
      </c>
      <c r="BR129" s="2">
        <v>-2.9</v>
      </c>
      <c r="BS129" s="2">
        <v>-2.5</v>
      </c>
      <c r="BT129" s="2">
        <v>8.4</v>
      </c>
      <c r="BU129" s="2">
        <v>-6.9</v>
      </c>
      <c r="BV129" s="2">
        <v>-0.8</v>
      </c>
      <c r="BW129" s="2" t="s">
        <v>176</v>
      </c>
      <c r="BX129" s="2" t="s">
        <v>19</v>
      </c>
      <c r="BY129" s="2">
        <v>1.6</v>
      </c>
    </row>
    <row r="130" spans="1:77" x14ac:dyDescent="0.25">
      <c r="A130" s="1">
        <v>41030</v>
      </c>
      <c r="B130" s="2">
        <v>119.38667</v>
      </c>
      <c r="C130" s="2">
        <v>112.73927999999999</v>
      </c>
      <c r="D130" s="2">
        <v>107.9473</v>
      </c>
      <c r="E130" s="2">
        <v>85.154660000000007</v>
      </c>
      <c r="F130" s="2" t="s">
        <v>176</v>
      </c>
      <c r="G130" s="2">
        <v>108.73596999999999</v>
      </c>
      <c r="H130" s="2" t="s">
        <v>176</v>
      </c>
      <c r="I130" s="2">
        <v>96.5381</v>
      </c>
      <c r="J130" s="2">
        <v>140.20517000000001</v>
      </c>
      <c r="K130" s="2">
        <v>122.73447</v>
      </c>
      <c r="L130" s="2">
        <v>164.36134000000001</v>
      </c>
      <c r="M130" s="2">
        <v>101.2953</v>
      </c>
      <c r="N130" s="2">
        <v>120.63333</v>
      </c>
      <c r="O130" s="2">
        <v>109.44832</v>
      </c>
      <c r="P130" s="2">
        <v>105.33902</v>
      </c>
      <c r="Q130" s="2">
        <v>109.83965999999999</v>
      </c>
      <c r="R130" s="2" t="s">
        <v>176</v>
      </c>
      <c r="S130" s="2">
        <v>96.258290000000002</v>
      </c>
      <c r="T130" s="2">
        <v>107.47615999999999</v>
      </c>
      <c r="U130" s="2">
        <v>-4.3</v>
      </c>
      <c r="V130" s="2">
        <v>0.7</v>
      </c>
      <c r="W130" s="2">
        <v>-12.2</v>
      </c>
      <c r="X130" s="2">
        <v>4.5</v>
      </c>
      <c r="Y130" s="2" t="s">
        <v>176</v>
      </c>
      <c r="Z130" s="2">
        <v>-1.1000000000000001</v>
      </c>
      <c r="AA130" s="2" t="s">
        <v>176</v>
      </c>
      <c r="AB130" s="2">
        <v>5.9</v>
      </c>
      <c r="AC130" s="2">
        <v>1.6</v>
      </c>
      <c r="AD130" s="2">
        <v>-1</v>
      </c>
      <c r="AE130" s="2">
        <v>-14</v>
      </c>
      <c r="AF130" s="2">
        <v>-5.4</v>
      </c>
      <c r="AG130" s="2">
        <v>-5.9</v>
      </c>
      <c r="AH130" s="2">
        <v>0.9</v>
      </c>
      <c r="AI130" s="2">
        <v>2.6</v>
      </c>
      <c r="AJ130" s="2">
        <v>-4.9000000000000004</v>
      </c>
      <c r="AK130" s="2" t="s">
        <v>176</v>
      </c>
      <c r="AL130" s="2" t="s">
        <v>19</v>
      </c>
      <c r="AM130" s="2">
        <v>17.600000000000001</v>
      </c>
      <c r="AN130" s="2">
        <v>-4.9000000000000004</v>
      </c>
      <c r="AO130" s="2">
        <v>1.3</v>
      </c>
      <c r="AP130" s="2">
        <v>-5.3</v>
      </c>
      <c r="AQ130" s="2">
        <v>-2.6</v>
      </c>
      <c r="AR130" s="2" t="s">
        <v>176</v>
      </c>
      <c r="AS130" s="2">
        <v>-4</v>
      </c>
      <c r="AT130" s="2" t="s">
        <v>176</v>
      </c>
      <c r="AU130" s="2">
        <v>7.1</v>
      </c>
      <c r="AV130" s="2">
        <v>3.3</v>
      </c>
      <c r="AW130" s="2">
        <v>-3.6</v>
      </c>
      <c r="AX130" s="2">
        <v>-10.4</v>
      </c>
      <c r="AY130" s="2">
        <v>-7.3</v>
      </c>
      <c r="AZ130" s="2">
        <v>-6.9</v>
      </c>
      <c r="BA130" s="2">
        <v>-0.7</v>
      </c>
      <c r="BB130" s="2">
        <v>-4.8</v>
      </c>
      <c r="BC130" s="2">
        <v>-5.8</v>
      </c>
      <c r="BD130" s="2" t="s">
        <v>176</v>
      </c>
      <c r="BE130" s="2" t="s">
        <v>19</v>
      </c>
      <c r="BF130" s="2">
        <v>-3.7</v>
      </c>
      <c r="BG130" s="2">
        <v>-2.2999999999999998</v>
      </c>
      <c r="BH130" s="2">
        <v>-1.5</v>
      </c>
      <c r="BI130" s="2">
        <v>1.6</v>
      </c>
      <c r="BJ130" s="2">
        <v>1.6</v>
      </c>
      <c r="BK130" s="2" t="s">
        <v>176</v>
      </c>
      <c r="BL130" s="2">
        <v>-9.1</v>
      </c>
      <c r="BM130" s="2" t="s">
        <v>176</v>
      </c>
      <c r="BN130" s="2">
        <v>4.3</v>
      </c>
      <c r="BO130" s="2">
        <v>-0.7</v>
      </c>
      <c r="BP130" s="2">
        <v>-2.4</v>
      </c>
      <c r="BQ130" s="2">
        <v>-4.5</v>
      </c>
      <c r="BR130" s="2">
        <v>-3.5</v>
      </c>
      <c r="BS130" s="2">
        <v>-3.3</v>
      </c>
      <c r="BT130" s="2">
        <v>8.1</v>
      </c>
      <c r="BU130" s="2">
        <v>-5.9</v>
      </c>
      <c r="BV130" s="2">
        <v>-1.7</v>
      </c>
      <c r="BW130" s="2" t="s">
        <v>176</v>
      </c>
      <c r="BX130" s="2" t="s">
        <v>19</v>
      </c>
      <c r="BY130" s="2">
        <v>2.7</v>
      </c>
    </row>
    <row r="131" spans="1:77" x14ac:dyDescent="0.25">
      <c r="A131" s="1">
        <v>41061</v>
      </c>
      <c r="B131" s="2">
        <v>114.50151</v>
      </c>
      <c r="C131" s="2">
        <v>106.99853</v>
      </c>
      <c r="D131" s="2">
        <v>109.2312</v>
      </c>
      <c r="E131" s="2">
        <v>82.693049999999999</v>
      </c>
      <c r="F131" s="2" t="s">
        <v>176</v>
      </c>
      <c r="G131" s="2">
        <v>102.0925</v>
      </c>
      <c r="H131" s="2" t="s">
        <v>176</v>
      </c>
      <c r="I131" s="2">
        <v>92.306389999999993</v>
      </c>
      <c r="J131" s="2">
        <v>130.97773000000001</v>
      </c>
      <c r="K131" s="2">
        <v>119.73045</v>
      </c>
      <c r="L131" s="2">
        <v>168.34053</v>
      </c>
      <c r="M131" s="2">
        <v>91.62576</v>
      </c>
      <c r="N131" s="2">
        <v>115.46835</v>
      </c>
      <c r="O131" s="2">
        <v>103.02737999999999</v>
      </c>
      <c r="P131" s="2">
        <v>98.484039999999993</v>
      </c>
      <c r="Q131" s="2">
        <v>99.045450000000002</v>
      </c>
      <c r="R131" s="2" t="s">
        <v>176</v>
      </c>
      <c r="S131" s="2">
        <v>89.56456</v>
      </c>
      <c r="T131" s="2">
        <v>102.75088</v>
      </c>
      <c r="U131" s="2">
        <v>-4.4000000000000004</v>
      </c>
      <c r="V131" s="2">
        <v>-3.5</v>
      </c>
      <c r="W131" s="2">
        <v>-4.0999999999999996</v>
      </c>
      <c r="X131" s="2">
        <v>3.2</v>
      </c>
      <c r="Y131" s="2" t="s">
        <v>176</v>
      </c>
      <c r="Z131" s="2">
        <v>-5.0999999999999996</v>
      </c>
      <c r="AA131" s="2" t="s">
        <v>176</v>
      </c>
      <c r="AB131" s="2">
        <v>-2.6</v>
      </c>
      <c r="AC131" s="2">
        <v>-4.5999999999999996</v>
      </c>
      <c r="AD131" s="2">
        <v>-1.4</v>
      </c>
      <c r="AE131" s="2">
        <v>-8.1999999999999993</v>
      </c>
      <c r="AF131" s="2">
        <v>-6.1</v>
      </c>
      <c r="AG131" s="2">
        <v>-6.3</v>
      </c>
      <c r="AH131" s="2">
        <v>-5.6</v>
      </c>
      <c r="AI131" s="2">
        <v>-3.7</v>
      </c>
      <c r="AJ131" s="2">
        <v>-11.2</v>
      </c>
      <c r="AK131" s="2" t="s">
        <v>176</v>
      </c>
      <c r="AL131" s="2" t="s">
        <v>19</v>
      </c>
      <c r="AM131" s="2">
        <v>8.6999999999999993</v>
      </c>
      <c r="AN131" s="2">
        <v>-4.8</v>
      </c>
      <c r="AO131" s="2">
        <v>0.5</v>
      </c>
      <c r="AP131" s="2">
        <v>-5.0999999999999996</v>
      </c>
      <c r="AQ131" s="2">
        <v>-1.6</v>
      </c>
      <c r="AR131" s="2" t="s">
        <v>176</v>
      </c>
      <c r="AS131" s="2">
        <v>-4.0999999999999996</v>
      </c>
      <c r="AT131" s="2" t="s">
        <v>176</v>
      </c>
      <c r="AU131" s="2">
        <v>5.6</v>
      </c>
      <c r="AV131" s="2">
        <v>1.9</v>
      </c>
      <c r="AW131" s="2">
        <v>-3.2</v>
      </c>
      <c r="AX131" s="2">
        <v>-10</v>
      </c>
      <c r="AY131" s="2">
        <v>-7.1</v>
      </c>
      <c r="AZ131" s="2">
        <v>-6.8</v>
      </c>
      <c r="BA131" s="2">
        <v>-1.6</v>
      </c>
      <c r="BB131" s="2">
        <v>-4.5999999999999996</v>
      </c>
      <c r="BC131" s="2">
        <v>-6.8</v>
      </c>
      <c r="BD131" s="2" t="s">
        <v>176</v>
      </c>
      <c r="BE131" s="2" t="s">
        <v>19</v>
      </c>
      <c r="BF131" s="2">
        <v>-1.3</v>
      </c>
      <c r="BG131" s="2">
        <v>-2.7</v>
      </c>
      <c r="BH131" s="2">
        <v>-1.7</v>
      </c>
      <c r="BI131" s="2">
        <v>1.3</v>
      </c>
      <c r="BJ131" s="2">
        <v>1.6</v>
      </c>
      <c r="BK131" s="2" t="s">
        <v>176</v>
      </c>
      <c r="BL131" s="2">
        <v>-8</v>
      </c>
      <c r="BM131" s="2" t="s">
        <v>176</v>
      </c>
      <c r="BN131" s="2">
        <v>4.0999999999999996</v>
      </c>
      <c r="BO131" s="2">
        <v>-1.5</v>
      </c>
      <c r="BP131" s="2">
        <v>-2.7</v>
      </c>
      <c r="BQ131" s="2">
        <v>-5.7</v>
      </c>
      <c r="BR131" s="2">
        <v>-3.6</v>
      </c>
      <c r="BS131" s="2">
        <v>-3.9</v>
      </c>
      <c r="BT131" s="2">
        <v>7</v>
      </c>
      <c r="BU131" s="2">
        <v>-5.6</v>
      </c>
      <c r="BV131" s="2">
        <v>-2.6</v>
      </c>
      <c r="BW131" s="2" t="s">
        <v>176</v>
      </c>
      <c r="BX131" s="2" t="s">
        <v>19</v>
      </c>
      <c r="BY131" s="2">
        <v>2.2000000000000002</v>
      </c>
    </row>
    <row r="132" spans="1:77" x14ac:dyDescent="0.25">
      <c r="A132" s="1">
        <v>41091</v>
      </c>
      <c r="B132" s="2">
        <v>121.76721000000001</v>
      </c>
      <c r="C132" s="2">
        <v>109.65852</v>
      </c>
      <c r="D132" s="2">
        <v>88.918109999999999</v>
      </c>
      <c r="E132" s="2">
        <v>83.920289999999994</v>
      </c>
      <c r="F132" s="2" t="s">
        <v>176</v>
      </c>
      <c r="G132" s="2">
        <v>111.53205</v>
      </c>
      <c r="H132" s="2" t="s">
        <v>176</v>
      </c>
      <c r="I132" s="2">
        <v>91.285709999999995</v>
      </c>
      <c r="J132" s="2">
        <v>134.47639000000001</v>
      </c>
      <c r="K132" s="2">
        <v>128.34594999999999</v>
      </c>
      <c r="L132" s="2">
        <v>175.95076</v>
      </c>
      <c r="M132" s="2">
        <v>99.036490000000001</v>
      </c>
      <c r="N132" s="2">
        <v>128.17054999999999</v>
      </c>
      <c r="O132" s="2">
        <v>110.18069</v>
      </c>
      <c r="P132" s="2">
        <v>104.75962</v>
      </c>
      <c r="Q132" s="2">
        <v>105.91468</v>
      </c>
      <c r="R132" s="2" t="s">
        <v>176</v>
      </c>
      <c r="S132" s="2">
        <v>94.022300000000001</v>
      </c>
      <c r="T132" s="2">
        <v>109.52001</v>
      </c>
      <c r="U132" s="2">
        <v>-1.5</v>
      </c>
      <c r="V132" s="2">
        <v>-0.7</v>
      </c>
      <c r="W132" s="2">
        <v>-24.3</v>
      </c>
      <c r="X132" s="2">
        <v>-5.3</v>
      </c>
      <c r="Y132" s="2" t="s">
        <v>176</v>
      </c>
      <c r="Z132" s="2">
        <v>4.8</v>
      </c>
      <c r="AA132" s="2" t="s">
        <v>176</v>
      </c>
      <c r="AB132" s="2">
        <v>-3.7</v>
      </c>
      <c r="AC132" s="2">
        <v>1.4</v>
      </c>
      <c r="AD132" s="2">
        <v>3.8</v>
      </c>
      <c r="AE132" s="2">
        <v>-4.7</v>
      </c>
      <c r="AF132" s="2">
        <v>-3.8</v>
      </c>
      <c r="AG132" s="2">
        <v>0</v>
      </c>
      <c r="AH132" s="2">
        <v>-5.6</v>
      </c>
      <c r="AI132" s="2">
        <v>3</v>
      </c>
      <c r="AJ132" s="2">
        <v>-7.2</v>
      </c>
      <c r="AK132" s="2" t="s">
        <v>176</v>
      </c>
      <c r="AL132" s="2" t="s">
        <v>19</v>
      </c>
      <c r="AM132" s="2">
        <v>11.7</v>
      </c>
      <c r="AN132" s="2">
        <v>-4.3</v>
      </c>
      <c r="AO132" s="2">
        <v>0.4</v>
      </c>
      <c r="AP132" s="2">
        <v>-7.9</v>
      </c>
      <c r="AQ132" s="2">
        <v>-2.2000000000000002</v>
      </c>
      <c r="AR132" s="2" t="s">
        <v>176</v>
      </c>
      <c r="AS132" s="2">
        <v>-2.9</v>
      </c>
      <c r="AT132" s="2" t="s">
        <v>176</v>
      </c>
      <c r="AU132" s="2">
        <v>4.3</v>
      </c>
      <c r="AV132" s="2">
        <v>1.8</v>
      </c>
      <c r="AW132" s="2">
        <v>-2.2000000000000002</v>
      </c>
      <c r="AX132" s="2">
        <v>-9.1999999999999993</v>
      </c>
      <c r="AY132" s="2">
        <v>-6.6</v>
      </c>
      <c r="AZ132" s="2">
        <v>-5.7</v>
      </c>
      <c r="BA132" s="2">
        <v>-2.2000000000000002</v>
      </c>
      <c r="BB132" s="2">
        <v>-3.5</v>
      </c>
      <c r="BC132" s="2">
        <v>-6.8</v>
      </c>
      <c r="BD132" s="2" t="s">
        <v>176</v>
      </c>
      <c r="BE132" s="2" t="s">
        <v>19</v>
      </c>
      <c r="BF132" s="2">
        <v>0.8</v>
      </c>
      <c r="BG132" s="2">
        <v>-2.7</v>
      </c>
      <c r="BH132" s="2">
        <v>-1.1000000000000001</v>
      </c>
      <c r="BI132" s="2">
        <v>-1.2</v>
      </c>
      <c r="BJ132" s="2">
        <v>0.2</v>
      </c>
      <c r="BK132" s="2" t="s">
        <v>176</v>
      </c>
      <c r="BL132" s="2">
        <v>-5.8</v>
      </c>
      <c r="BM132" s="2" t="s">
        <v>176</v>
      </c>
      <c r="BN132" s="2">
        <v>3.8</v>
      </c>
      <c r="BO132" s="2">
        <v>-0.8</v>
      </c>
      <c r="BP132" s="2">
        <v>-2.4</v>
      </c>
      <c r="BQ132" s="2">
        <v>-6.2</v>
      </c>
      <c r="BR132" s="2">
        <v>-3.6</v>
      </c>
      <c r="BS132" s="2">
        <v>-4</v>
      </c>
      <c r="BT132" s="2">
        <v>5.6</v>
      </c>
      <c r="BU132" s="2">
        <v>-4.7</v>
      </c>
      <c r="BV132" s="2">
        <v>-3</v>
      </c>
      <c r="BW132" s="2" t="s">
        <v>176</v>
      </c>
      <c r="BX132" s="2" t="s">
        <v>19</v>
      </c>
      <c r="BY132" s="2">
        <v>2.8</v>
      </c>
    </row>
    <row r="133" spans="1:77" x14ac:dyDescent="0.25">
      <c r="A133" s="1">
        <v>41122</v>
      </c>
      <c r="B133" s="2">
        <v>129.95274000000001</v>
      </c>
      <c r="C133" s="2">
        <v>116.13566</v>
      </c>
      <c r="D133" s="2">
        <v>127.3233</v>
      </c>
      <c r="E133" s="2">
        <v>83.963310000000007</v>
      </c>
      <c r="F133" s="2" t="s">
        <v>176</v>
      </c>
      <c r="G133" s="2">
        <v>116.58015</v>
      </c>
      <c r="H133" s="2" t="s">
        <v>176</v>
      </c>
      <c r="I133" s="2">
        <v>100.70166</v>
      </c>
      <c r="J133" s="2">
        <v>138.16424000000001</v>
      </c>
      <c r="K133" s="2">
        <v>133.46637000000001</v>
      </c>
      <c r="L133" s="2">
        <v>175.94920999999999</v>
      </c>
      <c r="M133" s="2">
        <v>100.18559</v>
      </c>
      <c r="N133" s="2">
        <v>138.96591000000001</v>
      </c>
      <c r="O133" s="2">
        <v>116.42393</v>
      </c>
      <c r="P133" s="2">
        <v>109.19753</v>
      </c>
      <c r="Q133" s="2">
        <v>112.56964000000001</v>
      </c>
      <c r="R133" s="2" t="s">
        <v>176</v>
      </c>
      <c r="S133" s="2">
        <v>94.673580000000001</v>
      </c>
      <c r="T133" s="2">
        <v>116.05221</v>
      </c>
      <c r="U133" s="2">
        <v>0.6</v>
      </c>
      <c r="V133" s="2">
        <v>-0.1</v>
      </c>
      <c r="W133" s="2">
        <v>-1.5</v>
      </c>
      <c r="X133" s="2">
        <v>-4.3</v>
      </c>
      <c r="Y133" s="2" t="s">
        <v>176</v>
      </c>
      <c r="Z133" s="2">
        <v>0.3</v>
      </c>
      <c r="AA133" s="2" t="s">
        <v>176</v>
      </c>
      <c r="AB133" s="2">
        <v>0</v>
      </c>
      <c r="AC133" s="2">
        <v>2</v>
      </c>
      <c r="AD133" s="2">
        <v>7.6</v>
      </c>
      <c r="AE133" s="2">
        <v>-3.9</v>
      </c>
      <c r="AF133" s="2">
        <v>-9.6</v>
      </c>
      <c r="AG133" s="2">
        <v>1</v>
      </c>
      <c r="AH133" s="2">
        <v>-6.3</v>
      </c>
      <c r="AI133" s="2">
        <v>0</v>
      </c>
      <c r="AJ133" s="2">
        <v>-1.2</v>
      </c>
      <c r="AK133" s="2" t="s">
        <v>176</v>
      </c>
      <c r="AL133" s="2" t="s">
        <v>19</v>
      </c>
      <c r="AM133" s="2">
        <v>22.3</v>
      </c>
      <c r="AN133" s="2">
        <v>-3.6</v>
      </c>
      <c r="AO133" s="2">
        <v>0.3</v>
      </c>
      <c r="AP133" s="2">
        <v>-7</v>
      </c>
      <c r="AQ133" s="2">
        <v>-2.5</v>
      </c>
      <c r="AR133" s="2" t="s">
        <v>176</v>
      </c>
      <c r="AS133" s="2">
        <v>-2.5</v>
      </c>
      <c r="AT133" s="2" t="s">
        <v>176</v>
      </c>
      <c r="AU133" s="2">
        <v>3.8</v>
      </c>
      <c r="AV133" s="2">
        <v>1.8</v>
      </c>
      <c r="AW133" s="2">
        <v>-0.9</v>
      </c>
      <c r="AX133" s="2">
        <v>-8.6</v>
      </c>
      <c r="AY133" s="2">
        <v>-7</v>
      </c>
      <c r="AZ133" s="2">
        <v>-4.8</v>
      </c>
      <c r="BA133" s="2">
        <v>-2.8</v>
      </c>
      <c r="BB133" s="2">
        <v>-3.1</v>
      </c>
      <c r="BC133" s="2">
        <v>-6.1</v>
      </c>
      <c r="BD133" s="2" t="s">
        <v>176</v>
      </c>
      <c r="BE133" s="2" t="s">
        <v>19</v>
      </c>
      <c r="BF133" s="2">
        <v>3.8</v>
      </c>
      <c r="BG133" s="2">
        <v>-2.9</v>
      </c>
      <c r="BH133" s="2">
        <v>-0.8</v>
      </c>
      <c r="BI133" s="2">
        <v>-2</v>
      </c>
      <c r="BJ133" s="2">
        <v>-0.6</v>
      </c>
      <c r="BK133" s="2" t="s">
        <v>176</v>
      </c>
      <c r="BL133" s="2">
        <v>-4.5999999999999996</v>
      </c>
      <c r="BM133" s="2" t="s">
        <v>176</v>
      </c>
      <c r="BN133" s="2">
        <v>3.5</v>
      </c>
      <c r="BO133" s="2">
        <v>-0.4</v>
      </c>
      <c r="BP133" s="2">
        <v>-1.6</v>
      </c>
      <c r="BQ133" s="2">
        <v>-6.2</v>
      </c>
      <c r="BR133" s="2">
        <v>-4.7</v>
      </c>
      <c r="BS133" s="2">
        <v>-4.2</v>
      </c>
      <c r="BT133" s="2">
        <v>2.9</v>
      </c>
      <c r="BU133" s="2">
        <v>-4.5999999999999996</v>
      </c>
      <c r="BV133" s="2">
        <v>-3.5</v>
      </c>
      <c r="BW133" s="2" t="s">
        <v>176</v>
      </c>
      <c r="BX133" s="2" t="s">
        <v>19</v>
      </c>
      <c r="BY133" s="2">
        <v>4.7</v>
      </c>
    </row>
    <row r="134" spans="1:77" x14ac:dyDescent="0.25">
      <c r="A134" s="1">
        <v>41153</v>
      </c>
      <c r="B134" s="2">
        <v>120.52278</v>
      </c>
      <c r="C134" s="2">
        <v>117.27213999999999</v>
      </c>
      <c r="D134" s="2">
        <v>124.19122</v>
      </c>
      <c r="E134" s="2">
        <v>78.983689999999996</v>
      </c>
      <c r="F134" s="2" t="s">
        <v>176</v>
      </c>
      <c r="G134" s="2">
        <v>120.21648</v>
      </c>
      <c r="H134" s="2" t="s">
        <v>176</v>
      </c>
      <c r="I134" s="2">
        <v>113.60397</v>
      </c>
      <c r="J134" s="2">
        <v>132.23799</v>
      </c>
      <c r="K134" s="2">
        <v>125.97653</v>
      </c>
      <c r="L134" s="2">
        <v>159.77252999999999</v>
      </c>
      <c r="M134" s="2">
        <v>94.854929999999996</v>
      </c>
      <c r="N134" s="2">
        <v>127.1311</v>
      </c>
      <c r="O134" s="2">
        <v>105.07521</v>
      </c>
      <c r="P134" s="2">
        <v>99.043670000000006</v>
      </c>
      <c r="Q134" s="2">
        <v>95.67165</v>
      </c>
      <c r="R134" s="2" t="s">
        <v>176</v>
      </c>
      <c r="S134" s="2">
        <v>82.513919999999999</v>
      </c>
      <c r="T134" s="2">
        <v>107.57044</v>
      </c>
      <c r="U134" s="2">
        <v>-1.3</v>
      </c>
      <c r="V134" s="2">
        <v>-1.5</v>
      </c>
      <c r="W134" s="2">
        <v>-6.4</v>
      </c>
      <c r="X134" s="2">
        <v>-5.2</v>
      </c>
      <c r="Y134" s="2" t="s">
        <v>176</v>
      </c>
      <c r="Z134" s="2">
        <v>0.7</v>
      </c>
      <c r="AA134" s="2" t="s">
        <v>176</v>
      </c>
      <c r="AB134" s="2">
        <v>-4.5</v>
      </c>
      <c r="AC134" s="2">
        <v>2.2999999999999998</v>
      </c>
      <c r="AD134" s="2">
        <v>8.1999999999999993</v>
      </c>
      <c r="AE134" s="2">
        <v>-7.9</v>
      </c>
      <c r="AF134" s="2">
        <v>-10.5</v>
      </c>
      <c r="AG134" s="2">
        <v>-0.5</v>
      </c>
      <c r="AH134" s="2">
        <v>-6.2</v>
      </c>
      <c r="AI134" s="2">
        <v>-5.0999999999999996</v>
      </c>
      <c r="AJ134" s="2">
        <v>-5.9</v>
      </c>
      <c r="AK134" s="2" t="s">
        <v>176</v>
      </c>
      <c r="AL134" s="2" t="s">
        <v>19</v>
      </c>
      <c r="AM134" s="2">
        <v>5.6</v>
      </c>
      <c r="AN134" s="2">
        <v>-3.4</v>
      </c>
      <c r="AO134" s="2">
        <v>0.1</v>
      </c>
      <c r="AP134" s="2">
        <v>-6.9</v>
      </c>
      <c r="AQ134" s="2">
        <v>-2.8</v>
      </c>
      <c r="AR134" s="2" t="s">
        <v>176</v>
      </c>
      <c r="AS134" s="2">
        <v>-2.1</v>
      </c>
      <c r="AT134" s="2" t="s">
        <v>176</v>
      </c>
      <c r="AU134" s="2">
        <v>2.7</v>
      </c>
      <c r="AV134" s="2">
        <v>1.9</v>
      </c>
      <c r="AW134" s="2">
        <v>0.1</v>
      </c>
      <c r="AX134" s="2">
        <v>-8.5</v>
      </c>
      <c r="AY134" s="2">
        <v>-7.4</v>
      </c>
      <c r="AZ134" s="2">
        <v>-4.3</v>
      </c>
      <c r="BA134" s="2">
        <v>-3.2</v>
      </c>
      <c r="BB134" s="2">
        <v>-3.3</v>
      </c>
      <c r="BC134" s="2">
        <v>-6.1</v>
      </c>
      <c r="BD134" s="2" t="s">
        <v>176</v>
      </c>
      <c r="BE134" s="2" t="s">
        <v>19</v>
      </c>
      <c r="BF134" s="2">
        <v>4</v>
      </c>
      <c r="BG134" s="2">
        <v>-2.9</v>
      </c>
      <c r="BH134" s="2">
        <v>-0.7</v>
      </c>
      <c r="BI134" s="2">
        <v>-3.5</v>
      </c>
      <c r="BJ134" s="2">
        <v>-1.5</v>
      </c>
      <c r="BK134" s="2" t="s">
        <v>176</v>
      </c>
      <c r="BL134" s="2">
        <v>-3.5</v>
      </c>
      <c r="BM134" s="2" t="s">
        <v>176</v>
      </c>
      <c r="BN134" s="2">
        <v>2.7</v>
      </c>
      <c r="BO134" s="2">
        <v>-0.1</v>
      </c>
      <c r="BP134" s="2">
        <v>-0.4</v>
      </c>
      <c r="BQ134" s="2">
        <v>-6.6</v>
      </c>
      <c r="BR134" s="2">
        <v>-5.7</v>
      </c>
      <c r="BS134" s="2">
        <v>-4</v>
      </c>
      <c r="BT134" s="2">
        <v>1.5</v>
      </c>
      <c r="BU134" s="2">
        <v>-4.7</v>
      </c>
      <c r="BV134" s="2">
        <v>-4.4000000000000004</v>
      </c>
      <c r="BW134" s="2" t="s">
        <v>176</v>
      </c>
      <c r="BX134" s="2" t="s">
        <v>19</v>
      </c>
      <c r="BY134" s="2">
        <v>4.5999999999999996</v>
      </c>
    </row>
    <row r="135" spans="1:77" x14ac:dyDescent="0.25">
      <c r="A135" s="1">
        <v>41183</v>
      </c>
      <c r="B135" s="2">
        <v>130.27002999999999</v>
      </c>
      <c r="C135" s="2">
        <v>132.82131000000001</v>
      </c>
      <c r="D135" s="2">
        <v>124.37587000000001</v>
      </c>
      <c r="E135" s="2">
        <v>87.441609999999997</v>
      </c>
      <c r="F135" s="2" t="s">
        <v>176</v>
      </c>
      <c r="G135" s="2">
        <v>129.65087</v>
      </c>
      <c r="H135" s="2" t="s">
        <v>176</v>
      </c>
      <c r="I135" s="2">
        <v>137.05661000000001</v>
      </c>
      <c r="J135" s="2">
        <v>141.73267999999999</v>
      </c>
      <c r="K135" s="2">
        <v>134.64618999999999</v>
      </c>
      <c r="L135" s="2">
        <v>184.27010999999999</v>
      </c>
      <c r="M135" s="2">
        <v>104.21786</v>
      </c>
      <c r="N135" s="2">
        <v>136.42106999999999</v>
      </c>
      <c r="O135" s="2">
        <v>112.36920000000001</v>
      </c>
      <c r="P135" s="2">
        <v>109.47629999999999</v>
      </c>
      <c r="Q135" s="2">
        <v>106.25261</v>
      </c>
      <c r="R135" s="2" t="s">
        <v>176</v>
      </c>
      <c r="S135" s="2">
        <v>81.809550000000002</v>
      </c>
      <c r="T135" s="2">
        <v>107.02303000000001</v>
      </c>
      <c r="U135" s="2">
        <v>5.2</v>
      </c>
      <c r="V135" s="2">
        <v>2</v>
      </c>
      <c r="W135" s="2">
        <v>-12.7</v>
      </c>
      <c r="X135" s="2">
        <v>4.0999999999999996</v>
      </c>
      <c r="Y135" s="2" t="s">
        <v>176</v>
      </c>
      <c r="Z135" s="2">
        <v>5.8</v>
      </c>
      <c r="AA135" s="2" t="s">
        <v>176</v>
      </c>
      <c r="AB135" s="2">
        <v>3.6</v>
      </c>
      <c r="AC135" s="2">
        <v>2.2000000000000002</v>
      </c>
      <c r="AD135" s="2">
        <v>11.4</v>
      </c>
      <c r="AE135" s="2">
        <v>5.6</v>
      </c>
      <c r="AF135" s="2">
        <v>-3.9</v>
      </c>
      <c r="AG135" s="2">
        <v>7.8</v>
      </c>
      <c r="AH135" s="2">
        <v>-2.1</v>
      </c>
      <c r="AI135" s="2">
        <v>4.2</v>
      </c>
      <c r="AJ135" s="2">
        <v>-1.2</v>
      </c>
      <c r="AK135" s="2" t="s">
        <v>176</v>
      </c>
      <c r="AL135" s="2" t="s">
        <v>19</v>
      </c>
      <c r="AM135" s="2">
        <v>13.3</v>
      </c>
      <c r="AN135" s="2">
        <v>-2.5</v>
      </c>
      <c r="AO135" s="2">
        <v>0.3</v>
      </c>
      <c r="AP135" s="2">
        <v>-7.6</v>
      </c>
      <c r="AQ135" s="2">
        <v>-2.1</v>
      </c>
      <c r="AR135" s="2" t="s">
        <v>176</v>
      </c>
      <c r="AS135" s="2">
        <v>-1.2</v>
      </c>
      <c r="AT135" s="2" t="s">
        <v>176</v>
      </c>
      <c r="AU135" s="2">
        <v>2.8</v>
      </c>
      <c r="AV135" s="2">
        <v>1.9</v>
      </c>
      <c r="AW135" s="2">
        <v>1.3</v>
      </c>
      <c r="AX135" s="2">
        <v>-7.2</v>
      </c>
      <c r="AY135" s="2">
        <v>-7.1</v>
      </c>
      <c r="AZ135" s="2">
        <v>-3.1</v>
      </c>
      <c r="BA135" s="2">
        <v>-3.1</v>
      </c>
      <c r="BB135" s="2">
        <v>-2.5</v>
      </c>
      <c r="BC135" s="2">
        <v>-5.6</v>
      </c>
      <c r="BD135" s="2" t="s">
        <v>176</v>
      </c>
      <c r="BE135" s="2" t="s">
        <v>19</v>
      </c>
      <c r="BF135" s="2">
        <v>5</v>
      </c>
      <c r="BG135" s="2">
        <v>-2.2999999999999998</v>
      </c>
      <c r="BH135" s="2">
        <v>-0.3</v>
      </c>
      <c r="BI135" s="2">
        <v>-6.2</v>
      </c>
      <c r="BJ135" s="2">
        <v>-1.5</v>
      </c>
      <c r="BK135" s="2" t="s">
        <v>176</v>
      </c>
      <c r="BL135" s="2">
        <v>-2.2999999999999998</v>
      </c>
      <c r="BM135" s="2" t="s">
        <v>176</v>
      </c>
      <c r="BN135" s="2">
        <v>2.7</v>
      </c>
      <c r="BO135" s="2">
        <v>0.5</v>
      </c>
      <c r="BP135" s="2">
        <v>1</v>
      </c>
      <c r="BQ135" s="2">
        <v>-5.7</v>
      </c>
      <c r="BR135" s="2">
        <v>-6</v>
      </c>
      <c r="BS135" s="2">
        <v>-3.1</v>
      </c>
      <c r="BT135" s="2">
        <v>0.2</v>
      </c>
      <c r="BU135" s="2">
        <v>-3.6</v>
      </c>
      <c r="BV135" s="2">
        <v>-5.0999999999999996</v>
      </c>
      <c r="BW135" s="2" t="s">
        <v>176</v>
      </c>
      <c r="BX135" s="2" t="s">
        <v>19</v>
      </c>
      <c r="BY135" s="2">
        <v>5.9</v>
      </c>
    </row>
    <row r="136" spans="1:77" x14ac:dyDescent="0.25">
      <c r="A136" s="1">
        <v>41214</v>
      </c>
      <c r="B136" s="2">
        <v>122.16077</v>
      </c>
      <c r="C136" s="2">
        <v>132.75891999999999</v>
      </c>
      <c r="D136" s="2">
        <v>126.85914</v>
      </c>
      <c r="E136" s="2">
        <v>81.29092</v>
      </c>
      <c r="F136" s="2" t="s">
        <v>176</v>
      </c>
      <c r="G136" s="2">
        <v>132.21339</v>
      </c>
      <c r="H136" s="2" t="s">
        <v>176</v>
      </c>
      <c r="I136" s="2">
        <v>129.23248000000001</v>
      </c>
      <c r="J136" s="2">
        <v>140.35693000000001</v>
      </c>
      <c r="K136" s="2">
        <v>122.93303</v>
      </c>
      <c r="L136" s="2">
        <v>156.29480000000001</v>
      </c>
      <c r="M136" s="2">
        <v>99.569689999999994</v>
      </c>
      <c r="N136" s="2">
        <v>123.94319</v>
      </c>
      <c r="O136" s="2">
        <v>103.2295</v>
      </c>
      <c r="P136" s="2">
        <v>108.22062</v>
      </c>
      <c r="Q136" s="2">
        <v>103.59657</v>
      </c>
      <c r="R136" s="2" t="s">
        <v>176</v>
      </c>
      <c r="S136" s="2">
        <v>74.180899999999994</v>
      </c>
      <c r="T136" s="2">
        <v>90.932220000000001</v>
      </c>
      <c r="U136" s="2">
        <v>0.6</v>
      </c>
      <c r="V136" s="2">
        <v>7.1</v>
      </c>
      <c r="W136" s="2">
        <v>-2.6</v>
      </c>
      <c r="X136" s="2">
        <v>-0.5</v>
      </c>
      <c r="Y136" s="2" t="s">
        <v>176</v>
      </c>
      <c r="Z136" s="2">
        <v>7.6</v>
      </c>
      <c r="AA136" s="2" t="s">
        <v>176</v>
      </c>
      <c r="AB136" s="2">
        <v>-2.7</v>
      </c>
      <c r="AC136" s="2">
        <v>14</v>
      </c>
      <c r="AD136" s="2">
        <v>1.2</v>
      </c>
      <c r="AE136" s="2">
        <v>-10.7</v>
      </c>
      <c r="AF136" s="2">
        <v>-7</v>
      </c>
      <c r="AG136" s="2">
        <v>1.7</v>
      </c>
      <c r="AH136" s="2">
        <v>-12</v>
      </c>
      <c r="AI136" s="2">
        <v>2.8</v>
      </c>
      <c r="AJ136" s="2">
        <v>-1.1000000000000001</v>
      </c>
      <c r="AK136" s="2" t="s">
        <v>176</v>
      </c>
      <c r="AL136" s="2" t="s">
        <v>19</v>
      </c>
      <c r="AM136" s="2">
        <v>-6.3</v>
      </c>
      <c r="AN136" s="2">
        <v>-2.2000000000000002</v>
      </c>
      <c r="AO136" s="2">
        <v>1</v>
      </c>
      <c r="AP136" s="2">
        <v>-7.1</v>
      </c>
      <c r="AQ136" s="2">
        <v>-2</v>
      </c>
      <c r="AR136" s="2" t="s">
        <v>176</v>
      </c>
      <c r="AS136" s="2">
        <v>-0.3</v>
      </c>
      <c r="AT136" s="2" t="s">
        <v>176</v>
      </c>
      <c r="AU136" s="2">
        <v>2.2000000000000002</v>
      </c>
      <c r="AV136" s="2">
        <v>3</v>
      </c>
      <c r="AW136" s="2">
        <v>1.3</v>
      </c>
      <c r="AX136" s="2">
        <v>-7.5</v>
      </c>
      <c r="AY136" s="2">
        <v>-7.1</v>
      </c>
      <c r="AZ136" s="2">
        <v>-2.6</v>
      </c>
      <c r="BA136" s="2">
        <v>-4</v>
      </c>
      <c r="BB136" s="2">
        <v>-2.1</v>
      </c>
      <c r="BC136" s="2">
        <v>-5.2</v>
      </c>
      <c r="BD136" s="2" t="s">
        <v>176</v>
      </c>
      <c r="BE136" s="2" t="s">
        <v>19</v>
      </c>
      <c r="BF136" s="2">
        <v>3.9</v>
      </c>
      <c r="BG136" s="2">
        <v>-2.1</v>
      </c>
      <c r="BH136" s="2">
        <v>0.6</v>
      </c>
      <c r="BI136" s="2">
        <v>-6.4</v>
      </c>
      <c r="BJ136" s="2">
        <v>-1.4</v>
      </c>
      <c r="BK136" s="2" t="s">
        <v>176</v>
      </c>
      <c r="BL136" s="2">
        <v>-0.8</v>
      </c>
      <c r="BM136" s="2" t="s">
        <v>176</v>
      </c>
      <c r="BN136" s="2">
        <v>2.2999999999999998</v>
      </c>
      <c r="BO136" s="2">
        <v>2.2000000000000002</v>
      </c>
      <c r="BP136" s="2">
        <v>0.9</v>
      </c>
      <c r="BQ136" s="2">
        <v>-6.6</v>
      </c>
      <c r="BR136" s="2">
        <v>-6.5</v>
      </c>
      <c r="BS136" s="2">
        <v>-2.6</v>
      </c>
      <c r="BT136" s="2">
        <v>-2.1</v>
      </c>
      <c r="BU136" s="2">
        <v>-2.6</v>
      </c>
      <c r="BV136" s="2">
        <v>-4.8</v>
      </c>
      <c r="BW136" s="2" t="s">
        <v>176</v>
      </c>
      <c r="BX136" s="2" t="s">
        <v>19</v>
      </c>
      <c r="BY136" s="2">
        <v>4.5</v>
      </c>
    </row>
    <row r="137" spans="1:77" x14ac:dyDescent="0.25">
      <c r="A137" s="1">
        <v>41244</v>
      </c>
      <c r="B137" s="2">
        <v>107.48936999999999</v>
      </c>
      <c r="C137" s="2">
        <v>128.45896999999999</v>
      </c>
      <c r="D137" s="2">
        <v>100.98766999999999</v>
      </c>
      <c r="E137" s="2">
        <v>90.721729999999994</v>
      </c>
      <c r="F137" s="2" t="s">
        <v>176</v>
      </c>
      <c r="G137" s="2">
        <v>107.85164</v>
      </c>
      <c r="H137" s="2" t="s">
        <v>176</v>
      </c>
      <c r="I137" s="2">
        <v>126.32235</v>
      </c>
      <c r="J137" s="2">
        <v>140.16890000000001</v>
      </c>
      <c r="K137" s="2">
        <v>113.71957</v>
      </c>
      <c r="L137" s="2">
        <v>161.38408000000001</v>
      </c>
      <c r="M137" s="2">
        <v>96.932230000000004</v>
      </c>
      <c r="N137" s="2">
        <v>104.11763999999999</v>
      </c>
      <c r="O137" s="2">
        <v>88.167689999999993</v>
      </c>
      <c r="P137" s="2">
        <v>88.028549999999996</v>
      </c>
      <c r="Q137" s="2">
        <v>85.61645</v>
      </c>
      <c r="R137" s="2" t="s">
        <v>176</v>
      </c>
      <c r="S137" s="2">
        <v>61.490879999999997</v>
      </c>
      <c r="T137" s="2">
        <v>69.381200000000007</v>
      </c>
      <c r="U137" s="2">
        <v>-3.6</v>
      </c>
      <c r="V137" s="2">
        <v>8.1999999999999993</v>
      </c>
      <c r="W137" s="2">
        <v>-2</v>
      </c>
      <c r="X137" s="2">
        <v>2.4</v>
      </c>
      <c r="Y137" s="2" t="s">
        <v>176</v>
      </c>
      <c r="Z137" s="2">
        <v>1.2</v>
      </c>
      <c r="AA137" s="2" t="s">
        <v>176</v>
      </c>
      <c r="AB137" s="2">
        <v>-2.5</v>
      </c>
      <c r="AC137" s="2">
        <v>18.399999999999999</v>
      </c>
      <c r="AD137" s="2">
        <v>3.6</v>
      </c>
      <c r="AE137" s="2">
        <v>-8.1</v>
      </c>
      <c r="AF137" s="2">
        <v>-5.2</v>
      </c>
      <c r="AG137" s="2">
        <v>-6.1</v>
      </c>
      <c r="AH137" s="2">
        <v>-22.1</v>
      </c>
      <c r="AI137" s="2">
        <v>-7.1</v>
      </c>
      <c r="AJ137" s="2">
        <v>-12.4</v>
      </c>
      <c r="AK137" s="2" t="s">
        <v>176</v>
      </c>
      <c r="AL137" s="2" t="s">
        <v>19</v>
      </c>
      <c r="AM137" s="2">
        <v>-19.8</v>
      </c>
      <c r="AN137" s="2">
        <v>-2.2999999999999998</v>
      </c>
      <c r="AO137" s="2">
        <v>1.6</v>
      </c>
      <c r="AP137" s="2">
        <v>-6.8</v>
      </c>
      <c r="AQ137" s="2">
        <v>-1.6</v>
      </c>
      <c r="AR137" s="2" t="s">
        <v>176</v>
      </c>
      <c r="AS137" s="2">
        <v>-0.2</v>
      </c>
      <c r="AT137" s="2" t="s">
        <v>176</v>
      </c>
      <c r="AU137" s="2">
        <v>1.7</v>
      </c>
      <c r="AV137" s="2">
        <v>4.2</v>
      </c>
      <c r="AW137" s="2">
        <v>1.4</v>
      </c>
      <c r="AX137" s="2">
        <v>-7.5</v>
      </c>
      <c r="AY137" s="2">
        <v>-6.9</v>
      </c>
      <c r="AZ137" s="2">
        <v>-2.9</v>
      </c>
      <c r="BA137" s="2">
        <v>-5.5</v>
      </c>
      <c r="BB137" s="2">
        <v>-2.4</v>
      </c>
      <c r="BC137" s="2">
        <v>-5.7</v>
      </c>
      <c r="BD137" s="2" t="s">
        <v>176</v>
      </c>
      <c r="BE137" s="2" t="s">
        <v>19</v>
      </c>
      <c r="BF137" s="2">
        <v>2</v>
      </c>
      <c r="BG137" s="2">
        <v>-2.2999999999999998</v>
      </c>
      <c r="BH137" s="2">
        <v>1.6</v>
      </c>
      <c r="BI137" s="2">
        <v>-6.8</v>
      </c>
      <c r="BJ137" s="2">
        <v>-1.6</v>
      </c>
      <c r="BK137" s="2" t="s">
        <v>176</v>
      </c>
      <c r="BL137" s="2">
        <v>-0.2</v>
      </c>
      <c r="BM137" s="2" t="s">
        <v>176</v>
      </c>
      <c r="BN137" s="2">
        <v>1.7</v>
      </c>
      <c r="BO137" s="2">
        <v>4.2</v>
      </c>
      <c r="BP137" s="2">
        <v>1.4</v>
      </c>
      <c r="BQ137" s="2">
        <v>-7.5</v>
      </c>
      <c r="BR137" s="2">
        <v>-6.9</v>
      </c>
      <c r="BS137" s="2">
        <v>-2.9</v>
      </c>
      <c r="BT137" s="2">
        <v>-5.5</v>
      </c>
      <c r="BU137" s="2">
        <v>-2.4</v>
      </c>
      <c r="BV137" s="2">
        <v>-5.7</v>
      </c>
      <c r="BW137" s="2" t="s">
        <v>176</v>
      </c>
      <c r="BX137" s="2" t="s">
        <v>19</v>
      </c>
      <c r="BY137" s="2">
        <v>2</v>
      </c>
    </row>
    <row r="138" spans="1:77" x14ac:dyDescent="0.25">
      <c r="A138" s="1">
        <v>41275</v>
      </c>
      <c r="B138" s="2">
        <v>110.11744</v>
      </c>
      <c r="C138" s="2">
        <v>128.97085000000001</v>
      </c>
      <c r="D138" s="2">
        <v>108.38863000000001</v>
      </c>
      <c r="E138" s="2">
        <v>74.927710000000005</v>
      </c>
      <c r="F138" s="2" t="s">
        <v>176</v>
      </c>
      <c r="G138" s="2">
        <v>117.88965</v>
      </c>
      <c r="H138" s="2" t="s">
        <v>176</v>
      </c>
      <c r="I138" s="2">
        <v>122.46109</v>
      </c>
      <c r="J138" s="2">
        <v>144.12558000000001</v>
      </c>
      <c r="K138" s="2">
        <v>110.62996</v>
      </c>
      <c r="L138" s="2">
        <v>157.29875999999999</v>
      </c>
      <c r="M138" s="2">
        <v>99.891159999999999</v>
      </c>
      <c r="N138" s="2">
        <v>108.07532</v>
      </c>
      <c r="O138" s="2">
        <v>90.935929999999999</v>
      </c>
      <c r="P138" s="2">
        <v>94.840230000000005</v>
      </c>
      <c r="Q138" s="2">
        <v>92.415270000000007</v>
      </c>
      <c r="R138" s="2" t="s">
        <v>176</v>
      </c>
      <c r="S138" s="2">
        <v>67.606620000000007</v>
      </c>
      <c r="T138" s="2">
        <v>72.819419999999994</v>
      </c>
      <c r="U138" s="2">
        <v>6.5</v>
      </c>
      <c r="V138" s="2">
        <v>6.3</v>
      </c>
      <c r="W138" s="2">
        <v>-3.8</v>
      </c>
      <c r="X138" s="2">
        <v>12.5</v>
      </c>
      <c r="Y138" s="2" t="s">
        <v>176</v>
      </c>
      <c r="Z138" s="2">
        <v>15.3</v>
      </c>
      <c r="AA138" s="2" t="s">
        <v>176</v>
      </c>
      <c r="AB138" s="2">
        <v>-0.6</v>
      </c>
      <c r="AC138" s="2">
        <v>11.8</v>
      </c>
      <c r="AD138" s="2">
        <v>10.7</v>
      </c>
      <c r="AE138" s="2">
        <v>-5.3</v>
      </c>
      <c r="AF138" s="2">
        <v>12.6</v>
      </c>
      <c r="AG138" s="2">
        <v>7.3</v>
      </c>
      <c r="AH138" s="2">
        <v>-0.6</v>
      </c>
      <c r="AI138" s="2">
        <v>4</v>
      </c>
      <c r="AJ138" s="2">
        <v>0.7</v>
      </c>
      <c r="AK138" s="2" t="s">
        <v>176</v>
      </c>
      <c r="AL138" s="2">
        <v>7.1</v>
      </c>
      <c r="AM138" s="2">
        <v>23.9</v>
      </c>
      <c r="AN138" s="2">
        <v>6.5</v>
      </c>
      <c r="AO138" s="2">
        <v>6.3</v>
      </c>
      <c r="AP138" s="2">
        <v>-3.8</v>
      </c>
      <c r="AQ138" s="2">
        <v>12.5</v>
      </c>
      <c r="AR138" s="2" t="s">
        <v>176</v>
      </c>
      <c r="AS138" s="2">
        <v>15.3</v>
      </c>
      <c r="AT138" s="2" t="s">
        <v>176</v>
      </c>
      <c r="AU138" s="2">
        <v>-0.6</v>
      </c>
      <c r="AV138" s="2">
        <v>11.8</v>
      </c>
      <c r="AW138" s="2">
        <v>10.7</v>
      </c>
      <c r="AX138" s="2">
        <v>-5.3</v>
      </c>
      <c r="AY138" s="2">
        <v>12.6</v>
      </c>
      <c r="AZ138" s="2">
        <v>7.3</v>
      </c>
      <c r="BA138" s="2">
        <v>-0.6</v>
      </c>
      <c r="BB138" s="2">
        <v>4</v>
      </c>
      <c r="BC138" s="2">
        <v>0.7</v>
      </c>
      <c r="BD138" s="2" t="s">
        <v>176</v>
      </c>
      <c r="BE138" s="2">
        <v>7.1</v>
      </c>
      <c r="BF138" s="2">
        <v>23.9</v>
      </c>
      <c r="BG138" s="2">
        <v>-1.5</v>
      </c>
      <c r="BH138" s="2">
        <v>1.8</v>
      </c>
      <c r="BI138" s="2">
        <v>-7.3</v>
      </c>
      <c r="BJ138" s="2">
        <v>0.6</v>
      </c>
      <c r="BK138" s="2" t="s">
        <v>176</v>
      </c>
      <c r="BL138" s="2">
        <v>1.2</v>
      </c>
      <c r="BM138" s="2" t="s">
        <v>176</v>
      </c>
      <c r="BN138" s="2">
        <v>0.6</v>
      </c>
      <c r="BO138" s="2">
        <v>4.8</v>
      </c>
      <c r="BP138" s="2">
        <v>2.8</v>
      </c>
      <c r="BQ138" s="2">
        <v>-7.3</v>
      </c>
      <c r="BR138" s="2">
        <v>-5.0999999999999996</v>
      </c>
      <c r="BS138" s="2">
        <v>-1.8</v>
      </c>
      <c r="BT138" s="2">
        <v>-5.6</v>
      </c>
      <c r="BU138" s="2">
        <v>-1.2</v>
      </c>
      <c r="BV138" s="2">
        <v>-5.9</v>
      </c>
      <c r="BW138" s="2" t="s">
        <v>176</v>
      </c>
      <c r="BX138" s="2" t="s">
        <v>19</v>
      </c>
      <c r="BY138" s="2">
        <v>4.4000000000000004</v>
      </c>
    </row>
    <row r="139" spans="1:77" x14ac:dyDescent="0.25">
      <c r="A139" s="1">
        <v>41306</v>
      </c>
      <c r="B139" s="2">
        <v>102.62008</v>
      </c>
      <c r="C139" s="2">
        <v>111.35294</v>
      </c>
      <c r="D139" s="2">
        <v>100.62982</v>
      </c>
      <c r="E139" s="2">
        <v>62.778590000000001</v>
      </c>
      <c r="F139" s="2" t="s">
        <v>176</v>
      </c>
      <c r="G139" s="2">
        <v>106.07888</v>
      </c>
      <c r="H139" s="2" t="s">
        <v>176</v>
      </c>
      <c r="I139" s="2">
        <v>102.82886999999999</v>
      </c>
      <c r="J139" s="2">
        <v>126.97790999999999</v>
      </c>
      <c r="K139" s="2">
        <v>98.380719999999997</v>
      </c>
      <c r="L139" s="2">
        <v>153.14189999999999</v>
      </c>
      <c r="M139" s="2">
        <v>89.0488</v>
      </c>
      <c r="N139" s="2">
        <v>103.71296</v>
      </c>
      <c r="O139" s="2">
        <v>88.217119999999994</v>
      </c>
      <c r="P139" s="2">
        <v>94.922529999999995</v>
      </c>
      <c r="Q139" s="2">
        <v>93.990570000000005</v>
      </c>
      <c r="R139" s="2" t="s">
        <v>176</v>
      </c>
      <c r="S139" s="2">
        <v>65.199799999999996</v>
      </c>
      <c r="T139" s="2">
        <v>69.894480000000001</v>
      </c>
      <c r="U139" s="2">
        <v>-2</v>
      </c>
      <c r="V139" s="2">
        <v>0</v>
      </c>
      <c r="W139" s="2">
        <v>-1.7</v>
      </c>
      <c r="X139" s="2">
        <v>-6.2</v>
      </c>
      <c r="Y139" s="2" t="s">
        <v>176</v>
      </c>
      <c r="Z139" s="2">
        <v>4.8</v>
      </c>
      <c r="AA139" s="2" t="s">
        <v>176</v>
      </c>
      <c r="AB139" s="2">
        <v>-10.199999999999999</v>
      </c>
      <c r="AC139" s="2">
        <v>5</v>
      </c>
      <c r="AD139" s="2">
        <v>-7</v>
      </c>
      <c r="AE139" s="2">
        <v>-5.7</v>
      </c>
      <c r="AF139" s="2">
        <v>-2.4</v>
      </c>
      <c r="AG139" s="2">
        <v>-0.6</v>
      </c>
      <c r="AH139" s="2">
        <v>-6</v>
      </c>
      <c r="AI139" s="2">
        <v>-4.2</v>
      </c>
      <c r="AJ139" s="2">
        <v>6.8</v>
      </c>
      <c r="AK139" s="2" t="s">
        <v>176</v>
      </c>
      <c r="AL139" s="2">
        <v>-16.8</v>
      </c>
      <c r="AM139" s="2">
        <v>9.3000000000000007</v>
      </c>
      <c r="AN139" s="2">
        <v>2.2999999999999998</v>
      </c>
      <c r="AO139" s="2">
        <v>3.3</v>
      </c>
      <c r="AP139" s="2">
        <v>-2.8</v>
      </c>
      <c r="AQ139" s="2">
        <v>3.2</v>
      </c>
      <c r="AR139" s="2" t="s">
        <v>176</v>
      </c>
      <c r="AS139" s="2">
        <v>10.1</v>
      </c>
      <c r="AT139" s="2" t="s">
        <v>176</v>
      </c>
      <c r="AU139" s="2">
        <v>-5.2</v>
      </c>
      <c r="AV139" s="2">
        <v>8.5</v>
      </c>
      <c r="AW139" s="2">
        <v>1.6</v>
      </c>
      <c r="AX139" s="2">
        <v>-5.5</v>
      </c>
      <c r="AY139" s="2">
        <v>5</v>
      </c>
      <c r="AZ139" s="2">
        <v>3.3</v>
      </c>
      <c r="BA139" s="2">
        <v>-3.3</v>
      </c>
      <c r="BB139" s="2">
        <v>-0.2</v>
      </c>
      <c r="BC139" s="2">
        <v>3.7</v>
      </c>
      <c r="BD139" s="2" t="s">
        <v>176</v>
      </c>
      <c r="BE139" s="2">
        <v>-6.1</v>
      </c>
      <c r="BF139" s="2">
        <v>16.2</v>
      </c>
      <c r="BG139" s="2">
        <v>-1.2</v>
      </c>
      <c r="BH139" s="2">
        <v>1.2</v>
      </c>
      <c r="BI139" s="2">
        <v>-7</v>
      </c>
      <c r="BJ139" s="2">
        <v>0.3</v>
      </c>
      <c r="BK139" s="2" t="s">
        <v>176</v>
      </c>
      <c r="BL139" s="2">
        <v>2.4</v>
      </c>
      <c r="BM139" s="2" t="s">
        <v>176</v>
      </c>
      <c r="BN139" s="2">
        <v>-1</v>
      </c>
      <c r="BO139" s="2">
        <v>4.2</v>
      </c>
      <c r="BP139" s="2">
        <v>2.7</v>
      </c>
      <c r="BQ139" s="2">
        <v>-7.3</v>
      </c>
      <c r="BR139" s="2">
        <v>-4.5</v>
      </c>
      <c r="BS139" s="2">
        <v>-1.2</v>
      </c>
      <c r="BT139" s="2">
        <v>-5.9</v>
      </c>
      <c r="BU139" s="2">
        <v>-1.1000000000000001</v>
      </c>
      <c r="BV139" s="2">
        <v>-4.8</v>
      </c>
      <c r="BW139" s="2" t="s">
        <v>176</v>
      </c>
      <c r="BX139" s="2" t="s">
        <v>19</v>
      </c>
      <c r="BY139" s="2">
        <v>6.7</v>
      </c>
    </row>
    <row r="140" spans="1:77" x14ac:dyDescent="0.25">
      <c r="A140" s="1">
        <v>41334</v>
      </c>
      <c r="B140" s="2">
        <v>113.85214000000001</v>
      </c>
      <c r="C140" s="2">
        <v>115.78677</v>
      </c>
      <c r="D140" s="2">
        <v>118.26854</v>
      </c>
      <c r="E140" s="2">
        <v>64.392669999999995</v>
      </c>
      <c r="F140" s="2" t="s">
        <v>176</v>
      </c>
      <c r="G140" s="2">
        <v>113.74342</v>
      </c>
      <c r="H140" s="2" t="s">
        <v>176</v>
      </c>
      <c r="I140" s="2">
        <v>100.97387000000001</v>
      </c>
      <c r="J140" s="2">
        <v>138.44315</v>
      </c>
      <c r="K140" s="2">
        <v>113.52209999999999</v>
      </c>
      <c r="L140" s="2">
        <v>158.30034000000001</v>
      </c>
      <c r="M140" s="2">
        <v>98.736260000000001</v>
      </c>
      <c r="N140" s="2">
        <v>115.71872</v>
      </c>
      <c r="O140" s="2">
        <v>101.64548000000001</v>
      </c>
      <c r="P140" s="2">
        <v>100.10185</v>
      </c>
      <c r="Q140" s="2">
        <v>103.96755</v>
      </c>
      <c r="R140" s="2" t="s">
        <v>176</v>
      </c>
      <c r="S140" s="2">
        <v>75.564689999999999</v>
      </c>
      <c r="T140" s="2">
        <v>81.295379999999994</v>
      </c>
      <c r="U140" s="2">
        <v>-2</v>
      </c>
      <c r="V140" s="2">
        <v>0.5</v>
      </c>
      <c r="W140" s="2">
        <v>1.1000000000000001</v>
      </c>
      <c r="X140" s="2">
        <v>-11.4</v>
      </c>
      <c r="Y140" s="2" t="s">
        <v>176</v>
      </c>
      <c r="Z140" s="2">
        <v>0.6</v>
      </c>
      <c r="AA140" s="2" t="s">
        <v>176</v>
      </c>
      <c r="AB140" s="2">
        <v>-7.9</v>
      </c>
      <c r="AC140" s="2">
        <v>6.1</v>
      </c>
      <c r="AD140" s="2">
        <v>-3.3</v>
      </c>
      <c r="AE140" s="2">
        <v>-9.6999999999999993</v>
      </c>
      <c r="AF140" s="2">
        <v>-0.8</v>
      </c>
      <c r="AG140" s="2">
        <v>-1.2</v>
      </c>
      <c r="AH140" s="2">
        <v>-1.7</v>
      </c>
      <c r="AI140" s="2">
        <v>-5.8</v>
      </c>
      <c r="AJ140" s="2">
        <v>-2.5</v>
      </c>
      <c r="AK140" s="2" t="s">
        <v>176</v>
      </c>
      <c r="AL140" s="2">
        <v>-10.6</v>
      </c>
      <c r="AM140" s="2">
        <v>8.4</v>
      </c>
      <c r="AN140" s="2">
        <v>0.7</v>
      </c>
      <c r="AO140" s="2">
        <v>2.4</v>
      </c>
      <c r="AP140" s="2">
        <v>-1.4</v>
      </c>
      <c r="AQ140" s="2">
        <v>-2</v>
      </c>
      <c r="AR140" s="2" t="s">
        <v>176</v>
      </c>
      <c r="AS140" s="2">
        <v>6.7</v>
      </c>
      <c r="AT140" s="2" t="s">
        <v>176</v>
      </c>
      <c r="AU140" s="2">
        <v>-6.1</v>
      </c>
      <c r="AV140" s="2">
        <v>7.7</v>
      </c>
      <c r="AW140" s="2">
        <v>-0.2</v>
      </c>
      <c r="AX140" s="2">
        <v>-6.9</v>
      </c>
      <c r="AY140" s="2">
        <v>3</v>
      </c>
      <c r="AZ140" s="2">
        <v>1.7</v>
      </c>
      <c r="BA140" s="2">
        <v>-2.8</v>
      </c>
      <c r="BB140" s="2">
        <v>-2.2000000000000002</v>
      </c>
      <c r="BC140" s="2">
        <v>1.4</v>
      </c>
      <c r="BD140" s="2" t="s">
        <v>176</v>
      </c>
      <c r="BE140" s="2">
        <v>-7.8</v>
      </c>
      <c r="BF140" s="2">
        <v>13.3</v>
      </c>
      <c r="BG140" s="2">
        <v>-0.9</v>
      </c>
      <c r="BH140" s="2">
        <v>1.5</v>
      </c>
      <c r="BI140" s="2">
        <v>-7</v>
      </c>
      <c r="BJ140" s="2">
        <v>-0.6</v>
      </c>
      <c r="BK140" s="2" t="s">
        <v>176</v>
      </c>
      <c r="BL140" s="2">
        <v>2.6</v>
      </c>
      <c r="BM140" s="2" t="s">
        <v>176</v>
      </c>
      <c r="BN140" s="2">
        <v>-1.9</v>
      </c>
      <c r="BO140" s="2">
        <v>4.8</v>
      </c>
      <c r="BP140" s="2">
        <v>2.7</v>
      </c>
      <c r="BQ140" s="2">
        <v>-7.3</v>
      </c>
      <c r="BR140" s="2">
        <v>-4.3</v>
      </c>
      <c r="BS140" s="2">
        <v>-0.7</v>
      </c>
      <c r="BT140" s="2">
        <v>-6.1</v>
      </c>
      <c r="BU140" s="2">
        <v>-1</v>
      </c>
      <c r="BV140" s="2">
        <v>-4.4000000000000004</v>
      </c>
      <c r="BW140" s="2" t="s">
        <v>176</v>
      </c>
      <c r="BX140" s="2" t="s">
        <v>19</v>
      </c>
      <c r="BY140" s="2">
        <v>7.9</v>
      </c>
    </row>
    <row r="141" spans="1:77" x14ac:dyDescent="0.25">
      <c r="A141" s="1">
        <v>41365</v>
      </c>
      <c r="B141" s="2">
        <v>118.65181</v>
      </c>
      <c r="C141" s="2">
        <v>114.69355</v>
      </c>
      <c r="D141" s="2">
        <v>117.14953</v>
      </c>
      <c r="E141" s="2">
        <v>57.12039</v>
      </c>
      <c r="F141" s="2" t="s">
        <v>176</v>
      </c>
      <c r="G141" s="2">
        <v>118.85760999999999</v>
      </c>
      <c r="H141" s="2" t="s">
        <v>176</v>
      </c>
      <c r="I141" s="2">
        <v>96.902069999999995</v>
      </c>
      <c r="J141" s="2">
        <v>143.24363</v>
      </c>
      <c r="K141" s="2">
        <v>117.28949</v>
      </c>
      <c r="L141" s="2">
        <v>160.51473999999999</v>
      </c>
      <c r="M141" s="2">
        <v>97.274240000000006</v>
      </c>
      <c r="N141" s="2">
        <v>121.91848</v>
      </c>
      <c r="O141" s="2">
        <v>110.03173</v>
      </c>
      <c r="P141" s="2">
        <v>105.63737</v>
      </c>
      <c r="Q141" s="2">
        <v>115.42834000000001</v>
      </c>
      <c r="R141" s="2" t="s">
        <v>176</v>
      </c>
      <c r="S141" s="2">
        <v>83.135540000000006</v>
      </c>
      <c r="T141" s="2">
        <v>90.974090000000004</v>
      </c>
      <c r="U141" s="2">
        <v>9.8000000000000007</v>
      </c>
      <c r="V141" s="2">
        <v>11.8</v>
      </c>
      <c r="W141" s="2">
        <v>15.3</v>
      </c>
      <c r="X141" s="2">
        <v>-24.1</v>
      </c>
      <c r="Y141" s="2" t="s">
        <v>176</v>
      </c>
      <c r="Z141" s="2">
        <v>18.600000000000001</v>
      </c>
      <c r="AA141" s="2" t="s">
        <v>176</v>
      </c>
      <c r="AB141" s="2">
        <v>3.7</v>
      </c>
      <c r="AC141" s="2">
        <v>15</v>
      </c>
      <c r="AD141" s="2">
        <v>3.3</v>
      </c>
      <c r="AE141" s="2">
        <v>2.1</v>
      </c>
      <c r="AF141" s="2">
        <v>-0.1</v>
      </c>
      <c r="AG141" s="2">
        <v>14.2</v>
      </c>
      <c r="AH141" s="2">
        <v>12.7</v>
      </c>
      <c r="AI141" s="2">
        <v>9.8000000000000007</v>
      </c>
      <c r="AJ141" s="2">
        <v>15.4</v>
      </c>
      <c r="AK141" s="2" t="s">
        <v>176</v>
      </c>
      <c r="AL141" s="2">
        <v>-5</v>
      </c>
      <c r="AM141" s="2">
        <v>11.8</v>
      </c>
      <c r="AN141" s="2">
        <v>3</v>
      </c>
      <c r="AO141" s="2">
        <v>4.5</v>
      </c>
      <c r="AP141" s="2">
        <v>2.5</v>
      </c>
      <c r="AQ141" s="2">
        <v>-7.9</v>
      </c>
      <c r="AR141" s="2" t="s">
        <v>176</v>
      </c>
      <c r="AS141" s="2">
        <v>9.5</v>
      </c>
      <c r="AT141" s="2" t="s">
        <v>176</v>
      </c>
      <c r="AU141" s="2">
        <v>-4</v>
      </c>
      <c r="AV141" s="2">
        <v>9.5</v>
      </c>
      <c r="AW141" s="2">
        <v>0.7</v>
      </c>
      <c r="AX141" s="2">
        <v>-4.8</v>
      </c>
      <c r="AY141" s="2">
        <v>2.2000000000000002</v>
      </c>
      <c r="AZ141" s="2">
        <v>4.8</v>
      </c>
      <c r="BA141" s="2">
        <v>1.1000000000000001</v>
      </c>
      <c r="BB141" s="2">
        <v>0.7</v>
      </c>
      <c r="BC141" s="2">
        <v>5</v>
      </c>
      <c r="BD141" s="2" t="s">
        <v>176</v>
      </c>
      <c r="BE141" s="2">
        <v>-7</v>
      </c>
      <c r="BF141" s="2">
        <v>12.8</v>
      </c>
      <c r="BG141" s="2">
        <v>0.2</v>
      </c>
      <c r="BH141" s="2">
        <v>2.6</v>
      </c>
      <c r="BI141" s="2">
        <v>-5</v>
      </c>
      <c r="BJ141" s="2">
        <v>-2.5</v>
      </c>
      <c r="BK141" s="2" t="s">
        <v>176</v>
      </c>
      <c r="BL141" s="2">
        <v>4.3</v>
      </c>
      <c r="BM141" s="2" t="s">
        <v>176</v>
      </c>
      <c r="BN141" s="2">
        <v>-1.9</v>
      </c>
      <c r="BO141" s="2">
        <v>6</v>
      </c>
      <c r="BP141" s="2">
        <v>3.1</v>
      </c>
      <c r="BQ141" s="2">
        <v>-6</v>
      </c>
      <c r="BR141" s="2">
        <v>-3.8</v>
      </c>
      <c r="BS141" s="2">
        <v>0.8</v>
      </c>
      <c r="BT141" s="2">
        <v>-4.9000000000000004</v>
      </c>
      <c r="BU141" s="2">
        <v>0</v>
      </c>
      <c r="BV141" s="2">
        <v>-2.2999999999999998</v>
      </c>
      <c r="BW141" s="2" t="s">
        <v>176</v>
      </c>
      <c r="BX141" s="2" t="s">
        <v>19</v>
      </c>
      <c r="BY141" s="2">
        <v>8.5</v>
      </c>
    </row>
    <row r="142" spans="1:77" x14ac:dyDescent="0.25">
      <c r="A142" s="1">
        <v>41395</v>
      </c>
      <c r="B142" s="2">
        <v>122.33153</v>
      </c>
      <c r="C142" s="2">
        <v>117.58094</v>
      </c>
      <c r="D142" s="2">
        <v>115.80477999999999</v>
      </c>
      <c r="E142" s="2">
        <v>67.732079999999996</v>
      </c>
      <c r="F142" s="2" t="s">
        <v>176</v>
      </c>
      <c r="G142" s="2">
        <v>116.36529</v>
      </c>
      <c r="H142" s="2" t="s">
        <v>176</v>
      </c>
      <c r="I142" s="2">
        <v>97.955299999999994</v>
      </c>
      <c r="J142" s="2">
        <v>149.74697</v>
      </c>
      <c r="K142" s="2">
        <v>126.83412</v>
      </c>
      <c r="L142" s="2">
        <v>160.75639000000001</v>
      </c>
      <c r="M142" s="2">
        <v>98.384780000000006</v>
      </c>
      <c r="N142" s="2">
        <v>127.84835</v>
      </c>
      <c r="O142" s="2">
        <v>111.54437</v>
      </c>
      <c r="P142" s="2">
        <v>104.20737</v>
      </c>
      <c r="Q142" s="2">
        <v>116.10821</v>
      </c>
      <c r="R142" s="2" t="s">
        <v>176</v>
      </c>
      <c r="S142" s="2">
        <v>92.743179999999995</v>
      </c>
      <c r="T142" s="2">
        <v>102.52479</v>
      </c>
      <c r="U142" s="2">
        <v>2.5</v>
      </c>
      <c r="V142" s="2">
        <v>4.3</v>
      </c>
      <c r="W142" s="2">
        <v>7.3</v>
      </c>
      <c r="X142" s="2">
        <v>-20.5</v>
      </c>
      <c r="Y142" s="2" t="s">
        <v>176</v>
      </c>
      <c r="Z142" s="2">
        <v>7</v>
      </c>
      <c r="AA142" s="2" t="s">
        <v>176</v>
      </c>
      <c r="AB142" s="2">
        <v>1.5</v>
      </c>
      <c r="AC142" s="2">
        <v>6.8</v>
      </c>
      <c r="AD142" s="2">
        <v>3.3</v>
      </c>
      <c r="AE142" s="2">
        <v>-2.2000000000000002</v>
      </c>
      <c r="AF142" s="2">
        <v>-2.9</v>
      </c>
      <c r="AG142" s="2">
        <v>6</v>
      </c>
      <c r="AH142" s="2">
        <v>1.9</v>
      </c>
      <c r="AI142" s="2">
        <v>-1.1000000000000001</v>
      </c>
      <c r="AJ142" s="2">
        <v>5.7</v>
      </c>
      <c r="AK142" s="2" t="s">
        <v>176</v>
      </c>
      <c r="AL142" s="2">
        <v>-3.7</v>
      </c>
      <c r="AM142" s="2">
        <v>-4.5999999999999996</v>
      </c>
      <c r="AN142" s="2">
        <v>2.9</v>
      </c>
      <c r="AO142" s="2">
        <v>4.5</v>
      </c>
      <c r="AP142" s="2">
        <v>3.5</v>
      </c>
      <c r="AQ142" s="2">
        <v>-10.8</v>
      </c>
      <c r="AR142" s="2" t="s">
        <v>176</v>
      </c>
      <c r="AS142" s="2">
        <v>9</v>
      </c>
      <c r="AT142" s="2" t="s">
        <v>176</v>
      </c>
      <c r="AU142" s="2">
        <v>-3</v>
      </c>
      <c r="AV142" s="2">
        <v>8.9</v>
      </c>
      <c r="AW142" s="2">
        <v>1.3</v>
      </c>
      <c r="AX142" s="2">
        <v>-4.3</v>
      </c>
      <c r="AY142" s="2">
        <v>1.1000000000000001</v>
      </c>
      <c r="AZ142" s="2">
        <v>5</v>
      </c>
      <c r="BA142" s="2">
        <v>1.3</v>
      </c>
      <c r="BB142" s="2">
        <v>0.3</v>
      </c>
      <c r="BC142" s="2">
        <v>5.2</v>
      </c>
      <c r="BD142" s="2" t="s">
        <v>176</v>
      </c>
      <c r="BE142" s="2">
        <v>-6.2</v>
      </c>
      <c r="BF142" s="2">
        <v>8</v>
      </c>
      <c r="BG142" s="2">
        <v>0.8</v>
      </c>
      <c r="BH142" s="2">
        <v>2.9</v>
      </c>
      <c r="BI142" s="2">
        <v>-3.4</v>
      </c>
      <c r="BJ142" s="2">
        <v>-4.7</v>
      </c>
      <c r="BK142" s="2" t="s">
        <v>176</v>
      </c>
      <c r="BL142" s="2">
        <v>5</v>
      </c>
      <c r="BM142" s="2" t="s">
        <v>176</v>
      </c>
      <c r="BN142" s="2">
        <v>-2.2000000000000002</v>
      </c>
      <c r="BO142" s="2">
        <v>6.5</v>
      </c>
      <c r="BP142" s="2">
        <v>3.5</v>
      </c>
      <c r="BQ142" s="2">
        <v>-5</v>
      </c>
      <c r="BR142" s="2">
        <v>-3.6</v>
      </c>
      <c r="BS142" s="2">
        <v>1.8</v>
      </c>
      <c r="BT142" s="2">
        <v>-4.8</v>
      </c>
      <c r="BU142" s="2">
        <v>-0.3</v>
      </c>
      <c r="BV142" s="2">
        <v>-1.3</v>
      </c>
      <c r="BW142" s="2" t="s">
        <v>176</v>
      </c>
      <c r="BX142" s="2" t="s">
        <v>19</v>
      </c>
      <c r="BY142" s="2">
        <v>6.3</v>
      </c>
    </row>
    <row r="143" spans="1:77" x14ac:dyDescent="0.25">
      <c r="A143" s="1">
        <v>41426</v>
      </c>
      <c r="B143" s="2">
        <v>118.51416</v>
      </c>
      <c r="C143" s="2">
        <v>114.61937</v>
      </c>
      <c r="D143" s="2">
        <v>109.83506</v>
      </c>
      <c r="E143" s="2">
        <v>80.081540000000004</v>
      </c>
      <c r="F143" s="2" t="s">
        <v>176</v>
      </c>
      <c r="G143" s="2">
        <v>112.5365</v>
      </c>
      <c r="H143" s="2" t="s">
        <v>176</v>
      </c>
      <c r="I143" s="2">
        <v>94.661330000000007</v>
      </c>
      <c r="J143" s="2">
        <v>145.06316000000001</v>
      </c>
      <c r="K143" s="2">
        <v>122.93675</v>
      </c>
      <c r="L143" s="2">
        <v>157.11371</v>
      </c>
      <c r="M143" s="2">
        <v>92.35051</v>
      </c>
      <c r="N143" s="2">
        <v>124.46292</v>
      </c>
      <c r="O143" s="2">
        <v>105.47919</v>
      </c>
      <c r="P143" s="2">
        <v>101.74362000000001</v>
      </c>
      <c r="Q143" s="2">
        <v>109.80092999999999</v>
      </c>
      <c r="R143" s="2" t="s">
        <v>176</v>
      </c>
      <c r="S143" s="2">
        <v>90.615949999999998</v>
      </c>
      <c r="T143" s="2">
        <v>105.34522</v>
      </c>
      <c r="U143" s="2">
        <v>3.5</v>
      </c>
      <c r="V143" s="2">
        <v>7.1</v>
      </c>
      <c r="W143" s="2">
        <v>0.6</v>
      </c>
      <c r="X143" s="2">
        <v>-3.2</v>
      </c>
      <c r="Y143" s="2" t="s">
        <v>176</v>
      </c>
      <c r="Z143" s="2">
        <v>10.199999999999999</v>
      </c>
      <c r="AA143" s="2" t="s">
        <v>176</v>
      </c>
      <c r="AB143" s="2">
        <v>2.6</v>
      </c>
      <c r="AC143" s="2">
        <v>10.8</v>
      </c>
      <c r="AD143" s="2">
        <v>2.7</v>
      </c>
      <c r="AE143" s="2">
        <v>-6.7</v>
      </c>
      <c r="AF143" s="2">
        <v>0.8</v>
      </c>
      <c r="AG143" s="2">
        <v>7.8</v>
      </c>
      <c r="AH143" s="2">
        <v>2.4</v>
      </c>
      <c r="AI143" s="2">
        <v>3.3</v>
      </c>
      <c r="AJ143" s="2">
        <v>10.9</v>
      </c>
      <c r="AK143" s="2" t="s">
        <v>176</v>
      </c>
      <c r="AL143" s="2">
        <v>1.2</v>
      </c>
      <c r="AM143" s="2">
        <v>2.5</v>
      </c>
      <c r="AN143" s="2">
        <v>3</v>
      </c>
      <c r="AO143" s="2">
        <v>4.9000000000000004</v>
      </c>
      <c r="AP143" s="2">
        <v>3</v>
      </c>
      <c r="AQ143" s="2">
        <v>-9.4</v>
      </c>
      <c r="AR143" s="2" t="s">
        <v>176</v>
      </c>
      <c r="AS143" s="2">
        <v>9.1999999999999993</v>
      </c>
      <c r="AT143" s="2" t="s">
        <v>176</v>
      </c>
      <c r="AU143" s="2">
        <v>-2.2000000000000002</v>
      </c>
      <c r="AV143" s="2">
        <v>9.1999999999999993</v>
      </c>
      <c r="AW143" s="2">
        <v>1.5</v>
      </c>
      <c r="AX143" s="2">
        <v>-4.7</v>
      </c>
      <c r="AY143" s="2">
        <v>1.1000000000000001</v>
      </c>
      <c r="AZ143" s="2">
        <v>5.5</v>
      </c>
      <c r="BA143" s="2">
        <v>1.5</v>
      </c>
      <c r="BB143" s="2">
        <v>0.8</v>
      </c>
      <c r="BC143" s="2">
        <v>6.1</v>
      </c>
      <c r="BD143" s="2" t="s">
        <v>176</v>
      </c>
      <c r="BE143" s="2">
        <v>-4.9000000000000004</v>
      </c>
      <c r="BF143" s="2">
        <v>6.8</v>
      </c>
      <c r="BG143" s="2">
        <v>1.5</v>
      </c>
      <c r="BH143" s="2">
        <v>3.7</v>
      </c>
      <c r="BI143" s="2">
        <v>-3.1</v>
      </c>
      <c r="BJ143" s="2">
        <v>-5.2</v>
      </c>
      <c r="BK143" s="2" t="s">
        <v>176</v>
      </c>
      <c r="BL143" s="2">
        <v>6.2</v>
      </c>
      <c r="BM143" s="2" t="s">
        <v>176</v>
      </c>
      <c r="BN143" s="2">
        <v>-1.9</v>
      </c>
      <c r="BO143" s="2">
        <v>7.8</v>
      </c>
      <c r="BP143" s="2">
        <v>3.8</v>
      </c>
      <c r="BQ143" s="2">
        <v>-4.8</v>
      </c>
      <c r="BR143" s="2">
        <v>-3</v>
      </c>
      <c r="BS143" s="2">
        <v>3</v>
      </c>
      <c r="BT143" s="2">
        <v>-4.2</v>
      </c>
      <c r="BU143" s="2">
        <v>0.3</v>
      </c>
      <c r="BV143" s="2">
        <v>0.5</v>
      </c>
      <c r="BW143" s="2" t="s">
        <v>176</v>
      </c>
      <c r="BX143" s="2" t="s">
        <v>19</v>
      </c>
      <c r="BY143" s="2">
        <v>5.8</v>
      </c>
    </row>
    <row r="144" spans="1:77" x14ac:dyDescent="0.25">
      <c r="A144" s="1">
        <v>41456</v>
      </c>
      <c r="B144" s="2">
        <v>125.8847</v>
      </c>
      <c r="C144" s="2">
        <v>121.66284</v>
      </c>
      <c r="D144" s="2">
        <v>117.90571</v>
      </c>
      <c r="E144" s="2">
        <v>89.508759999999995</v>
      </c>
      <c r="F144" s="2" t="s">
        <v>176</v>
      </c>
      <c r="G144" s="2">
        <v>127.51105</v>
      </c>
      <c r="H144" s="2" t="s">
        <v>176</v>
      </c>
      <c r="I144" s="2">
        <v>96.950370000000007</v>
      </c>
      <c r="J144" s="2">
        <v>153.99440999999999</v>
      </c>
      <c r="K144" s="2">
        <v>128.15759</v>
      </c>
      <c r="L144" s="2">
        <v>162.20448999999999</v>
      </c>
      <c r="M144" s="2">
        <v>99.56241</v>
      </c>
      <c r="N144" s="2">
        <v>132.01181</v>
      </c>
      <c r="O144" s="2">
        <v>114.78185000000001</v>
      </c>
      <c r="P144" s="2">
        <v>109.47545</v>
      </c>
      <c r="Q144" s="2">
        <v>120.66349</v>
      </c>
      <c r="R144" s="2" t="s">
        <v>176</v>
      </c>
      <c r="S144" s="2">
        <v>93.121719999999996</v>
      </c>
      <c r="T144" s="2">
        <v>111.49553</v>
      </c>
      <c r="U144" s="2">
        <v>3.4</v>
      </c>
      <c r="V144" s="2">
        <v>10.9</v>
      </c>
      <c r="W144" s="2">
        <v>32.6</v>
      </c>
      <c r="X144" s="2">
        <v>6.7</v>
      </c>
      <c r="Y144" s="2" t="s">
        <v>176</v>
      </c>
      <c r="Z144" s="2">
        <v>14.3</v>
      </c>
      <c r="AA144" s="2" t="s">
        <v>176</v>
      </c>
      <c r="AB144" s="2">
        <v>6.2</v>
      </c>
      <c r="AC144" s="2">
        <v>14.5</v>
      </c>
      <c r="AD144" s="2">
        <v>-0.1</v>
      </c>
      <c r="AE144" s="2">
        <v>-7.8</v>
      </c>
      <c r="AF144" s="2">
        <v>0.5</v>
      </c>
      <c r="AG144" s="2">
        <v>3</v>
      </c>
      <c r="AH144" s="2">
        <v>4.2</v>
      </c>
      <c r="AI144" s="2">
        <v>4.5</v>
      </c>
      <c r="AJ144" s="2">
        <v>13.9</v>
      </c>
      <c r="AK144" s="2" t="s">
        <v>176</v>
      </c>
      <c r="AL144" s="2">
        <v>-1</v>
      </c>
      <c r="AM144" s="2">
        <v>1.8</v>
      </c>
      <c r="AN144" s="2">
        <v>3</v>
      </c>
      <c r="AO144" s="2">
        <v>5.8</v>
      </c>
      <c r="AP144" s="2">
        <v>6.5</v>
      </c>
      <c r="AQ144" s="2">
        <v>-6.9</v>
      </c>
      <c r="AR144" s="2" t="s">
        <v>176</v>
      </c>
      <c r="AS144" s="2">
        <v>10</v>
      </c>
      <c r="AT144" s="2" t="s">
        <v>176</v>
      </c>
      <c r="AU144" s="2">
        <v>-1.1000000000000001</v>
      </c>
      <c r="AV144" s="2">
        <v>10</v>
      </c>
      <c r="AW144" s="2">
        <v>1.3</v>
      </c>
      <c r="AX144" s="2">
        <v>-5.2</v>
      </c>
      <c r="AY144" s="2">
        <v>1</v>
      </c>
      <c r="AZ144" s="2">
        <v>5.0999999999999996</v>
      </c>
      <c r="BA144" s="2">
        <v>1.9</v>
      </c>
      <c r="BB144" s="2">
        <v>1.4</v>
      </c>
      <c r="BC144" s="2">
        <v>7.3</v>
      </c>
      <c r="BD144" s="2" t="s">
        <v>176</v>
      </c>
      <c r="BE144" s="2">
        <v>-4.3</v>
      </c>
      <c r="BF144" s="2">
        <v>5.9</v>
      </c>
      <c r="BG144" s="2">
        <v>1.9</v>
      </c>
      <c r="BH144" s="2">
        <v>4.5999999999999996</v>
      </c>
      <c r="BI144" s="2">
        <v>1</v>
      </c>
      <c r="BJ144" s="2">
        <v>-4.0999999999999996</v>
      </c>
      <c r="BK144" s="2" t="s">
        <v>176</v>
      </c>
      <c r="BL144" s="2">
        <v>7</v>
      </c>
      <c r="BM144" s="2" t="s">
        <v>176</v>
      </c>
      <c r="BN144" s="2">
        <v>-1.2</v>
      </c>
      <c r="BO144" s="2">
        <v>8.9</v>
      </c>
      <c r="BP144" s="2">
        <v>3.4</v>
      </c>
      <c r="BQ144" s="2">
        <v>-5.0999999999999996</v>
      </c>
      <c r="BR144" s="2">
        <v>-2.7</v>
      </c>
      <c r="BS144" s="2">
        <v>3.3</v>
      </c>
      <c r="BT144" s="2">
        <v>-3.3</v>
      </c>
      <c r="BU144" s="2">
        <v>0.4</v>
      </c>
      <c r="BV144" s="2">
        <v>2.4</v>
      </c>
      <c r="BW144" s="2" t="s">
        <v>176</v>
      </c>
      <c r="BX144" s="2" t="s">
        <v>19</v>
      </c>
      <c r="BY144" s="2">
        <v>4.8</v>
      </c>
    </row>
    <row r="145" spans="1:77" x14ac:dyDescent="0.25">
      <c r="A145" s="1">
        <v>41487</v>
      </c>
      <c r="B145" s="2">
        <v>130.56683000000001</v>
      </c>
      <c r="C145" s="2">
        <v>122.32229</v>
      </c>
      <c r="D145" s="2">
        <v>129.15957</v>
      </c>
      <c r="E145" s="2">
        <v>86.218029999999999</v>
      </c>
      <c r="F145" s="2" t="s">
        <v>176</v>
      </c>
      <c r="G145" s="2">
        <v>132.16585000000001</v>
      </c>
      <c r="H145" s="2" t="s">
        <v>176</v>
      </c>
      <c r="I145" s="2">
        <v>101.89827</v>
      </c>
      <c r="J145" s="2">
        <v>147.89188999999999</v>
      </c>
      <c r="K145" s="2">
        <v>131.47064</v>
      </c>
      <c r="L145" s="2">
        <v>165.07726</v>
      </c>
      <c r="M145" s="2">
        <v>96.784859999999995</v>
      </c>
      <c r="N145" s="2">
        <v>140.90600000000001</v>
      </c>
      <c r="O145" s="2">
        <v>121.16407</v>
      </c>
      <c r="P145" s="2">
        <v>111.41571</v>
      </c>
      <c r="Q145" s="2">
        <v>119.30876000000001</v>
      </c>
      <c r="R145" s="2" t="s">
        <v>176</v>
      </c>
      <c r="S145" s="2">
        <v>94.652919999999995</v>
      </c>
      <c r="T145" s="2">
        <v>117.42034</v>
      </c>
      <c r="U145" s="2">
        <v>0.5</v>
      </c>
      <c r="V145" s="2">
        <v>5.3</v>
      </c>
      <c r="W145" s="2">
        <v>1.4</v>
      </c>
      <c r="X145" s="2">
        <v>2.7</v>
      </c>
      <c r="Y145" s="2" t="s">
        <v>176</v>
      </c>
      <c r="Z145" s="2">
        <v>13.4</v>
      </c>
      <c r="AA145" s="2" t="s">
        <v>176</v>
      </c>
      <c r="AB145" s="2">
        <v>1.2</v>
      </c>
      <c r="AC145" s="2">
        <v>7</v>
      </c>
      <c r="AD145" s="2">
        <v>-1.5</v>
      </c>
      <c r="AE145" s="2">
        <v>-6.2</v>
      </c>
      <c r="AF145" s="2">
        <v>-3.4</v>
      </c>
      <c r="AG145" s="2">
        <v>1.4</v>
      </c>
      <c r="AH145" s="2">
        <v>4.0999999999999996</v>
      </c>
      <c r="AI145" s="2">
        <v>2</v>
      </c>
      <c r="AJ145" s="2">
        <v>6</v>
      </c>
      <c r="AK145" s="2" t="s">
        <v>176</v>
      </c>
      <c r="AL145" s="2">
        <v>0</v>
      </c>
      <c r="AM145" s="2">
        <v>1.2</v>
      </c>
      <c r="AN145" s="2">
        <v>2.7</v>
      </c>
      <c r="AO145" s="2">
        <v>5.7</v>
      </c>
      <c r="AP145" s="2">
        <v>5.8</v>
      </c>
      <c r="AQ145" s="2">
        <v>-5.6</v>
      </c>
      <c r="AR145" s="2" t="s">
        <v>176</v>
      </c>
      <c r="AS145" s="2">
        <v>10.5</v>
      </c>
      <c r="AT145" s="2" t="s">
        <v>176</v>
      </c>
      <c r="AU145" s="2">
        <v>-0.9</v>
      </c>
      <c r="AV145" s="2">
        <v>9.6</v>
      </c>
      <c r="AW145" s="2">
        <v>0.9</v>
      </c>
      <c r="AX145" s="2">
        <v>-5.3</v>
      </c>
      <c r="AY145" s="2">
        <v>0.4</v>
      </c>
      <c r="AZ145" s="2">
        <v>4.5999999999999996</v>
      </c>
      <c r="BA145" s="2">
        <v>2.2000000000000002</v>
      </c>
      <c r="BB145" s="2">
        <v>1.5</v>
      </c>
      <c r="BC145" s="2">
        <v>7.1</v>
      </c>
      <c r="BD145" s="2" t="s">
        <v>176</v>
      </c>
      <c r="BE145" s="2">
        <v>-3.7</v>
      </c>
      <c r="BF145" s="2">
        <v>5.0999999999999996</v>
      </c>
      <c r="BG145" s="2">
        <v>1.9</v>
      </c>
      <c r="BH145" s="2">
        <v>5.0999999999999996</v>
      </c>
      <c r="BI145" s="2">
        <v>1.3</v>
      </c>
      <c r="BJ145" s="2">
        <v>-3.5</v>
      </c>
      <c r="BK145" s="2" t="s">
        <v>176</v>
      </c>
      <c r="BL145" s="2">
        <v>8.1</v>
      </c>
      <c r="BM145" s="2" t="s">
        <v>176</v>
      </c>
      <c r="BN145" s="2">
        <v>-1.1000000000000001</v>
      </c>
      <c r="BO145" s="2">
        <v>9.4</v>
      </c>
      <c r="BP145" s="2">
        <v>2.6</v>
      </c>
      <c r="BQ145" s="2">
        <v>-5.3</v>
      </c>
      <c r="BR145" s="2">
        <v>-2.1</v>
      </c>
      <c r="BS145" s="2">
        <v>3.3</v>
      </c>
      <c r="BT145" s="2">
        <v>-2.2999999999999998</v>
      </c>
      <c r="BU145" s="2">
        <v>0.6</v>
      </c>
      <c r="BV145" s="2">
        <v>3.1</v>
      </c>
      <c r="BW145" s="2" t="s">
        <v>176</v>
      </c>
      <c r="BX145" s="2" t="s">
        <v>19</v>
      </c>
      <c r="BY145" s="2">
        <v>2.9</v>
      </c>
    </row>
    <row r="146" spans="1:77" x14ac:dyDescent="0.25">
      <c r="A146" s="1">
        <v>41518</v>
      </c>
      <c r="B146" s="2">
        <v>125.03259</v>
      </c>
      <c r="C146" s="2">
        <v>120.08588</v>
      </c>
      <c r="D146" s="2">
        <v>129.77100999999999</v>
      </c>
      <c r="E146" s="2">
        <v>82.017229999999998</v>
      </c>
      <c r="F146" s="2" t="s">
        <v>176</v>
      </c>
      <c r="G146" s="2">
        <v>133.52197000000001</v>
      </c>
      <c r="H146" s="2" t="s">
        <v>176</v>
      </c>
      <c r="I146" s="2">
        <v>107.7901</v>
      </c>
      <c r="J146" s="2">
        <v>142.58501000000001</v>
      </c>
      <c r="K146" s="2">
        <v>125.93695</v>
      </c>
      <c r="L146" s="2">
        <v>156.19496000000001</v>
      </c>
      <c r="M146" s="2">
        <v>97.267579999999995</v>
      </c>
      <c r="N146" s="2">
        <v>134.42747</v>
      </c>
      <c r="O146" s="2">
        <v>112.46756000000001</v>
      </c>
      <c r="P146" s="2">
        <v>104.82285</v>
      </c>
      <c r="Q146" s="2">
        <v>108.19450999999999</v>
      </c>
      <c r="R146" s="2" t="s">
        <v>176</v>
      </c>
      <c r="S146" s="2">
        <v>88.517340000000004</v>
      </c>
      <c r="T146" s="2">
        <v>110.79088</v>
      </c>
      <c r="U146" s="2">
        <v>3.7</v>
      </c>
      <c r="V146" s="2">
        <v>2.4</v>
      </c>
      <c r="W146" s="2">
        <v>4.5</v>
      </c>
      <c r="X146" s="2">
        <v>3.8</v>
      </c>
      <c r="Y146" s="2" t="s">
        <v>176</v>
      </c>
      <c r="Z146" s="2">
        <v>11.1</v>
      </c>
      <c r="AA146" s="2" t="s">
        <v>176</v>
      </c>
      <c r="AB146" s="2">
        <v>-5.0999999999999996</v>
      </c>
      <c r="AC146" s="2">
        <v>7.8</v>
      </c>
      <c r="AD146" s="2">
        <v>0</v>
      </c>
      <c r="AE146" s="2">
        <v>-2.2000000000000002</v>
      </c>
      <c r="AF146" s="2">
        <v>2.5</v>
      </c>
      <c r="AG146" s="2">
        <v>5.7</v>
      </c>
      <c r="AH146" s="2">
        <v>7</v>
      </c>
      <c r="AI146" s="2">
        <v>5.8</v>
      </c>
      <c r="AJ146" s="2">
        <v>13.1</v>
      </c>
      <c r="AK146" s="2" t="s">
        <v>176</v>
      </c>
      <c r="AL146" s="2">
        <v>7.3</v>
      </c>
      <c r="AM146" s="2">
        <v>3</v>
      </c>
      <c r="AN146" s="2">
        <v>2.8</v>
      </c>
      <c r="AO146" s="2">
        <v>5.3</v>
      </c>
      <c r="AP146" s="2">
        <v>5.6</v>
      </c>
      <c r="AQ146" s="2">
        <v>-4.5</v>
      </c>
      <c r="AR146" s="2" t="s">
        <v>176</v>
      </c>
      <c r="AS146" s="2">
        <v>10.5</v>
      </c>
      <c r="AT146" s="2" t="s">
        <v>176</v>
      </c>
      <c r="AU146" s="2">
        <v>-1.4</v>
      </c>
      <c r="AV146" s="2">
        <v>9.4</v>
      </c>
      <c r="AW146" s="2">
        <v>0.8</v>
      </c>
      <c r="AX146" s="2">
        <v>-5</v>
      </c>
      <c r="AY146" s="2">
        <v>0.6</v>
      </c>
      <c r="AZ146" s="2">
        <v>4.7</v>
      </c>
      <c r="BA146" s="2">
        <v>2.8</v>
      </c>
      <c r="BB146" s="2">
        <v>1.9</v>
      </c>
      <c r="BC146" s="2">
        <v>7.7</v>
      </c>
      <c r="BD146" s="2" t="s">
        <v>176</v>
      </c>
      <c r="BE146" s="2">
        <v>-2.5</v>
      </c>
      <c r="BF146" s="2">
        <v>4.9000000000000004</v>
      </c>
      <c r="BG146" s="2">
        <v>2.2999999999999998</v>
      </c>
      <c r="BH146" s="2">
        <v>5.4</v>
      </c>
      <c r="BI146" s="2">
        <v>2.2999999999999998</v>
      </c>
      <c r="BJ146" s="2">
        <v>-2.8</v>
      </c>
      <c r="BK146" s="2" t="s">
        <v>176</v>
      </c>
      <c r="BL146" s="2">
        <v>9.1</v>
      </c>
      <c r="BM146" s="2" t="s">
        <v>176</v>
      </c>
      <c r="BN146" s="2">
        <v>-1.1000000000000001</v>
      </c>
      <c r="BO146" s="2">
        <v>9.8000000000000007</v>
      </c>
      <c r="BP146" s="2">
        <v>1.9</v>
      </c>
      <c r="BQ146" s="2">
        <v>-4.8</v>
      </c>
      <c r="BR146" s="2">
        <v>-1</v>
      </c>
      <c r="BS146" s="2">
        <v>3.9</v>
      </c>
      <c r="BT146" s="2">
        <v>-1.2</v>
      </c>
      <c r="BU146" s="2">
        <v>1.5</v>
      </c>
      <c r="BV146" s="2">
        <v>4.5999999999999996</v>
      </c>
      <c r="BW146" s="2" t="s">
        <v>176</v>
      </c>
      <c r="BX146" s="2" t="s">
        <v>19</v>
      </c>
      <c r="BY146" s="2">
        <v>2.7</v>
      </c>
    </row>
    <row r="147" spans="1:77" x14ac:dyDescent="0.25">
      <c r="A147" s="1">
        <v>41548</v>
      </c>
      <c r="B147" s="2">
        <v>131.19189</v>
      </c>
      <c r="C147" s="2">
        <v>129.02819</v>
      </c>
      <c r="D147" s="2">
        <v>136.43586999999999</v>
      </c>
      <c r="E147" s="2">
        <v>91.783469999999994</v>
      </c>
      <c r="F147" s="2" t="s">
        <v>176</v>
      </c>
      <c r="G147" s="2">
        <v>147.80647999999999</v>
      </c>
      <c r="H147" s="2" t="s">
        <v>176</v>
      </c>
      <c r="I147" s="2">
        <v>134.05958999999999</v>
      </c>
      <c r="J147" s="2">
        <v>140.18833000000001</v>
      </c>
      <c r="K147" s="2">
        <v>132.85898</v>
      </c>
      <c r="L147" s="2">
        <v>170.25837999999999</v>
      </c>
      <c r="M147" s="2">
        <v>102.41155000000001</v>
      </c>
      <c r="N147" s="2">
        <v>136.19304</v>
      </c>
      <c r="O147" s="2">
        <v>118.60851</v>
      </c>
      <c r="P147" s="2">
        <v>117.12398</v>
      </c>
      <c r="Q147" s="2">
        <v>119.97038999999999</v>
      </c>
      <c r="R147" s="2" t="s">
        <v>176</v>
      </c>
      <c r="S147" s="2">
        <v>93.982349999999997</v>
      </c>
      <c r="T147" s="2">
        <v>107.66471</v>
      </c>
      <c r="U147" s="2">
        <v>0.7</v>
      </c>
      <c r="V147" s="2">
        <v>-2.9</v>
      </c>
      <c r="W147" s="2">
        <v>9.6999999999999993</v>
      </c>
      <c r="X147" s="2">
        <v>5</v>
      </c>
      <c r="Y147" s="2" t="s">
        <v>176</v>
      </c>
      <c r="Z147" s="2">
        <v>14</v>
      </c>
      <c r="AA147" s="2" t="s">
        <v>176</v>
      </c>
      <c r="AB147" s="2">
        <v>-2.2000000000000002</v>
      </c>
      <c r="AC147" s="2">
        <v>-1.1000000000000001</v>
      </c>
      <c r="AD147" s="2">
        <v>-1.3</v>
      </c>
      <c r="AE147" s="2">
        <v>-7.6</v>
      </c>
      <c r="AF147" s="2">
        <v>-1.7</v>
      </c>
      <c r="AG147" s="2">
        <v>-0.2</v>
      </c>
      <c r="AH147" s="2">
        <v>5.6</v>
      </c>
      <c r="AI147" s="2">
        <v>7</v>
      </c>
      <c r="AJ147" s="2">
        <v>12.9</v>
      </c>
      <c r="AK147" s="2" t="s">
        <v>176</v>
      </c>
      <c r="AL147" s="2">
        <v>14.9</v>
      </c>
      <c r="AM147" s="2">
        <v>0.6</v>
      </c>
      <c r="AN147" s="2">
        <v>2.6</v>
      </c>
      <c r="AO147" s="2">
        <v>4.4000000000000004</v>
      </c>
      <c r="AP147" s="2">
        <v>6.1</v>
      </c>
      <c r="AQ147" s="2">
        <v>-3.5</v>
      </c>
      <c r="AR147" s="2" t="s">
        <v>176</v>
      </c>
      <c r="AS147" s="2">
        <v>10.9</v>
      </c>
      <c r="AT147" s="2" t="s">
        <v>176</v>
      </c>
      <c r="AU147" s="2">
        <v>-1.5</v>
      </c>
      <c r="AV147" s="2">
        <v>8.3000000000000007</v>
      </c>
      <c r="AW147" s="2">
        <v>0.5</v>
      </c>
      <c r="AX147" s="2">
        <v>-5.3</v>
      </c>
      <c r="AY147" s="2">
        <v>0.4</v>
      </c>
      <c r="AZ147" s="2">
        <v>4.0999999999999996</v>
      </c>
      <c r="BA147" s="2">
        <v>3.1</v>
      </c>
      <c r="BB147" s="2">
        <v>2.5</v>
      </c>
      <c r="BC147" s="2">
        <v>8.3000000000000007</v>
      </c>
      <c r="BD147" s="2" t="s">
        <v>176</v>
      </c>
      <c r="BE147" s="2">
        <v>-0.8</v>
      </c>
      <c r="BF147" s="2">
        <v>4.4000000000000004</v>
      </c>
      <c r="BG147" s="2">
        <v>1.9</v>
      </c>
      <c r="BH147" s="2">
        <v>4.9000000000000004</v>
      </c>
      <c r="BI147" s="2">
        <v>4.5999999999999996</v>
      </c>
      <c r="BJ147" s="2">
        <v>-2.7</v>
      </c>
      <c r="BK147" s="2" t="s">
        <v>176</v>
      </c>
      <c r="BL147" s="2">
        <v>9.8000000000000007</v>
      </c>
      <c r="BM147" s="2" t="s">
        <v>176</v>
      </c>
      <c r="BN147" s="2">
        <v>-1.7</v>
      </c>
      <c r="BO147" s="2">
        <v>9.5</v>
      </c>
      <c r="BP147" s="2">
        <v>0.8</v>
      </c>
      <c r="BQ147" s="2">
        <v>-6</v>
      </c>
      <c r="BR147" s="2">
        <v>-0.8</v>
      </c>
      <c r="BS147" s="2">
        <v>3.1</v>
      </c>
      <c r="BT147" s="2">
        <v>-0.6</v>
      </c>
      <c r="BU147" s="2">
        <v>1.8</v>
      </c>
      <c r="BV147" s="2">
        <v>5.8</v>
      </c>
      <c r="BW147" s="2" t="s">
        <v>176</v>
      </c>
      <c r="BX147" s="2" t="s">
        <v>19</v>
      </c>
      <c r="BY147" s="2">
        <v>1.6</v>
      </c>
    </row>
    <row r="148" spans="1:77" x14ac:dyDescent="0.25">
      <c r="A148" s="1">
        <v>41579</v>
      </c>
      <c r="B148" s="2">
        <v>123.68849</v>
      </c>
      <c r="C148" s="2">
        <v>132.1772</v>
      </c>
      <c r="D148" s="2">
        <v>136.37535</v>
      </c>
      <c r="E148" s="2">
        <v>84.229110000000006</v>
      </c>
      <c r="F148" s="2" t="s">
        <v>176</v>
      </c>
      <c r="G148" s="2">
        <v>140.46489</v>
      </c>
      <c r="H148" s="2" t="s">
        <v>176</v>
      </c>
      <c r="I148" s="2">
        <v>129.54954000000001</v>
      </c>
      <c r="J148" s="2">
        <v>143.46651</v>
      </c>
      <c r="K148" s="2">
        <v>121.51604</v>
      </c>
      <c r="L148" s="2">
        <v>165.38009</v>
      </c>
      <c r="M148" s="2">
        <v>97.846339999999998</v>
      </c>
      <c r="N148" s="2">
        <v>125.57111999999999</v>
      </c>
      <c r="O148" s="2">
        <v>110.3197</v>
      </c>
      <c r="P148" s="2">
        <v>107.72605</v>
      </c>
      <c r="Q148" s="2">
        <v>109.50949</v>
      </c>
      <c r="R148" s="2" t="s">
        <v>176</v>
      </c>
      <c r="S148" s="2">
        <v>82.620069999999998</v>
      </c>
      <c r="T148" s="2">
        <v>91.341220000000007</v>
      </c>
      <c r="U148" s="2">
        <v>1.3</v>
      </c>
      <c r="V148" s="2">
        <v>-0.4</v>
      </c>
      <c r="W148" s="2">
        <v>7.5</v>
      </c>
      <c r="X148" s="2">
        <v>3.6</v>
      </c>
      <c r="Y148" s="2" t="s">
        <v>176</v>
      </c>
      <c r="Z148" s="2">
        <v>6.2</v>
      </c>
      <c r="AA148" s="2" t="s">
        <v>176</v>
      </c>
      <c r="AB148" s="2">
        <v>0.2</v>
      </c>
      <c r="AC148" s="2">
        <v>2.2000000000000002</v>
      </c>
      <c r="AD148" s="2">
        <v>-1.2</v>
      </c>
      <c r="AE148" s="2">
        <v>5.8</v>
      </c>
      <c r="AF148" s="2">
        <v>-1.7</v>
      </c>
      <c r="AG148" s="2">
        <v>1.3</v>
      </c>
      <c r="AH148" s="2">
        <v>6.9</v>
      </c>
      <c r="AI148" s="2">
        <v>-0.5</v>
      </c>
      <c r="AJ148" s="2">
        <v>5.7</v>
      </c>
      <c r="AK148" s="2" t="s">
        <v>176</v>
      </c>
      <c r="AL148" s="2">
        <v>11.4</v>
      </c>
      <c r="AM148" s="2">
        <v>0.4</v>
      </c>
      <c r="AN148" s="2">
        <v>2.4</v>
      </c>
      <c r="AO148" s="2">
        <v>3.9</v>
      </c>
      <c r="AP148" s="2">
        <v>6.2</v>
      </c>
      <c r="AQ148" s="2">
        <v>-2.8</v>
      </c>
      <c r="AR148" s="2" t="s">
        <v>176</v>
      </c>
      <c r="AS148" s="2">
        <v>10.4</v>
      </c>
      <c r="AT148" s="2" t="s">
        <v>176</v>
      </c>
      <c r="AU148" s="2">
        <v>-1.3</v>
      </c>
      <c r="AV148" s="2">
        <v>7.7</v>
      </c>
      <c r="AW148" s="2">
        <v>0.4</v>
      </c>
      <c r="AX148" s="2">
        <v>-4.3</v>
      </c>
      <c r="AY148" s="2">
        <v>0.2</v>
      </c>
      <c r="AZ148" s="2">
        <v>3.9</v>
      </c>
      <c r="BA148" s="2">
        <v>3.4</v>
      </c>
      <c r="BB148" s="2">
        <v>2.2000000000000002</v>
      </c>
      <c r="BC148" s="2">
        <v>8</v>
      </c>
      <c r="BD148" s="2" t="s">
        <v>176</v>
      </c>
      <c r="BE148" s="2">
        <v>0.1</v>
      </c>
      <c r="BF148" s="2">
        <v>4</v>
      </c>
      <c r="BG148" s="2">
        <v>2</v>
      </c>
      <c r="BH148" s="2">
        <v>4.2</v>
      </c>
      <c r="BI148" s="2">
        <v>5.6</v>
      </c>
      <c r="BJ148" s="2">
        <v>-2.2999999999999998</v>
      </c>
      <c r="BK148" s="2" t="s">
        <v>176</v>
      </c>
      <c r="BL148" s="2">
        <v>9.6999999999999993</v>
      </c>
      <c r="BM148" s="2" t="s">
        <v>176</v>
      </c>
      <c r="BN148" s="2">
        <v>-1.4</v>
      </c>
      <c r="BO148" s="2">
        <v>8.5</v>
      </c>
      <c r="BP148" s="2">
        <v>0.6</v>
      </c>
      <c r="BQ148" s="2">
        <v>-4.5999999999999996</v>
      </c>
      <c r="BR148" s="2">
        <v>-0.3</v>
      </c>
      <c r="BS148" s="2">
        <v>3.1</v>
      </c>
      <c r="BT148" s="2">
        <v>1.1000000000000001</v>
      </c>
      <c r="BU148" s="2">
        <v>1.5</v>
      </c>
      <c r="BV148" s="2">
        <v>6.4</v>
      </c>
      <c r="BW148" s="2" t="s">
        <v>176</v>
      </c>
      <c r="BX148" s="2" t="s">
        <v>19</v>
      </c>
      <c r="BY148" s="2">
        <v>2.2000000000000002</v>
      </c>
    </row>
    <row r="149" spans="1:77" x14ac:dyDescent="0.25">
      <c r="A149" s="1">
        <v>41609</v>
      </c>
      <c r="B149" s="2">
        <v>104.97604</v>
      </c>
      <c r="C149" s="2">
        <v>126.95535</v>
      </c>
      <c r="D149" s="2">
        <v>106.16021000000001</v>
      </c>
      <c r="E149" s="2">
        <v>96.089039999999997</v>
      </c>
      <c r="F149" s="2" t="s">
        <v>176</v>
      </c>
      <c r="G149" s="2">
        <v>112.86991999999999</v>
      </c>
      <c r="H149" s="2" t="s">
        <v>176</v>
      </c>
      <c r="I149" s="2">
        <v>133.16138000000001</v>
      </c>
      <c r="J149" s="2">
        <v>135.21232000000001</v>
      </c>
      <c r="K149" s="2">
        <v>104.46972</v>
      </c>
      <c r="L149" s="2">
        <v>155.87637000000001</v>
      </c>
      <c r="M149" s="2">
        <v>94.530760000000001</v>
      </c>
      <c r="N149" s="2">
        <v>98.759339999999995</v>
      </c>
      <c r="O149" s="2">
        <v>86.088579999999993</v>
      </c>
      <c r="P149" s="2">
        <v>84.336609999999993</v>
      </c>
      <c r="Q149" s="2">
        <v>86.991029999999995</v>
      </c>
      <c r="R149" s="2" t="s">
        <v>176</v>
      </c>
      <c r="S149" s="2">
        <v>70.285560000000004</v>
      </c>
      <c r="T149" s="2">
        <v>85.560649999999995</v>
      </c>
      <c r="U149" s="2">
        <v>-2.2999999999999998</v>
      </c>
      <c r="V149" s="2">
        <v>-1.2</v>
      </c>
      <c r="W149" s="2">
        <v>5.0999999999999996</v>
      </c>
      <c r="X149" s="2">
        <v>5.9</v>
      </c>
      <c r="Y149" s="2" t="s">
        <v>176</v>
      </c>
      <c r="Z149" s="2">
        <v>4.7</v>
      </c>
      <c r="AA149" s="2" t="s">
        <v>176</v>
      </c>
      <c r="AB149" s="2">
        <v>5.4</v>
      </c>
      <c r="AC149" s="2">
        <v>-3.5</v>
      </c>
      <c r="AD149" s="2">
        <v>-8.1</v>
      </c>
      <c r="AE149" s="2">
        <v>-3.4</v>
      </c>
      <c r="AF149" s="2">
        <v>-2.5</v>
      </c>
      <c r="AG149" s="2">
        <v>-5.0999999999999996</v>
      </c>
      <c r="AH149" s="2">
        <v>-2.4</v>
      </c>
      <c r="AI149" s="2">
        <v>-4.2</v>
      </c>
      <c r="AJ149" s="2">
        <v>1.6</v>
      </c>
      <c r="AK149" s="2" t="s">
        <v>176</v>
      </c>
      <c r="AL149" s="2">
        <v>14.3</v>
      </c>
      <c r="AM149" s="2">
        <v>23.3</v>
      </c>
      <c r="AN149" s="2">
        <v>2.1</v>
      </c>
      <c r="AO149" s="2">
        <v>3.4</v>
      </c>
      <c r="AP149" s="2">
        <v>6.1</v>
      </c>
      <c r="AQ149" s="2">
        <v>-2</v>
      </c>
      <c r="AR149" s="2" t="s">
        <v>176</v>
      </c>
      <c r="AS149" s="2">
        <v>10</v>
      </c>
      <c r="AT149" s="2" t="s">
        <v>176</v>
      </c>
      <c r="AU149" s="2">
        <v>-0.7</v>
      </c>
      <c r="AV149" s="2">
        <v>6.7</v>
      </c>
      <c r="AW149" s="2">
        <v>-0.3</v>
      </c>
      <c r="AX149" s="2">
        <v>-4.2</v>
      </c>
      <c r="AY149" s="2">
        <v>0</v>
      </c>
      <c r="AZ149" s="2">
        <v>3.2</v>
      </c>
      <c r="BA149" s="2">
        <v>3</v>
      </c>
      <c r="BB149" s="2">
        <v>1.7</v>
      </c>
      <c r="BC149" s="2">
        <v>7.6</v>
      </c>
      <c r="BD149" s="2" t="s">
        <v>176</v>
      </c>
      <c r="BE149" s="2">
        <v>1</v>
      </c>
      <c r="BF149" s="2">
        <v>5.3</v>
      </c>
      <c r="BG149" s="2">
        <v>2.1</v>
      </c>
      <c r="BH149" s="2">
        <v>3.4</v>
      </c>
      <c r="BI149" s="2">
        <v>6.1</v>
      </c>
      <c r="BJ149" s="2">
        <v>-2</v>
      </c>
      <c r="BK149" s="2" t="s">
        <v>176</v>
      </c>
      <c r="BL149" s="2">
        <v>10</v>
      </c>
      <c r="BM149" s="2" t="s">
        <v>176</v>
      </c>
      <c r="BN149" s="2">
        <v>-0.7</v>
      </c>
      <c r="BO149" s="2">
        <v>6.7</v>
      </c>
      <c r="BP149" s="2">
        <v>-0.3</v>
      </c>
      <c r="BQ149" s="2">
        <v>-4.2</v>
      </c>
      <c r="BR149" s="2">
        <v>0</v>
      </c>
      <c r="BS149" s="2">
        <v>3.2</v>
      </c>
      <c r="BT149" s="2">
        <v>3</v>
      </c>
      <c r="BU149" s="2">
        <v>1.7</v>
      </c>
      <c r="BV149" s="2">
        <v>7.6</v>
      </c>
      <c r="BW149" s="2" t="s">
        <v>176</v>
      </c>
      <c r="BX149" s="2">
        <v>1</v>
      </c>
      <c r="BY149" s="2">
        <v>5.3</v>
      </c>
    </row>
    <row r="150" spans="1:77" x14ac:dyDescent="0.25">
      <c r="A150" s="1">
        <v>41640</v>
      </c>
      <c r="B150" s="2">
        <v>107.91410999999999</v>
      </c>
      <c r="C150" s="2">
        <v>126.14946999999999</v>
      </c>
      <c r="D150" s="2">
        <v>118.51054000000001</v>
      </c>
      <c r="E150" s="2">
        <v>74.431730000000002</v>
      </c>
      <c r="F150" s="2" t="s">
        <v>176</v>
      </c>
      <c r="G150" s="2">
        <v>112.89624000000001</v>
      </c>
      <c r="H150" s="2" t="s">
        <v>176</v>
      </c>
      <c r="I150" s="2">
        <v>128.62447</v>
      </c>
      <c r="J150" s="2">
        <v>134.33244999999999</v>
      </c>
      <c r="K150" s="2">
        <v>109.75879999999999</v>
      </c>
      <c r="L150" s="2">
        <v>154.62779</v>
      </c>
      <c r="M150" s="2">
        <v>97.308940000000007</v>
      </c>
      <c r="N150" s="2">
        <v>102.00217000000001</v>
      </c>
      <c r="O150" s="2">
        <v>94.074629999999999</v>
      </c>
      <c r="P150" s="2">
        <v>93.002120000000005</v>
      </c>
      <c r="Q150" s="2">
        <v>94.942760000000007</v>
      </c>
      <c r="R150" s="2" t="s">
        <v>176</v>
      </c>
      <c r="S150" s="2">
        <v>67.224789999999999</v>
      </c>
      <c r="T150" s="2">
        <v>68.117609999999999</v>
      </c>
      <c r="U150" s="2">
        <v>-2</v>
      </c>
      <c r="V150" s="2">
        <v>-2.2000000000000002</v>
      </c>
      <c r="W150" s="2">
        <v>9.3000000000000007</v>
      </c>
      <c r="X150" s="2">
        <v>-0.7</v>
      </c>
      <c r="Y150" s="2" t="s">
        <v>176</v>
      </c>
      <c r="Z150" s="2">
        <v>-4.2</v>
      </c>
      <c r="AA150" s="2" t="s">
        <v>176</v>
      </c>
      <c r="AB150" s="2">
        <v>5</v>
      </c>
      <c r="AC150" s="2">
        <v>-6.8</v>
      </c>
      <c r="AD150" s="2">
        <v>-0.8</v>
      </c>
      <c r="AE150" s="2">
        <v>-1.7</v>
      </c>
      <c r="AF150" s="2">
        <v>-2.6</v>
      </c>
      <c r="AG150" s="2">
        <v>-5.6</v>
      </c>
      <c r="AH150" s="2">
        <v>3.5</v>
      </c>
      <c r="AI150" s="2">
        <v>-1.9</v>
      </c>
      <c r="AJ150" s="2">
        <v>2.7</v>
      </c>
      <c r="AK150" s="2" t="s">
        <v>176</v>
      </c>
      <c r="AL150" s="2">
        <v>-0.6</v>
      </c>
      <c r="AM150" s="2">
        <v>-6.5</v>
      </c>
      <c r="AN150" s="2">
        <v>-2</v>
      </c>
      <c r="AO150" s="2">
        <v>-2.2000000000000002</v>
      </c>
      <c r="AP150" s="2">
        <v>9.3000000000000007</v>
      </c>
      <c r="AQ150" s="2">
        <v>-0.7</v>
      </c>
      <c r="AR150" s="2" t="s">
        <v>176</v>
      </c>
      <c r="AS150" s="2">
        <v>-4.2</v>
      </c>
      <c r="AT150" s="2" t="s">
        <v>176</v>
      </c>
      <c r="AU150" s="2">
        <v>5</v>
      </c>
      <c r="AV150" s="2">
        <v>-6.8</v>
      </c>
      <c r="AW150" s="2">
        <v>-0.8</v>
      </c>
      <c r="AX150" s="2">
        <v>-1.7</v>
      </c>
      <c r="AY150" s="2">
        <v>-2.6</v>
      </c>
      <c r="AZ150" s="2">
        <v>-5.6</v>
      </c>
      <c r="BA150" s="2">
        <v>3.5</v>
      </c>
      <c r="BB150" s="2">
        <v>-1.9</v>
      </c>
      <c r="BC150" s="2">
        <v>2.7</v>
      </c>
      <c r="BD150" s="2" t="s">
        <v>176</v>
      </c>
      <c r="BE150" s="2">
        <v>-0.6</v>
      </c>
      <c r="BF150" s="2">
        <v>-6.5</v>
      </c>
      <c r="BG150" s="2">
        <v>1.4</v>
      </c>
      <c r="BH150" s="2">
        <v>2.6</v>
      </c>
      <c r="BI150" s="2">
        <v>7.2</v>
      </c>
      <c r="BJ150" s="2">
        <v>-2.9</v>
      </c>
      <c r="BK150" s="2" t="s">
        <v>176</v>
      </c>
      <c r="BL150" s="2">
        <v>8.3000000000000007</v>
      </c>
      <c r="BM150" s="2" t="s">
        <v>176</v>
      </c>
      <c r="BN150" s="2">
        <v>-0.1</v>
      </c>
      <c r="BO150" s="2">
        <v>5.0999999999999996</v>
      </c>
      <c r="BP150" s="2">
        <v>-1.1000000000000001</v>
      </c>
      <c r="BQ150" s="2">
        <v>-4</v>
      </c>
      <c r="BR150" s="2">
        <v>-1.2</v>
      </c>
      <c r="BS150" s="2">
        <v>2.2999999999999998</v>
      </c>
      <c r="BT150" s="2">
        <v>3.3</v>
      </c>
      <c r="BU150" s="2">
        <v>1.3</v>
      </c>
      <c r="BV150" s="2">
        <v>7.7</v>
      </c>
      <c r="BW150" s="2" t="s">
        <v>176</v>
      </c>
      <c r="BX150" s="2">
        <v>0.5</v>
      </c>
      <c r="BY150" s="2">
        <v>3.5</v>
      </c>
    </row>
    <row r="151" spans="1:77" x14ac:dyDescent="0.25">
      <c r="A151" s="1">
        <v>41671</v>
      </c>
      <c r="B151" s="2">
        <v>107.54777</v>
      </c>
      <c r="C151" s="2">
        <v>116.91213</v>
      </c>
      <c r="D151" s="2">
        <v>121.74203</v>
      </c>
      <c r="E151" s="2">
        <v>65.30771</v>
      </c>
      <c r="F151" s="2" t="s">
        <v>176</v>
      </c>
      <c r="G151" s="2">
        <v>114.16139</v>
      </c>
      <c r="H151" s="2" t="s">
        <v>176</v>
      </c>
      <c r="I151" s="2">
        <v>109.31616</v>
      </c>
      <c r="J151" s="2">
        <v>126.22432999999999</v>
      </c>
      <c r="K151" s="2">
        <v>108.12387</v>
      </c>
      <c r="L151" s="2">
        <v>137.73054999999999</v>
      </c>
      <c r="M151" s="2">
        <v>90.729010000000002</v>
      </c>
      <c r="N151" s="2">
        <v>104.98994999999999</v>
      </c>
      <c r="O151" s="2">
        <v>97.56344</v>
      </c>
      <c r="P151" s="2">
        <v>97.419799999999995</v>
      </c>
      <c r="Q151" s="2">
        <v>99.303700000000006</v>
      </c>
      <c r="R151" s="2" t="s">
        <v>176</v>
      </c>
      <c r="S151" s="2">
        <v>72.504000000000005</v>
      </c>
      <c r="T151" s="2">
        <v>72.963710000000006</v>
      </c>
      <c r="U151" s="2">
        <v>4.8</v>
      </c>
      <c r="V151" s="2">
        <v>5</v>
      </c>
      <c r="W151" s="2">
        <v>21</v>
      </c>
      <c r="X151" s="2">
        <v>4</v>
      </c>
      <c r="Y151" s="2" t="s">
        <v>176</v>
      </c>
      <c r="Z151" s="2">
        <v>7.6</v>
      </c>
      <c r="AA151" s="2" t="s">
        <v>176</v>
      </c>
      <c r="AB151" s="2">
        <v>6.3</v>
      </c>
      <c r="AC151" s="2">
        <v>-0.6</v>
      </c>
      <c r="AD151" s="2">
        <v>9.9</v>
      </c>
      <c r="AE151" s="2">
        <v>-10.1</v>
      </c>
      <c r="AF151" s="2">
        <v>1.9</v>
      </c>
      <c r="AG151" s="2">
        <v>1.2</v>
      </c>
      <c r="AH151" s="2">
        <v>10.6</v>
      </c>
      <c r="AI151" s="2">
        <v>2.6</v>
      </c>
      <c r="AJ151" s="2">
        <v>5.7</v>
      </c>
      <c r="AK151" s="2" t="s">
        <v>176</v>
      </c>
      <c r="AL151" s="2">
        <v>11.2</v>
      </c>
      <c r="AM151" s="2">
        <v>4.4000000000000004</v>
      </c>
      <c r="AN151" s="2">
        <v>1.3</v>
      </c>
      <c r="AO151" s="2">
        <v>1.1000000000000001</v>
      </c>
      <c r="AP151" s="2">
        <v>14.9</v>
      </c>
      <c r="AQ151" s="2">
        <v>1.5</v>
      </c>
      <c r="AR151" s="2" t="s">
        <v>176</v>
      </c>
      <c r="AS151" s="2">
        <v>1.4</v>
      </c>
      <c r="AT151" s="2" t="s">
        <v>176</v>
      </c>
      <c r="AU151" s="2">
        <v>5.6</v>
      </c>
      <c r="AV151" s="2">
        <v>-3.9</v>
      </c>
      <c r="AW151" s="2">
        <v>4.2</v>
      </c>
      <c r="AX151" s="2">
        <v>-5.8</v>
      </c>
      <c r="AY151" s="2">
        <v>-0.5</v>
      </c>
      <c r="AZ151" s="2">
        <v>-2.2999999999999998</v>
      </c>
      <c r="BA151" s="2">
        <v>7</v>
      </c>
      <c r="BB151" s="2">
        <v>0.3</v>
      </c>
      <c r="BC151" s="2">
        <v>4.2</v>
      </c>
      <c r="BD151" s="2" t="s">
        <v>176</v>
      </c>
      <c r="BE151" s="2">
        <v>5.2</v>
      </c>
      <c r="BF151" s="2">
        <v>-1.1000000000000001</v>
      </c>
      <c r="BG151" s="2">
        <v>1.9</v>
      </c>
      <c r="BH151" s="2">
        <v>3</v>
      </c>
      <c r="BI151" s="2">
        <v>8.9</v>
      </c>
      <c r="BJ151" s="2">
        <v>-2.2000000000000002</v>
      </c>
      <c r="BK151" s="2" t="s">
        <v>176</v>
      </c>
      <c r="BL151" s="2">
        <v>8.5</v>
      </c>
      <c r="BM151" s="2" t="s">
        <v>176</v>
      </c>
      <c r="BN151" s="2">
        <v>1.2</v>
      </c>
      <c r="BO151" s="2">
        <v>4.7</v>
      </c>
      <c r="BP151" s="2">
        <v>0.1</v>
      </c>
      <c r="BQ151" s="2">
        <v>-4.3</v>
      </c>
      <c r="BR151" s="2">
        <v>-0.9</v>
      </c>
      <c r="BS151" s="2">
        <v>2.4</v>
      </c>
      <c r="BT151" s="2">
        <v>4.5</v>
      </c>
      <c r="BU151" s="2">
        <v>1.8</v>
      </c>
      <c r="BV151" s="2">
        <v>7.6</v>
      </c>
      <c r="BW151" s="2" t="s">
        <v>176</v>
      </c>
      <c r="BX151" s="2">
        <v>2.6</v>
      </c>
      <c r="BY151" s="2">
        <v>3.2</v>
      </c>
    </row>
    <row r="152" spans="1:77" x14ac:dyDescent="0.25">
      <c r="A152" s="1">
        <v>41699</v>
      </c>
      <c r="B152" s="2">
        <v>113.37495</v>
      </c>
      <c r="C152" s="2">
        <v>123.99077</v>
      </c>
      <c r="D152" s="2">
        <v>125.94927</v>
      </c>
      <c r="E152" s="2">
        <v>72.557469999999995</v>
      </c>
      <c r="F152" s="2" t="s">
        <v>176</v>
      </c>
      <c r="G152" s="2">
        <v>112.87092</v>
      </c>
      <c r="H152" s="2" t="s">
        <v>176</v>
      </c>
      <c r="I152" s="2">
        <v>113.11656000000001</v>
      </c>
      <c r="J152" s="2">
        <v>141.81215</v>
      </c>
      <c r="K152" s="2">
        <v>116.99908000000001</v>
      </c>
      <c r="L152" s="2">
        <v>153.33420000000001</v>
      </c>
      <c r="M152" s="2">
        <v>97.522329999999997</v>
      </c>
      <c r="N152" s="2">
        <v>109.85653000000001</v>
      </c>
      <c r="O152" s="2">
        <v>98.54186</v>
      </c>
      <c r="P152" s="2">
        <v>103.85335000000001</v>
      </c>
      <c r="Q152" s="2">
        <v>105.86704</v>
      </c>
      <c r="R152" s="2" t="s">
        <v>176</v>
      </c>
      <c r="S152" s="2">
        <v>75.079179999999994</v>
      </c>
      <c r="T152" s="2">
        <v>76.717619999999997</v>
      </c>
      <c r="U152" s="2">
        <v>-0.4</v>
      </c>
      <c r="V152" s="2">
        <v>7.1</v>
      </c>
      <c r="W152" s="2">
        <v>6.5</v>
      </c>
      <c r="X152" s="2">
        <v>12.7</v>
      </c>
      <c r="Y152" s="2" t="s">
        <v>176</v>
      </c>
      <c r="Z152" s="2">
        <v>-0.8</v>
      </c>
      <c r="AA152" s="2" t="s">
        <v>176</v>
      </c>
      <c r="AB152" s="2">
        <v>12</v>
      </c>
      <c r="AC152" s="2">
        <v>2.4</v>
      </c>
      <c r="AD152" s="2">
        <v>3.1</v>
      </c>
      <c r="AE152" s="2">
        <v>-3.1</v>
      </c>
      <c r="AF152" s="2">
        <v>-1.2</v>
      </c>
      <c r="AG152" s="2">
        <v>-5.0999999999999996</v>
      </c>
      <c r="AH152" s="2">
        <v>-3.1</v>
      </c>
      <c r="AI152" s="2">
        <v>3.7</v>
      </c>
      <c r="AJ152" s="2">
        <v>1.8</v>
      </c>
      <c r="AK152" s="2" t="s">
        <v>176</v>
      </c>
      <c r="AL152" s="2">
        <v>-0.6</v>
      </c>
      <c r="AM152" s="2">
        <v>-5.6</v>
      </c>
      <c r="AN152" s="2">
        <v>0.7</v>
      </c>
      <c r="AO152" s="2">
        <v>3.1</v>
      </c>
      <c r="AP152" s="2">
        <v>11.9</v>
      </c>
      <c r="AQ152" s="2">
        <v>5</v>
      </c>
      <c r="AR152" s="2" t="s">
        <v>176</v>
      </c>
      <c r="AS152" s="2">
        <v>0.7</v>
      </c>
      <c r="AT152" s="2" t="s">
        <v>176</v>
      </c>
      <c r="AU152" s="2">
        <v>7.6</v>
      </c>
      <c r="AV152" s="2">
        <v>-1.8</v>
      </c>
      <c r="AW152" s="2">
        <v>3.8</v>
      </c>
      <c r="AX152" s="2">
        <v>-4.9000000000000004</v>
      </c>
      <c r="AY152" s="2">
        <v>-0.7</v>
      </c>
      <c r="AZ152" s="2">
        <v>-3.3</v>
      </c>
      <c r="BA152" s="2">
        <v>3.3</v>
      </c>
      <c r="BB152" s="2">
        <v>1.5</v>
      </c>
      <c r="BC152" s="2">
        <v>3.4</v>
      </c>
      <c r="BD152" s="2" t="s">
        <v>176</v>
      </c>
      <c r="BE152" s="2">
        <v>3.1</v>
      </c>
      <c r="BF152" s="2">
        <v>-2.8</v>
      </c>
      <c r="BG152" s="2">
        <v>2.1</v>
      </c>
      <c r="BH152" s="2">
        <v>3.6</v>
      </c>
      <c r="BI152" s="2">
        <v>9.4</v>
      </c>
      <c r="BJ152" s="2">
        <v>-0.5</v>
      </c>
      <c r="BK152" s="2" t="s">
        <v>176</v>
      </c>
      <c r="BL152" s="2">
        <v>8.4</v>
      </c>
      <c r="BM152" s="2" t="s">
        <v>176</v>
      </c>
      <c r="BN152" s="2">
        <v>2.8</v>
      </c>
      <c r="BO152" s="2">
        <v>4.4000000000000004</v>
      </c>
      <c r="BP152" s="2">
        <v>0.6</v>
      </c>
      <c r="BQ152" s="2">
        <v>-3.7</v>
      </c>
      <c r="BR152" s="2">
        <v>-0.9</v>
      </c>
      <c r="BS152" s="2">
        <v>2.1</v>
      </c>
      <c r="BT152" s="2">
        <v>4.4000000000000004</v>
      </c>
      <c r="BU152" s="2">
        <v>2.7</v>
      </c>
      <c r="BV152" s="2">
        <v>8</v>
      </c>
      <c r="BW152" s="2" t="s">
        <v>176</v>
      </c>
      <c r="BX152" s="2">
        <v>3.5</v>
      </c>
      <c r="BY152" s="2">
        <v>2.2000000000000002</v>
      </c>
    </row>
    <row r="153" spans="1:77" x14ac:dyDescent="0.25">
      <c r="A153" s="1">
        <v>41730</v>
      </c>
      <c r="B153" s="2">
        <v>111.8974</v>
      </c>
      <c r="C153" s="2">
        <v>116.21978</v>
      </c>
      <c r="D153" s="2">
        <v>116.91463</v>
      </c>
      <c r="E153" s="2">
        <v>78.242559999999997</v>
      </c>
      <c r="F153" s="2" t="s">
        <v>176</v>
      </c>
      <c r="G153" s="2">
        <v>112.71988</v>
      </c>
      <c r="H153" s="2" t="s">
        <v>176</v>
      </c>
      <c r="I153" s="2">
        <v>99.816159999999996</v>
      </c>
      <c r="J153" s="2">
        <v>142.00367</v>
      </c>
      <c r="K153" s="2">
        <v>112.19101000000001</v>
      </c>
      <c r="L153" s="2">
        <v>157.33045000000001</v>
      </c>
      <c r="M153" s="2">
        <v>91.696640000000002</v>
      </c>
      <c r="N153" s="2">
        <v>111.23921</v>
      </c>
      <c r="O153" s="2">
        <v>95.89452</v>
      </c>
      <c r="P153" s="2">
        <v>98.256159999999994</v>
      </c>
      <c r="Q153" s="2">
        <v>103.45966</v>
      </c>
      <c r="R153" s="2" t="s">
        <v>176</v>
      </c>
      <c r="S153" s="2">
        <v>85.891419999999997</v>
      </c>
      <c r="T153" s="2">
        <v>90.173429999999996</v>
      </c>
      <c r="U153" s="2">
        <v>-5.7</v>
      </c>
      <c r="V153" s="2">
        <v>1.3</v>
      </c>
      <c r="W153" s="2">
        <v>-0.2</v>
      </c>
      <c r="X153" s="2">
        <v>37</v>
      </c>
      <c r="Y153" s="2" t="s">
        <v>176</v>
      </c>
      <c r="Z153" s="2">
        <v>-5.2</v>
      </c>
      <c r="AA153" s="2" t="s">
        <v>176</v>
      </c>
      <c r="AB153" s="2">
        <v>3</v>
      </c>
      <c r="AC153" s="2">
        <v>-0.9</v>
      </c>
      <c r="AD153" s="2">
        <v>-4.3</v>
      </c>
      <c r="AE153" s="2">
        <v>-2</v>
      </c>
      <c r="AF153" s="2">
        <v>-5.7</v>
      </c>
      <c r="AG153" s="2">
        <v>-8.8000000000000007</v>
      </c>
      <c r="AH153" s="2">
        <v>-12.8</v>
      </c>
      <c r="AI153" s="2">
        <v>-7</v>
      </c>
      <c r="AJ153" s="2">
        <v>-10.4</v>
      </c>
      <c r="AK153" s="2" t="s">
        <v>176</v>
      </c>
      <c r="AL153" s="2">
        <v>3.3</v>
      </c>
      <c r="AM153" s="2">
        <v>-0.9</v>
      </c>
      <c r="AN153" s="2">
        <v>-1</v>
      </c>
      <c r="AO153" s="2">
        <v>2.6</v>
      </c>
      <c r="AP153" s="2">
        <v>8.6999999999999993</v>
      </c>
      <c r="AQ153" s="2">
        <v>12.1</v>
      </c>
      <c r="AR153" s="2" t="s">
        <v>176</v>
      </c>
      <c r="AS153" s="2">
        <v>-0.9</v>
      </c>
      <c r="AT153" s="2" t="s">
        <v>176</v>
      </c>
      <c r="AU153" s="2">
        <v>6.5</v>
      </c>
      <c r="AV153" s="2">
        <v>-1.5</v>
      </c>
      <c r="AW153" s="2">
        <v>1.6</v>
      </c>
      <c r="AX153" s="2">
        <v>-4.2</v>
      </c>
      <c r="AY153" s="2">
        <v>-2</v>
      </c>
      <c r="AZ153" s="2">
        <v>-4.7</v>
      </c>
      <c r="BA153" s="2">
        <v>-1.2</v>
      </c>
      <c r="BB153" s="2">
        <v>-0.8</v>
      </c>
      <c r="BC153" s="2">
        <v>-0.5</v>
      </c>
      <c r="BD153" s="2" t="s">
        <v>176</v>
      </c>
      <c r="BE153" s="2">
        <v>3.2</v>
      </c>
      <c r="BF153" s="2">
        <v>-2.2000000000000002</v>
      </c>
      <c r="BG153" s="2">
        <v>0.8</v>
      </c>
      <c r="BH153" s="2">
        <v>2.8</v>
      </c>
      <c r="BI153" s="2">
        <v>8.1</v>
      </c>
      <c r="BJ153" s="2">
        <v>3.7</v>
      </c>
      <c r="BK153" s="2" t="s">
        <v>176</v>
      </c>
      <c r="BL153" s="2">
        <v>6.5</v>
      </c>
      <c r="BM153" s="2" t="s">
        <v>176</v>
      </c>
      <c r="BN153" s="2">
        <v>2.8</v>
      </c>
      <c r="BO153" s="2">
        <v>3.1</v>
      </c>
      <c r="BP153" s="2">
        <v>0</v>
      </c>
      <c r="BQ153" s="2">
        <v>-4</v>
      </c>
      <c r="BR153" s="2">
        <v>-1.4</v>
      </c>
      <c r="BS153" s="2">
        <v>0.3</v>
      </c>
      <c r="BT153" s="2">
        <v>2.2000000000000002</v>
      </c>
      <c r="BU153" s="2">
        <v>1.3</v>
      </c>
      <c r="BV153" s="2">
        <v>5.7</v>
      </c>
      <c r="BW153" s="2" t="s">
        <v>176</v>
      </c>
      <c r="BX153" s="2">
        <v>4.3</v>
      </c>
      <c r="BY153" s="2">
        <v>1.3</v>
      </c>
    </row>
    <row r="154" spans="1:77" x14ac:dyDescent="0.25">
      <c r="A154" s="1">
        <v>41760</v>
      </c>
      <c r="B154" s="2">
        <v>118.5303</v>
      </c>
      <c r="C154" s="2">
        <v>115.20775</v>
      </c>
      <c r="D154" s="2">
        <v>108.24996</v>
      </c>
      <c r="E154" s="2">
        <v>86.200550000000007</v>
      </c>
      <c r="F154" s="2" t="s">
        <v>176</v>
      </c>
      <c r="G154" s="2">
        <v>116.04773</v>
      </c>
      <c r="H154" s="2" t="s">
        <v>176</v>
      </c>
      <c r="I154" s="2">
        <v>99.666799999999995</v>
      </c>
      <c r="J154" s="2">
        <v>138.98563999999999</v>
      </c>
      <c r="K154" s="2">
        <v>121.96182</v>
      </c>
      <c r="L154" s="2">
        <v>161.12771000000001</v>
      </c>
      <c r="M154" s="2">
        <v>92.706119999999999</v>
      </c>
      <c r="N154" s="2">
        <v>123.40289</v>
      </c>
      <c r="O154" s="2">
        <v>105.80006</v>
      </c>
      <c r="P154" s="2">
        <v>103.99642</v>
      </c>
      <c r="Q154" s="2">
        <v>107.60254</v>
      </c>
      <c r="R154" s="2" t="s">
        <v>176</v>
      </c>
      <c r="S154" s="2">
        <v>95.322550000000007</v>
      </c>
      <c r="T154" s="2">
        <v>111.88008000000001</v>
      </c>
      <c r="U154" s="2">
        <v>-3.1</v>
      </c>
      <c r="V154" s="2">
        <v>-2</v>
      </c>
      <c r="W154" s="2">
        <v>-6.5</v>
      </c>
      <c r="X154" s="2">
        <v>27.3</v>
      </c>
      <c r="Y154" s="2" t="s">
        <v>176</v>
      </c>
      <c r="Z154" s="2">
        <v>-0.3</v>
      </c>
      <c r="AA154" s="2" t="s">
        <v>176</v>
      </c>
      <c r="AB154" s="2">
        <v>1.7</v>
      </c>
      <c r="AC154" s="2">
        <v>-7.2</v>
      </c>
      <c r="AD154" s="2">
        <v>-3.8</v>
      </c>
      <c r="AE154" s="2">
        <v>0.2</v>
      </c>
      <c r="AF154" s="2">
        <v>-5.8</v>
      </c>
      <c r="AG154" s="2">
        <v>-3.5</v>
      </c>
      <c r="AH154" s="2">
        <v>-5.0999999999999996</v>
      </c>
      <c r="AI154" s="2">
        <v>-0.2</v>
      </c>
      <c r="AJ154" s="2">
        <v>-7.3</v>
      </c>
      <c r="AK154" s="2" t="s">
        <v>176</v>
      </c>
      <c r="AL154" s="2">
        <v>2.8</v>
      </c>
      <c r="AM154" s="2">
        <v>9.1</v>
      </c>
      <c r="AN154" s="2">
        <v>-1.5</v>
      </c>
      <c r="AO154" s="2">
        <v>1.7</v>
      </c>
      <c r="AP154" s="2">
        <v>5.6</v>
      </c>
      <c r="AQ154" s="2">
        <v>15.2</v>
      </c>
      <c r="AR154" s="2" t="s">
        <v>176</v>
      </c>
      <c r="AS154" s="2">
        <v>-0.7</v>
      </c>
      <c r="AT154" s="2" t="s">
        <v>176</v>
      </c>
      <c r="AU154" s="2">
        <v>5.6</v>
      </c>
      <c r="AV154" s="2">
        <v>-2.7</v>
      </c>
      <c r="AW154" s="2">
        <v>0.4</v>
      </c>
      <c r="AX154" s="2">
        <v>-3.3</v>
      </c>
      <c r="AY154" s="2">
        <v>-2.8</v>
      </c>
      <c r="AZ154" s="2">
        <v>-4.5</v>
      </c>
      <c r="BA154" s="2">
        <v>-2.1</v>
      </c>
      <c r="BB154" s="2">
        <v>-0.6</v>
      </c>
      <c r="BC154" s="2">
        <v>-2.1</v>
      </c>
      <c r="BD154" s="2" t="s">
        <v>176</v>
      </c>
      <c r="BE154" s="2">
        <v>3.1</v>
      </c>
      <c r="BF154" s="2">
        <v>0.6</v>
      </c>
      <c r="BG154" s="2">
        <v>0.3</v>
      </c>
      <c r="BH154" s="2">
        <v>2.2999999999999998</v>
      </c>
      <c r="BI154" s="2">
        <v>7</v>
      </c>
      <c r="BJ154" s="2">
        <v>7.7</v>
      </c>
      <c r="BK154" s="2" t="s">
        <v>176</v>
      </c>
      <c r="BL154" s="2">
        <v>5.9</v>
      </c>
      <c r="BM154" s="2" t="s">
        <v>176</v>
      </c>
      <c r="BN154" s="2">
        <v>2.8</v>
      </c>
      <c r="BO154" s="2">
        <v>1.9</v>
      </c>
      <c r="BP154" s="2">
        <v>-0.6</v>
      </c>
      <c r="BQ154" s="2">
        <v>-3.8</v>
      </c>
      <c r="BR154" s="2">
        <v>-1.6</v>
      </c>
      <c r="BS154" s="2">
        <v>-0.5</v>
      </c>
      <c r="BT154" s="2">
        <v>1.6</v>
      </c>
      <c r="BU154" s="2">
        <v>1.3</v>
      </c>
      <c r="BV154" s="2">
        <v>4.5</v>
      </c>
      <c r="BW154" s="2" t="s">
        <v>176</v>
      </c>
      <c r="BX154" s="2">
        <v>4.9000000000000004</v>
      </c>
      <c r="BY154" s="2">
        <v>2.6</v>
      </c>
    </row>
    <row r="155" spans="1:77" x14ac:dyDescent="0.25">
      <c r="A155" s="1">
        <v>41791</v>
      </c>
      <c r="B155" s="2">
        <v>110.61037</v>
      </c>
      <c r="C155" s="2">
        <v>105.39543</v>
      </c>
      <c r="D155" s="2">
        <v>91.757009999999994</v>
      </c>
      <c r="E155" s="2">
        <v>85.130319999999998</v>
      </c>
      <c r="F155" s="2" t="s">
        <v>176</v>
      </c>
      <c r="G155" s="2">
        <v>104.79116999999999</v>
      </c>
      <c r="H155" s="2" t="s">
        <v>176</v>
      </c>
      <c r="I155" s="2">
        <v>87.786190000000005</v>
      </c>
      <c r="J155" s="2">
        <v>127.49553</v>
      </c>
      <c r="K155" s="2">
        <v>115.75991999999999</v>
      </c>
      <c r="L155" s="2">
        <v>163.30249000000001</v>
      </c>
      <c r="M155" s="2">
        <v>92.973950000000002</v>
      </c>
      <c r="N155" s="2">
        <v>117.21896</v>
      </c>
      <c r="O155" s="2">
        <v>90.559359999999998</v>
      </c>
      <c r="P155" s="2">
        <v>93.863870000000006</v>
      </c>
      <c r="Q155" s="2">
        <v>96.219200000000001</v>
      </c>
      <c r="R155" s="2" t="s">
        <v>176</v>
      </c>
      <c r="S155" s="2">
        <v>89.469269999999995</v>
      </c>
      <c r="T155" s="2">
        <v>115.26675</v>
      </c>
      <c r="U155" s="2">
        <v>-6.7</v>
      </c>
      <c r="V155" s="2">
        <v>-8</v>
      </c>
      <c r="W155" s="2">
        <v>-16.5</v>
      </c>
      <c r="X155" s="2">
        <v>6.3</v>
      </c>
      <c r="Y155" s="2" t="s">
        <v>176</v>
      </c>
      <c r="Z155" s="2">
        <v>-6.9</v>
      </c>
      <c r="AA155" s="2" t="s">
        <v>176</v>
      </c>
      <c r="AB155" s="2">
        <v>-7.3</v>
      </c>
      <c r="AC155" s="2">
        <v>-12.1</v>
      </c>
      <c r="AD155" s="2">
        <v>-5.8</v>
      </c>
      <c r="AE155" s="2">
        <v>3.9</v>
      </c>
      <c r="AF155" s="2">
        <v>0.7</v>
      </c>
      <c r="AG155" s="2">
        <v>-5.8</v>
      </c>
      <c r="AH155" s="2">
        <v>-14.1</v>
      </c>
      <c r="AI155" s="2">
        <v>-7.7</v>
      </c>
      <c r="AJ155" s="2">
        <v>-12.4</v>
      </c>
      <c r="AK155" s="2" t="s">
        <v>176</v>
      </c>
      <c r="AL155" s="2">
        <v>-1.3</v>
      </c>
      <c r="AM155" s="2">
        <v>9.4</v>
      </c>
      <c r="AN155" s="2">
        <v>-2.4</v>
      </c>
      <c r="AO155" s="2">
        <v>0.1</v>
      </c>
      <c r="AP155" s="2">
        <v>1.9</v>
      </c>
      <c r="AQ155" s="2">
        <v>13.5</v>
      </c>
      <c r="AR155" s="2" t="s">
        <v>176</v>
      </c>
      <c r="AS155" s="2">
        <v>-1.7</v>
      </c>
      <c r="AT155" s="2" t="s">
        <v>176</v>
      </c>
      <c r="AU155" s="2">
        <v>3.7</v>
      </c>
      <c r="AV155" s="2">
        <v>-4.3</v>
      </c>
      <c r="AW155" s="2">
        <v>-0.7</v>
      </c>
      <c r="AX155" s="2">
        <v>-2.1</v>
      </c>
      <c r="AY155" s="2">
        <v>-2.2000000000000002</v>
      </c>
      <c r="AZ155" s="2">
        <v>-4.7</v>
      </c>
      <c r="BA155" s="2">
        <v>-4.2</v>
      </c>
      <c r="BB155" s="2">
        <v>-1.8</v>
      </c>
      <c r="BC155" s="2">
        <v>-3.8</v>
      </c>
      <c r="BD155" s="2" t="s">
        <v>176</v>
      </c>
      <c r="BE155" s="2">
        <v>2.2000000000000002</v>
      </c>
      <c r="BF155" s="2">
        <v>2.2999999999999998</v>
      </c>
      <c r="BG155" s="2">
        <v>-0.5</v>
      </c>
      <c r="BH155" s="2">
        <v>1.1000000000000001</v>
      </c>
      <c r="BI155" s="2">
        <v>5.6</v>
      </c>
      <c r="BJ155" s="2">
        <v>8.6</v>
      </c>
      <c r="BK155" s="2" t="s">
        <v>176</v>
      </c>
      <c r="BL155" s="2">
        <v>4.5999999999999996</v>
      </c>
      <c r="BM155" s="2" t="s">
        <v>176</v>
      </c>
      <c r="BN155" s="2">
        <v>2.1</v>
      </c>
      <c r="BO155" s="2">
        <v>0</v>
      </c>
      <c r="BP155" s="2">
        <v>-1.3</v>
      </c>
      <c r="BQ155" s="2">
        <v>-3</v>
      </c>
      <c r="BR155" s="2">
        <v>-1.6</v>
      </c>
      <c r="BS155" s="2">
        <v>-1.6</v>
      </c>
      <c r="BT155" s="2">
        <v>0.2</v>
      </c>
      <c r="BU155" s="2">
        <v>0.4</v>
      </c>
      <c r="BV155" s="2">
        <v>2.5</v>
      </c>
      <c r="BW155" s="2" t="s">
        <v>176</v>
      </c>
      <c r="BX155" s="2">
        <v>4.7</v>
      </c>
      <c r="BY155" s="2">
        <v>3.2</v>
      </c>
    </row>
    <row r="156" spans="1:77" x14ac:dyDescent="0.25">
      <c r="A156" s="1">
        <v>41821</v>
      </c>
      <c r="B156" s="2">
        <v>121.70206</v>
      </c>
      <c r="C156" s="2">
        <v>118.93315</v>
      </c>
      <c r="D156" s="2">
        <v>113.63948000000001</v>
      </c>
      <c r="E156" s="2">
        <v>88.624780000000001</v>
      </c>
      <c r="F156" s="2" t="s">
        <v>176</v>
      </c>
      <c r="G156" s="2">
        <v>124.76304</v>
      </c>
      <c r="H156" s="2" t="s">
        <v>176</v>
      </c>
      <c r="I156" s="2">
        <v>92.70008</v>
      </c>
      <c r="J156" s="2">
        <v>144.71017000000001</v>
      </c>
      <c r="K156" s="2">
        <v>123.62712999999999</v>
      </c>
      <c r="L156" s="2">
        <v>180.13766000000001</v>
      </c>
      <c r="M156" s="2">
        <v>99.962770000000006</v>
      </c>
      <c r="N156" s="2">
        <v>124.12016</v>
      </c>
      <c r="O156" s="2">
        <v>107.77535</v>
      </c>
      <c r="P156" s="2">
        <v>106.99861</v>
      </c>
      <c r="Q156" s="2">
        <v>107.696</v>
      </c>
      <c r="R156" s="2" t="s">
        <v>176</v>
      </c>
      <c r="S156" s="2">
        <v>101.93651</v>
      </c>
      <c r="T156" s="2">
        <v>118.61458</v>
      </c>
      <c r="U156" s="2">
        <v>-3.3</v>
      </c>
      <c r="V156" s="2">
        <v>-2.2000000000000002</v>
      </c>
      <c r="W156" s="2">
        <v>-3.6</v>
      </c>
      <c r="X156" s="2">
        <v>-1</v>
      </c>
      <c r="Y156" s="2" t="s">
        <v>176</v>
      </c>
      <c r="Z156" s="2">
        <v>-2.2000000000000002</v>
      </c>
      <c r="AA156" s="2" t="s">
        <v>176</v>
      </c>
      <c r="AB156" s="2">
        <v>-4.4000000000000004</v>
      </c>
      <c r="AC156" s="2">
        <v>-6</v>
      </c>
      <c r="AD156" s="2">
        <v>-3.5</v>
      </c>
      <c r="AE156" s="2">
        <v>11.1</v>
      </c>
      <c r="AF156" s="2">
        <v>0.4</v>
      </c>
      <c r="AG156" s="2">
        <v>-6</v>
      </c>
      <c r="AH156" s="2">
        <v>-6.1</v>
      </c>
      <c r="AI156" s="2">
        <v>-2.2999999999999998</v>
      </c>
      <c r="AJ156" s="2">
        <v>-10.7</v>
      </c>
      <c r="AK156" s="2" t="s">
        <v>176</v>
      </c>
      <c r="AL156" s="2">
        <v>9.5</v>
      </c>
      <c r="AM156" s="2">
        <v>6.4</v>
      </c>
      <c r="AN156" s="2">
        <v>-2.5</v>
      </c>
      <c r="AO156" s="2">
        <v>-0.2</v>
      </c>
      <c r="AP156" s="2">
        <v>1.1000000000000001</v>
      </c>
      <c r="AQ156" s="2">
        <v>10.9</v>
      </c>
      <c r="AR156" s="2" t="s">
        <v>176</v>
      </c>
      <c r="AS156" s="2">
        <v>-1.8</v>
      </c>
      <c r="AT156" s="2" t="s">
        <v>176</v>
      </c>
      <c r="AU156" s="2">
        <v>2.6</v>
      </c>
      <c r="AV156" s="2">
        <v>-4.5999999999999996</v>
      </c>
      <c r="AW156" s="2">
        <v>-1.1000000000000001</v>
      </c>
      <c r="AX156" s="2">
        <v>-0.2</v>
      </c>
      <c r="AY156" s="2">
        <v>-1.8</v>
      </c>
      <c r="AZ156" s="2">
        <v>-4.9000000000000004</v>
      </c>
      <c r="BA156" s="2">
        <v>-4.5</v>
      </c>
      <c r="BB156" s="2">
        <v>-1.9</v>
      </c>
      <c r="BC156" s="2">
        <v>-5</v>
      </c>
      <c r="BD156" s="2" t="s">
        <v>176</v>
      </c>
      <c r="BE156" s="2">
        <v>3.4</v>
      </c>
      <c r="BF156" s="2">
        <v>3.1</v>
      </c>
      <c r="BG156" s="2">
        <v>-1.1000000000000001</v>
      </c>
      <c r="BH156" s="2">
        <v>0.1</v>
      </c>
      <c r="BI156" s="2">
        <v>3.1</v>
      </c>
      <c r="BJ156" s="2">
        <v>7.8</v>
      </c>
      <c r="BK156" s="2" t="s">
        <v>176</v>
      </c>
      <c r="BL156" s="2">
        <v>3.2</v>
      </c>
      <c r="BM156" s="2" t="s">
        <v>176</v>
      </c>
      <c r="BN156" s="2">
        <v>1.4</v>
      </c>
      <c r="BO156" s="2">
        <v>-1.7</v>
      </c>
      <c r="BP156" s="2">
        <v>-1.6</v>
      </c>
      <c r="BQ156" s="2">
        <v>-1.4</v>
      </c>
      <c r="BR156" s="2">
        <v>-1.6</v>
      </c>
      <c r="BS156" s="2">
        <v>-2.4</v>
      </c>
      <c r="BT156" s="2">
        <v>-0.7</v>
      </c>
      <c r="BU156" s="2">
        <v>-0.2</v>
      </c>
      <c r="BV156" s="2">
        <v>0.2</v>
      </c>
      <c r="BW156" s="2" t="s">
        <v>176</v>
      </c>
      <c r="BX156" s="2">
        <v>5.7</v>
      </c>
      <c r="BY156" s="2">
        <v>3.7</v>
      </c>
    </row>
    <row r="157" spans="1:77" x14ac:dyDescent="0.25">
      <c r="A157" s="1">
        <v>41852</v>
      </c>
      <c r="B157" s="2">
        <v>123.92138</v>
      </c>
      <c r="C157" s="2">
        <v>119.42576</v>
      </c>
      <c r="D157" s="2">
        <v>114.47439</v>
      </c>
      <c r="E157" s="2">
        <v>91.228759999999994</v>
      </c>
      <c r="F157" s="2" t="s">
        <v>176</v>
      </c>
      <c r="G157" s="2">
        <v>129.61323999999999</v>
      </c>
      <c r="H157" s="2" t="s">
        <v>176</v>
      </c>
      <c r="I157" s="2">
        <v>100.69714</v>
      </c>
      <c r="J157" s="2">
        <v>138.60996</v>
      </c>
      <c r="K157" s="2">
        <v>124.69286</v>
      </c>
      <c r="L157" s="2">
        <v>188.24884</v>
      </c>
      <c r="M157" s="2">
        <v>96.939790000000002</v>
      </c>
      <c r="N157" s="2">
        <v>129.02965</v>
      </c>
      <c r="O157" s="2">
        <v>108.9693</v>
      </c>
      <c r="P157" s="2">
        <v>104.18953</v>
      </c>
      <c r="Q157" s="2">
        <v>111.22644</v>
      </c>
      <c r="R157" s="2" t="s">
        <v>176</v>
      </c>
      <c r="S157" s="2">
        <v>99.085620000000006</v>
      </c>
      <c r="T157" s="2">
        <v>129.92636999999999</v>
      </c>
      <c r="U157" s="2">
        <v>-5.0999999999999996</v>
      </c>
      <c r="V157" s="2">
        <v>-2.4</v>
      </c>
      <c r="W157" s="2">
        <v>-11.4</v>
      </c>
      <c r="X157" s="2">
        <v>5.8</v>
      </c>
      <c r="Y157" s="2" t="s">
        <v>176</v>
      </c>
      <c r="Z157" s="2">
        <v>-1.9</v>
      </c>
      <c r="AA157" s="2" t="s">
        <v>176</v>
      </c>
      <c r="AB157" s="2">
        <v>-1.2</v>
      </c>
      <c r="AC157" s="2">
        <v>-6.3</v>
      </c>
      <c r="AD157" s="2">
        <v>-5.2</v>
      </c>
      <c r="AE157" s="2">
        <v>14</v>
      </c>
      <c r="AF157" s="2">
        <v>0.2</v>
      </c>
      <c r="AG157" s="2">
        <v>-8.4</v>
      </c>
      <c r="AH157" s="2">
        <v>-10.1</v>
      </c>
      <c r="AI157" s="2">
        <v>-6.5</v>
      </c>
      <c r="AJ157" s="2">
        <v>-6.8</v>
      </c>
      <c r="AK157" s="2" t="s">
        <v>176</v>
      </c>
      <c r="AL157" s="2">
        <v>4.7</v>
      </c>
      <c r="AM157" s="2">
        <v>10.7</v>
      </c>
      <c r="AN157" s="2">
        <v>-2.9</v>
      </c>
      <c r="AO157" s="2">
        <v>-0.5</v>
      </c>
      <c r="AP157" s="2">
        <v>-0.6</v>
      </c>
      <c r="AQ157" s="2">
        <v>10.1</v>
      </c>
      <c r="AR157" s="2" t="s">
        <v>176</v>
      </c>
      <c r="AS157" s="2">
        <v>-1.8</v>
      </c>
      <c r="AT157" s="2" t="s">
        <v>176</v>
      </c>
      <c r="AU157" s="2">
        <v>2.1</v>
      </c>
      <c r="AV157" s="2">
        <v>-4.8</v>
      </c>
      <c r="AW157" s="2">
        <v>-1.7</v>
      </c>
      <c r="AX157" s="2">
        <v>1.7</v>
      </c>
      <c r="AY157" s="2">
        <v>-1.6</v>
      </c>
      <c r="AZ157" s="2">
        <v>-5.4</v>
      </c>
      <c r="BA157" s="2">
        <v>-5.3</v>
      </c>
      <c r="BB157" s="2">
        <v>-2.5</v>
      </c>
      <c r="BC157" s="2">
        <v>-5.2</v>
      </c>
      <c r="BD157" s="2" t="s">
        <v>176</v>
      </c>
      <c r="BE157" s="2">
        <v>3.6</v>
      </c>
      <c r="BF157" s="2">
        <v>4.2</v>
      </c>
      <c r="BG157" s="2">
        <v>-1.6</v>
      </c>
      <c r="BH157" s="2">
        <v>-0.5</v>
      </c>
      <c r="BI157" s="2">
        <v>1.9</v>
      </c>
      <c r="BJ157" s="2">
        <v>8.1</v>
      </c>
      <c r="BK157" s="2" t="s">
        <v>176</v>
      </c>
      <c r="BL157" s="2">
        <v>1.9</v>
      </c>
      <c r="BM157" s="2" t="s">
        <v>176</v>
      </c>
      <c r="BN157" s="2">
        <v>1.2</v>
      </c>
      <c r="BO157" s="2">
        <v>-2.8</v>
      </c>
      <c r="BP157" s="2">
        <v>-2</v>
      </c>
      <c r="BQ157" s="2">
        <v>0.4</v>
      </c>
      <c r="BR157" s="2">
        <v>-1.3</v>
      </c>
      <c r="BS157" s="2">
        <v>-3.4</v>
      </c>
      <c r="BT157" s="2">
        <v>-2.1</v>
      </c>
      <c r="BU157" s="2">
        <v>-0.9</v>
      </c>
      <c r="BV157" s="2">
        <v>-0.9</v>
      </c>
      <c r="BW157" s="2" t="s">
        <v>176</v>
      </c>
      <c r="BX157" s="2">
        <v>6.2</v>
      </c>
      <c r="BY157" s="2">
        <v>4.5999999999999996</v>
      </c>
    </row>
    <row r="158" spans="1:77" x14ac:dyDescent="0.25">
      <c r="A158" s="1">
        <v>41883</v>
      </c>
      <c r="B158" s="2">
        <v>123.07107000000001</v>
      </c>
      <c r="C158" s="2">
        <v>125.42677</v>
      </c>
      <c r="D158" s="2">
        <v>121.82612</v>
      </c>
      <c r="E158" s="2">
        <v>86.722819999999999</v>
      </c>
      <c r="F158" s="2" t="s">
        <v>176</v>
      </c>
      <c r="G158" s="2">
        <v>133.74062000000001</v>
      </c>
      <c r="H158" s="2" t="s">
        <v>176</v>
      </c>
      <c r="I158" s="2">
        <v>115.85075999999999</v>
      </c>
      <c r="J158" s="2">
        <v>143.86376000000001</v>
      </c>
      <c r="K158" s="2">
        <v>125.53019</v>
      </c>
      <c r="L158" s="2">
        <v>183.68097</v>
      </c>
      <c r="M158" s="2">
        <v>91.372709999999998</v>
      </c>
      <c r="N158" s="2">
        <v>125.22490000000001</v>
      </c>
      <c r="O158" s="2">
        <v>104.23029</v>
      </c>
      <c r="P158" s="2">
        <v>106.88772</v>
      </c>
      <c r="Q158" s="2">
        <v>110.00785999999999</v>
      </c>
      <c r="R158" s="2" t="s">
        <v>176</v>
      </c>
      <c r="S158" s="2">
        <v>90.697789999999998</v>
      </c>
      <c r="T158" s="2">
        <v>124.68812</v>
      </c>
      <c r="U158" s="2">
        <v>-1.6</v>
      </c>
      <c r="V158" s="2">
        <v>4.4000000000000004</v>
      </c>
      <c r="W158" s="2">
        <v>-6.1</v>
      </c>
      <c r="X158" s="2">
        <v>5.7</v>
      </c>
      <c r="Y158" s="2" t="s">
        <v>176</v>
      </c>
      <c r="Z158" s="2">
        <v>0.2</v>
      </c>
      <c r="AA158" s="2" t="s">
        <v>176</v>
      </c>
      <c r="AB158" s="2">
        <v>7.5</v>
      </c>
      <c r="AC158" s="2">
        <v>0.9</v>
      </c>
      <c r="AD158" s="2">
        <v>-0.3</v>
      </c>
      <c r="AE158" s="2">
        <v>17.600000000000001</v>
      </c>
      <c r="AF158" s="2">
        <v>-6.1</v>
      </c>
      <c r="AG158" s="2">
        <v>-6.8</v>
      </c>
      <c r="AH158" s="2">
        <v>-7.3</v>
      </c>
      <c r="AI158" s="2">
        <v>2</v>
      </c>
      <c r="AJ158" s="2">
        <v>1.7</v>
      </c>
      <c r="AK158" s="2" t="s">
        <v>176</v>
      </c>
      <c r="AL158" s="2">
        <v>2.5</v>
      </c>
      <c r="AM158" s="2">
        <v>12.5</v>
      </c>
      <c r="AN158" s="2">
        <v>-2.7</v>
      </c>
      <c r="AO158" s="2">
        <v>0.1</v>
      </c>
      <c r="AP158" s="2">
        <v>-1.3</v>
      </c>
      <c r="AQ158" s="2">
        <v>9.6</v>
      </c>
      <c r="AR158" s="2" t="s">
        <v>176</v>
      </c>
      <c r="AS158" s="2">
        <v>-1.6</v>
      </c>
      <c r="AT158" s="2" t="s">
        <v>176</v>
      </c>
      <c r="AU158" s="2">
        <v>2.7</v>
      </c>
      <c r="AV158" s="2">
        <v>-4.2</v>
      </c>
      <c r="AW158" s="2">
        <v>-1.5</v>
      </c>
      <c r="AX158" s="2">
        <v>3.4</v>
      </c>
      <c r="AY158" s="2">
        <v>-2.1</v>
      </c>
      <c r="AZ158" s="2">
        <v>-5.6</v>
      </c>
      <c r="BA158" s="2">
        <v>-5.5</v>
      </c>
      <c r="BB158" s="2">
        <v>-2</v>
      </c>
      <c r="BC158" s="2">
        <v>-4.4000000000000004</v>
      </c>
      <c r="BD158" s="2" t="s">
        <v>176</v>
      </c>
      <c r="BE158" s="2">
        <v>3.5</v>
      </c>
      <c r="BF158" s="2">
        <v>5.3</v>
      </c>
      <c r="BG158" s="2">
        <v>-2</v>
      </c>
      <c r="BH158" s="2">
        <v>-0.4</v>
      </c>
      <c r="BI158" s="2">
        <v>0.9</v>
      </c>
      <c r="BJ158" s="2">
        <v>8.3000000000000007</v>
      </c>
      <c r="BK158" s="2" t="s">
        <v>176</v>
      </c>
      <c r="BL158" s="2">
        <v>1</v>
      </c>
      <c r="BM158" s="2" t="s">
        <v>176</v>
      </c>
      <c r="BN158" s="2">
        <v>2.2000000000000002</v>
      </c>
      <c r="BO158" s="2">
        <v>-3.3</v>
      </c>
      <c r="BP158" s="2">
        <v>-2</v>
      </c>
      <c r="BQ158" s="2">
        <v>2</v>
      </c>
      <c r="BR158" s="2">
        <v>-2.1</v>
      </c>
      <c r="BS158" s="2">
        <v>-4.5</v>
      </c>
      <c r="BT158" s="2">
        <v>-3.3</v>
      </c>
      <c r="BU158" s="2">
        <v>-1.2</v>
      </c>
      <c r="BV158" s="2">
        <v>-1.8</v>
      </c>
      <c r="BW158" s="2" t="s">
        <v>176</v>
      </c>
      <c r="BX158" s="2">
        <v>5.7</v>
      </c>
      <c r="BY158" s="2">
        <v>5.6</v>
      </c>
    </row>
    <row r="159" spans="1:77" x14ac:dyDescent="0.25">
      <c r="A159" s="1">
        <v>41913</v>
      </c>
      <c r="B159" s="2">
        <v>127.32526</v>
      </c>
      <c r="C159" s="2">
        <v>133.71752000000001</v>
      </c>
      <c r="D159" s="2">
        <v>123.56457</v>
      </c>
      <c r="E159" s="2">
        <v>96.431579999999997</v>
      </c>
      <c r="F159" s="2" t="s">
        <v>176</v>
      </c>
      <c r="G159" s="2">
        <v>135.10955999999999</v>
      </c>
      <c r="H159" s="2" t="s">
        <v>176</v>
      </c>
      <c r="I159" s="2">
        <v>126.47291</v>
      </c>
      <c r="J159" s="2">
        <v>152.03662</v>
      </c>
      <c r="K159" s="2">
        <v>126.71562</v>
      </c>
      <c r="L159" s="2">
        <v>190.21699000000001</v>
      </c>
      <c r="M159" s="2">
        <v>96.817350000000005</v>
      </c>
      <c r="N159" s="2">
        <v>129.04682</v>
      </c>
      <c r="O159" s="2">
        <v>110.26582000000001</v>
      </c>
      <c r="P159" s="2">
        <v>113.30297</v>
      </c>
      <c r="Q159" s="2">
        <v>114.52958</v>
      </c>
      <c r="R159" s="2" t="s">
        <v>176</v>
      </c>
      <c r="S159" s="2">
        <v>98.063010000000006</v>
      </c>
      <c r="T159" s="2">
        <v>121.47968</v>
      </c>
      <c r="U159" s="2">
        <v>-2.9</v>
      </c>
      <c r="V159" s="2">
        <v>3.6</v>
      </c>
      <c r="W159" s="2">
        <v>-9.4</v>
      </c>
      <c r="X159" s="2">
        <v>5.0999999999999996</v>
      </c>
      <c r="Y159" s="2" t="s">
        <v>176</v>
      </c>
      <c r="Z159" s="2">
        <v>-8.6</v>
      </c>
      <c r="AA159" s="2" t="s">
        <v>176</v>
      </c>
      <c r="AB159" s="2">
        <v>-5.7</v>
      </c>
      <c r="AC159" s="2">
        <v>8.5</v>
      </c>
      <c r="AD159" s="2">
        <v>-4.5999999999999996</v>
      </c>
      <c r="AE159" s="2">
        <v>11.7</v>
      </c>
      <c r="AF159" s="2">
        <v>-5.5</v>
      </c>
      <c r="AG159" s="2">
        <v>-5.2</v>
      </c>
      <c r="AH159" s="2">
        <v>-7</v>
      </c>
      <c r="AI159" s="2">
        <v>-3.3</v>
      </c>
      <c r="AJ159" s="2">
        <v>-4.5</v>
      </c>
      <c r="AK159" s="2" t="s">
        <v>176</v>
      </c>
      <c r="AL159" s="2">
        <v>4.3</v>
      </c>
      <c r="AM159" s="2">
        <v>12.8</v>
      </c>
      <c r="AN159" s="2">
        <v>-2.7</v>
      </c>
      <c r="AO159" s="2">
        <v>0.4</v>
      </c>
      <c r="AP159" s="2">
        <v>-2.2999999999999998</v>
      </c>
      <c r="AQ159" s="2">
        <v>9</v>
      </c>
      <c r="AR159" s="2" t="s">
        <v>176</v>
      </c>
      <c r="AS159" s="2">
        <v>-2.4</v>
      </c>
      <c r="AT159" s="2" t="s">
        <v>176</v>
      </c>
      <c r="AU159" s="2">
        <v>1.7</v>
      </c>
      <c r="AV159" s="2">
        <v>-2.9</v>
      </c>
      <c r="AW159" s="2">
        <v>-1.9</v>
      </c>
      <c r="AX159" s="2">
        <v>4.3</v>
      </c>
      <c r="AY159" s="2">
        <v>-2.4</v>
      </c>
      <c r="AZ159" s="2">
        <v>-5.6</v>
      </c>
      <c r="BA159" s="2">
        <v>-5.7</v>
      </c>
      <c r="BB159" s="2">
        <v>-2.2000000000000002</v>
      </c>
      <c r="BC159" s="2">
        <v>-4.5</v>
      </c>
      <c r="BD159" s="2" t="s">
        <v>176</v>
      </c>
      <c r="BE159" s="2">
        <v>3.6</v>
      </c>
      <c r="BF159" s="2">
        <v>6.1</v>
      </c>
      <c r="BG159" s="2">
        <v>-2.4</v>
      </c>
      <c r="BH159" s="2">
        <v>0.2</v>
      </c>
      <c r="BI159" s="2">
        <v>-0.9</v>
      </c>
      <c r="BJ159" s="2">
        <v>8.3000000000000007</v>
      </c>
      <c r="BK159" s="2" t="s">
        <v>176</v>
      </c>
      <c r="BL159" s="2">
        <v>-1.1000000000000001</v>
      </c>
      <c r="BM159" s="2" t="s">
        <v>176</v>
      </c>
      <c r="BN159" s="2">
        <v>1.9</v>
      </c>
      <c r="BO159" s="2">
        <v>-2.6</v>
      </c>
      <c r="BP159" s="2">
        <v>-2.2999999999999998</v>
      </c>
      <c r="BQ159" s="2">
        <v>3.8</v>
      </c>
      <c r="BR159" s="2">
        <v>-2.4</v>
      </c>
      <c r="BS159" s="2">
        <v>-4.9000000000000004</v>
      </c>
      <c r="BT159" s="2">
        <v>-4.4000000000000004</v>
      </c>
      <c r="BU159" s="2">
        <v>-2.2000000000000002</v>
      </c>
      <c r="BV159" s="2">
        <v>-3.2</v>
      </c>
      <c r="BW159" s="2" t="s">
        <v>176</v>
      </c>
      <c r="BX159" s="2">
        <v>4.8</v>
      </c>
      <c r="BY159" s="2">
        <v>6.7</v>
      </c>
    </row>
    <row r="160" spans="1:77" x14ac:dyDescent="0.25">
      <c r="A160" s="1">
        <v>41944</v>
      </c>
      <c r="B160" s="2">
        <v>116.2884</v>
      </c>
      <c r="C160" s="2">
        <v>131.34235000000001</v>
      </c>
      <c r="D160" s="2">
        <v>113.73714</v>
      </c>
      <c r="E160" s="2">
        <v>90.067800000000005</v>
      </c>
      <c r="F160" s="2" t="s">
        <v>176</v>
      </c>
      <c r="G160" s="2">
        <v>131.20703</v>
      </c>
      <c r="H160" s="2" t="s">
        <v>176</v>
      </c>
      <c r="I160" s="2">
        <v>126.84011</v>
      </c>
      <c r="J160" s="2">
        <v>143.42837</v>
      </c>
      <c r="K160" s="2">
        <v>112.33208999999999</v>
      </c>
      <c r="L160" s="2">
        <v>184.93668</v>
      </c>
      <c r="M160" s="2">
        <v>95.135210000000001</v>
      </c>
      <c r="N160" s="2">
        <v>111.71549</v>
      </c>
      <c r="O160" s="2">
        <v>102.34402</v>
      </c>
      <c r="P160" s="2">
        <v>101.94985</v>
      </c>
      <c r="Q160" s="2">
        <v>102.93265</v>
      </c>
      <c r="R160" s="2" t="s">
        <v>176</v>
      </c>
      <c r="S160" s="2">
        <v>88.30359</v>
      </c>
      <c r="T160" s="2">
        <v>101.94095</v>
      </c>
      <c r="U160" s="2">
        <v>-6</v>
      </c>
      <c r="V160" s="2">
        <v>-0.6</v>
      </c>
      <c r="W160" s="2">
        <v>-16.600000000000001</v>
      </c>
      <c r="X160" s="2">
        <v>6.9</v>
      </c>
      <c r="Y160" s="2" t="s">
        <v>176</v>
      </c>
      <c r="Z160" s="2">
        <v>-6.6</v>
      </c>
      <c r="AA160" s="2" t="s">
        <v>176</v>
      </c>
      <c r="AB160" s="2">
        <v>-2.1</v>
      </c>
      <c r="AC160" s="2">
        <v>0</v>
      </c>
      <c r="AD160" s="2">
        <v>-7.6</v>
      </c>
      <c r="AE160" s="2">
        <v>11.8</v>
      </c>
      <c r="AF160" s="2">
        <v>-2.8</v>
      </c>
      <c r="AG160" s="2">
        <v>-11</v>
      </c>
      <c r="AH160" s="2">
        <v>-7.2</v>
      </c>
      <c r="AI160" s="2">
        <v>-5.4</v>
      </c>
      <c r="AJ160" s="2">
        <v>-6</v>
      </c>
      <c r="AK160" s="2" t="s">
        <v>176</v>
      </c>
      <c r="AL160" s="2">
        <v>6.9</v>
      </c>
      <c r="AM160" s="2">
        <v>11.6</v>
      </c>
      <c r="AN160" s="2">
        <v>-3</v>
      </c>
      <c r="AO160" s="2">
        <v>0.3</v>
      </c>
      <c r="AP160" s="2">
        <v>-3.7</v>
      </c>
      <c r="AQ160" s="2">
        <v>8.8000000000000007</v>
      </c>
      <c r="AR160" s="2" t="s">
        <v>176</v>
      </c>
      <c r="AS160" s="2">
        <v>-2.9</v>
      </c>
      <c r="AT160" s="2" t="s">
        <v>176</v>
      </c>
      <c r="AU160" s="2">
        <v>1.3</v>
      </c>
      <c r="AV160" s="2">
        <v>-2.7</v>
      </c>
      <c r="AW160" s="2">
        <v>-2.4</v>
      </c>
      <c r="AX160" s="2">
        <v>5</v>
      </c>
      <c r="AY160" s="2">
        <v>-2.5</v>
      </c>
      <c r="AZ160" s="2">
        <v>-6.1</v>
      </c>
      <c r="BA160" s="2">
        <v>-5.8</v>
      </c>
      <c r="BB160" s="2">
        <v>-2.5</v>
      </c>
      <c r="BC160" s="2">
        <v>-4.5999999999999996</v>
      </c>
      <c r="BD160" s="2" t="s">
        <v>176</v>
      </c>
      <c r="BE160" s="2">
        <v>3.9</v>
      </c>
      <c r="BF160" s="2">
        <v>6.6</v>
      </c>
      <c r="BG160" s="2">
        <v>-3</v>
      </c>
      <c r="BH160" s="2">
        <v>0.2</v>
      </c>
      <c r="BI160" s="2">
        <v>-3.1</v>
      </c>
      <c r="BJ160" s="2">
        <v>8.5</v>
      </c>
      <c r="BK160" s="2" t="s">
        <v>176</v>
      </c>
      <c r="BL160" s="2">
        <v>-2.2999999999999998</v>
      </c>
      <c r="BM160" s="2" t="s">
        <v>176</v>
      </c>
      <c r="BN160" s="2">
        <v>1.7</v>
      </c>
      <c r="BO160" s="2">
        <v>-2.7</v>
      </c>
      <c r="BP160" s="2">
        <v>-2.8</v>
      </c>
      <c r="BQ160" s="2">
        <v>4.3</v>
      </c>
      <c r="BR160" s="2">
        <v>-2.5</v>
      </c>
      <c r="BS160" s="2">
        <v>-6</v>
      </c>
      <c r="BT160" s="2">
        <v>-5.6</v>
      </c>
      <c r="BU160" s="2">
        <v>-2.6</v>
      </c>
      <c r="BV160" s="2">
        <v>-4.2</v>
      </c>
      <c r="BW160" s="2" t="s">
        <v>176</v>
      </c>
      <c r="BX160" s="2">
        <v>4.5</v>
      </c>
      <c r="BY160" s="2">
        <v>7.6</v>
      </c>
    </row>
    <row r="161" spans="1:77" x14ac:dyDescent="0.25">
      <c r="A161" s="1">
        <v>41974</v>
      </c>
      <c r="B161" s="2">
        <v>102.21339999999999</v>
      </c>
      <c r="C161" s="2">
        <v>125.71928</v>
      </c>
      <c r="D161" s="2">
        <v>100.95611</v>
      </c>
      <c r="E161" s="2">
        <v>97.48706</v>
      </c>
      <c r="F161" s="2" t="s">
        <v>176</v>
      </c>
      <c r="G161" s="2">
        <v>114.75955999999999</v>
      </c>
      <c r="H161" s="2" t="s">
        <v>176</v>
      </c>
      <c r="I161" s="2">
        <v>122.7012</v>
      </c>
      <c r="J161" s="2">
        <v>132.5427</v>
      </c>
      <c r="K161" s="2">
        <v>100.76378</v>
      </c>
      <c r="L161" s="2">
        <v>175.83162999999999</v>
      </c>
      <c r="M161" s="2">
        <v>94.744410000000002</v>
      </c>
      <c r="N161" s="2">
        <v>90.897919999999999</v>
      </c>
      <c r="O161" s="2">
        <v>90.104889999999997</v>
      </c>
      <c r="P161" s="2">
        <v>81.941940000000002</v>
      </c>
      <c r="Q161" s="2">
        <v>86.897490000000005</v>
      </c>
      <c r="R161" s="2" t="s">
        <v>176</v>
      </c>
      <c r="S161" s="2">
        <v>75.896940000000001</v>
      </c>
      <c r="T161" s="2">
        <v>81.200800000000001</v>
      </c>
      <c r="U161" s="2">
        <v>-2.6</v>
      </c>
      <c r="V161" s="2">
        <v>-1</v>
      </c>
      <c r="W161" s="2">
        <v>-4.9000000000000004</v>
      </c>
      <c r="X161" s="2">
        <v>1.5</v>
      </c>
      <c r="Y161" s="2" t="s">
        <v>176</v>
      </c>
      <c r="Z161" s="2">
        <v>1.7</v>
      </c>
      <c r="AA161" s="2" t="s">
        <v>176</v>
      </c>
      <c r="AB161" s="2">
        <v>-7.9</v>
      </c>
      <c r="AC161" s="2">
        <v>-2</v>
      </c>
      <c r="AD161" s="2">
        <v>-3.5</v>
      </c>
      <c r="AE161" s="2">
        <v>12.8</v>
      </c>
      <c r="AF161" s="2">
        <v>0.2</v>
      </c>
      <c r="AG161" s="2">
        <v>-8</v>
      </c>
      <c r="AH161" s="2">
        <v>4.7</v>
      </c>
      <c r="AI161" s="2">
        <v>-2.8</v>
      </c>
      <c r="AJ161" s="2">
        <v>-0.1</v>
      </c>
      <c r="AK161" s="2" t="s">
        <v>176</v>
      </c>
      <c r="AL161" s="2">
        <v>8</v>
      </c>
      <c r="AM161" s="2">
        <v>-5.0999999999999996</v>
      </c>
      <c r="AN161" s="2">
        <v>-3</v>
      </c>
      <c r="AO161" s="2">
        <v>0.2</v>
      </c>
      <c r="AP161" s="2">
        <v>-3.8</v>
      </c>
      <c r="AQ161" s="2">
        <v>8.1</v>
      </c>
      <c r="AR161" s="2" t="s">
        <v>176</v>
      </c>
      <c r="AS161" s="2">
        <v>-2.5</v>
      </c>
      <c r="AT161" s="2" t="s">
        <v>176</v>
      </c>
      <c r="AU161" s="2">
        <v>0.3</v>
      </c>
      <c r="AV161" s="2">
        <v>-2.6</v>
      </c>
      <c r="AW161" s="2">
        <v>-2.5</v>
      </c>
      <c r="AX161" s="2">
        <v>5.6</v>
      </c>
      <c r="AY161" s="2">
        <v>-2.2000000000000002</v>
      </c>
      <c r="AZ161" s="2">
        <v>-6.2</v>
      </c>
      <c r="BA161" s="2">
        <v>-5.0999999999999996</v>
      </c>
      <c r="BB161" s="2">
        <v>-2.5</v>
      </c>
      <c r="BC161" s="2">
        <v>-4.3</v>
      </c>
      <c r="BD161" s="2" t="s">
        <v>176</v>
      </c>
      <c r="BE161" s="2">
        <v>4.2</v>
      </c>
      <c r="BF161" s="2">
        <v>5.7</v>
      </c>
      <c r="BG161" s="2">
        <v>-3</v>
      </c>
      <c r="BH161" s="2">
        <v>0.2</v>
      </c>
      <c r="BI161" s="2">
        <v>-3.8</v>
      </c>
      <c r="BJ161" s="2">
        <v>8.1</v>
      </c>
      <c r="BK161" s="2" t="s">
        <v>176</v>
      </c>
      <c r="BL161" s="2">
        <v>-2.5</v>
      </c>
      <c r="BM161" s="2" t="s">
        <v>176</v>
      </c>
      <c r="BN161" s="2">
        <v>0.3</v>
      </c>
      <c r="BO161" s="2">
        <v>-2.6</v>
      </c>
      <c r="BP161" s="2">
        <v>-2.5</v>
      </c>
      <c r="BQ161" s="2">
        <v>5.6</v>
      </c>
      <c r="BR161" s="2">
        <v>-2.2000000000000002</v>
      </c>
      <c r="BS161" s="2">
        <v>-6.2</v>
      </c>
      <c r="BT161" s="2">
        <v>-5.0999999999999996</v>
      </c>
      <c r="BU161" s="2">
        <v>-2.5</v>
      </c>
      <c r="BV161" s="2">
        <v>-4.3</v>
      </c>
      <c r="BW161" s="2" t="s">
        <v>176</v>
      </c>
      <c r="BX161" s="2">
        <v>4.2</v>
      </c>
      <c r="BY161" s="2">
        <v>5.7</v>
      </c>
    </row>
    <row r="162" spans="1:77" x14ac:dyDescent="0.25">
      <c r="A162" s="1">
        <v>42005</v>
      </c>
      <c r="B162" s="2">
        <v>102.66304</v>
      </c>
      <c r="C162" s="2">
        <v>121.07743000000001</v>
      </c>
      <c r="D162" s="2">
        <v>104.91458</v>
      </c>
      <c r="E162" s="2">
        <v>78.924580000000006</v>
      </c>
      <c r="F162" s="2" t="s">
        <v>176</v>
      </c>
      <c r="G162" s="2">
        <v>106.96012</v>
      </c>
      <c r="H162" s="2" t="s">
        <v>176</v>
      </c>
      <c r="I162" s="2">
        <v>133.33805000000001</v>
      </c>
      <c r="J162" s="2">
        <v>118.46566</v>
      </c>
      <c r="K162" s="2">
        <v>106.33678999999999</v>
      </c>
      <c r="L162" s="2">
        <v>182.77144000000001</v>
      </c>
      <c r="M162" s="2">
        <v>95.51164</v>
      </c>
      <c r="N162" s="2">
        <v>96.127070000000003</v>
      </c>
      <c r="O162" s="2">
        <v>84.037469999999999</v>
      </c>
      <c r="P162" s="2">
        <v>87.017560000000003</v>
      </c>
      <c r="Q162" s="2">
        <v>81.684250000000006</v>
      </c>
      <c r="R162" s="2" t="s">
        <v>176</v>
      </c>
      <c r="S162" s="2">
        <v>71.655140000000003</v>
      </c>
      <c r="T162" s="2">
        <v>66.984610000000004</v>
      </c>
      <c r="U162" s="2">
        <v>-4.9000000000000004</v>
      </c>
      <c r="V162" s="2">
        <v>-4</v>
      </c>
      <c r="W162" s="2">
        <v>-11.5</v>
      </c>
      <c r="X162" s="2">
        <v>6</v>
      </c>
      <c r="Y162" s="2" t="s">
        <v>176</v>
      </c>
      <c r="Z162" s="2">
        <v>-5.3</v>
      </c>
      <c r="AA162" s="2" t="s">
        <v>176</v>
      </c>
      <c r="AB162" s="2">
        <v>3.7</v>
      </c>
      <c r="AC162" s="2">
        <v>-11.8</v>
      </c>
      <c r="AD162" s="2">
        <v>-3.1</v>
      </c>
      <c r="AE162" s="2">
        <v>18.2</v>
      </c>
      <c r="AF162" s="2">
        <v>-1.8</v>
      </c>
      <c r="AG162" s="2">
        <v>-5.8</v>
      </c>
      <c r="AH162" s="2">
        <v>-10.7</v>
      </c>
      <c r="AI162" s="2">
        <v>-6.4</v>
      </c>
      <c r="AJ162" s="2">
        <v>-14</v>
      </c>
      <c r="AK162" s="2" t="s">
        <v>176</v>
      </c>
      <c r="AL162" s="2">
        <v>6.6</v>
      </c>
      <c r="AM162" s="2">
        <v>-1.7</v>
      </c>
      <c r="AN162" s="2">
        <v>-4.9000000000000004</v>
      </c>
      <c r="AO162" s="2">
        <v>-4</v>
      </c>
      <c r="AP162" s="2">
        <v>-11.5</v>
      </c>
      <c r="AQ162" s="2">
        <v>6</v>
      </c>
      <c r="AR162" s="2" t="s">
        <v>176</v>
      </c>
      <c r="AS162" s="2">
        <v>-5.3</v>
      </c>
      <c r="AT162" s="2" t="s">
        <v>176</v>
      </c>
      <c r="AU162" s="2">
        <v>3.7</v>
      </c>
      <c r="AV162" s="2">
        <v>-11.8</v>
      </c>
      <c r="AW162" s="2">
        <v>-3.1</v>
      </c>
      <c r="AX162" s="2">
        <v>18.2</v>
      </c>
      <c r="AY162" s="2">
        <v>-1.8</v>
      </c>
      <c r="AZ162" s="2">
        <v>-5.8</v>
      </c>
      <c r="BA162" s="2">
        <v>-10.7</v>
      </c>
      <c r="BB162" s="2">
        <v>-6.4</v>
      </c>
      <c r="BC162" s="2">
        <v>-14</v>
      </c>
      <c r="BD162" s="2" t="s">
        <v>176</v>
      </c>
      <c r="BE162" s="2">
        <v>6.6</v>
      </c>
      <c r="BF162" s="2">
        <v>-1.7</v>
      </c>
      <c r="BG162" s="2">
        <v>-3.2</v>
      </c>
      <c r="BH162" s="2">
        <v>0.1</v>
      </c>
      <c r="BI162" s="2">
        <v>-5.5</v>
      </c>
      <c r="BJ162" s="2">
        <v>8.6</v>
      </c>
      <c r="BK162" s="2" t="s">
        <v>176</v>
      </c>
      <c r="BL162" s="2">
        <v>-2.6</v>
      </c>
      <c r="BM162" s="2" t="s">
        <v>176</v>
      </c>
      <c r="BN162" s="2">
        <v>0.2</v>
      </c>
      <c r="BO162" s="2">
        <v>-3</v>
      </c>
      <c r="BP162" s="2">
        <v>-2.7</v>
      </c>
      <c r="BQ162" s="2">
        <v>7.3</v>
      </c>
      <c r="BR162" s="2">
        <v>-2.2000000000000002</v>
      </c>
      <c r="BS162" s="2">
        <v>-6.2</v>
      </c>
      <c r="BT162" s="2">
        <v>-6.1</v>
      </c>
      <c r="BU162" s="2">
        <v>-2.8</v>
      </c>
      <c r="BV162" s="2">
        <v>-5.5</v>
      </c>
      <c r="BW162" s="2" t="s">
        <v>176</v>
      </c>
      <c r="BX162" s="2">
        <v>4.5999999999999996</v>
      </c>
      <c r="BY162" s="2">
        <v>6.1</v>
      </c>
    </row>
    <row r="163" spans="1:77" x14ac:dyDescent="0.25">
      <c r="A163" s="1">
        <v>42036</v>
      </c>
      <c r="B163" s="2">
        <v>97.571250000000006</v>
      </c>
      <c r="C163" s="2">
        <v>105.27433000000001</v>
      </c>
      <c r="D163" s="2">
        <v>97.629739999999998</v>
      </c>
      <c r="E163" s="2">
        <v>71.320660000000004</v>
      </c>
      <c r="F163" s="2" t="s">
        <v>176</v>
      </c>
      <c r="G163" s="2">
        <v>103.24588</v>
      </c>
      <c r="H163" s="2" t="s">
        <v>176</v>
      </c>
      <c r="I163" s="2">
        <v>112.8524</v>
      </c>
      <c r="J163" s="2">
        <v>97.141170000000002</v>
      </c>
      <c r="K163" s="2">
        <v>97.607699999999994</v>
      </c>
      <c r="L163" s="2">
        <v>173.14203000000001</v>
      </c>
      <c r="M163" s="2">
        <v>80.887029999999996</v>
      </c>
      <c r="N163" s="2">
        <v>95.58484</v>
      </c>
      <c r="O163" s="2">
        <v>83.756219999999999</v>
      </c>
      <c r="P163" s="2">
        <v>86.68186</v>
      </c>
      <c r="Q163" s="2">
        <v>82.750240000000005</v>
      </c>
      <c r="R163" s="2" t="s">
        <v>176</v>
      </c>
      <c r="S163" s="2">
        <v>70.242620000000002</v>
      </c>
      <c r="T163" s="2">
        <v>70.001630000000006</v>
      </c>
      <c r="U163" s="2">
        <v>-9.3000000000000007</v>
      </c>
      <c r="V163" s="2">
        <v>-10</v>
      </c>
      <c r="W163" s="2">
        <v>-19.8</v>
      </c>
      <c r="X163" s="2">
        <v>9.1999999999999993</v>
      </c>
      <c r="Y163" s="2" t="s">
        <v>176</v>
      </c>
      <c r="Z163" s="2">
        <v>-9.6</v>
      </c>
      <c r="AA163" s="2" t="s">
        <v>176</v>
      </c>
      <c r="AB163" s="2">
        <v>3.2</v>
      </c>
      <c r="AC163" s="2">
        <v>-23</v>
      </c>
      <c r="AD163" s="2">
        <v>-9.6999999999999993</v>
      </c>
      <c r="AE163" s="2">
        <v>25.7</v>
      </c>
      <c r="AF163" s="2">
        <v>-10.8</v>
      </c>
      <c r="AG163" s="2">
        <v>-9</v>
      </c>
      <c r="AH163" s="2">
        <v>-14.2</v>
      </c>
      <c r="AI163" s="2">
        <v>-11</v>
      </c>
      <c r="AJ163" s="2">
        <v>-16.7</v>
      </c>
      <c r="AK163" s="2" t="s">
        <v>176</v>
      </c>
      <c r="AL163" s="2">
        <v>-3.1</v>
      </c>
      <c r="AM163" s="2">
        <v>-4.0999999999999996</v>
      </c>
      <c r="AN163" s="2">
        <v>-7.1</v>
      </c>
      <c r="AO163" s="2">
        <v>-6.9</v>
      </c>
      <c r="AP163" s="2">
        <v>-15.7</v>
      </c>
      <c r="AQ163" s="2">
        <v>7.5</v>
      </c>
      <c r="AR163" s="2" t="s">
        <v>176</v>
      </c>
      <c r="AS163" s="2">
        <v>-7.4</v>
      </c>
      <c r="AT163" s="2" t="s">
        <v>176</v>
      </c>
      <c r="AU163" s="2">
        <v>3.5</v>
      </c>
      <c r="AV163" s="2">
        <v>-17.3</v>
      </c>
      <c r="AW163" s="2">
        <v>-6.4</v>
      </c>
      <c r="AX163" s="2">
        <v>21.7</v>
      </c>
      <c r="AY163" s="2">
        <v>-6.2</v>
      </c>
      <c r="AZ163" s="2">
        <v>-7.4</v>
      </c>
      <c r="BA163" s="2">
        <v>-12.4</v>
      </c>
      <c r="BB163" s="2">
        <v>-8.8000000000000007</v>
      </c>
      <c r="BC163" s="2">
        <v>-15.3</v>
      </c>
      <c r="BD163" s="2" t="s">
        <v>176</v>
      </c>
      <c r="BE163" s="2">
        <v>1.6</v>
      </c>
      <c r="BF163" s="2">
        <v>-2.9</v>
      </c>
      <c r="BG163" s="2">
        <v>-4.3</v>
      </c>
      <c r="BH163" s="2">
        <v>-1.1000000000000001</v>
      </c>
      <c r="BI163" s="2">
        <v>-8.5</v>
      </c>
      <c r="BJ163" s="2">
        <v>8.9</v>
      </c>
      <c r="BK163" s="2" t="s">
        <v>176</v>
      </c>
      <c r="BL163" s="2">
        <v>-3.8</v>
      </c>
      <c r="BM163" s="2" t="s">
        <v>176</v>
      </c>
      <c r="BN163" s="2">
        <v>0</v>
      </c>
      <c r="BO163" s="2">
        <v>-4.7</v>
      </c>
      <c r="BP163" s="2">
        <v>-4</v>
      </c>
      <c r="BQ163" s="2">
        <v>10</v>
      </c>
      <c r="BR163" s="2">
        <v>-3.2</v>
      </c>
      <c r="BS163" s="2">
        <v>-6.9</v>
      </c>
      <c r="BT163" s="2">
        <v>-7.9</v>
      </c>
      <c r="BU163" s="2">
        <v>-3.9</v>
      </c>
      <c r="BV163" s="2">
        <v>-7.2</v>
      </c>
      <c r="BW163" s="2" t="s">
        <v>176</v>
      </c>
      <c r="BX163" s="2">
        <v>3.6</v>
      </c>
      <c r="BY163" s="2">
        <v>5.5</v>
      </c>
    </row>
    <row r="164" spans="1:77" x14ac:dyDescent="0.25">
      <c r="A164" s="1">
        <v>42064</v>
      </c>
      <c r="B164" s="2">
        <v>109.92777</v>
      </c>
      <c r="C164" s="2">
        <v>124.00230000000001</v>
      </c>
      <c r="D164" s="2">
        <v>100.97726</v>
      </c>
      <c r="E164" s="2">
        <v>82.153260000000003</v>
      </c>
      <c r="F164" s="2" t="s">
        <v>176</v>
      </c>
      <c r="G164" s="2">
        <v>109.03668</v>
      </c>
      <c r="H164" s="2" t="s">
        <v>176</v>
      </c>
      <c r="I164" s="2">
        <v>112.36089</v>
      </c>
      <c r="J164" s="2">
        <v>137.84483</v>
      </c>
      <c r="K164" s="2">
        <v>106.71746</v>
      </c>
      <c r="L164" s="2">
        <v>182.48397</v>
      </c>
      <c r="M164" s="2">
        <v>92.000510000000006</v>
      </c>
      <c r="N164" s="2">
        <v>106.38892</v>
      </c>
      <c r="O164" s="2">
        <v>94.234489999999994</v>
      </c>
      <c r="P164" s="2">
        <v>99.939689999999999</v>
      </c>
      <c r="Q164" s="2">
        <v>102.18786</v>
      </c>
      <c r="R164" s="2" t="s">
        <v>176</v>
      </c>
      <c r="S164" s="2">
        <v>79.318860000000001</v>
      </c>
      <c r="T164" s="2">
        <v>83.830969999999994</v>
      </c>
      <c r="U164" s="2">
        <v>-3</v>
      </c>
      <c r="V164" s="2">
        <v>0</v>
      </c>
      <c r="W164" s="2">
        <v>-19.8</v>
      </c>
      <c r="X164" s="2">
        <v>13.2</v>
      </c>
      <c r="Y164" s="2" t="s">
        <v>176</v>
      </c>
      <c r="Z164" s="2">
        <v>-3.4</v>
      </c>
      <c r="AA164" s="2" t="s">
        <v>176</v>
      </c>
      <c r="AB164" s="2">
        <v>-0.7</v>
      </c>
      <c r="AC164" s="2">
        <v>-2.8</v>
      </c>
      <c r="AD164" s="2">
        <v>-8.8000000000000007</v>
      </c>
      <c r="AE164" s="2">
        <v>19</v>
      </c>
      <c r="AF164" s="2">
        <v>-5.7</v>
      </c>
      <c r="AG164" s="2">
        <v>-3.2</v>
      </c>
      <c r="AH164" s="2">
        <v>-4.4000000000000004</v>
      </c>
      <c r="AI164" s="2">
        <v>-3.8</v>
      </c>
      <c r="AJ164" s="2">
        <v>-3.5</v>
      </c>
      <c r="AK164" s="2" t="s">
        <v>176</v>
      </c>
      <c r="AL164" s="2">
        <v>5.6</v>
      </c>
      <c r="AM164" s="2">
        <v>9.3000000000000007</v>
      </c>
      <c r="AN164" s="2">
        <v>-5.7</v>
      </c>
      <c r="AO164" s="2">
        <v>-4.5</v>
      </c>
      <c r="AP164" s="2">
        <v>-17.100000000000001</v>
      </c>
      <c r="AQ164" s="2">
        <v>9.5</v>
      </c>
      <c r="AR164" s="2" t="s">
        <v>176</v>
      </c>
      <c r="AS164" s="2">
        <v>-6.1</v>
      </c>
      <c r="AT164" s="2" t="s">
        <v>176</v>
      </c>
      <c r="AU164" s="2">
        <v>2.1</v>
      </c>
      <c r="AV164" s="2">
        <v>-12.2</v>
      </c>
      <c r="AW164" s="2">
        <v>-7.2</v>
      </c>
      <c r="AX164" s="2">
        <v>20.8</v>
      </c>
      <c r="AY164" s="2">
        <v>-6</v>
      </c>
      <c r="AZ164" s="2">
        <v>-5.9</v>
      </c>
      <c r="BA164" s="2">
        <v>-9.6999999999999993</v>
      </c>
      <c r="BB164" s="2">
        <v>-7</v>
      </c>
      <c r="BC164" s="2">
        <v>-11.2</v>
      </c>
      <c r="BD164" s="2" t="s">
        <v>176</v>
      </c>
      <c r="BE164" s="2">
        <v>3</v>
      </c>
      <c r="BF164" s="2">
        <v>1.4</v>
      </c>
      <c r="BG164" s="2">
        <v>-4.5</v>
      </c>
      <c r="BH164" s="2">
        <v>-1.7</v>
      </c>
      <c r="BI164" s="2">
        <v>-10.7</v>
      </c>
      <c r="BJ164" s="2">
        <v>9</v>
      </c>
      <c r="BK164" s="2" t="s">
        <v>176</v>
      </c>
      <c r="BL164" s="2">
        <v>-4.0999999999999996</v>
      </c>
      <c r="BM164" s="2" t="s">
        <v>176</v>
      </c>
      <c r="BN164" s="2">
        <v>-1</v>
      </c>
      <c r="BO164" s="2">
        <v>-5.0999999999999996</v>
      </c>
      <c r="BP164" s="2">
        <v>-5</v>
      </c>
      <c r="BQ164" s="2">
        <v>11.8</v>
      </c>
      <c r="BR164" s="2">
        <v>-3.5</v>
      </c>
      <c r="BS164" s="2">
        <v>-6.8</v>
      </c>
      <c r="BT164" s="2">
        <v>-8</v>
      </c>
      <c r="BU164" s="2">
        <v>-4.5</v>
      </c>
      <c r="BV164" s="2">
        <v>-7.6</v>
      </c>
      <c r="BW164" s="2" t="s">
        <v>176</v>
      </c>
      <c r="BX164" s="2">
        <v>4.0999999999999996</v>
      </c>
      <c r="BY164" s="2">
        <v>6.6</v>
      </c>
    </row>
    <row r="165" spans="1:77" x14ac:dyDescent="0.25">
      <c r="A165" s="1">
        <v>42095</v>
      </c>
      <c r="B165" s="2">
        <v>103.51269000000001</v>
      </c>
      <c r="C165" s="2">
        <v>110.30777999999999</v>
      </c>
      <c r="D165" s="2">
        <v>93.746300000000005</v>
      </c>
      <c r="E165" s="2">
        <v>83.322860000000006</v>
      </c>
      <c r="F165" s="2" t="s">
        <v>176</v>
      </c>
      <c r="G165" s="2">
        <v>96.111919999999998</v>
      </c>
      <c r="H165" s="2" t="s">
        <v>176</v>
      </c>
      <c r="I165" s="2">
        <v>92.343350000000001</v>
      </c>
      <c r="J165" s="2">
        <v>123.78052</v>
      </c>
      <c r="K165" s="2">
        <v>104.12992</v>
      </c>
      <c r="L165" s="2">
        <v>179.39381</v>
      </c>
      <c r="M165" s="2">
        <v>89.268820000000005</v>
      </c>
      <c r="N165" s="2">
        <v>98.70505</v>
      </c>
      <c r="O165" s="2">
        <v>94.119680000000002</v>
      </c>
      <c r="P165" s="2">
        <v>91.612539999999996</v>
      </c>
      <c r="Q165" s="2">
        <v>95.630939999999995</v>
      </c>
      <c r="R165" s="2" t="s">
        <v>176</v>
      </c>
      <c r="S165" s="2">
        <v>80.130799999999994</v>
      </c>
      <c r="T165" s="2">
        <v>92.522840000000002</v>
      </c>
      <c r="U165" s="2">
        <v>-7.5</v>
      </c>
      <c r="V165" s="2">
        <v>-5.0999999999999996</v>
      </c>
      <c r="W165" s="2">
        <v>-19.8</v>
      </c>
      <c r="X165" s="2">
        <v>6.5</v>
      </c>
      <c r="Y165" s="2" t="s">
        <v>176</v>
      </c>
      <c r="Z165" s="2">
        <v>-14.7</v>
      </c>
      <c r="AA165" s="2" t="s">
        <v>176</v>
      </c>
      <c r="AB165" s="2">
        <v>-7.5</v>
      </c>
      <c r="AC165" s="2">
        <v>-12.8</v>
      </c>
      <c r="AD165" s="2">
        <v>-7.2</v>
      </c>
      <c r="AE165" s="2">
        <v>14</v>
      </c>
      <c r="AF165" s="2">
        <v>-2.6</v>
      </c>
      <c r="AG165" s="2">
        <v>-11.3</v>
      </c>
      <c r="AH165" s="2">
        <v>-1.9</v>
      </c>
      <c r="AI165" s="2">
        <v>-6.8</v>
      </c>
      <c r="AJ165" s="2">
        <v>-7.6</v>
      </c>
      <c r="AK165" s="2" t="s">
        <v>176</v>
      </c>
      <c r="AL165" s="2">
        <v>-6.7</v>
      </c>
      <c r="AM165" s="2">
        <v>2.6</v>
      </c>
      <c r="AN165" s="2">
        <v>-6.1</v>
      </c>
      <c r="AO165" s="2">
        <v>-4.7</v>
      </c>
      <c r="AP165" s="2">
        <v>-17.8</v>
      </c>
      <c r="AQ165" s="2">
        <v>8.6999999999999993</v>
      </c>
      <c r="AR165" s="2" t="s">
        <v>176</v>
      </c>
      <c r="AS165" s="2">
        <v>-8.1999999999999993</v>
      </c>
      <c r="AT165" s="2" t="s">
        <v>176</v>
      </c>
      <c r="AU165" s="2">
        <v>0</v>
      </c>
      <c r="AV165" s="2">
        <v>-12.3</v>
      </c>
      <c r="AW165" s="2">
        <v>-7.2</v>
      </c>
      <c r="AX165" s="2">
        <v>19</v>
      </c>
      <c r="AY165" s="2">
        <v>-5.2</v>
      </c>
      <c r="AZ165" s="2">
        <v>-7.3</v>
      </c>
      <c r="BA165" s="2">
        <v>-7.8</v>
      </c>
      <c r="BB165" s="2">
        <v>-6.9</v>
      </c>
      <c r="BC165" s="2">
        <v>-10.199999999999999</v>
      </c>
      <c r="BD165" s="2" t="s">
        <v>176</v>
      </c>
      <c r="BE165" s="2">
        <v>0.2</v>
      </c>
      <c r="BF165" s="2">
        <v>1.7</v>
      </c>
      <c r="BG165" s="2">
        <v>-4.5999999999999996</v>
      </c>
      <c r="BH165" s="2">
        <v>-2.2000000000000002</v>
      </c>
      <c r="BI165" s="2">
        <v>-12.2</v>
      </c>
      <c r="BJ165" s="2">
        <v>7.2</v>
      </c>
      <c r="BK165" s="2" t="s">
        <v>176</v>
      </c>
      <c r="BL165" s="2">
        <v>-4.8</v>
      </c>
      <c r="BM165" s="2" t="s">
        <v>176</v>
      </c>
      <c r="BN165" s="2">
        <v>-1.7</v>
      </c>
      <c r="BO165" s="2">
        <v>-6.1</v>
      </c>
      <c r="BP165" s="2">
        <v>-5.2</v>
      </c>
      <c r="BQ165" s="2">
        <v>13.2</v>
      </c>
      <c r="BR165" s="2">
        <v>-3.3</v>
      </c>
      <c r="BS165" s="2">
        <v>-7</v>
      </c>
      <c r="BT165" s="2">
        <v>-7.1</v>
      </c>
      <c r="BU165" s="2">
        <v>-4.5</v>
      </c>
      <c r="BV165" s="2">
        <v>-7.3</v>
      </c>
      <c r="BW165" s="2" t="s">
        <v>176</v>
      </c>
      <c r="BX165" s="2">
        <v>3.3</v>
      </c>
      <c r="BY165" s="2">
        <v>6.9</v>
      </c>
    </row>
    <row r="166" spans="1:77" x14ac:dyDescent="0.25">
      <c r="A166" s="1">
        <v>42125</v>
      </c>
      <c r="B166" s="2">
        <v>108.44441999999999</v>
      </c>
      <c r="C166" s="2">
        <v>110.6384</v>
      </c>
      <c r="D166" s="2">
        <v>93.174930000000003</v>
      </c>
      <c r="E166" s="2">
        <v>86.766469999999998</v>
      </c>
      <c r="F166" s="2" t="s">
        <v>176</v>
      </c>
      <c r="G166" s="2">
        <v>100.15586999999999</v>
      </c>
      <c r="H166" s="2" t="s">
        <v>176</v>
      </c>
      <c r="I166" s="2">
        <v>87.90737</v>
      </c>
      <c r="J166" s="2">
        <v>132.05609000000001</v>
      </c>
      <c r="K166" s="2">
        <v>113.7</v>
      </c>
      <c r="L166" s="2">
        <v>183.99717999999999</v>
      </c>
      <c r="M166" s="2">
        <v>90.921890000000005</v>
      </c>
      <c r="N166" s="2">
        <v>106.23518</v>
      </c>
      <c r="O166" s="2">
        <v>96.017210000000006</v>
      </c>
      <c r="P166" s="2">
        <v>93.645650000000003</v>
      </c>
      <c r="Q166" s="2">
        <v>94.88646</v>
      </c>
      <c r="R166" s="2" t="s">
        <v>176</v>
      </c>
      <c r="S166" s="2">
        <v>89.214650000000006</v>
      </c>
      <c r="T166" s="2">
        <v>114.05723999999999</v>
      </c>
      <c r="U166" s="2">
        <v>-8.5</v>
      </c>
      <c r="V166" s="2">
        <v>-4</v>
      </c>
      <c r="W166" s="2">
        <v>-13.9</v>
      </c>
      <c r="X166" s="2">
        <v>0.7</v>
      </c>
      <c r="Y166" s="2" t="s">
        <v>176</v>
      </c>
      <c r="Z166" s="2">
        <v>-13.7</v>
      </c>
      <c r="AA166" s="2" t="s">
        <v>176</v>
      </c>
      <c r="AB166" s="2">
        <v>-11.8</v>
      </c>
      <c r="AC166" s="2">
        <v>-5</v>
      </c>
      <c r="AD166" s="2">
        <v>-6.8</v>
      </c>
      <c r="AE166" s="2">
        <v>14.2</v>
      </c>
      <c r="AF166" s="2">
        <v>-1.9</v>
      </c>
      <c r="AG166" s="2">
        <v>-13.9</v>
      </c>
      <c r="AH166" s="2">
        <v>-9.1999999999999993</v>
      </c>
      <c r="AI166" s="2">
        <v>-10</v>
      </c>
      <c r="AJ166" s="2">
        <v>-11.8</v>
      </c>
      <c r="AK166" s="2" t="s">
        <v>176</v>
      </c>
      <c r="AL166" s="2">
        <v>-6.4</v>
      </c>
      <c r="AM166" s="2">
        <v>1.9</v>
      </c>
      <c r="AN166" s="2">
        <v>-6.6</v>
      </c>
      <c r="AO166" s="2">
        <v>-4.5</v>
      </c>
      <c r="AP166" s="2">
        <v>-17.100000000000001</v>
      </c>
      <c r="AQ166" s="2">
        <v>6.8</v>
      </c>
      <c r="AR166" s="2" t="s">
        <v>176</v>
      </c>
      <c r="AS166" s="2">
        <v>-9.4</v>
      </c>
      <c r="AT166" s="2" t="s">
        <v>176</v>
      </c>
      <c r="AU166" s="2">
        <v>-2.1</v>
      </c>
      <c r="AV166" s="2">
        <v>-10.8</v>
      </c>
      <c r="AW166" s="2">
        <v>-7.1</v>
      </c>
      <c r="AX166" s="2">
        <v>18</v>
      </c>
      <c r="AY166" s="2">
        <v>-4.5</v>
      </c>
      <c r="AZ166" s="2">
        <v>-8.8000000000000007</v>
      </c>
      <c r="BA166" s="2">
        <v>-8.1</v>
      </c>
      <c r="BB166" s="2">
        <v>-7.6</v>
      </c>
      <c r="BC166" s="2">
        <v>-10.6</v>
      </c>
      <c r="BD166" s="2" t="s">
        <v>176</v>
      </c>
      <c r="BE166" s="2">
        <v>-1.4</v>
      </c>
      <c r="BF166" s="2">
        <v>1.8</v>
      </c>
      <c r="BG166" s="2">
        <v>-5.0999999999999996</v>
      </c>
      <c r="BH166" s="2">
        <v>-2.2999999999999998</v>
      </c>
      <c r="BI166" s="2">
        <v>-12.8</v>
      </c>
      <c r="BJ166" s="2">
        <v>5.2</v>
      </c>
      <c r="BK166" s="2" t="s">
        <v>176</v>
      </c>
      <c r="BL166" s="2">
        <v>-5.8</v>
      </c>
      <c r="BM166" s="2" t="s">
        <v>176</v>
      </c>
      <c r="BN166" s="2">
        <v>-2.7</v>
      </c>
      <c r="BO166" s="2">
        <v>-5.9</v>
      </c>
      <c r="BP166" s="2">
        <v>-5.5</v>
      </c>
      <c r="BQ166" s="2">
        <v>14.3</v>
      </c>
      <c r="BR166" s="2">
        <v>-3</v>
      </c>
      <c r="BS166" s="2">
        <v>-7.9</v>
      </c>
      <c r="BT166" s="2">
        <v>-7.5</v>
      </c>
      <c r="BU166" s="2">
        <v>-5.3</v>
      </c>
      <c r="BV166" s="2">
        <v>-7.7</v>
      </c>
      <c r="BW166" s="2" t="s">
        <v>176</v>
      </c>
      <c r="BX166" s="2">
        <v>2.4</v>
      </c>
      <c r="BY166" s="2">
        <v>6.2</v>
      </c>
    </row>
    <row r="167" spans="1:77" x14ac:dyDescent="0.25">
      <c r="A167" s="1">
        <v>42156</v>
      </c>
      <c r="B167" s="2">
        <v>107.78466</v>
      </c>
      <c r="C167" s="2">
        <v>111.37782</v>
      </c>
      <c r="D167" s="2">
        <v>90.615780000000001</v>
      </c>
      <c r="E167" s="2">
        <v>87.886920000000003</v>
      </c>
      <c r="F167" s="2" t="s">
        <v>176</v>
      </c>
      <c r="G167" s="2">
        <v>104.09299</v>
      </c>
      <c r="H167" s="2" t="s">
        <v>176</v>
      </c>
      <c r="I167" s="2">
        <v>88.366429999999994</v>
      </c>
      <c r="J167" s="2">
        <v>132.46969999999999</v>
      </c>
      <c r="K167" s="2">
        <v>111.20668999999999</v>
      </c>
      <c r="L167" s="2">
        <v>184.99433999999999</v>
      </c>
      <c r="M167" s="2">
        <v>88.464609999999993</v>
      </c>
      <c r="N167" s="2">
        <v>106.5461</v>
      </c>
      <c r="O167" s="2">
        <v>97.080759999999998</v>
      </c>
      <c r="P167" s="2">
        <v>94.132810000000006</v>
      </c>
      <c r="Q167" s="2">
        <v>89.073149999999998</v>
      </c>
      <c r="R167" s="2" t="s">
        <v>176</v>
      </c>
      <c r="S167" s="2">
        <v>94.471490000000003</v>
      </c>
      <c r="T167" s="2">
        <v>118.50165</v>
      </c>
      <c r="U167" s="2">
        <v>-2.6</v>
      </c>
      <c r="V167" s="2">
        <v>5.7</v>
      </c>
      <c r="W167" s="2">
        <v>-1.2</v>
      </c>
      <c r="X167" s="2">
        <v>3.2</v>
      </c>
      <c r="Y167" s="2" t="s">
        <v>176</v>
      </c>
      <c r="Z167" s="2">
        <v>-0.7</v>
      </c>
      <c r="AA167" s="2" t="s">
        <v>176</v>
      </c>
      <c r="AB167" s="2">
        <v>0.7</v>
      </c>
      <c r="AC167" s="2">
        <v>3.9</v>
      </c>
      <c r="AD167" s="2">
        <v>-3.9</v>
      </c>
      <c r="AE167" s="2">
        <v>13.3</v>
      </c>
      <c r="AF167" s="2">
        <v>-4.9000000000000004</v>
      </c>
      <c r="AG167" s="2">
        <v>-9.1</v>
      </c>
      <c r="AH167" s="2">
        <v>7.2</v>
      </c>
      <c r="AI167" s="2">
        <v>0.3</v>
      </c>
      <c r="AJ167" s="2">
        <v>-7.4</v>
      </c>
      <c r="AK167" s="2" t="s">
        <v>176</v>
      </c>
      <c r="AL167" s="2">
        <v>5.6</v>
      </c>
      <c r="AM167" s="2">
        <v>2.8</v>
      </c>
      <c r="AN167" s="2">
        <v>-6</v>
      </c>
      <c r="AO167" s="2">
        <v>-3</v>
      </c>
      <c r="AP167" s="2">
        <v>-14.9</v>
      </c>
      <c r="AQ167" s="2">
        <v>6.2</v>
      </c>
      <c r="AR167" s="2" t="s">
        <v>176</v>
      </c>
      <c r="AS167" s="2">
        <v>-8</v>
      </c>
      <c r="AT167" s="2" t="s">
        <v>176</v>
      </c>
      <c r="AU167" s="2">
        <v>-1.7</v>
      </c>
      <c r="AV167" s="2">
        <v>-8.5</v>
      </c>
      <c r="AW167" s="2">
        <v>-6.6</v>
      </c>
      <c r="AX167" s="2">
        <v>17.2</v>
      </c>
      <c r="AY167" s="2">
        <v>-4.5999999999999996</v>
      </c>
      <c r="AZ167" s="2">
        <v>-8.8000000000000007</v>
      </c>
      <c r="BA167" s="2">
        <v>-5.7</v>
      </c>
      <c r="BB167" s="2">
        <v>-6.3</v>
      </c>
      <c r="BC167" s="2">
        <v>-10.1</v>
      </c>
      <c r="BD167" s="2" t="s">
        <v>176</v>
      </c>
      <c r="BE167" s="2">
        <v>-0.1</v>
      </c>
      <c r="BF167" s="2">
        <v>2</v>
      </c>
      <c r="BG167" s="2">
        <v>-4.7</v>
      </c>
      <c r="BH167" s="2">
        <v>-1.3</v>
      </c>
      <c r="BI167" s="2">
        <v>-11.8</v>
      </c>
      <c r="BJ167" s="2">
        <v>5</v>
      </c>
      <c r="BK167" s="2" t="s">
        <v>176</v>
      </c>
      <c r="BL167" s="2">
        <v>-5.4</v>
      </c>
      <c r="BM167" s="2" t="s">
        <v>176</v>
      </c>
      <c r="BN167" s="2">
        <v>-2.2000000000000002</v>
      </c>
      <c r="BO167" s="2">
        <v>-4.5999999999999996</v>
      </c>
      <c r="BP167" s="2">
        <v>-5.3</v>
      </c>
      <c r="BQ167" s="2">
        <v>15.1</v>
      </c>
      <c r="BR167" s="2">
        <v>-3.4</v>
      </c>
      <c r="BS167" s="2">
        <v>-8.1</v>
      </c>
      <c r="BT167" s="2">
        <v>-5.9</v>
      </c>
      <c r="BU167" s="2">
        <v>-4.7</v>
      </c>
      <c r="BV167" s="2">
        <v>-7.3</v>
      </c>
      <c r="BW167" s="2" t="s">
        <v>176</v>
      </c>
      <c r="BX167" s="2">
        <v>3</v>
      </c>
      <c r="BY167" s="2">
        <v>5.6</v>
      </c>
    </row>
    <row r="168" spans="1:77" x14ac:dyDescent="0.25">
      <c r="A168" s="1">
        <v>42186</v>
      </c>
      <c r="B168" s="2">
        <v>111.24612</v>
      </c>
      <c r="C168" s="2">
        <v>118.8082</v>
      </c>
      <c r="D168" s="2">
        <v>92.150850000000005</v>
      </c>
      <c r="E168" s="2">
        <v>91.516180000000006</v>
      </c>
      <c r="F168" s="2" t="s">
        <v>176</v>
      </c>
      <c r="G168" s="2">
        <v>107.35129000000001</v>
      </c>
      <c r="H168" s="2" t="s">
        <v>176</v>
      </c>
      <c r="I168" s="2">
        <v>91.619410000000002</v>
      </c>
      <c r="J168" s="2">
        <v>146.04516000000001</v>
      </c>
      <c r="K168" s="2">
        <v>115.06762000000001</v>
      </c>
      <c r="L168" s="2">
        <v>186.34567000000001</v>
      </c>
      <c r="M168" s="2">
        <v>91.494659999999996</v>
      </c>
      <c r="N168" s="2">
        <v>108.599</v>
      </c>
      <c r="O168" s="2">
        <v>96.032250000000005</v>
      </c>
      <c r="P168" s="2">
        <v>96.435980000000001</v>
      </c>
      <c r="Q168" s="2">
        <v>103.13836000000001</v>
      </c>
      <c r="R168" s="2" t="s">
        <v>176</v>
      </c>
      <c r="S168" s="2">
        <v>102.99647</v>
      </c>
      <c r="T168" s="2">
        <v>126.85041</v>
      </c>
      <c r="U168" s="2">
        <v>-8.6</v>
      </c>
      <c r="V168" s="2">
        <v>-0.1</v>
      </c>
      <c r="W168" s="2">
        <v>-18.899999999999999</v>
      </c>
      <c r="X168" s="2">
        <v>3.3</v>
      </c>
      <c r="Y168" s="2" t="s">
        <v>176</v>
      </c>
      <c r="Z168" s="2">
        <v>-14</v>
      </c>
      <c r="AA168" s="2" t="s">
        <v>176</v>
      </c>
      <c r="AB168" s="2">
        <v>-1.2</v>
      </c>
      <c r="AC168" s="2">
        <v>0.9</v>
      </c>
      <c r="AD168" s="2">
        <v>-6.9</v>
      </c>
      <c r="AE168" s="2">
        <v>3.4</v>
      </c>
      <c r="AF168" s="2">
        <v>-8.5</v>
      </c>
      <c r="AG168" s="2">
        <v>-12.5</v>
      </c>
      <c r="AH168" s="2">
        <v>-10.9</v>
      </c>
      <c r="AI168" s="2">
        <v>-9.9</v>
      </c>
      <c r="AJ168" s="2">
        <v>-4.2</v>
      </c>
      <c r="AK168" s="2" t="s">
        <v>176</v>
      </c>
      <c r="AL168" s="2">
        <v>1</v>
      </c>
      <c r="AM168" s="2">
        <v>6.9</v>
      </c>
      <c r="AN168" s="2">
        <v>-6.4</v>
      </c>
      <c r="AO168" s="2">
        <v>-2.6</v>
      </c>
      <c r="AP168" s="2">
        <v>-15.5</v>
      </c>
      <c r="AQ168" s="2">
        <v>5.7</v>
      </c>
      <c r="AR168" s="2" t="s">
        <v>176</v>
      </c>
      <c r="AS168" s="2">
        <v>-8.9</v>
      </c>
      <c r="AT168" s="2" t="s">
        <v>176</v>
      </c>
      <c r="AU168" s="2">
        <v>-1.7</v>
      </c>
      <c r="AV168" s="2">
        <v>-7.1</v>
      </c>
      <c r="AW168" s="2">
        <v>-6.6</v>
      </c>
      <c r="AX168" s="2">
        <v>14.9</v>
      </c>
      <c r="AY168" s="2">
        <v>-5.2</v>
      </c>
      <c r="AZ168" s="2">
        <v>-9.4</v>
      </c>
      <c r="BA168" s="2">
        <v>-6.5</v>
      </c>
      <c r="BB168" s="2">
        <v>-6.9</v>
      </c>
      <c r="BC168" s="2">
        <v>-9.1999999999999993</v>
      </c>
      <c r="BD168" s="2" t="s">
        <v>176</v>
      </c>
      <c r="BE168" s="2">
        <v>0.1</v>
      </c>
      <c r="BF168" s="2">
        <v>2.9</v>
      </c>
      <c r="BG168" s="2">
        <v>-5.2</v>
      </c>
      <c r="BH168" s="2">
        <v>-1.1000000000000001</v>
      </c>
      <c r="BI168" s="2">
        <v>-13</v>
      </c>
      <c r="BJ168" s="2">
        <v>5.3</v>
      </c>
      <c r="BK168" s="2" t="s">
        <v>176</v>
      </c>
      <c r="BL168" s="2">
        <v>-6.4</v>
      </c>
      <c r="BM168" s="2" t="s">
        <v>176</v>
      </c>
      <c r="BN168" s="2">
        <v>-2</v>
      </c>
      <c r="BO168" s="2">
        <v>-4</v>
      </c>
      <c r="BP168" s="2">
        <v>-5.6</v>
      </c>
      <c r="BQ168" s="2">
        <v>14.4</v>
      </c>
      <c r="BR168" s="2">
        <v>-4.2</v>
      </c>
      <c r="BS168" s="2">
        <v>-8.6999999999999993</v>
      </c>
      <c r="BT168" s="2">
        <v>-6.3</v>
      </c>
      <c r="BU168" s="2">
        <v>-5.3</v>
      </c>
      <c r="BV168" s="2">
        <v>-6.7</v>
      </c>
      <c r="BW168" s="2" t="s">
        <v>176</v>
      </c>
      <c r="BX168" s="2">
        <v>2.2000000000000002</v>
      </c>
      <c r="BY168" s="2">
        <v>5.6</v>
      </c>
    </row>
    <row r="169" spans="1:77" x14ac:dyDescent="0.25">
      <c r="A169" s="1">
        <v>42217</v>
      </c>
      <c r="B169" s="2">
        <v>113.73341000000001</v>
      </c>
      <c r="C169" s="2">
        <v>121.6099</v>
      </c>
      <c r="D169" s="2">
        <v>99.317949999999996</v>
      </c>
      <c r="E169" s="2">
        <v>85.928600000000003</v>
      </c>
      <c r="F169" s="2" t="s">
        <v>176</v>
      </c>
      <c r="G169" s="2">
        <v>115.46119</v>
      </c>
      <c r="H169" s="2" t="s">
        <v>176</v>
      </c>
      <c r="I169" s="2">
        <v>95.81859</v>
      </c>
      <c r="J169" s="2">
        <v>143.04729</v>
      </c>
      <c r="K169" s="2">
        <v>119.84504</v>
      </c>
      <c r="L169" s="2">
        <v>189.84399999999999</v>
      </c>
      <c r="M169" s="2">
        <v>92.552840000000003</v>
      </c>
      <c r="N169" s="2">
        <v>112.55763</v>
      </c>
      <c r="O169" s="2">
        <v>96.585719999999995</v>
      </c>
      <c r="P169" s="2">
        <v>96.305899999999994</v>
      </c>
      <c r="Q169" s="2">
        <v>97.689400000000006</v>
      </c>
      <c r="R169" s="2" t="s">
        <v>176</v>
      </c>
      <c r="S169" s="2">
        <v>103.81959999999999</v>
      </c>
      <c r="T169" s="2">
        <v>132.36465999999999</v>
      </c>
      <c r="U169" s="2">
        <v>-8.1999999999999993</v>
      </c>
      <c r="V169" s="2">
        <v>1.8</v>
      </c>
      <c r="W169" s="2">
        <v>-13.2</v>
      </c>
      <c r="X169" s="2">
        <v>-5.8</v>
      </c>
      <c r="Y169" s="2" t="s">
        <v>176</v>
      </c>
      <c r="Z169" s="2">
        <v>-10.9</v>
      </c>
      <c r="AA169" s="2" t="s">
        <v>176</v>
      </c>
      <c r="AB169" s="2">
        <v>-4.8</v>
      </c>
      <c r="AC169" s="2">
        <v>3.2</v>
      </c>
      <c r="AD169" s="2">
        <v>-3.9</v>
      </c>
      <c r="AE169" s="2">
        <v>0.8</v>
      </c>
      <c r="AF169" s="2">
        <v>-4.5</v>
      </c>
      <c r="AG169" s="2">
        <v>-12.8</v>
      </c>
      <c r="AH169" s="2">
        <v>-11.4</v>
      </c>
      <c r="AI169" s="2">
        <v>-7.6</v>
      </c>
      <c r="AJ169" s="2">
        <v>-12.2</v>
      </c>
      <c r="AK169" s="2" t="s">
        <v>176</v>
      </c>
      <c r="AL169" s="2">
        <v>4.8</v>
      </c>
      <c r="AM169" s="2">
        <v>1.9</v>
      </c>
      <c r="AN169" s="2">
        <v>-6.6</v>
      </c>
      <c r="AO169" s="2">
        <v>-2</v>
      </c>
      <c r="AP169" s="2">
        <v>-15.2</v>
      </c>
      <c r="AQ169" s="2">
        <v>4.0999999999999996</v>
      </c>
      <c r="AR169" s="2" t="s">
        <v>176</v>
      </c>
      <c r="AS169" s="2">
        <v>-9.1999999999999993</v>
      </c>
      <c r="AT169" s="2" t="s">
        <v>176</v>
      </c>
      <c r="AU169" s="2">
        <v>-2.1</v>
      </c>
      <c r="AV169" s="2">
        <v>-5.8</v>
      </c>
      <c r="AW169" s="2">
        <v>-6.3</v>
      </c>
      <c r="AX169" s="2">
        <v>12.9</v>
      </c>
      <c r="AY169" s="2">
        <v>-5.0999999999999996</v>
      </c>
      <c r="AZ169" s="2">
        <v>-9.9</v>
      </c>
      <c r="BA169" s="2">
        <v>-7.2</v>
      </c>
      <c r="BB169" s="2">
        <v>-7</v>
      </c>
      <c r="BC169" s="2">
        <v>-9.6</v>
      </c>
      <c r="BD169" s="2" t="s">
        <v>176</v>
      </c>
      <c r="BE169" s="2">
        <v>0.8</v>
      </c>
      <c r="BF169" s="2">
        <v>2.7</v>
      </c>
      <c r="BG169" s="2">
        <v>-5.5</v>
      </c>
      <c r="BH169" s="2">
        <v>-0.8</v>
      </c>
      <c r="BI169" s="2">
        <v>-13.2</v>
      </c>
      <c r="BJ169" s="2">
        <v>4.3</v>
      </c>
      <c r="BK169" s="2" t="s">
        <v>176</v>
      </c>
      <c r="BL169" s="2">
        <v>-7.2</v>
      </c>
      <c r="BM169" s="2" t="s">
        <v>176</v>
      </c>
      <c r="BN169" s="2">
        <v>-2.2000000000000002</v>
      </c>
      <c r="BO169" s="2">
        <v>-3.2</v>
      </c>
      <c r="BP169" s="2">
        <v>-5.5</v>
      </c>
      <c r="BQ169" s="2">
        <v>13.1</v>
      </c>
      <c r="BR169" s="2">
        <v>-4.5999999999999996</v>
      </c>
      <c r="BS169" s="2">
        <v>-9.1</v>
      </c>
      <c r="BT169" s="2">
        <v>-6.3</v>
      </c>
      <c r="BU169" s="2">
        <v>-5.4</v>
      </c>
      <c r="BV169" s="2">
        <v>-7.2</v>
      </c>
      <c r="BW169" s="2" t="s">
        <v>176</v>
      </c>
      <c r="BX169" s="2">
        <v>2.2000000000000002</v>
      </c>
      <c r="BY169" s="2">
        <v>4.7</v>
      </c>
    </row>
    <row r="170" spans="1:77" x14ac:dyDescent="0.25">
      <c r="A170" s="1">
        <v>42248</v>
      </c>
      <c r="B170" s="2">
        <v>109.91113</v>
      </c>
      <c r="C170" s="2">
        <v>120.36815</v>
      </c>
      <c r="D170" s="2">
        <v>105.2543</v>
      </c>
      <c r="E170" s="2">
        <v>94.376829999999998</v>
      </c>
      <c r="F170" s="2" t="s">
        <v>176</v>
      </c>
      <c r="G170" s="2">
        <v>117.90631</v>
      </c>
      <c r="H170" s="2" t="s">
        <v>176</v>
      </c>
      <c r="I170" s="2">
        <v>109.47678000000001</v>
      </c>
      <c r="J170" s="2">
        <v>130.56648999999999</v>
      </c>
      <c r="K170" s="2">
        <v>112.22031</v>
      </c>
      <c r="L170" s="2">
        <v>183.88038</v>
      </c>
      <c r="M170" s="2">
        <v>80.58587</v>
      </c>
      <c r="N170" s="2">
        <v>108.01682</v>
      </c>
      <c r="O170" s="2">
        <v>97.362629999999996</v>
      </c>
      <c r="P170" s="2">
        <v>93.457279999999997</v>
      </c>
      <c r="Q170" s="2">
        <v>88.673599999999993</v>
      </c>
      <c r="R170" s="2" t="s">
        <v>176</v>
      </c>
      <c r="S170" s="2">
        <v>100.92832</v>
      </c>
      <c r="T170" s="2">
        <v>124.08324</v>
      </c>
      <c r="U170" s="2">
        <v>-10.7</v>
      </c>
      <c r="V170" s="2">
        <v>-4</v>
      </c>
      <c r="W170" s="2">
        <v>-13.6</v>
      </c>
      <c r="X170" s="2">
        <v>8.8000000000000007</v>
      </c>
      <c r="Y170" s="2" t="s">
        <v>176</v>
      </c>
      <c r="Z170" s="2">
        <v>-11.8</v>
      </c>
      <c r="AA170" s="2" t="s">
        <v>176</v>
      </c>
      <c r="AB170" s="2">
        <v>-5.5</v>
      </c>
      <c r="AC170" s="2">
        <v>-9.1999999999999993</v>
      </c>
      <c r="AD170" s="2">
        <v>-10.6</v>
      </c>
      <c r="AE170" s="2">
        <v>0.1</v>
      </c>
      <c r="AF170" s="2">
        <v>-11.8</v>
      </c>
      <c r="AG170" s="2">
        <v>-13.7</v>
      </c>
      <c r="AH170" s="2">
        <v>-6.6</v>
      </c>
      <c r="AI170" s="2">
        <v>-12.6</v>
      </c>
      <c r="AJ170" s="2">
        <v>-19.399999999999999</v>
      </c>
      <c r="AK170" s="2" t="s">
        <v>176</v>
      </c>
      <c r="AL170" s="2">
        <v>11.3</v>
      </c>
      <c r="AM170" s="2">
        <v>-0.5</v>
      </c>
      <c r="AN170" s="2">
        <v>-7.1</v>
      </c>
      <c r="AO170" s="2">
        <v>-2.2999999999999998</v>
      </c>
      <c r="AP170" s="2">
        <v>-15</v>
      </c>
      <c r="AQ170" s="2">
        <v>4.5999999999999996</v>
      </c>
      <c r="AR170" s="2" t="s">
        <v>176</v>
      </c>
      <c r="AS170" s="2">
        <v>-9.5</v>
      </c>
      <c r="AT170" s="2" t="s">
        <v>176</v>
      </c>
      <c r="AU170" s="2">
        <v>-2.5</v>
      </c>
      <c r="AV170" s="2">
        <v>-6.2</v>
      </c>
      <c r="AW170" s="2">
        <v>-6.8</v>
      </c>
      <c r="AX170" s="2">
        <v>11.3</v>
      </c>
      <c r="AY170" s="2">
        <v>-5.8</v>
      </c>
      <c r="AZ170" s="2">
        <v>-10.3</v>
      </c>
      <c r="BA170" s="2">
        <v>-7.1</v>
      </c>
      <c r="BB170" s="2">
        <v>-7.6</v>
      </c>
      <c r="BC170" s="2">
        <v>-10.7</v>
      </c>
      <c r="BD170" s="2" t="s">
        <v>176</v>
      </c>
      <c r="BE170" s="2">
        <v>2</v>
      </c>
      <c r="BF170" s="2">
        <v>2.2999999999999998</v>
      </c>
      <c r="BG170" s="2">
        <v>-6.3</v>
      </c>
      <c r="BH170" s="2">
        <v>-1.5</v>
      </c>
      <c r="BI170" s="2">
        <v>-13.9</v>
      </c>
      <c r="BJ170" s="2">
        <v>4.5999999999999996</v>
      </c>
      <c r="BK170" s="2" t="s">
        <v>176</v>
      </c>
      <c r="BL170" s="2">
        <v>-8.3000000000000007</v>
      </c>
      <c r="BM170" s="2" t="s">
        <v>176</v>
      </c>
      <c r="BN170" s="2">
        <v>-3.3</v>
      </c>
      <c r="BO170" s="2">
        <v>-4.0999999999999996</v>
      </c>
      <c r="BP170" s="2">
        <v>-6.4</v>
      </c>
      <c r="BQ170" s="2">
        <v>11.5</v>
      </c>
      <c r="BR170" s="2">
        <v>-5</v>
      </c>
      <c r="BS170" s="2">
        <v>-9.6999999999999993</v>
      </c>
      <c r="BT170" s="2">
        <v>-6.3</v>
      </c>
      <c r="BU170" s="2">
        <v>-6.7</v>
      </c>
      <c r="BV170" s="2">
        <v>-9</v>
      </c>
      <c r="BW170" s="2" t="s">
        <v>176</v>
      </c>
      <c r="BX170" s="2">
        <v>3</v>
      </c>
      <c r="BY170" s="2">
        <v>3.4</v>
      </c>
    </row>
    <row r="171" spans="1:77" x14ac:dyDescent="0.25">
      <c r="A171" s="1">
        <v>42278</v>
      </c>
      <c r="B171" s="2">
        <v>113.31974</v>
      </c>
      <c r="C171" s="2">
        <v>129.34594000000001</v>
      </c>
      <c r="D171" s="2">
        <v>97.167460000000005</v>
      </c>
      <c r="E171" s="2">
        <v>96.555570000000003</v>
      </c>
      <c r="F171" s="2" t="s">
        <v>176</v>
      </c>
      <c r="G171" s="2">
        <v>123.71321</v>
      </c>
      <c r="H171" s="2" t="s">
        <v>176</v>
      </c>
      <c r="I171" s="2">
        <v>120.96402999999999</v>
      </c>
      <c r="J171" s="2">
        <v>138.50235000000001</v>
      </c>
      <c r="K171" s="2">
        <v>118.18532999999999</v>
      </c>
      <c r="L171" s="2">
        <v>180.81218999999999</v>
      </c>
      <c r="M171" s="2">
        <v>85.287710000000004</v>
      </c>
      <c r="N171" s="2">
        <v>112.43103000000001</v>
      </c>
      <c r="O171" s="2">
        <v>95.502409999999998</v>
      </c>
      <c r="P171" s="2">
        <v>99.623080000000002</v>
      </c>
      <c r="Q171" s="2">
        <v>95.681740000000005</v>
      </c>
      <c r="R171" s="2" t="s">
        <v>176</v>
      </c>
      <c r="S171" s="2">
        <v>98.053849999999997</v>
      </c>
      <c r="T171" s="2">
        <v>116.00998</v>
      </c>
      <c r="U171" s="2">
        <v>-11</v>
      </c>
      <c r="V171" s="2">
        <v>-3.3</v>
      </c>
      <c r="W171" s="2">
        <v>-21.4</v>
      </c>
      <c r="X171" s="2">
        <v>0.1</v>
      </c>
      <c r="Y171" s="2" t="s">
        <v>176</v>
      </c>
      <c r="Z171" s="2">
        <v>-8.4</v>
      </c>
      <c r="AA171" s="2" t="s">
        <v>176</v>
      </c>
      <c r="AB171" s="2">
        <v>-4.4000000000000004</v>
      </c>
      <c r="AC171" s="2">
        <v>-8.9</v>
      </c>
      <c r="AD171" s="2">
        <v>-6.7</v>
      </c>
      <c r="AE171" s="2">
        <v>-4.9000000000000004</v>
      </c>
      <c r="AF171" s="2">
        <v>-11.9</v>
      </c>
      <c r="AG171" s="2">
        <v>-12.9</v>
      </c>
      <c r="AH171" s="2">
        <v>-13.4</v>
      </c>
      <c r="AI171" s="2">
        <v>-12.1</v>
      </c>
      <c r="AJ171" s="2">
        <v>-16.5</v>
      </c>
      <c r="AK171" s="2" t="s">
        <v>176</v>
      </c>
      <c r="AL171" s="2">
        <v>0</v>
      </c>
      <c r="AM171" s="2">
        <v>-4.5</v>
      </c>
      <c r="AN171" s="2">
        <v>-7.5</v>
      </c>
      <c r="AO171" s="2">
        <v>-2.4</v>
      </c>
      <c r="AP171" s="2">
        <v>-15.7</v>
      </c>
      <c r="AQ171" s="2">
        <v>4.0999999999999996</v>
      </c>
      <c r="AR171" s="2" t="s">
        <v>176</v>
      </c>
      <c r="AS171" s="2">
        <v>-9.4</v>
      </c>
      <c r="AT171" s="2" t="s">
        <v>176</v>
      </c>
      <c r="AU171" s="2">
        <v>-2.7</v>
      </c>
      <c r="AV171" s="2">
        <v>-6.5</v>
      </c>
      <c r="AW171" s="2">
        <v>-6.8</v>
      </c>
      <c r="AX171" s="2">
        <v>9.5</v>
      </c>
      <c r="AY171" s="2">
        <v>-6.4</v>
      </c>
      <c r="AZ171" s="2">
        <v>-10.6</v>
      </c>
      <c r="BA171" s="2">
        <v>-7.8</v>
      </c>
      <c r="BB171" s="2">
        <v>-8.1</v>
      </c>
      <c r="BC171" s="2">
        <v>-11.4</v>
      </c>
      <c r="BD171" s="2" t="s">
        <v>176</v>
      </c>
      <c r="BE171" s="2">
        <v>1.8</v>
      </c>
      <c r="BF171" s="2">
        <v>1.5</v>
      </c>
      <c r="BG171" s="2">
        <v>-7</v>
      </c>
      <c r="BH171" s="2">
        <v>-2.1</v>
      </c>
      <c r="BI171" s="2">
        <v>-15</v>
      </c>
      <c r="BJ171" s="2">
        <v>4.0999999999999996</v>
      </c>
      <c r="BK171" s="2" t="s">
        <v>176</v>
      </c>
      <c r="BL171" s="2">
        <v>-8.3000000000000007</v>
      </c>
      <c r="BM171" s="2" t="s">
        <v>176</v>
      </c>
      <c r="BN171" s="2">
        <v>-3.2</v>
      </c>
      <c r="BO171" s="2">
        <v>-5.6</v>
      </c>
      <c r="BP171" s="2">
        <v>-6.6</v>
      </c>
      <c r="BQ171" s="2">
        <v>9.9</v>
      </c>
      <c r="BR171" s="2">
        <v>-5.6</v>
      </c>
      <c r="BS171" s="2">
        <v>-10.5</v>
      </c>
      <c r="BT171" s="2">
        <v>-6.9</v>
      </c>
      <c r="BU171" s="2">
        <v>-7.5</v>
      </c>
      <c r="BV171" s="2">
        <v>-10.1</v>
      </c>
      <c r="BW171" s="2" t="s">
        <v>176</v>
      </c>
      <c r="BX171" s="2">
        <v>2.6</v>
      </c>
      <c r="BY171" s="2">
        <v>1.8</v>
      </c>
    </row>
    <row r="172" spans="1:77" x14ac:dyDescent="0.25">
      <c r="A172" s="1">
        <v>42309</v>
      </c>
      <c r="B172" s="2">
        <v>102.02329</v>
      </c>
      <c r="C172" s="2">
        <v>123.25028</v>
      </c>
      <c r="D172" s="2">
        <v>90.333269999999999</v>
      </c>
      <c r="E172" s="2">
        <v>92.053970000000007</v>
      </c>
      <c r="F172" s="2" t="s">
        <v>176</v>
      </c>
      <c r="G172" s="2">
        <v>117.36976</v>
      </c>
      <c r="H172" s="2" t="s">
        <v>176</v>
      </c>
      <c r="I172" s="2">
        <v>124.65774999999999</v>
      </c>
      <c r="J172" s="2">
        <v>124.37759</v>
      </c>
      <c r="K172" s="2">
        <v>99.591989999999996</v>
      </c>
      <c r="L172" s="2">
        <v>149.15445</v>
      </c>
      <c r="M172" s="2">
        <v>83.984480000000005</v>
      </c>
      <c r="N172" s="2">
        <v>96.814859999999996</v>
      </c>
      <c r="O172" s="2">
        <v>88.374229999999997</v>
      </c>
      <c r="P172" s="2">
        <v>95.534180000000006</v>
      </c>
      <c r="Q172" s="2">
        <v>89.300399999999996</v>
      </c>
      <c r="R172" s="2" t="s">
        <v>176</v>
      </c>
      <c r="S172" s="2">
        <v>89.473079999999996</v>
      </c>
      <c r="T172" s="2">
        <v>94.263000000000005</v>
      </c>
      <c r="U172" s="2">
        <v>-12.3</v>
      </c>
      <c r="V172" s="2">
        <v>-6.2</v>
      </c>
      <c r="W172" s="2">
        <v>-20.6</v>
      </c>
      <c r="X172" s="2">
        <v>2.2000000000000002</v>
      </c>
      <c r="Y172" s="2" t="s">
        <v>176</v>
      </c>
      <c r="Z172" s="2">
        <v>-10.5</v>
      </c>
      <c r="AA172" s="2" t="s">
        <v>176</v>
      </c>
      <c r="AB172" s="2">
        <v>-1.7</v>
      </c>
      <c r="AC172" s="2">
        <v>-13.3</v>
      </c>
      <c r="AD172" s="2">
        <v>-11.3</v>
      </c>
      <c r="AE172" s="2">
        <v>-19.3</v>
      </c>
      <c r="AF172" s="2">
        <v>-11.7</v>
      </c>
      <c r="AG172" s="2">
        <v>-13.3</v>
      </c>
      <c r="AH172" s="2">
        <v>-13.6</v>
      </c>
      <c r="AI172" s="2">
        <v>-6.3</v>
      </c>
      <c r="AJ172" s="2">
        <v>-13.2</v>
      </c>
      <c r="AK172" s="2" t="s">
        <v>176</v>
      </c>
      <c r="AL172" s="2">
        <v>1.3</v>
      </c>
      <c r="AM172" s="2">
        <v>-7.5</v>
      </c>
      <c r="AN172" s="2">
        <v>-8</v>
      </c>
      <c r="AO172" s="2">
        <v>-2.8</v>
      </c>
      <c r="AP172" s="2">
        <v>-16.100000000000001</v>
      </c>
      <c r="AQ172" s="2">
        <v>3.9</v>
      </c>
      <c r="AR172" s="2" t="s">
        <v>176</v>
      </c>
      <c r="AS172" s="2">
        <v>-9.5</v>
      </c>
      <c r="AT172" s="2" t="s">
        <v>176</v>
      </c>
      <c r="AU172" s="2">
        <v>-2.6</v>
      </c>
      <c r="AV172" s="2">
        <v>-7.1</v>
      </c>
      <c r="AW172" s="2">
        <v>-7.2</v>
      </c>
      <c r="AX172" s="2">
        <v>6.6</v>
      </c>
      <c r="AY172" s="2">
        <v>-6.9</v>
      </c>
      <c r="AZ172" s="2">
        <v>-10.9</v>
      </c>
      <c r="BA172" s="2">
        <v>-8.3000000000000007</v>
      </c>
      <c r="BB172" s="2">
        <v>-7.9</v>
      </c>
      <c r="BC172" s="2">
        <v>-11.5</v>
      </c>
      <c r="BD172" s="2" t="s">
        <v>176</v>
      </c>
      <c r="BE172" s="2">
        <v>1.7</v>
      </c>
      <c r="BF172" s="2">
        <v>0.7</v>
      </c>
      <c r="BG172" s="2">
        <v>-7.6</v>
      </c>
      <c r="BH172" s="2">
        <v>-2.6</v>
      </c>
      <c r="BI172" s="2">
        <v>-15.3</v>
      </c>
      <c r="BJ172" s="2">
        <v>3.7</v>
      </c>
      <c r="BK172" s="2" t="s">
        <v>176</v>
      </c>
      <c r="BL172" s="2">
        <v>-8.6</v>
      </c>
      <c r="BM172" s="2" t="s">
        <v>176</v>
      </c>
      <c r="BN172" s="2">
        <v>-3.1</v>
      </c>
      <c r="BO172" s="2">
        <v>-6.7</v>
      </c>
      <c r="BP172" s="2">
        <v>-6.9</v>
      </c>
      <c r="BQ172" s="2">
        <v>7.1</v>
      </c>
      <c r="BR172" s="2">
        <v>-6.3</v>
      </c>
      <c r="BS172" s="2">
        <v>-10.7</v>
      </c>
      <c r="BT172" s="2">
        <v>-7.4</v>
      </c>
      <c r="BU172" s="2">
        <v>-7.6</v>
      </c>
      <c r="BV172" s="2">
        <v>-10.7</v>
      </c>
      <c r="BW172" s="2" t="s">
        <v>176</v>
      </c>
      <c r="BX172" s="2">
        <v>2.2000000000000002</v>
      </c>
      <c r="BY172" s="2">
        <v>0.3</v>
      </c>
    </row>
    <row r="173" spans="1:77" x14ac:dyDescent="0.25">
      <c r="A173" s="1">
        <v>42339</v>
      </c>
      <c r="B173" s="2">
        <v>89.972130000000007</v>
      </c>
      <c r="C173" s="2">
        <v>119.34504</v>
      </c>
      <c r="D173" s="2">
        <v>70.728030000000004</v>
      </c>
      <c r="E173" s="2">
        <v>97.562839999999994</v>
      </c>
      <c r="F173" s="2" t="s">
        <v>176</v>
      </c>
      <c r="G173" s="2">
        <v>98.601849999999999</v>
      </c>
      <c r="H173" s="2" t="s">
        <v>176</v>
      </c>
      <c r="I173" s="2">
        <v>106.40002</v>
      </c>
      <c r="J173" s="2">
        <v>127.28854</v>
      </c>
      <c r="K173" s="2">
        <v>91.035430000000005</v>
      </c>
      <c r="L173" s="2">
        <v>143.35459</v>
      </c>
      <c r="M173" s="2">
        <v>84.772739999999999</v>
      </c>
      <c r="N173" s="2">
        <v>79.270079999999993</v>
      </c>
      <c r="O173" s="2">
        <v>76.910439999999994</v>
      </c>
      <c r="P173" s="2">
        <v>73.47448</v>
      </c>
      <c r="Q173" s="2">
        <v>77.084209999999999</v>
      </c>
      <c r="R173" s="2" t="s">
        <v>176</v>
      </c>
      <c r="S173" s="2">
        <v>85.101730000000003</v>
      </c>
      <c r="T173" s="2">
        <v>79.591459999999998</v>
      </c>
      <c r="U173" s="2">
        <v>-12</v>
      </c>
      <c r="V173" s="2">
        <v>-5.0999999999999996</v>
      </c>
      <c r="W173" s="2">
        <v>-29.9</v>
      </c>
      <c r="X173" s="2">
        <v>0.1</v>
      </c>
      <c r="Y173" s="2" t="s">
        <v>176</v>
      </c>
      <c r="Z173" s="2">
        <v>-14.1</v>
      </c>
      <c r="AA173" s="2" t="s">
        <v>176</v>
      </c>
      <c r="AB173" s="2">
        <v>-13.3</v>
      </c>
      <c r="AC173" s="2">
        <v>-4</v>
      </c>
      <c r="AD173" s="2">
        <v>-9.6999999999999993</v>
      </c>
      <c r="AE173" s="2">
        <v>-18.5</v>
      </c>
      <c r="AF173" s="2">
        <v>-10.5</v>
      </c>
      <c r="AG173" s="2">
        <v>-12.8</v>
      </c>
      <c r="AH173" s="2">
        <v>-14.6</v>
      </c>
      <c r="AI173" s="2">
        <v>-10.3</v>
      </c>
      <c r="AJ173" s="2">
        <v>-11.3</v>
      </c>
      <c r="AK173" s="2" t="s">
        <v>176</v>
      </c>
      <c r="AL173" s="2">
        <v>12.1</v>
      </c>
      <c r="AM173" s="2">
        <v>-2</v>
      </c>
      <c r="AN173" s="2">
        <v>-8.3000000000000007</v>
      </c>
      <c r="AO173" s="2">
        <v>-3</v>
      </c>
      <c r="AP173" s="2">
        <v>-17.2</v>
      </c>
      <c r="AQ173" s="2">
        <v>3.5</v>
      </c>
      <c r="AR173" s="2" t="s">
        <v>176</v>
      </c>
      <c r="AS173" s="2">
        <v>-9.9</v>
      </c>
      <c r="AT173" s="2" t="s">
        <v>176</v>
      </c>
      <c r="AU173" s="2">
        <v>-3.6</v>
      </c>
      <c r="AV173" s="2">
        <v>-6.9</v>
      </c>
      <c r="AW173" s="2">
        <v>-7.4</v>
      </c>
      <c r="AX173" s="2">
        <v>4.4000000000000004</v>
      </c>
      <c r="AY173" s="2">
        <v>-7.2</v>
      </c>
      <c r="AZ173" s="2">
        <v>-11</v>
      </c>
      <c r="BA173" s="2">
        <v>-8.8000000000000007</v>
      </c>
      <c r="BB173" s="2">
        <v>-8.1</v>
      </c>
      <c r="BC173" s="2">
        <v>-11.5</v>
      </c>
      <c r="BD173" s="2" t="s">
        <v>176</v>
      </c>
      <c r="BE173" s="2">
        <v>2.5</v>
      </c>
      <c r="BF173" s="2">
        <v>0.5</v>
      </c>
      <c r="BG173" s="2">
        <v>-8.3000000000000007</v>
      </c>
      <c r="BH173" s="2">
        <v>-3</v>
      </c>
      <c r="BI173" s="2">
        <v>-17.2</v>
      </c>
      <c r="BJ173" s="2">
        <v>3.5</v>
      </c>
      <c r="BK173" s="2" t="s">
        <v>176</v>
      </c>
      <c r="BL173" s="2">
        <v>-9.9</v>
      </c>
      <c r="BM173" s="2" t="s">
        <v>176</v>
      </c>
      <c r="BN173" s="2">
        <v>-3.6</v>
      </c>
      <c r="BO173" s="2">
        <v>-6.9</v>
      </c>
      <c r="BP173" s="2">
        <v>-7.4</v>
      </c>
      <c r="BQ173" s="2">
        <v>4.4000000000000004</v>
      </c>
      <c r="BR173" s="2">
        <v>-7.2</v>
      </c>
      <c r="BS173" s="2">
        <v>-11</v>
      </c>
      <c r="BT173" s="2">
        <v>-8.8000000000000007</v>
      </c>
      <c r="BU173" s="2">
        <v>-8.1</v>
      </c>
      <c r="BV173" s="2">
        <v>-11.5</v>
      </c>
      <c r="BW173" s="2" t="s">
        <v>176</v>
      </c>
      <c r="BX173" s="2">
        <v>2.5</v>
      </c>
      <c r="BY173" s="2">
        <v>0.5</v>
      </c>
    </row>
    <row r="174" spans="1:77" x14ac:dyDescent="0.25">
      <c r="A174" s="1">
        <v>42370</v>
      </c>
      <c r="B174" s="2">
        <v>88.875640000000004</v>
      </c>
      <c r="C174" s="2">
        <v>117.14491</v>
      </c>
      <c r="D174" s="2">
        <v>73.130780000000001</v>
      </c>
      <c r="E174" s="2">
        <v>86.928460000000001</v>
      </c>
      <c r="F174" s="2" t="s">
        <v>176</v>
      </c>
      <c r="G174" s="2">
        <v>96.732770000000002</v>
      </c>
      <c r="H174" s="2" t="s">
        <v>176</v>
      </c>
      <c r="I174" s="2">
        <v>95.056160000000006</v>
      </c>
      <c r="J174" s="2">
        <v>130.5814</v>
      </c>
      <c r="K174" s="2">
        <v>87.456159999999997</v>
      </c>
      <c r="L174" s="2">
        <v>134.92329000000001</v>
      </c>
      <c r="M174" s="2">
        <v>82.006159999999994</v>
      </c>
      <c r="N174" s="2">
        <v>81.061269999999993</v>
      </c>
      <c r="O174" s="2">
        <v>73.775490000000005</v>
      </c>
      <c r="P174" s="2">
        <v>76.29871</v>
      </c>
      <c r="Q174" s="2">
        <v>78.031390000000002</v>
      </c>
      <c r="R174" s="2" t="s">
        <v>176</v>
      </c>
      <c r="S174" s="2">
        <v>73.450130000000001</v>
      </c>
      <c r="T174" s="2">
        <v>58.381610000000002</v>
      </c>
      <c r="U174" s="2">
        <v>-13.4</v>
      </c>
      <c r="V174" s="2">
        <v>-3.2</v>
      </c>
      <c r="W174" s="2">
        <v>-30.3</v>
      </c>
      <c r="X174" s="2">
        <v>10.1</v>
      </c>
      <c r="Y174" s="2" t="s">
        <v>176</v>
      </c>
      <c r="Z174" s="2">
        <v>-9.6</v>
      </c>
      <c r="AA174" s="2" t="s">
        <v>176</v>
      </c>
      <c r="AB174" s="2">
        <v>-28.7</v>
      </c>
      <c r="AC174" s="2">
        <v>10.199999999999999</v>
      </c>
      <c r="AD174" s="2">
        <v>-17.8</v>
      </c>
      <c r="AE174" s="2">
        <v>-26.2</v>
      </c>
      <c r="AF174" s="2">
        <v>-14.1</v>
      </c>
      <c r="AG174" s="2">
        <v>-15.7</v>
      </c>
      <c r="AH174" s="2">
        <v>-12.2</v>
      </c>
      <c r="AI174" s="2">
        <v>-12.3</v>
      </c>
      <c r="AJ174" s="2">
        <v>-4.5</v>
      </c>
      <c r="AK174" s="2" t="s">
        <v>176</v>
      </c>
      <c r="AL174" s="2">
        <v>2.5</v>
      </c>
      <c r="AM174" s="2">
        <v>-12.8</v>
      </c>
      <c r="AN174" s="2">
        <v>-13.4</v>
      </c>
      <c r="AO174" s="2">
        <v>-3.2</v>
      </c>
      <c r="AP174" s="2">
        <v>-30.3</v>
      </c>
      <c r="AQ174" s="2">
        <v>10.1</v>
      </c>
      <c r="AR174" s="2" t="s">
        <v>176</v>
      </c>
      <c r="AS174" s="2">
        <v>-9.6</v>
      </c>
      <c r="AT174" s="2" t="s">
        <v>176</v>
      </c>
      <c r="AU174" s="2">
        <v>-28.7</v>
      </c>
      <c r="AV174" s="2">
        <v>10.199999999999999</v>
      </c>
      <c r="AW174" s="2">
        <v>-17.8</v>
      </c>
      <c r="AX174" s="2">
        <v>-26.2</v>
      </c>
      <c r="AY174" s="2">
        <v>-14.1</v>
      </c>
      <c r="AZ174" s="2">
        <v>-15.7</v>
      </c>
      <c r="BA174" s="2">
        <v>-12.2</v>
      </c>
      <c r="BB174" s="2">
        <v>-12.3</v>
      </c>
      <c r="BC174" s="2">
        <v>-4.5</v>
      </c>
      <c r="BD174" s="2" t="s">
        <v>176</v>
      </c>
      <c r="BE174" s="2">
        <v>2.5</v>
      </c>
      <c r="BF174" s="2">
        <v>-12.8</v>
      </c>
      <c r="BG174" s="2">
        <v>-8.9</v>
      </c>
      <c r="BH174" s="2">
        <v>-2.9</v>
      </c>
      <c r="BI174" s="2">
        <v>-18.7</v>
      </c>
      <c r="BJ174" s="2">
        <v>3.9</v>
      </c>
      <c r="BK174" s="2" t="s">
        <v>176</v>
      </c>
      <c r="BL174" s="2">
        <v>-10.199999999999999</v>
      </c>
      <c r="BM174" s="2" t="s">
        <v>176</v>
      </c>
      <c r="BN174" s="2">
        <v>-6.8</v>
      </c>
      <c r="BO174" s="2">
        <v>-5.2</v>
      </c>
      <c r="BP174" s="2">
        <v>-8.5</v>
      </c>
      <c r="BQ174" s="2">
        <v>0.7</v>
      </c>
      <c r="BR174" s="2">
        <v>-8.3000000000000007</v>
      </c>
      <c r="BS174" s="2">
        <v>-11.7</v>
      </c>
      <c r="BT174" s="2">
        <v>-8.9</v>
      </c>
      <c r="BU174" s="2">
        <v>-8.5</v>
      </c>
      <c r="BV174" s="2">
        <v>-10.9</v>
      </c>
      <c r="BW174" s="2" t="s">
        <v>176</v>
      </c>
      <c r="BX174" s="2">
        <v>2.2000000000000002</v>
      </c>
      <c r="BY174" s="2">
        <v>-0.1</v>
      </c>
    </row>
    <row r="175" spans="1:77" x14ac:dyDescent="0.25">
      <c r="A175" s="1">
        <v>42401</v>
      </c>
      <c r="B175" s="2">
        <v>88.355580000000003</v>
      </c>
      <c r="C175" s="2">
        <v>102.31717999999999</v>
      </c>
      <c r="D175" s="2">
        <v>73.498270000000005</v>
      </c>
      <c r="E175" s="2">
        <v>81.955259999999996</v>
      </c>
      <c r="F175" s="2" t="s">
        <v>176</v>
      </c>
      <c r="G175" s="2">
        <v>92.760720000000006</v>
      </c>
      <c r="H175" s="2" t="s">
        <v>176</v>
      </c>
      <c r="I175" s="2">
        <v>84.189940000000007</v>
      </c>
      <c r="J175" s="2">
        <v>108.43562</v>
      </c>
      <c r="K175" s="2">
        <v>87.929000000000002</v>
      </c>
      <c r="L175" s="2">
        <v>141.09989999999999</v>
      </c>
      <c r="M175" s="2">
        <v>77.199860000000001</v>
      </c>
      <c r="N175" s="2">
        <v>84.219880000000003</v>
      </c>
      <c r="O175" s="2">
        <v>76.981750000000005</v>
      </c>
      <c r="P175" s="2">
        <v>82.471440000000001</v>
      </c>
      <c r="Q175" s="2">
        <v>79.173299999999998</v>
      </c>
      <c r="R175" s="2" t="s">
        <v>176</v>
      </c>
      <c r="S175" s="2">
        <v>84.652569999999997</v>
      </c>
      <c r="T175" s="2">
        <v>68.649810000000002</v>
      </c>
      <c r="U175" s="2">
        <v>-9.4</v>
      </c>
      <c r="V175" s="2">
        <v>-2.8</v>
      </c>
      <c r="W175" s="2">
        <v>-24.7</v>
      </c>
      <c r="X175" s="2">
        <v>14.9</v>
      </c>
      <c r="Y175" s="2" t="s">
        <v>176</v>
      </c>
      <c r="Z175" s="2">
        <v>-10.199999999999999</v>
      </c>
      <c r="AA175" s="2" t="s">
        <v>176</v>
      </c>
      <c r="AB175" s="2">
        <v>-25.4</v>
      </c>
      <c r="AC175" s="2">
        <v>11.6</v>
      </c>
      <c r="AD175" s="2">
        <v>-9.9</v>
      </c>
      <c r="AE175" s="2">
        <v>-18.5</v>
      </c>
      <c r="AF175" s="2">
        <v>-4.5999999999999996</v>
      </c>
      <c r="AG175" s="2">
        <v>-11.9</v>
      </c>
      <c r="AH175" s="2">
        <v>-8.1</v>
      </c>
      <c r="AI175" s="2">
        <v>-4.9000000000000004</v>
      </c>
      <c r="AJ175" s="2">
        <v>-4.3</v>
      </c>
      <c r="AK175" s="2" t="s">
        <v>176</v>
      </c>
      <c r="AL175" s="2">
        <v>20.5</v>
      </c>
      <c r="AM175" s="2">
        <v>-1.9</v>
      </c>
      <c r="AN175" s="2">
        <v>-11.5</v>
      </c>
      <c r="AO175" s="2">
        <v>-3</v>
      </c>
      <c r="AP175" s="2">
        <v>-27.6</v>
      </c>
      <c r="AQ175" s="2">
        <v>12.4</v>
      </c>
      <c r="AR175" s="2" t="s">
        <v>176</v>
      </c>
      <c r="AS175" s="2">
        <v>-9.9</v>
      </c>
      <c r="AT175" s="2" t="s">
        <v>176</v>
      </c>
      <c r="AU175" s="2">
        <v>-27.2</v>
      </c>
      <c r="AV175" s="2">
        <v>10.9</v>
      </c>
      <c r="AW175" s="2">
        <v>-14</v>
      </c>
      <c r="AX175" s="2">
        <v>-22.4</v>
      </c>
      <c r="AY175" s="2">
        <v>-9.6999999999999993</v>
      </c>
      <c r="AZ175" s="2">
        <v>-13.8</v>
      </c>
      <c r="BA175" s="2">
        <v>-10.199999999999999</v>
      </c>
      <c r="BB175" s="2">
        <v>-8.6</v>
      </c>
      <c r="BC175" s="2">
        <v>-4.4000000000000004</v>
      </c>
      <c r="BD175" s="2" t="s">
        <v>176</v>
      </c>
      <c r="BE175" s="2">
        <v>11.4</v>
      </c>
      <c r="BF175" s="2">
        <v>-7.3</v>
      </c>
      <c r="BG175" s="2">
        <v>-8.9</v>
      </c>
      <c r="BH175" s="2">
        <v>-2.2999999999999998</v>
      </c>
      <c r="BI175" s="2">
        <v>-19</v>
      </c>
      <c r="BJ175" s="2">
        <v>4.3</v>
      </c>
      <c r="BK175" s="2" t="s">
        <v>176</v>
      </c>
      <c r="BL175" s="2">
        <v>-10.3</v>
      </c>
      <c r="BM175" s="2" t="s">
        <v>176</v>
      </c>
      <c r="BN175" s="2">
        <v>-9.1999999999999993</v>
      </c>
      <c r="BO175" s="2">
        <v>-2.8</v>
      </c>
      <c r="BP175" s="2">
        <v>-8.5</v>
      </c>
      <c r="BQ175" s="2">
        <v>-2.6</v>
      </c>
      <c r="BR175" s="2">
        <v>-7.8</v>
      </c>
      <c r="BS175" s="2">
        <v>-11.9</v>
      </c>
      <c r="BT175" s="2">
        <v>-8.4</v>
      </c>
      <c r="BU175" s="2">
        <v>-8.1</v>
      </c>
      <c r="BV175" s="2">
        <v>-9.9</v>
      </c>
      <c r="BW175" s="2" t="s">
        <v>176</v>
      </c>
      <c r="BX175" s="2">
        <v>3.8</v>
      </c>
      <c r="BY175" s="2">
        <v>0</v>
      </c>
    </row>
    <row r="176" spans="1:77" x14ac:dyDescent="0.25">
      <c r="A176" s="127">
        <v>42430</v>
      </c>
      <c r="B176" s="2">
        <v>97.518029999999996</v>
      </c>
      <c r="C176" s="2">
        <v>115.35168</v>
      </c>
      <c r="D176" s="2">
        <v>92.118530000000007</v>
      </c>
      <c r="E176" s="2">
        <v>87.855469999999997</v>
      </c>
      <c r="F176" s="2" t="s">
        <v>176</v>
      </c>
      <c r="G176" s="2">
        <v>102.51678</v>
      </c>
      <c r="H176" s="2" t="s">
        <v>176</v>
      </c>
      <c r="I176" s="2">
        <v>87.711150000000004</v>
      </c>
      <c r="J176" s="2">
        <v>127.49563000000001</v>
      </c>
      <c r="K176" s="2">
        <v>98.062200000000004</v>
      </c>
      <c r="L176" s="2">
        <v>142.17769999999999</v>
      </c>
      <c r="M176" s="2">
        <v>81.825749999999999</v>
      </c>
      <c r="N176" s="2">
        <v>92.7607</v>
      </c>
      <c r="O176" s="2">
        <v>88.464039999999997</v>
      </c>
      <c r="P176" s="2">
        <v>92.111919999999998</v>
      </c>
      <c r="Q176" s="2">
        <v>91.618859999999998</v>
      </c>
      <c r="R176" s="2" t="s">
        <v>176</v>
      </c>
      <c r="S176" s="2">
        <v>83.835470000000001</v>
      </c>
      <c r="T176" s="2">
        <v>73.326520000000002</v>
      </c>
      <c r="U176" s="2">
        <v>-11.3</v>
      </c>
      <c r="V176" s="2">
        <v>-7</v>
      </c>
      <c r="W176" s="2">
        <v>-8.8000000000000007</v>
      </c>
      <c r="X176" s="2">
        <v>6.9</v>
      </c>
      <c r="Y176" s="2" t="s">
        <v>176</v>
      </c>
      <c r="Z176" s="2">
        <v>-6</v>
      </c>
      <c r="AA176" s="2" t="s">
        <v>176</v>
      </c>
      <c r="AB176" s="2">
        <v>-21.9</v>
      </c>
      <c r="AC176" s="2">
        <v>-7.5</v>
      </c>
      <c r="AD176" s="2">
        <v>-8.1</v>
      </c>
      <c r="AE176" s="2">
        <v>-22.1</v>
      </c>
      <c r="AF176" s="2">
        <v>-11.1</v>
      </c>
      <c r="AG176" s="2">
        <v>-12.8</v>
      </c>
      <c r="AH176" s="2">
        <v>-6.1</v>
      </c>
      <c r="AI176" s="2">
        <v>-7.8</v>
      </c>
      <c r="AJ176" s="2">
        <v>-10.3</v>
      </c>
      <c r="AK176" s="2" t="s">
        <v>176</v>
      </c>
      <c r="AL176" s="2">
        <v>5.7</v>
      </c>
      <c r="AM176" s="2">
        <v>-12.5</v>
      </c>
      <c r="AN176" s="2">
        <v>-11.4</v>
      </c>
      <c r="AO176" s="2">
        <v>-4.4000000000000004</v>
      </c>
      <c r="AP176" s="2">
        <v>-21.3</v>
      </c>
      <c r="AQ176" s="2">
        <v>10.5</v>
      </c>
      <c r="AR176" s="2" t="s">
        <v>176</v>
      </c>
      <c r="AS176" s="2">
        <v>-8.5</v>
      </c>
      <c r="AT176" s="2" t="s">
        <v>176</v>
      </c>
      <c r="AU176" s="2">
        <v>-25.5</v>
      </c>
      <c r="AV176" s="2">
        <v>3.7</v>
      </c>
      <c r="AW176" s="2">
        <v>-12</v>
      </c>
      <c r="AX176" s="2">
        <v>-22.3</v>
      </c>
      <c r="AY176" s="2">
        <v>-10.199999999999999</v>
      </c>
      <c r="AZ176" s="2">
        <v>-13.4</v>
      </c>
      <c r="BA176" s="2">
        <v>-8.6999999999999993</v>
      </c>
      <c r="BB176" s="2">
        <v>-8.3000000000000007</v>
      </c>
      <c r="BC176" s="2">
        <v>-6.7</v>
      </c>
      <c r="BD176" s="2" t="s">
        <v>176</v>
      </c>
      <c r="BE176" s="2">
        <v>9.4</v>
      </c>
      <c r="BF176" s="2">
        <v>-9.3000000000000007</v>
      </c>
      <c r="BG176" s="2">
        <v>-9.6</v>
      </c>
      <c r="BH176" s="2">
        <v>-2.9</v>
      </c>
      <c r="BI176" s="2">
        <v>-18.100000000000001</v>
      </c>
      <c r="BJ176" s="2">
        <v>3.9</v>
      </c>
      <c r="BK176" s="2" t="s">
        <v>176</v>
      </c>
      <c r="BL176" s="2">
        <v>-10.5</v>
      </c>
      <c r="BM176" s="2" t="s">
        <v>176</v>
      </c>
      <c r="BN176" s="2">
        <v>-11</v>
      </c>
      <c r="BO176" s="2">
        <v>-3.2</v>
      </c>
      <c r="BP176" s="2">
        <v>-8.4</v>
      </c>
      <c r="BQ176" s="2">
        <v>-5.8</v>
      </c>
      <c r="BR176" s="2">
        <v>-8.1999999999999993</v>
      </c>
      <c r="BS176" s="2">
        <v>-12.7</v>
      </c>
      <c r="BT176" s="2">
        <v>-8.6</v>
      </c>
      <c r="BU176" s="2">
        <v>-8.4</v>
      </c>
      <c r="BV176" s="2">
        <v>-10.5</v>
      </c>
      <c r="BW176" s="2" t="s">
        <v>176</v>
      </c>
      <c r="BX176" s="2">
        <v>3.8</v>
      </c>
      <c r="BY176" s="2">
        <v>-1.4</v>
      </c>
    </row>
    <row r="177" spans="1:77" x14ac:dyDescent="0.25">
      <c r="A177" s="1">
        <v>42461</v>
      </c>
      <c r="B177" s="2">
        <v>96.727720000000005</v>
      </c>
      <c r="C177" s="2">
        <v>107.49032</v>
      </c>
      <c r="D177" s="2">
        <v>74.549289999999999</v>
      </c>
      <c r="E177" s="2">
        <v>89.811959999999999</v>
      </c>
      <c r="F177" s="2" t="s">
        <v>176</v>
      </c>
      <c r="G177" s="2">
        <v>93.683840000000004</v>
      </c>
      <c r="H177" s="2" t="s">
        <v>176</v>
      </c>
      <c r="I177" s="2">
        <v>85.170580000000001</v>
      </c>
      <c r="J177" s="2">
        <v>122.6627</v>
      </c>
      <c r="K177" s="2">
        <v>99.948480000000004</v>
      </c>
      <c r="L177" s="2">
        <v>140.54164</v>
      </c>
      <c r="M177" s="2">
        <v>80.867450000000005</v>
      </c>
      <c r="N177" s="2">
        <v>96.998850000000004</v>
      </c>
      <c r="O177" s="2">
        <v>87.458110000000005</v>
      </c>
      <c r="P177" s="2">
        <v>87.20147</v>
      </c>
      <c r="Q177" s="2">
        <v>88.393379999999993</v>
      </c>
      <c r="R177" s="2" t="s">
        <v>176</v>
      </c>
      <c r="S177" s="2">
        <v>84.275940000000006</v>
      </c>
      <c r="T177" s="2">
        <v>92.800370000000001</v>
      </c>
      <c r="U177" s="2">
        <v>-6.6</v>
      </c>
      <c r="V177" s="2">
        <v>-2.6</v>
      </c>
      <c r="W177" s="2">
        <v>-20.5</v>
      </c>
      <c r="X177" s="2">
        <v>7.8</v>
      </c>
      <c r="Y177" s="2" t="s">
        <v>176</v>
      </c>
      <c r="Z177" s="2">
        <v>-2.5</v>
      </c>
      <c r="AA177" s="2" t="s">
        <v>176</v>
      </c>
      <c r="AB177" s="2">
        <v>-7.8</v>
      </c>
      <c r="AC177" s="2">
        <v>-0.9</v>
      </c>
      <c r="AD177" s="2">
        <v>-4</v>
      </c>
      <c r="AE177" s="2">
        <v>-21.7</v>
      </c>
      <c r="AF177" s="2">
        <v>-9.4</v>
      </c>
      <c r="AG177" s="2">
        <v>-1.7</v>
      </c>
      <c r="AH177" s="2">
        <v>-7.1</v>
      </c>
      <c r="AI177" s="2">
        <v>-4.8</v>
      </c>
      <c r="AJ177" s="2">
        <v>-7.6</v>
      </c>
      <c r="AK177" s="2" t="s">
        <v>176</v>
      </c>
      <c r="AL177" s="2">
        <v>5.2</v>
      </c>
      <c r="AM177" s="2">
        <v>0.3</v>
      </c>
      <c r="AN177" s="2">
        <v>-10.199999999999999</v>
      </c>
      <c r="AO177" s="2">
        <v>-4</v>
      </c>
      <c r="AP177" s="2">
        <v>-21.1</v>
      </c>
      <c r="AQ177" s="2">
        <v>9.8000000000000007</v>
      </c>
      <c r="AR177" s="2" t="s">
        <v>176</v>
      </c>
      <c r="AS177" s="2">
        <v>-7.1</v>
      </c>
      <c r="AT177" s="2" t="s">
        <v>176</v>
      </c>
      <c r="AU177" s="2">
        <v>-21.9</v>
      </c>
      <c r="AV177" s="2">
        <v>2.5</v>
      </c>
      <c r="AW177" s="2">
        <v>-10</v>
      </c>
      <c r="AX177" s="2">
        <v>-22.2</v>
      </c>
      <c r="AY177" s="2">
        <v>-10</v>
      </c>
      <c r="AZ177" s="2">
        <v>-10.5</v>
      </c>
      <c r="BA177" s="2">
        <v>-8.3000000000000007</v>
      </c>
      <c r="BB177" s="2">
        <v>-7.4</v>
      </c>
      <c r="BC177" s="2">
        <v>-6.9</v>
      </c>
      <c r="BD177" s="2" t="s">
        <v>176</v>
      </c>
      <c r="BE177" s="2">
        <v>8.3000000000000007</v>
      </c>
      <c r="BF177" s="2">
        <v>-6.4</v>
      </c>
      <c r="BG177" s="2">
        <v>-9.5</v>
      </c>
      <c r="BH177" s="2">
        <v>-2.7</v>
      </c>
      <c r="BI177" s="2">
        <v>-18.2</v>
      </c>
      <c r="BJ177" s="2">
        <v>4</v>
      </c>
      <c r="BK177" s="2" t="s">
        <v>176</v>
      </c>
      <c r="BL177" s="2">
        <v>-9.6</v>
      </c>
      <c r="BM177" s="2" t="s">
        <v>176</v>
      </c>
      <c r="BN177" s="2">
        <v>-11.1</v>
      </c>
      <c r="BO177" s="2">
        <v>-2.2000000000000002</v>
      </c>
      <c r="BP177" s="2">
        <v>-8.1999999999999993</v>
      </c>
      <c r="BQ177" s="2">
        <v>-8.6</v>
      </c>
      <c r="BR177" s="2">
        <v>-8.8000000000000007</v>
      </c>
      <c r="BS177" s="2">
        <v>-12</v>
      </c>
      <c r="BT177" s="2">
        <v>-9</v>
      </c>
      <c r="BU177" s="2">
        <v>-8.3000000000000007</v>
      </c>
      <c r="BV177" s="2">
        <v>-10.6</v>
      </c>
      <c r="BW177" s="2" t="s">
        <v>176</v>
      </c>
      <c r="BX177" s="2">
        <v>4.8</v>
      </c>
      <c r="BY177" s="2">
        <v>-1.6</v>
      </c>
    </row>
    <row r="178" spans="1:77" x14ac:dyDescent="0.25">
      <c r="A178" s="1">
        <v>42491</v>
      </c>
      <c r="B178" s="2">
        <v>100.51023000000001</v>
      </c>
      <c r="C178" s="2">
        <v>110.88639999999999</v>
      </c>
      <c r="D178" s="2">
        <v>87.051820000000006</v>
      </c>
      <c r="E178" s="2">
        <v>93.249849999999995</v>
      </c>
      <c r="F178" s="2" t="s">
        <v>176</v>
      </c>
      <c r="G178" s="2">
        <v>97.375100000000003</v>
      </c>
      <c r="H178" s="2" t="s">
        <v>176</v>
      </c>
      <c r="I178" s="2">
        <v>83.233630000000005</v>
      </c>
      <c r="J178" s="2">
        <v>128.17998</v>
      </c>
      <c r="K178" s="2">
        <v>106.15164</v>
      </c>
      <c r="L178" s="2">
        <v>149.51160999999999</v>
      </c>
      <c r="M178" s="2">
        <v>84.529859999999999</v>
      </c>
      <c r="N178" s="2">
        <v>100.55280999999999</v>
      </c>
      <c r="O178" s="2">
        <v>86.166060000000002</v>
      </c>
      <c r="P178" s="2">
        <v>87.736519999999999</v>
      </c>
      <c r="Q178" s="2">
        <v>91.478629999999995</v>
      </c>
      <c r="R178" s="2" t="s">
        <v>176</v>
      </c>
      <c r="S178" s="2">
        <v>100.83387</v>
      </c>
      <c r="T178" s="2">
        <v>115.13118</v>
      </c>
      <c r="U178" s="2">
        <v>-7.3</v>
      </c>
      <c r="V178" s="2">
        <v>0.2</v>
      </c>
      <c r="W178" s="2">
        <v>-6.6</v>
      </c>
      <c r="X178" s="2">
        <v>7.5</v>
      </c>
      <c r="Y178" s="2" t="s">
        <v>176</v>
      </c>
      <c r="Z178" s="2">
        <v>-2.8</v>
      </c>
      <c r="AA178" s="2" t="s">
        <v>176</v>
      </c>
      <c r="AB178" s="2">
        <v>-5.3</v>
      </c>
      <c r="AC178" s="2">
        <v>-2.9</v>
      </c>
      <c r="AD178" s="2">
        <v>-6.6</v>
      </c>
      <c r="AE178" s="2">
        <v>-18.7</v>
      </c>
      <c r="AF178" s="2">
        <v>-7</v>
      </c>
      <c r="AG178" s="2">
        <v>-5.3</v>
      </c>
      <c r="AH178" s="2">
        <v>-10.3</v>
      </c>
      <c r="AI178" s="2">
        <v>-6.3</v>
      </c>
      <c r="AJ178" s="2">
        <v>-3.6</v>
      </c>
      <c r="AK178" s="2" t="s">
        <v>176</v>
      </c>
      <c r="AL178" s="2">
        <v>13</v>
      </c>
      <c r="AM178" s="2">
        <v>0.9</v>
      </c>
      <c r="AN178" s="2">
        <v>-9.6</v>
      </c>
      <c r="AO178" s="2">
        <v>-3.2</v>
      </c>
      <c r="AP178" s="2">
        <v>-18.399999999999999</v>
      </c>
      <c r="AQ178" s="2">
        <v>9.3000000000000007</v>
      </c>
      <c r="AR178" s="2" t="s">
        <v>176</v>
      </c>
      <c r="AS178" s="2">
        <v>-6.3</v>
      </c>
      <c r="AT178" s="2" t="s">
        <v>176</v>
      </c>
      <c r="AU178" s="2">
        <v>-19.2</v>
      </c>
      <c r="AV178" s="2">
        <v>1.3</v>
      </c>
      <c r="AW178" s="2">
        <v>-9.3000000000000007</v>
      </c>
      <c r="AX178" s="2">
        <v>-21.5</v>
      </c>
      <c r="AY178" s="2">
        <v>-9.4</v>
      </c>
      <c r="AZ178" s="2">
        <v>-9.4</v>
      </c>
      <c r="BA178" s="2">
        <v>-8.6999999999999993</v>
      </c>
      <c r="BB178" s="2">
        <v>-7.2</v>
      </c>
      <c r="BC178" s="2">
        <v>-6.2</v>
      </c>
      <c r="BD178" s="2" t="s">
        <v>176</v>
      </c>
      <c r="BE178" s="2">
        <v>9.3000000000000007</v>
      </c>
      <c r="BF178" s="2">
        <v>-4.5</v>
      </c>
      <c r="BG178" s="2">
        <v>-9.4</v>
      </c>
      <c r="BH178" s="2">
        <v>-2.4</v>
      </c>
      <c r="BI178" s="2">
        <v>-17.7</v>
      </c>
      <c r="BJ178" s="2">
        <v>4.5999999999999996</v>
      </c>
      <c r="BK178" s="2" t="s">
        <v>176</v>
      </c>
      <c r="BL178" s="2">
        <v>-8.8000000000000007</v>
      </c>
      <c r="BM178" s="2" t="s">
        <v>176</v>
      </c>
      <c r="BN178" s="2">
        <v>-10.6</v>
      </c>
      <c r="BO178" s="2">
        <v>-2</v>
      </c>
      <c r="BP178" s="2">
        <v>-8.1999999999999993</v>
      </c>
      <c r="BQ178" s="2">
        <v>-11.1</v>
      </c>
      <c r="BR178" s="2">
        <v>-9.1999999999999993</v>
      </c>
      <c r="BS178" s="2">
        <v>-11.3</v>
      </c>
      <c r="BT178" s="2">
        <v>-9.1</v>
      </c>
      <c r="BU178" s="2">
        <v>-8</v>
      </c>
      <c r="BV178" s="2">
        <v>-9.9</v>
      </c>
      <c r="BW178" s="2" t="s">
        <v>176</v>
      </c>
      <c r="BX178" s="2">
        <v>6.6</v>
      </c>
      <c r="BY178" s="2">
        <v>-1.7</v>
      </c>
    </row>
    <row r="179" spans="1:77" x14ac:dyDescent="0.25">
      <c r="A179" s="1">
        <v>42522</v>
      </c>
      <c r="B179" s="2">
        <v>102.14944</v>
      </c>
      <c r="C179" s="2">
        <v>108.52658</v>
      </c>
      <c r="D179" s="2">
        <v>83.058340000000001</v>
      </c>
      <c r="E179" s="2">
        <v>100.57283</v>
      </c>
      <c r="F179" s="2" t="s">
        <v>176</v>
      </c>
      <c r="G179" s="2">
        <v>100.31847999999999</v>
      </c>
      <c r="H179" s="2" t="s">
        <v>176</v>
      </c>
      <c r="I179" s="2">
        <v>82.885400000000004</v>
      </c>
      <c r="J179" s="2">
        <v>124.81551</v>
      </c>
      <c r="K179" s="2">
        <v>105.0012</v>
      </c>
      <c r="L179" s="2">
        <v>133.89773</v>
      </c>
      <c r="M179" s="2">
        <v>86.737520000000004</v>
      </c>
      <c r="N179" s="2">
        <v>103.60045</v>
      </c>
      <c r="O179" s="2">
        <v>91.623639999999995</v>
      </c>
      <c r="P179" s="2">
        <v>95.543940000000006</v>
      </c>
      <c r="Q179" s="2">
        <v>91.156480000000002</v>
      </c>
      <c r="R179" s="2" t="s">
        <v>176</v>
      </c>
      <c r="S179" s="2">
        <v>100.18871</v>
      </c>
      <c r="T179" s="2">
        <v>122.76810999999999</v>
      </c>
      <c r="U179" s="2">
        <v>-5.2</v>
      </c>
      <c r="V179" s="2">
        <v>-2.6</v>
      </c>
      <c r="W179" s="2">
        <v>-8.3000000000000007</v>
      </c>
      <c r="X179" s="2">
        <v>14.4</v>
      </c>
      <c r="Y179" s="2" t="s">
        <v>176</v>
      </c>
      <c r="Z179" s="2">
        <v>-3.6</v>
      </c>
      <c r="AA179" s="2" t="s">
        <v>176</v>
      </c>
      <c r="AB179" s="2">
        <v>-6.2</v>
      </c>
      <c r="AC179" s="2">
        <v>-5.8</v>
      </c>
      <c r="AD179" s="2">
        <v>-5.6</v>
      </c>
      <c r="AE179" s="2">
        <v>-27.6</v>
      </c>
      <c r="AF179" s="2">
        <v>-2</v>
      </c>
      <c r="AG179" s="2">
        <v>-2.8</v>
      </c>
      <c r="AH179" s="2">
        <v>-5.6</v>
      </c>
      <c r="AI179" s="2">
        <v>1.5</v>
      </c>
      <c r="AJ179" s="2">
        <v>2.2999999999999998</v>
      </c>
      <c r="AK179" s="2" t="s">
        <v>176</v>
      </c>
      <c r="AL179" s="2">
        <v>6.1</v>
      </c>
      <c r="AM179" s="2">
        <v>3.6</v>
      </c>
      <c r="AN179" s="2">
        <v>-8.9</v>
      </c>
      <c r="AO179" s="2">
        <v>-3.1</v>
      </c>
      <c r="AP179" s="2">
        <v>-16.8</v>
      </c>
      <c r="AQ179" s="2">
        <v>10.199999999999999</v>
      </c>
      <c r="AR179" s="2" t="s">
        <v>176</v>
      </c>
      <c r="AS179" s="2">
        <v>-5.8</v>
      </c>
      <c r="AT179" s="2" t="s">
        <v>176</v>
      </c>
      <c r="AU179" s="2">
        <v>-17.399999999999999</v>
      </c>
      <c r="AV179" s="2">
        <v>0.1</v>
      </c>
      <c r="AW179" s="2">
        <v>-8.6</v>
      </c>
      <c r="AX179" s="2">
        <v>-22.5</v>
      </c>
      <c r="AY179" s="2">
        <v>-8.1999999999999993</v>
      </c>
      <c r="AZ179" s="2">
        <v>-8.3000000000000007</v>
      </c>
      <c r="BA179" s="2">
        <v>-8.1999999999999993</v>
      </c>
      <c r="BB179" s="2">
        <v>-5.7</v>
      </c>
      <c r="BC179" s="2">
        <v>-4.8</v>
      </c>
      <c r="BD179" s="2" t="s">
        <v>176</v>
      </c>
      <c r="BE179" s="2">
        <v>8.6999999999999993</v>
      </c>
      <c r="BF179" s="2">
        <v>-2.7</v>
      </c>
      <c r="BG179" s="2">
        <v>-9.6999999999999993</v>
      </c>
      <c r="BH179" s="2">
        <v>-3</v>
      </c>
      <c r="BI179" s="2">
        <v>-18.2</v>
      </c>
      <c r="BJ179" s="2">
        <v>5.5</v>
      </c>
      <c r="BK179" s="2" t="s">
        <v>176</v>
      </c>
      <c r="BL179" s="2">
        <v>-9</v>
      </c>
      <c r="BM179" s="2" t="s">
        <v>176</v>
      </c>
      <c r="BN179" s="2">
        <v>-11.1</v>
      </c>
      <c r="BO179" s="2">
        <v>-2.8</v>
      </c>
      <c r="BP179" s="2">
        <v>-8.3000000000000007</v>
      </c>
      <c r="BQ179" s="2">
        <v>-14.4</v>
      </c>
      <c r="BR179" s="2">
        <v>-9</v>
      </c>
      <c r="BS179" s="2">
        <v>-10.8</v>
      </c>
      <c r="BT179" s="2">
        <v>-10</v>
      </c>
      <c r="BU179" s="2">
        <v>-7.9</v>
      </c>
      <c r="BV179" s="2">
        <v>-9.1999999999999993</v>
      </c>
      <c r="BW179" s="2" t="s">
        <v>176</v>
      </c>
      <c r="BX179" s="2">
        <v>6.6</v>
      </c>
      <c r="BY179" s="2">
        <v>-1.6</v>
      </c>
    </row>
    <row r="180" spans="1:77" x14ac:dyDescent="0.25">
      <c r="A180" s="1">
        <v>42552</v>
      </c>
      <c r="B180" s="2">
        <v>104.43092</v>
      </c>
      <c r="C180" s="2">
        <v>110.32505</v>
      </c>
      <c r="D180" s="2">
        <v>87.686570000000003</v>
      </c>
      <c r="E180" s="2">
        <v>100.39779</v>
      </c>
      <c r="F180" s="2" t="s">
        <v>176</v>
      </c>
      <c r="G180" s="2">
        <v>106.80898999999999</v>
      </c>
      <c r="H180" s="2" t="s">
        <v>176</v>
      </c>
      <c r="I180" s="2">
        <v>88.831400000000002</v>
      </c>
      <c r="J180" s="2">
        <v>119.40801999999999</v>
      </c>
      <c r="K180" s="2">
        <v>110.72698</v>
      </c>
      <c r="L180" s="2">
        <v>147.19164000000001</v>
      </c>
      <c r="M180" s="2">
        <v>87.543580000000006</v>
      </c>
      <c r="N180" s="2">
        <v>106.88833</v>
      </c>
      <c r="O180" s="2">
        <v>95.974320000000006</v>
      </c>
      <c r="P180" s="2">
        <v>91.389979999999994</v>
      </c>
      <c r="Q180" s="2">
        <v>90.738889999999998</v>
      </c>
      <c r="R180" s="2" t="s">
        <v>176</v>
      </c>
      <c r="S180" s="2">
        <v>100.12539</v>
      </c>
      <c r="T180" s="2">
        <v>130.93396999999999</v>
      </c>
      <c r="U180" s="2">
        <v>-6.1</v>
      </c>
      <c r="V180" s="2">
        <v>-7.1</v>
      </c>
      <c r="W180" s="2">
        <v>-4.8</v>
      </c>
      <c r="X180" s="2">
        <v>9.6999999999999993</v>
      </c>
      <c r="Y180" s="2" t="s">
        <v>176</v>
      </c>
      <c r="Z180" s="2">
        <v>-0.5</v>
      </c>
      <c r="AA180" s="2" t="s">
        <v>176</v>
      </c>
      <c r="AB180" s="2">
        <v>-3</v>
      </c>
      <c r="AC180" s="2">
        <v>-18.2</v>
      </c>
      <c r="AD180" s="2">
        <v>-3.8</v>
      </c>
      <c r="AE180" s="2">
        <v>-21</v>
      </c>
      <c r="AF180" s="2">
        <v>-4.3</v>
      </c>
      <c r="AG180" s="2">
        <v>-1.6</v>
      </c>
      <c r="AH180" s="2">
        <v>-0.1</v>
      </c>
      <c r="AI180" s="2">
        <v>-5.2</v>
      </c>
      <c r="AJ180" s="2">
        <v>-12</v>
      </c>
      <c r="AK180" s="2" t="s">
        <v>176</v>
      </c>
      <c r="AL180" s="2">
        <v>-2.8</v>
      </c>
      <c r="AM180" s="2">
        <v>3.2</v>
      </c>
      <c r="AN180" s="2">
        <v>-8.4</v>
      </c>
      <c r="AO180" s="2">
        <v>-3.7</v>
      </c>
      <c r="AP180" s="2">
        <v>-15.2</v>
      </c>
      <c r="AQ180" s="2">
        <v>10.1</v>
      </c>
      <c r="AR180" s="2" t="s">
        <v>176</v>
      </c>
      <c r="AS180" s="2">
        <v>-5.0999999999999996</v>
      </c>
      <c r="AT180" s="2" t="s">
        <v>176</v>
      </c>
      <c r="AU180" s="2">
        <v>-15.5</v>
      </c>
      <c r="AV180" s="2">
        <v>-3</v>
      </c>
      <c r="AW180" s="2">
        <v>-7.9</v>
      </c>
      <c r="AX180" s="2">
        <v>-22.3</v>
      </c>
      <c r="AY180" s="2">
        <v>-7.6</v>
      </c>
      <c r="AZ180" s="2">
        <v>-7.3</v>
      </c>
      <c r="BA180" s="2">
        <v>-6.9</v>
      </c>
      <c r="BB180" s="2">
        <v>-5.7</v>
      </c>
      <c r="BC180" s="2">
        <v>-6</v>
      </c>
      <c r="BD180" s="2" t="s">
        <v>176</v>
      </c>
      <c r="BE180" s="2">
        <v>6.7</v>
      </c>
      <c r="BF180" s="2">
        <v>-1.6</v>
      </c>
      <c r="BG180" s="2">
        <v>-9.5</v>
      </c>
      <c r="BH180" s="2">
        <v>-3.6</v>
      </c>
      <c r="BI180" s="2">
        <v>-17.100000000000001</v>
      </c>
      <c r="BJ180" s="2">
        <v>6.1</v>
      </c>
      <c r="BK180" s="2" t="s">
        <v>176</v>
      </c>
      <c r="BL180" s="2">
        <v>-7.9</v>
      </c>
      <c r="BM180" s="2" t="s">
        <v>176</v>
      </c>
      <c r="BN180" s="2">
        <v>-11.2</v>
      </c>
      <c r="BO180" s="2">
        <v>-4.5999999999999996</v>
      </c>
      <c r="BP180" s="2">
        <v>-8.1</v>
      </c>
      <c r="BQ180" s="2">
        <v>-16.399999999999999</v>
      </c>
      <c r="BR180" s="2">
        <v>-8.6999999999999993</v>
      </c>
      <c r="BS180" s="2">
        <v>-9.9</v>
      </c>
      <c r="BT180" s="2">
        <v>-9.1</v>
      </c>
      <c r="BU180" s="2">
        <v>-7.5</v>
      </c>
      <c r="BV180" s="2">
        <v>-9.9</v>
      </c>
      <c r="BW180" s="2" t="s">
        <v>176</v>
      </c>
      <c r="BX180" s="2">
        <v>6.2</v>
      </c>
      <c r="BY180" s="2">
        <v>-1.9</v>
      </c>
    </row>
    <row r="181" spans="1:77" x14ac:dyDescent="0.25">
      <c r="A181" s="1">
        <v>42583</v>
      </c>
      <c r="B181" s="2">
        <v>108.37187</v>
      </c>
      <c r="C181" s="2">
        <v>118.22542</v>
      </c>
      <c r="D181" s="2">
        <v>91.841139999999996</v>
      </c>
      <c r="E181" s="2">
        <v>100.21956</v>
      </c>
      <c r="F181" s="2" t="s">
        <v>176</v>
      </c>
      <c r="G181" s="2">
        <v>112.37775999999999</v>
      </c>
      <c r="H181" s="2" t="s">
        <v>176</v>
      </c>
      <c r="I181" s="2">
        <v>94.612570000000005</v>
      </c>
      <c r="J181" s="2">
        <v>128.17590999999999</v>
      </c>
      <c r="K181" s="2">
        <v>113.37397</v>
      </c>
      <c r="L181" s="2">
        <v>144.73456999999999</v>
      </c>
      <c r="M181" s="2">
        <v>88.781409999999994</v>
      </c>
      <c r="N181" s="2">
        <v>109.50945</v>
      </c>
      <c r="O181" s="2">
        <v>93.582740000000001</v>
      </c>
      <c r="P181" s="2">
        <v>97.896600000000007</v>
      </c>
      <c r="Q181" s="2">
        <v>98.025649999999999</v>
      </c>
      <c r="R181" s="2" t="s">
        <v>176</v>
      </c>
      <c r="S181" s="2">
        <v>93.856979999999993</v>
      </c>
      <c r="T181" s="2">
        <v>134.91747000000001</v>
      </c>
      <c r="U181" s="2">
        <v>-4.7</v>
      </c>
      <c r="V181" s="2">
        <v>-2.8</v>
      </c>
      <c r="W181" s="2">
        <v>-7.5</v>
      </c>
      <c r="X181" s="2">
        <v>16.600000000000001</v>
      </c>
      <c r="Y181" s="2" t="s">
        <v>176</v>
      </c>
      <c r="Z181" s="2">
        <v>-2.7</v>
      </c>
      <c r="AA181" s="2" t="s">
        <v>176</v>
      </c>
      <c r="AB181" s="2">
        <v>-1.3</v>
      </c>
      <c r="AC181" s="2">
        <v>-10.4</v>
      </c>
      <c r="AD181" s="2">
        <v>-5.4</v>
      </c>
      <c r="AE181" s="2">
        <v>-23.8</v>
      </c>
      <c r="AF181" s="2">
        <v>-4.0999999999999996</v>
      </c>
      <c r="AG181" s="2">
        <v>-2.7</v>
      </c>
      <c r="AH181" s="2">
        <v>-3.1</v>
      </c>
      <c r="AI181" s="2">
        <v>1.7</v>
      </c>
      <c r="AJ181" s="2">
        <v>0.3</v>
      </c>
      <c r="AK181" s="2" t="s">
        <v>176</v>
      </c>
      <c r="AL181" s="2">
        <v>-9.6</v>
      </c>
      <c r="AM181" s="2">
        <v>1.9</v>
      </c>
      <c r="AN181" s="2">
        <v>-7.9</v>
      </c>
      <c r="AO181" s="2">
        <v>-3.6</v>
      </c>
      <c r="AP181" s="2">
        <v>-14.2</v>
      </c>
      <c r="AQ181" s="2">
        <v>11</v>
      </c>
      <c r="AR181" s="2" t="s">
        <v>176</v>
      </c>
      <c r="AS181" s="2">
        <v>-4.7</v>
      </c>
      <c r="AT181" s="2" t="s">
        <v>176</v>
      </c>
      <c r="AU181" s="2">
        <v>-13.9</v>
      </c>
      <c r="AV181" s="2">
        <v>-4</v>
      </c>
      <c r="AW181" s="2">
        <v>-7.5</v>
      </c>
      <c r="AX181" s="2">
        <v>-22.5</v>
      </c>
      <c r="AY181" s="2">
        <v>-7.2</v>
      </c>
      <c r="AZ181" s="2">
        <v>-6.6</v>
      </c>
      <c r="BA181" s="2">
        <v>-6.4</v>
      </c>
      <c r="BB181" s="2">
        <v>-4.7</v>
      </c>
      <c r="BC181" s="2">
        <v>-5.0999999999999996</v>
      </c>
      <c r="BD181" s="2" t="s">
        <v>176</v>
      </c>
      <c r="BE181" s="2">
        <v>4.2</v>
      </c>
      <c r="BF181" s="2">
        <v>-1</v>
      </c>
      <c r="BG181" s="2">
        <v>-9.1999999999999993</v>
      </c>
      <c r="BH181" s="2">
        <v>-3.9</v>
      </c>
      <c r="BI181" s="2">
        <v>-16.7</v>
      </c>
      <c r="BJ181" s="2">
        <v>8</v>
      </c>
      <c r="BK181" s="2" t="s">
        <v>176</v>
      </c>
      <c r="BL181" s="2">
        <v>-7.2</v>
      </c>
      <c r="BM181" s="2" t="s">
        <v>176</v>
      </c>
      <c r="BN181" s="2">
        <v>-11</v>
      </c>
      <c r="BO181" s="2">
        <v>-5.8</v>
      </c>
      <c r="BP181" s="2">
        <v>-8.1999999999999993</v>
      </c>
      <c r="BQ181" s="2">
        <v>-18.5</v>
      </c>
      <c r="BR181" s="2">
        <v>-8.6</v>
      </c>
      <c r="BS181" s="2">
        <v>-9</v>
      </c>
      <c r="BT181" s="2">
        <v>-8.4</v>
      </c>
      <c r="BU181" s="2">
        <v>-6.7</v>
      </c>
      <c r="BV181" s="2">
        <v>-8.8000000000000007</v>
      </c>
      <c r="BW181" s="2" t="s">
        <v>176</v>
      </c>
      <c r="BX181" s="2">
        <v>4.8</v>
      </c>
      <c r="BY181" s="2">
        <v>-1.9</v>
      </c>
    </row>
    <row r="182" spans="1:77" x14ac:dyDescent="0.25">
      <c r="A182" s="1">
        <v>42614</v>
      </c>
      <c r="B182" s="2">
        <v>105.65273999999999</v>
      </c>
      <c r="C182" s="2">
        <v>118.7052</v>
      </c>
      <c r="D182" s="2">
        <v>93.152550000000005</v>
      </c>
      <c r="E182" s="2">
        <v>97.552509999999998</v>
      </c>
      <c r="F182" s="2" t="s">
        <v>176</v>
      </c>
      <c r="G182" s="2">
        <v>110.87491</v>
      </c>
      <c r="H182" s="2" t="s">
        <v>176</v>
      </c>
      <c r="I182" s="2">
        <v>106.32666</v>
      </c>
      <c r="J182" s="2">
        <v>121.47714999999999</v>
      </c>
      <c r="K182" s="2">
        <v>110.0373</v>
      </c>
      <c r="L182" s="2">
        <v>147.79789</v>
      </c>
      <c r="M182" s="2">
        <v>81.146249999999995</v>
      </c>
      <c r="N182" s="2">
        <v>108.38287</v>
      </c>
      <c r="O182" s="2">
        <v>88.503950000000003</v>
      </c>
      <c r="P182" s="2">
        <v>94.553939999999997</v>
      </c>
      <c r="Q182" s="2">
        <v>88.188010000000006</v>
      </c>
      <c r="R182" s="2" t="s">
        <v>176</v>
      </c>
      <c r="S182" s="2">
        <v>90.295119999999997</v>
      </c>
      <c r="T182" s="2">
        <v>122.86033999999999</v>
      </c>
      <c r="U182" s="2">
        <v>-3.9</v>
      </c>
      <c r="V182" s="2">
        <v>-1.4</v>
      </c>
      <c r="W182" s="2">
        <v>-11.5</v>
      </c>
      <c r="X182" s="2">
        <v>3.4</v>
      </c>
      <c r="Y182" s="2" t="s">
        <v>176</v>
      </c>
      <c r="Z182" s="2">
        <v>-6</v>
      </c>
      <c r="AA182" s="2" t="s">
        <v>176</v>
      </c>
      <c r="AB182" s="2">
        <v>-2.9</v>
      </c>
      <c r="AC182" s="2">
        <v>-7</v>
      </c>
      <c r="AD182" s="2">
        <v>-1.9</v>
      </c>
      <c r="AE182" s="2">
        <v>-19.600000000000001</v>
      </c>
      <c r="AF182" s="2">
        <v>0.7</v>
      </c>
      <c r="AG182" s="2">
        <v>0.3</v>
      </c>
      <c r="AH182" s="2">
        <v>-9.1</v>
      </c>
      <c r="AI182" s="2">
        <v>1.2</v>
      </c>
      <c r="AJ182" s="2">
        <v>-0.5</v>
      </c>
      <c r="AK182" s="2" t="s">
        <v>176</v>
      </c>
      <c r="AL182" s="2">
        <v>-10.5</v>
      </c>
      <c r="AM182" s="2">
        <v>-1</v>
      </c>
      <c r="AN182" s="2">
        <v>-7.5</v>
      </c>
      <c r="AO182" s="2">
        <v>-3.3</v>
      </c>
      <c r="AP182" s="2">
        <v>-13.9</v>
      </c>
      <c r="AQ182" s="2">
        <v>10</v>
      </c>
      <c r="AR182" s="2" t="s">
        <v>176</v>
      </c>
      <c r="AS182" s="2">
        <v>-4.9000000000000004</v>
      </c>
      <c r="AT182" s="2" t="s">
        <v>176</v>
      </c>
      <c r="AU182" s="2">
        <v>-12.6</v>
      </c>
      <c r="AV182" s="2">
        <v>-4.3</v>
      </c>
      <c r="AW182" s="2">
        <v>-6.9</v>
      </c>
      <c r="AX182" s="2">
        <v>-22.2</v>
      </c>
      <c r="AY182" s="2">
        <v>-6.4</v>
      </c>
      <c r="AZ182" s="2">
        <v>-5.8</v>
      </c>
      <c r="BA182" s="2">
        <v>-6.8</v>
      </c>
      <c r="BB182" s="2">
        <v>-4.0999999999999996</v>
      </c>
      <c r="BC182" s="2">
        <v>-4.7</v>
      </c>
      <c r="BD182" s="2" t="s">
        <v>176</v>
      </c>
      <c r="BE182" s="2">
        <v>2.4</v>
      </c>
      <c r="BF182" s="2">
        <v>-1</v>
      </c>
      <c r="BG182" s="2">
        <v>-8.6</v>
      </c>
      <c r="BH182" s="2">
        <v>-3.7</v>
      </c>
      <c r="BI182" s="2">
        <v>-16.600000000000001</v>
      </c>
      <c r="BJ182" s="2">
        <v>7.5</v>
      </c>
      <c r="BK182" s="2" t="s">
        <v>176</v>
      </c>
      <c r="BL182" s="2">
        <v>-6.6</v>
      </c>
      <c r="BM182" s="2" t="s">
        <v>176</v>
      </c>
      <c r="BN182" s="2">
        <v>-10.8</v>
      </c>
      <c r="BO182" s="2">
        <v>-5.5</v>
      </c>
      <c r="BP182" s="2">
        <v>-7.5</v>
      </c>
      <c r="BQ182" s="2">
        <v>-20.100000000000001</v>
      </c>
      <c r="BR182" s="2">
        <v>-7.7</v>
      </c>
      <c r="BS182" s="2">
        <v>-7.7</v>
      </c>
      <c r="BT182" s="2">
        <v>-8.6</v>
      </c>
      <c r="BU182" s="2">
        <v>-5.5</v>
      </c>
      <c r="BV182" s="2">
        <v>-7.1</v>
      </c>
      <c r="BW182" s="2" t="s">
        <v>176</v>
      </c>
      <c r="BX182" s="2">
        <v>2.8</v>
      </c>
      <c r="BY182" s="2">
        <v>-2</v>
      </c>
    </row>
    <row r="183" spans="1:77" x14ac:dyDescent="0.25">
      <c r="A183" s="1">
        <v>42644</v>
      </c>
      <c r="B183" s="2">
        <v>105.07812</v>
      </c>
      <c r="C183" s="2">
        <v>127.38367</v>
      </c>
      <c r="D183" s="2">
        <v>88.79477</v>
      </c>
      <c r="E183" s="2">
        <v>98.428960000000004</v>
      </c>
      <c r="F183" s="2" t="s">
        <v>176</v>
      </c>
      <c r="G183" s="2">
        <v>114.79103000000001</v>
      </c>
      <c r="H183" s="2" t="s">
        <v>176</v>
      </c>
      <c r="I183" s="2">
        <v>120.70426</v>
      </c>
      <c r="J183" s="2">
        <v>128.24542</v>
      </c>
      <c r="K183" s="2">
        <v>105.23162000000001</v>
      </c>
      <c r="L183" s="2">
        <v>153.16487000000001</v>
      </c>
      <c r="M183" s="2">
        <v>89.504180000000005</v>
      </c>
      <c r="N183" s="2">
        <v>105.21473</v>
      </c>
      <c r="O183" s="2">
        <v>93.366969999999995</v>
      </c>
      <c r="P183" s="2">
        <v>94.802400000000006</v>
      </c>
      <c r="Q183" s="2">
        <v>91.541740000000004</v>
      </c>
      <c r="R183" s="2" t="s">
        <v>176</v>
      </c>
      <c r="S183" s="2">
        <v>81.104500000000002</v>
      </c>
      <c r="T183" s="2">
        <v>109.16902</v>
      </c>
      <c r="U183" s="2">
        <v>-7.3</v>
      </c>
      <c r="V183" s="2">
        <v>-1.5</v>
      </c>
      <c r="W183" s="2">
        <v>-8.6</v>
      </c>
      <c r="X183" s="2">
        <v>1.9</v>
      </c>
      <c r="Y183" s="2" t="s">
        <v>176</v>
      </c>
      <c r="Z183" s="2">
        <v>-7.2</v>
      </c>
      <c r="AA183" s="2" t="s">
        <v>176</v>
      </c>
      <c r="AB183" s="2">
        <v>-0.2</v>
      </c>
      <c r="AC183" s="2">
        <v>-7.4</v>
      </c>
      <c r="AD183" s="2">
        <v>-11</v>
      </c>
      <c r="AE183" s="2">
        <v>-15.3</v>
      </c>
      <c r="AF183" s="2">
        <v>4.9000000000000004</v>
      </c>
      <c r="AG183" s="2">
        <v>-6.4</v>
      </c>
      <c r="AH183" s="2">
        <v>-2.2000000000000002</v>
      </c>
      <c r="AI183" s="2">
        <v>-4.8</v>
      </c>
      <c r="AJ183" s="2">
        <v>-4.3</v>
      </c>
      <c r="AK183" s="2" t="s">
        <v>176</v>
      </c>
      <c r="AL183" s="2">
        <v>-17.3</v>
      </c>
      <c r="AM183" s="2">
        <v>-5.9</v>
      </c>
      <c r="AN183" s="2">
        <v>-7.5</v>
      </c>
      <c r="AO183" s="2">
        <v>-3.1</v>
      </c>
      <c r="AP183" s="2">
        <v>-13.3</v>
      </c>
      <c r="AQ183" s="2">
        <v>9.1</v>
      </c>
      <c r="AR183" s="2" t="s">
        <v>176</v>
      </c>
      <c r="AS183" s="2">
        <v>-5.0999999999999996</v>
      </c>
      <c r="AT183" s="2" t="s">
        <v>176</v>
      </c>
      <c r="AU183" s="2">
        <v>-11.1</v>
      </c>
      <c r="AV183" s="2">
        <v>-4.5999999999999996</v>
      </c>
      <c r="AW183" s="2">
        <v>-7.3</v>
      </c>
      <c r="AX183" s="2">
        <v>-21.5</v>
      </c>
      <c r="AY183" s="2">
        <v>-5.3</v>
      </c>
      <c r="AZ183" s="2">
        <v>-5.9</v>
      </c>
      <c r="BA183" s="2">
        <v>-6.3</v>
      </c>
      <c r="BB183" s="2">
        <v>-4.0999999999999996</v>
      </c>
      <c r="BC183" s="2">
        <v>-4.5999999999999996</v>
      </c>
      <c r="BD183" s="2" t="s">
        <v>176</v>
      </c>
      <c r="BE183" s="2">
        <v>0.2</v>
      </c>
      <c r="BF183" s="2">
        <v>-1.6</v>
      </c>
      <c r="BG183" s="2">
        <v>-8.1999999999999993</v>
      </c>
      <c r="BH183" s="2">
        <v>-3.6</v>
      </c>
      <c r="BI183" s="2">
        <v>-15.4</v>
      </c>
      <c r="BJ183" s="2">
        <v>7.7</v>
      </c>
      <c r="BK183" s="2" t="s">
        <v>176</v>
      </c>
      <c r="BL183" s="2">
        <v>-6.5</v>
      </c>
      <c r="BM183" s="2" t="s">
        <v>176</v>
      </c>
      <c r="BN183" s="2">
        <v>-10.4</v>
      </c>
      <c r="BO183" s="2">
        <v>-5.4</v>
      </c>
      <c r="BP183" s="2">
        <v>-7.9</v>
      </c>
      <c r="BQ183" s="2">
        <v>-21.1</v>
      </c>
      <c r="BR183" s="2">
        <v>-6.3</v>
      </c>
      <c r="BS183" s="2">
        <v>-7.1</v>
      </c>
      <c r="BT183" s="2">
        <v>-7.6</v>
      </c>
      <c r="BU183" s="2">
        <v>-4.8</v>
      </c>
      <c r="BV183" s="2">
        <v>-5.9</v>
      </c>
      <c r="BW183" s="2" t="s">
        <v>176</v>
      </c>
      <c r="BX183" s="2">
        <v>1.2</v>
      </c>
      <c r="BY183" s="2">
        <v>-2.1</v>
      </c>
    </row>
    <row r="184" spans="1:77" x14ac:dyDescent="0.25">
      <c r="A184" s="1">
        <v>42675</v>
      </c>
      <c r="B184" s="2">
        <v>100.76965</v>
      </c>
      <c r="C184" s="2">
        <v>120.19122</v>
      </c>
      <c r="D184" s="2">
        <v>93.853080000000006</v>
      </c>
      <c r="E184" s="2">
        <v>100.82823999999999</v>
      </c>
      <c r="F184" s="2" t="s">
        <v>176</v>
      </c>
      <c r="G184" s="2">
        <v>112.50284000000001</v>
      </c>
      <c r="H184" s="2" t="s">
        <v>176</v>
      </c>
      <c r="I184" s="2">
        <v>117.04267</v>
      </c>
      <c r="J184" s="2">
        <v>117.17013</v>
      </c>
      <c r="K184" s="2">
        <v>99.293049999999994</v>
      </c>
      <c r="L184" s="2">
        <v>142.09972999999999</v>
      </c>
      <c r="M184" s="2">
        <v>87.865269999999995</v>
      </c>
      <c r="N184" s="2">
        <v>97.795429999999996</v>
      </c>
      <c r="O184" s="2">
        <v>93.81671</v>
      </c>
      <c r="P184" s="2">
        <v>93.917580000000001</v>
      </c>
      <c r="Q184" s="2">
        <v>87.993260000000006</v>
      </c>
      <c r="R184" s="2" t="s">
        <v>176</v>
      </c>
      <c r="S184" s="2">
        <v>89.877769999999998</v>
      </c>
      <c r="T184" s="2">
        <v>83.118880000000004</v>
      </c>
      <c r="U184" s="2">
        <v>-1.2</v>
      </c>
      <c r="V184" s="2">
        <v>-2.5</v>
      </c>
      <c r="W184" s="2">
        <v>3.9</v>
      </c>
      <c r="X184" s="2">
        <v>9.5</v>
      </c>
      <c r="Y184" s="2" t="s">
        <v>176</v>
      </c>
      <c r="Z184" s="2">
        <v>-4.0999999999999996</v>
      </c>
      <c r="AA184" s="2" t="s">
        <v>176</v>
      </c>
      <c r="AB184" s="2">
        <v>-6.1</v>
      </c>
      <c r="AC184" s="2">
        <v>-5.8</v>
      </c>
      <c r="AD184" s="2">
        <v>-0.3</v>
      </c>
      <c r="AE184" s="2">
        <v>-4.7</v>
      </c>
      <c r="AF184" s="2">
        <v>4.5999999999999996</v>
      </c>
      <c r="AG184" s="2">
        <v>1</v>
      </c>
      <c r="AH184" s="2">
        <v>6.2</v>
      </c>
      <c r="AI184" s="2">
        <v>-1.7</v>
      </c>
      <c r="AJ184" s="2">
        <v>-1.5</v>
      </c>
      <c r="AK184" s="2" t="s">
        <v>176</v>
      </c>
      <c r="AL184" s="2">
        <v>0.5</v>
      </c>
      <c r="AM184" s="2">
        <v>-11.8</v>
      </c>
      <c r="AN184" s="2">
        <v>-6.9</v>
      </c>
      <c r="AO184" s="2">
        <v>-3</v>
      </c>
      <c r="AP184" s="2">
        <v>-11.9</v>
      </c>
      <c r="AQ184" s="2">
        <v>9.1</v>
      </c>
      <c r="AR184" s="2" t="s">
        <v>176</v>
      </c>
      <c r="AS184" s="2">
        <v>-5</v>
      </c>
      <c r="AT184" s="2" t="s">
        <v>176</v>
      </c>
      <c r="AU184" s="2">
        <v>-10.6</v>
      </c>
      <c r="AV184" s="2">
        <v>-4.7</v>
      </c>
      <c r="AW184" s="2">
        <v>-6.8</v>
      </c>
      <c r="AX184" s="2">
        <v>-20.2</v>
      </c>
      <c r="AY184" s="2">
        <v>-4.4000000000000004</v>
      </c>
      <c r="AZ184" s="2">
        <v>-5.3</v>
      </c>
      <c r="BA184" s="2">
        <v>-5.2</v>
      </c>
      <c r="BB184" s="2">
        <v>-3.9</v>
      </c>
      <c r="BC184" s="2">
        <v>-4.3</v>
      </c>
      <c r="BD184" s="2" t="s">
        <v>176</v>
      </c>
      <c r="BE184" s="2">
        <v>0.2</v>
      </c>
      <c r="BF184" s="2">
        <v>-2.4</v>
      </c>
      <c r="BG184" s="2">
        <v>-7.3</v>
      </c>
      <c r="BH184" s="2">
        <v>-3.2</v>
      </c>
      <c r="BI184" s="2">
        <v>-13.4</v>
      </c>
      <c r="BJ184" s="2">
        <v>8.3000000000000007</v>
      </c>
      <c r="BK184" s="2" t="s">
        <v>176</v>
      </c>
      <c r="BL184" s="2">
        <v>-5.8</v>
      </c>
      <c r="BM184" s="2" t="s">
        <v>176</v>
      </c>
      <c r="BN184" s="2">
        <v>-10.9</v>
      </c>
      <c r="BO184" s="2">
        <v>-4.7</v>
      </c>
      <c r="BP184" s="2">
        <v>-7</v>
      </c>
      <c r="BQ184" s="2">
        <v>-20.100000000000001</v>
      </c>
      <c r="BR184" s="2">
        <v>-5</v>
      </c>
      <c r="BS184" s="2">
        <v>-5.9</v>
      </c>
      <c r="BT184" s="2">
        <v>-6</v>
      </c>
      <c r="BU184" s="2">
        <v>-4.4000000000000004</v>
      </c>
      <c r="BV184" s="2">
        <v>-4.9000000000000004</v>
      </c>
      <c r="BW184" s="2" t="s">
        <v>176</v>
      </c>
      <c r="BX184" s="2">
        <v>1.1000000000000001</v>
      </c>
      <c r="BY184" s="2">
        <v>-2.4</v>
      </c>
    </row>
    <row r="185" spans="1:77" x14ac:dyDescent="0.25">
      <c r="A185" s="1">
        <v>42705</v>
      </c>
      <c r="B185" s="2">
        <v>90.002319999999997</v>
      </c>
      <c r="C185" s="2">
        <v>119.03530000000001</v>
      </c>
      <c r="D185" s="2">
        <v>72.741690000000006</v>
      </c>
      <c r="E185" s="2">
        <v>108.08029000000001</v>
      </c>
      <c r="F185" s="2" t="s">
        <v>176</v>
      </c>
      <c r="G185" s="2">
        <v>103.33942999999999</v>
      </c>
      <c r="H185" s="2" t="s">
        <v>176</v>
      </c>
      <c r="I185" s="2">
        <v>113.37443</v>
      </c>
      <c r="J185" s="2">
        <v>115.64017</v>
      </c>
      <c r="K185" s="2">
        <v>93.484710000000007</v>
      </c>
      <c r="L185" s="2">
        <v>146.00196</v>
      </c>
      <c r="M185" s="2">
        <v>85.303399999999996</v>
      </c>
      <c r="N185" s="2">
        <v>78.669569999999993</v>
      </c>
      <c r="O185" s="2">
        <v>81.681030000000007</v>
      </c>
      <c r="P185" s="2">
        <v>77.718190000000007</v>
      </c>
      <c r="Q185" s="2">
        <v>80.019149999999996</v>
      </c>
      <c r="R185" s="2" t="s">
        <v>176</v>
      </c>
      <c r="S185" s="2">
        <v>81.348089999999999</v>
      </c>
      <c r="T185" s="2">
        <v>72.793880000000001</v>
      </c>
      <c r="U185" s="2">
        <v>0</v>
      </c>
      <c r="V185" s="2">
        <v>-0.3</v>
      </c>
      <c r="W185" s="2">
        <v>2.8</v>
      </c>
      <c r="X185" s="2">
        <v>10.8</v>
      </c>
      <c r="Y185" s="2" t="s">
        <v>176</v>
      </c>
      <c r="Z185" s="2">
        <v>4.8</v>
      </c>
      <c r="AA185" s="2" t="s">
        <v>176</v>
      </c>
      <c r="AB185" s="2">
        <v>6.6</v>
      </c>
      <c r="AC185" s="2">
        <v>-9.1999999999999993</v>
      </c>
      <c r="AD185" s="2">
        <v>2.7</v>
      </c>
      <c r="AE185" s="2">
        <v>1.8</v>
      </c>
      <c r="AF185" s="2">
        <v>0.6</v>
      </c>
      <c r="AG185" s="2">
        <v>-0.8</v>
      </c>
      <c r="AH185" s="2">
        <v>6.2</v>
      </c>
      <c r="AI185" s="2">
        <v>5.8</v>
      </c>
      <c r="AJ185" s="2">
        <v>3.8</v>
      </c>
      <c r="AK185" s="2" t="s">
        <v>176</v>
      </c>
      <c r="AL185" s="2">
        <v>-4.4000000000000004</v>
      </c>
      <c r="AM185" s="2">
        <v>-8.5</v>
      </c>
      <c r="AN185" s="2">
        <v>-6.4</v>
      </c>
      <c r="AO185" s="2">
        <v>-2.8</v>
      </c>
      <c r="AP185" s="2">
        <v>-11</v>
      </c>
      <c r="AQ185" s="2">
        <v>9.3000000000000007</v>
      </c>
      <c r="AR185" s="2" t="s">
        <v>176</v>
      </c>
      <c r="AS185" s="2">
        <v>-4.3</v>
      </c>
      <c r="AT185" s="2" t="s">
        <v>176</v>
      </c>
      <c r="AU185" s="2">
        <v>-9.1999999999999993</v>
      </c>
      <c r="AV185" s="2">
        <v>-5.0999999999999996</v>
      </c>
      <c r="AW185" s="2">
        <v>-6.1</v>
      </c>
      <c r="AX185" s="2">
        <v>-18.7</v>
      </c>
      <c r="AY185" s="2">
        <v>-4</v>
      </c>
      <c r="AZ185" s="2">
        <v>-5</v>
      </c>
      <c r="BA185" s="2">
        <v>-4.4000000000000004</v>
      </c>
      <c r="BB185" s="2">
        <v>-3.3</v>
      </c>
      <c r="BC185" s="2">
        <v>-3.8</v>
      </c>
      <c r="BD185" s="2" t="s">
        <v>176</v>
      </c>
      <c r="BE185" s="2">
        <v>-0.1</v>
      </c>
      <c r="BF185" s="2">
        <v>-2.8</v>
      </c>
      <c r="BG185" s="2">
        <v>-6.4</v>
      </c>
      <c r="BH185" s="2">
        <v>-2.8</v>
      </c>
      <c r="BI185" s="2">
        <v>-11</v>
      </c>
      <c r="BJ185" s="2">
        <v>9.3000000000000007</v>
      </c>
      <c r="BK185" s="2" t="s">
        <v>176</v>
      </c>
      <c r="BL185" s="2">
        <v>-4.3</v>
      </c>
      <c r="BM185" s="2" t="s">
        <v>176</v>
      </c>
      <c r="BN185" s="2">
        <v>-9.1999999999999993</v>
      </c>
      <c r="BO185" s="2">
        <v>-5.0999999999999996</v>
      </c>
      <c r="BP185" s="2">
        <v>-6.1</v>
      </c>
      <c r="BQ185" s="2">
        <v>-18.7</v>
      </c>
      <c r="BR185" s="2">
        <v>-4</v>
      </c>
      <c r="BS185" s="2">
        <v>-5</v>
      </c>
      <c r="BT185" s="2">
        <v>-4.4000000000000004</v>
      </c>
      <c r="BU185" s="2">
        <v>-3.3</v>
      </c>
      <c r="BV185" s="2">
        <v>-3.8</v>
      </c>
      <c r="BW185" s="2" t="s">
        <v>176</v>
      </c>
      <c r="BX185" s="2">
        <v>-0.1</v>
      </c>
      <c r="BY185" s="2">
        <v>-2.8</v>
      </c>
    </row>
    <row r="186" spans="1:77" x14ac:dyDescent="0.25">
      <c r="A186" s="1">
        <v>42736</v>
      </c>
      <c r="B186" s="2">
        <v>90.76173</v>
      </c>
      <c r="C186" s="2">
        <v>115.16319</v>
      </c>
      <c r="D186" s="2">
        <v>78.741489999999999</v>
      </c>
      <c r="E186" s="2">
        <v>99.210800000000006</v>
      </c>
      <c r="F186" s="2" t="s">
        <v>176</v>
      </c>
      <c r="G186" s="2">
        <v>98.377189999999999</v>
      </c>
      <c r="H186" s="2" t="s">
        <v>176</v>
      </c>
      <c r="I186" s="2">
        <v>109.46133</v>
      </c>
      <c r="J186" s="2">
        <v>111.61152</v>
      </c>
      <c r="K186" s="2">
        <v>91.701809999999995</v>
      </c>
      <c r="L186" s="2">
        <v>152.80989</v>
      </c>
      <c r="M186" s="2">
        <v>86.534270000000006</v>
      </c>
      <c r="N186" s="2">
        <v>82.37867</v>
      </c>
      <c r="O186" s="2">
        <v>79.522059999999996</v>
      </c>
      <c r="P186" s="2">
        <v>80.867149999999995</v>
      </c>
      <c r="Q186" s="2">
        <v>75.018389999999997</v>
      </c>
      <c r="R186" s="2" t="s">
        <v>176</v>
      </c>
      <c r="S186" s="2">
        <v>83.036900000000003</v>
      </c>
      <c r="T186" s="2">
        <v>64.849350000000001</v>
      </c>
      <c r="U186" s="2">
        <v>2.1</v>
      </c>
      <c r="V186" s="2">
        <v>-1.7</v>
      </c>
      <c r="W186" s="2">
        <v>7.7</v>
      </c>
      <c r="X186" s="2">
        <v>14.1</v>
      </c>
      <c r="Y186" s="2" t="s">
        <v>176</v>
      </c>
      <c r="Z186" s="2">
        <v>1.7</v>
      </c>
      <c r="AA186" s="2" t="s">
        <v>176</v>
      </c>
      <c r="AB186" s="2">
        <v>15.2</v>
      </c>
      <c r="AC186" s="2">
        <v>-14.5</v>
      </c>
      <c r="AD186" s="2">
        <v>4.9000000000000004</v>
      </c>
      <c r="AE186" s="2">
        <v>13.3</v>
      </c>
      <c r="AF186" s="2">
        <v>5.5</v>
      </c>
      <c r="AG186" s="2">
        <v>1.6</v>
      </c>
      <c r="AH186" s="2">
        <v>7.8</v>
      </c>
      <c r="AI186" s="2">
        <v>6</v>
      </c>
      <c r="AJ186" s="2">
        <v>-3.9</v>
      </c>
      <c r="AK186" s="2" t="s">
        <v>176</v>
      </c>
      <c r="AL186" s="2">
        <v>13.1</v>
      </c>
      <c r="AM186" s="2">
        <v>11.1</v>
      </c>
      <c r="AN186" s="2">
        <v>2.1</v>
      </c>
      <c r="AO186" s="2">
        <v>-1.7</v>
      </c>
      <c r="AP186" s="2">
        <v>7.7</v>
      </c>
      <c r="AQ186" s="2">
        <v>14.1</v>
      </c>
      <c r="AR186" s="2" t="s">
        <v>176</v>
      </c>
      <c r="AS186" s="2">
        <v>1.7</v>
      </c>
      <c r="AT186" s="2" t="s">
        <v>176</v>
      </c>
      <c r="AU186" s="2">
        <v>15.2</v>
      </c>
      <c r="AV186" s="2">
        <v>-14.5</v>
      </c>
      <c r="AW186" s="2">
        <v>4.9000000000000004</v>
      </c>
      <c r="AX186" s="2">
        <v>13.3</v>
      </c>
      <c r="AY186" s="2">
        <v>5.5</v>
      </c>
      <c r="AZ186" s="2">
        <v>1.6</v>
      </c>
      <c r="BA186" s="2">
        <v>7.8</v>
      </c>
      <c r="BB186" s="2">
        <v>6</v>
      </c>
      <c r="BC186" s="2">
        <v>-3.9</v>
      </c>
      <c r="BD186" s="2" t="s">
        <v>176</v>
      </c>
      <c r="BE186" s="2">
        <v>13.1</v>
      </c>
      <c r="BF186" s="2">
        <v>11.1</v>
      </c>
      <c r="BG186" s="2">
        <v>-5.3</v>
      </c>
      <c r="BH186" s="2">
        <v>-2.7</v>
      </c>
      <c r="BI186" s="2">
        <v>-7.9</v>
      </c>
      <c r="BJ186" s="2">
        <v>9.6</v>
      </c>
      <c r="BK186" s="2" t="s">
        <v>176</v>
      </c>
      <c r="BL186" s="2">
        <v>-3.4</v>
      </c>
      <c r="BM186" s="2" t="s">
        <v>176</v>
      </c>
      <c r="BN186" s="2">
        <v>-5.2</v>
      </c>
      <c r="BO186" s="2">
        <v>-7.1</v>
      </c>
      <c r="BP186" s="2">
        <v>-4.4000000000000004</v>
      </c>
      <c r="BQ186" s="2">
        <v>-16</v>
      </c>
      <c r="BR186" s="2">
        <v>-2.2999999999999998</v>
      </c>
      <c r="BS186" s="2">
        <v>-3.7</v>
      </c>
      <c r="BT186" s="2">
        <v>-3</v>
      </c>
      <c r="BU186" s="2">
        <v>-1.9</v>
      </c>
      <c r="BV186" s="2">
        <v>-3.7</v>
      </c>
      <c r="BW186" s="2" t="s">
        <v>176</v>
      </c>
      <c r="BX186" s="2">
        <v>0.6</v>
      </c>
      <c r="BY186" s="2">
        <v>-1.6</v>
      </c>
    </row>
    <row r="187" spans="1:77" x14ac:dyDescent="0.25">
      <c r="A187" s="1">
        <v>42767</v>
      </c>
      <c r="B187" s="2">
        <v>88.411990000000003</v>
      </c>
      <c r="C187" s="2">
        <v>101.56931</v>
      </c>
      <c r="D187" s="2">
        <v>77.67586</v>
      </c>
      <c r="E187" s="2">
        <v>84.273169999999993</v>
      </c>
      <c r="F187" s="2" t="s">
        <v>176</v>
      </c>
      <c r="G187" s="2">
        <v>91.323830000000001</v>
      </c>
      <c r="H187" s="2" t="s">
        <v>176</v>
      </c>
      <c r="I187" s="2">
        <v>83.303929999999994</v>
      </c>
      <c r="J187" s="2">
        <v>104.57568000000001</v>
      </c>
      <c r="K187" s="2">
        <v>91.04992</v>
      </c>
      <c r="L187" s="2">
        <v>136.5265</v>
      </c>
      <c r="M187" s="2">
        <v>80.395409999999998</v>
      </c>
      <c r="N187" s="2">
        <v>82.874300000000005</v>
      </c>
      <c r="O187" s="2">
        <v>81.415930000000003</v>
      </c>
      <c r="P187" s="2">
        <v>86.081460000000007</v>
      </c>
      <c r="Q187" s="2">
        <v>79.882779999999997</v>
      </c>
      <c r="R187" s="2" t="s">
        <v>176</v>
      </c>
      <c r="S187" s="2">
        <v>77.06156</v>
      </c>
      <c r="T187" s="2">
        <v>70.585369999999998</v>
      </c>
      <c r="U187" s="2">
        <v>0.1</v>
      </c>
      <c r="V187" s="2">
        <v>-0.7</v>
      </c>
      <c r="W187" s="2">
        <v>5.7</v>
      </c>
      <c r="X187" s="2">
        <v>2.8</v>
      </c>
      <c r="Y187" s="2" t="s">
        <v>176</v>
      </c>
      <c r="Z187" s="2">
        <v>-1.5</v>
      </c>
      <c r="AA187" s="2" t="s">
        <v>176</v>
      </c>
      <c r="AB187" s="2">
        <v>-1.1000000000000001</v>
      </c>
      <c r="AC187" s="2">
        <v>-3.6</v>
      </c>
      <c r="AD187" s="2">
        <v>3.5</v>
      </c>
      <c r="AE187" s="2">
        <v>-3.2</v>
      </c>
      <c r="AF187" s="2">
        <v>4.0999999999999996</v>
      </c>
      <c r="AG187" s="2">
        <v>-1.6</v>
      </c>
      <c r="AH187" s="2">
        <v>5.8</v>
      </c>
      <c r="AI187" s="2">
        <v>4.4000000000000004</v>
      </c>
      <c r="AJ187" s="2">
        <v>0.9</v>
      </c>
      <c r="AK187" s="2" t="s">
        <v>176</v>
      </c>
      <c r="AL187" s="2">
        <v>-9</v>
      </c>
      <c r="AM187" s="2">
        <v>2.8</v>
      </c>
      <c r="AN187" s="2">
        <v>1.1000000000000001</v>
      </c>
      <c r="AO187" s="2">
        <v>-1.2</v>
      </c>
      <c r="AP187" s="2">
        <v>6.7</v>
      </c>
      <c r="AQ187" s="2">
        <v>8.6</v>
      </c>
      <c r="AR187" s="2" t="s">
        <v>176</v>
      </c>
      <c r="AS187" s="2">
        <v>0.1</v>
      </c>
      <c r="AT187" s="2" t="s">
        <v>176</v>
      </c>
      <c r="AU187" s="2">
        <v>7.5</v>
      </c>
      <c r="AV187" s="2">
        <v>-9.6</v>
      </c>
      <c r="AW187" s="2">
        <v>4.2</v>
      </c>
      <c r="AX187" s="2">
        <v>4.8</v>
      </c>
      <c r="AY187" s="2">
        <v>4.9000000000000004</v>
      </c>
      <c r="AZ187" s="2">
        <v>0</v>
      </c>
      <c r="BA187" s="2">
        <v>6.8</v>
      </c>
      <c r="BB187" s="2">
        <v>5.2</v>
      </c>
      <c r="BC187" s="2">
        <v>-1.5</v>
      </c>
      <c r="BD187" s="2" t="s">
        <v>176</v>
      </c>
      <c r="BE187" s="2">
        <v>1.3</v>
      </c>
      <c r="BF187" s="2">
        <v>6.6</v>
      </c>
      <c r="BG187" s="2">
        <v>-4.5</v>
      </c>
      <c r="BH187" s="2">
        <v>-2.5</v>
      </c>
      <c r="BI187" s="2">
        <v>-5.4</v>
      </c>
      <c r="BJ187" s="2">
        <v>8.8000000000000007</v>
      </c>
      <c r="BK187" s="2" t="s">
        <v>176</v>
      </c>
      <c r="BL187" s="2">
        <v>-2.7</v>
      </c>
      <c r="BM187" s="2" t="s">
        <v>176</v>
      </c>
      <c r="BN187" s="2">
        <v>-3</v>
      </c>
      <c r="BO187" s="2">
        <v>-8</v>
      </c>
      <c r="BP187" s="2">
        <v>-3.4</v>
      </c>
      <c r="BQ187" s="2">
        <v>-14.9</v>
      </c>
      <c r="BR187" s="2">
        <v>-1.7</v>
      </c>
      <c r="BS187" s="2">
        <v>-2.9</v>
      </c>
      <c r="BT187" s="2">
        <v>-2</v>
      </c>
      <c r="BU187" s="2">
        <v>-1.2</v>
      </c>
      <c r="BV187" s="2">
        <v>-3.3</v>
      </c>
      <c r="BW187" s="2" t="s">
        <v>176</v>
      </c>
      <c r="BX187" s="2">
        <v>-1.5</v>
      </c>
      <c r="BY187" s="2">
        <v>-1.3</v>
      </c>
    </row>
    <row r="188" spans="1:77" x14ac:dyDescent="0.25">
      <c r="A188" s="1">
        <v>42795</v>
      </c>
      <c r="B188" s="2">
        <v>99.551770000000005</v>
      </c>
      <c r="C188" s="2">
        <v>114.0369</v>
      </c>
      <c r="D188" s="2">
        <v>84.716009999999997</v>
      </c>
      <c r="E188" s="2">
        <v>93.310389999999998</v>
      </c>
      <c r="F188" s="2" t="s">
        <v>176</v>
      </c>
      <c r="G188" s="2">
        <v>100.85154</v>
      </c>
      <c r="H188" s="2" t="s">
        <v>176</v>
      </c>
      <c r="I188" s="2">
        <v>90.447509999999994</v>
      </c>
      <c r="J188" s="2">
        <v>123.47808999999999</v>
      </c>
      <c r="K188" s="2">
        <v>100.70196</v>
      </c>
      <c r="L188" s="2">
        <v>145.51176000000001</v>
      </c>
      <c r="M188" s="2">
        <v>87.567210000000003</v>
      </c>
      <c r="N188" s="2">
        <v>94.156610000000001</v>
      </c>
      <c r="O188" s="2">
        <v>93.720169999999996</v>
      </c>
      <c r="P188" s="2">
        <v>97.670469999999995</v>
      </c>
      <c r="Q188" s="2">
        <v>98.621589999999998</v>
      </c>
      <c r="R188" s="2" t="s">
        <v>176</v>
      </c>
      <c r="S188" s="2">
        <v>84.772099999999995</v>
      </c>
      <c r="T188" s="2">
        <v>79.65419</v>
      </c>
      <c r="U188" s="2">
        <v>2.1</v>
      </c>
      <c r="V188" s="2">
        <v>-1.1000000000000001</v>
      </c>
      <c r="W188" s="2">
        <v>-8</v>
      </c>
      <c r="X188" s="2">
        <v>6.2</v>
      </c>
      <c r="Y188" s="2" t="s">
        <v>176</v>
      </c>
      <c r="Z188" s="2">
        <v>-1.6</v>
      </c>
      <c r="AA188" s="2" t="s">
        <v>176</v>
      </c>
      <c r="AB188" s="2">
        <v>3.1</v>
      </c>
      <c r="AC188" s="2">
        <v>-3.2</v>
      </c>
      <c r="AD188" s="2">
        <v>2.7</v>
      </c>
      <c r="AE188" s="2">
        <v>2.2999999999999998</v>
      </c>
      <c r="AF188" s="2">
        <v>7</v>
      </c>
      <c r="AG188" s="2">
        <v>1.5</v>
      </c>
      <c r="AH188" s="2">
        <v>5.9</v>
      </c>
      <c r="AI188" s="2">
        <v>6</v>
      </c>
      <c r="AJ188" s="2">
        <v>7.6</v>
      </c>
      <c r="AK188" s="2" t="s">
        <v>176</v>
      </c>
      <c r="AL188" s="2">
        <v>1.1000000000000001</v>
      </c>
      <c r="AM188" s="2">
        <v>8.6</v>
      </c>
      <c r="AN188" s="2">
        <v>1.4</v>
      </c>
      <c r="AO188" s="2">
        <v>-1.2</v>
      </c>
      <c r="AP188" s="2">
        <v>1</v>
      </c>
      <c r="AQ188" s="2">
        <v>7.8</v>
      </c>
      <c r="AR188" s="2" t="s">
        <v>176</v>
      </c>
      <c r="AS188" s="2">
        <v>-0.5</v>
      </c>
      <c r="AT188" s="2" t="s">
        <v>176</v>
      </c>
      <c r="AU188" s="2">
        <v>6.1</v>
      </c>
      <c r="AV188" s="2">
        <v>-7.3</v>
      </c>
      <c r="AW188" s="2">
        <v>3.7</v>
      </c>
      <c r="AX188" s="2">
        <v>4</v>
      </c>
      <c r="AY188" s="2">
        <v>5.6</v>
      </c>
      <c r="AZ188" s="2">
        <v>0.5</v>
      </c>
      <c r="BA188" s="2">
        <v>6.5</v>
      </c>
      <c r="BB188" s="2">
        <v>5.5</v>
      </c>
      <c r="BC188" s="2">
        <v>1.9</v>
      </c>
      <c r="BD188" s="2" t="s">
        <v>176</v>
      </c>
      <c r="BE188" s="2">
        <v>1.2</v>
      </c>
      <c r="BF188" s="2">
        <v>7.4</v>
      </c>
      <c r="BG188" s="2">
        <v>-3.4</v>
      </c>
      <c r="BH188" s="2">
        <v>-2</v>
      </c>
      <c r="BI188" s="2">
        <v>-5.4</v>
      </c>
      <c r="BJ188" s="2">
        <v>8.6999999999999993</v>
      </c>
      <c r="BK188" s="2" t="s">
        <v>176</v>
      </c>
      <c r="BL188" s="2">
        <v>-2.4</v>
      </c>
      <c r="BM188" s="2" t="s">
        <v>176</v>
      </c>
      <c r="BN188" s="2">
        <v>-0.8</v>
      </c>
      <c r="BO188" s="2">
        <v>-7.6</v>
      </c>
      <c r="BP188" s="2">
        <v>-2.5</v>
      </c>
      <c r="BQ188" s="2">
        <v>-13</v>
      </c>
      <c r="BR188" s="2">
        <v>-0.2</v>
      </c>
      <c r="BS188" s="2">
        <v>-1.7</v>
      </c>
      <c r="BT188" s="2">
        <v>-1</v>
      </c>
      <c r="BU188" s="2">
        <v>0</v>
      </c>
      <c r="BV188" s="2">
        <v>-1.8</v>
      </c>
      <c r="BW188" s="2" t="s">
        <v>176</v>
      </c>
      <c r="BX188" s="2">
        <v>-1.8</v>
      </c>
      <c r="BY188" s="2">
        <v>0.1</v>
      </c>
    </row>
    <row r="189" spans="1:77" x14ac:dyDescent="0.25">
      <c r="A189" s="1">
        <v>42826</v>
      </c>
      <c r="B189" s="2">
        <v>92.420640000000006</v>
      </c>
      <c r="C189" s="2">
        <v>103.47418</v>
      </c>
      <c r="D189" s="2">
        <v>80.018439999999998</v>
      </c>
      <c r="E189" s="2">
        <v>94.501149999999996</v>
      </c>
      <c r="F189" s="2" t="s">
        <v>176</v>
      </c>
      <c r="G189" s="2">
        <v>87.378050000000002</v>
      </c>
      <c r="H189" s="2" t="s">
        <v>176</v>
      </c>
      <c r="I189" s="2">
        <v>79.293689999999998</v>
      </c>
      <c r="J189" s="2">
        <v>113.81204</v>
      </c>
      <c r="K189" s="2">
        <v>97.214340000000007</v>
      </c>
      <c r="L189" s="2">
        <v>146.38472999999999</v>
      </c>
      <c r="M189" s="2">
        <v>83.339269999999999</v>
      </c>
      <c r="N189" s="2">
        <v>88.063289999999995</v>
      </c>
      <c r="O189" s="2">
        <v>83.708430000000007</v>
      </c>
      <c r="P189" s="2">
        <v>83.478089999999995</v>
      </c>
      <c r="Q189" s="2">
        <v>84.776520000000005</v>
      </c>
      <c r="R189" s="2" t="s">
        <v>176</v>
      </c>
      <c r="S189" s="2">
        <v>77.090620000000001</v>
      </c>
      <c r="T189" s="2">
        <v>86.143180000000001</v>
      </c>
      <c r="U189" s="2">
        <v>-4.5</v>
      </c>
      <c r="V189" s="2">
        <v>-3.7</v>
      </c>
      <c r="W189" s="2">
        <v>7.3</v>
      </c>
      <c r="X189" s="2">
        <v>5.2</v>
      </c>
      <c r="Y189" s="2" t="s">
        <v>176</v>
      </c>
      <c r="Z189" s="2">
        <v>-6.7</v>
      </c>
      <c r="AA189" s="2" t="s">
        <v>176</v>
      </c>
      <c r="AB189" s="2">
        <v>-6.9</v>
      </c>
      <c r="AC189" s="2">
        <v>-7.2</v>
      </c>
      <c r="AD189" s="2">
        <v>-2.7</v>
      </c>
      <c r="AE189" s="2">
        <v>4.2</v>
      </c>
      <c r="AF189" s="2">
        <v>3.1</v>
      </c>
      <c r="AG189" s="2">
        <v>-9.1999999999999993</v>
      </c>
      <c r="AH189" s="2">
        <v>-4.3</v>
      </c>
      <c r="AI189" s="2">
        <v>-4.3</v>
      </c>
      <c r="AJ189" s="2">
        <v>-4.0999999999999996</v>
      </c>
      <c r="AK189" s="2" t="s">
        <v>176</v>
      </c>
      <c r="AL189" s="2">
        <v>-8.5</v>
      </c>
      <c r="AM189" s="2">
        <v>-7.2</v>
      </c>
      <c r="AN189" s="2">
        <v>-0.1</v>
      </c>
      <c r="AO189" s="2">
        <v>-1.8</v>
      </c>
      <c r="AP189" s="2">
        <v>2.5</v>
      </c>
      <c r="AQ189" s="2">
        <v>7.1</v>
      </c>
      <c r="AR189" s="2" t="s">
        <v>176</v>
      </c>
      <c r="AS189" s="2">
        <v>-2</v>
      </c>
      <c r="AT189" s="2" t="s">
        <v>176</v>
      </c>
      <c r="AU189" s="2">
        <v>2.9</v>
      </c>
      <c r="AV189" s="2">
        <v>-7.3</v>
      </c>
      <c r="AW189" s="2">
        <v>1.9</v>
      </c>
      <c r="AX189" s="2">
        <v>4</v>
      </c>
      <c r="AY189" s="2">
        <v>5</v>
      </c>
      <c r="AZ189" s="2">
        <v>-2.1</v>
      </c>
      <c r="BA189" s="2">
        <v>3.6</v>
      </c>
      <c r="BB189" s="2">
        <v>3</v>
      </c>
      <c r="BC189" s="2">
        <v>0.3</v>
      </c>
      <c r="BD189" s="2" t="s">
        <v>176</v>
      </c>
      <c r="BE189" s="2">
        <v>-1.3</v>
      </c>
      <c r="BF189" s="2">
        <v>2.8</v>
      </c>
      <c r="BG189" s="2">
        <v>-3.2</v>
      </c>
      <c r="BH189" s="2">
        <v>-2.1</v>
      </c>
      <c r="BI189" s="2">
        <v>-3.1</v>
      </c>
      <c r="BJ189" s="2">
        <v>8.5</v>
      </c>
      <c r="BK189" s="2" t="s">
        <v>176</v>
      </c>
      <c r="BL189" s="2">
        <v>-2.7</v>
      </c>
      <c r="BM189" s="2" t="s">
        <v>176</v>
      </c>
      <c r="BN189" s="2">
        <v>-0.7</v>
      </c>
      <c r="BO189" s="2">
        <v>-8.1</v>
      </c>
      <c r="BP189" s="2">
        <v>-2.4</v>
      </c>
      <c r="BQ189" s="2">
        <v>-11</v>
      </c>
      <c r="BR189" s="2">
        <v>0.9</v>
      </c>
      <c r="BS189" s="2">
        <v>-2.2999999999999998</v>
      </c>
      <c r="BT189" s="2">
        <v>-0.7</v>
      </c>
      <c r="BU189" s="2">
        <v>0.1</v>
      </c>
      <c r="BV189" s="2">
        <v>-1.4</v>
      </c>
      <c r="BW189" s="2" t="s">
        <v>176</v>
      </c>
      <c r="BX189" s="2">
        <v>-2.8</v>
      </c>
      <c r="BY189" s="2">
        <v>-0.5</v>
      </c>
    </row>
    <row r="190" spans="1:77" x14ac:dyDescent="0.25">
      <c r="A190" s="1">
        <v>42856</v>
      </c>
      <c r="B190" s="2">
        <v>105.02557</v>
      </c>
      <c r="C190" s="2">
        <v>113.11187</v>
      </c>
      <c r="D190" s="2">
        <v>87.029859999999999</v>
      </c>
      <c r="E190" s="2">
        <v>107.45851</v>
      </c>
      <c r="F190" s="2" t="s">
        <v>176</v>
      </c>
      <c r="G190" s="2">
        <v>104.00699</v>
      </c>
      <c r="H190" s="2" t="s">
        <v>176</v>
      </c>
      <c r="I190" s="2">
        <v>81.064269999999993</v>
      </c>
      <c r="J190" s="2">
        <v>128.93844000000001</v>
      </c>
      <c r="K190" s="2">
        <v>108.56050999999999</v>
      </c>
      <c r="L190" s="2">
        <v>151.77850000000001</v>
      </c>
      <c r="M190" s="2">
        <v>86.623400000000004</v>
      </c>
      <c r="N190" s="2">
        <v>105.00295</v>
      </c>
      <c r="O190" s="2">
        <v>94.095259999999996</v>
      </c>
      <c r="P190" s="2">
        <v>95.791240000000002</v>
      </c>
      <c r="Q190" s="2">
        <v>98.60248</v>
      </c>
      <c r="R190" s="2" t="s">
        <v>176</v>
      </c>
      <c r="S190" s="2">
        <v>98.647450000000006</v>
      </c>
      <c r="T190" s="2">
        <v>115.74375999999999</v>
      </c>
      <c r="U190" s="2">
        <v>4.5</v>
      </c>
      <c r="V190" s="2">
        <v>2</v>
      </c>
      <c r="W190" s="2">
        <v>0</v>
      </c>
      <c r="X190" s="2">
        <v>15.2</v>
      </c>
      <c r="Y190" s="2" t="s">
        <v>176</v>
      </c>
      <c r="Z190" s="2">
        <v>6.8</v>
      </c>
      <c r="AA190" s="2" t="s">
        <v>176</v>
      </c>
      <c r="AB190" s="2">
        <v>-2.6</v>
      </c>
      <c r="AC190" s="2">
        <v>0.6</v>
      </c>
      <c r="AD190" s="2">
        <v>2.2999999999999998</v>
      </c>
      <c r="AE190" s="2">
        <v>1.5</v>
      </c>
      <c r="AF190" s="2">
        <v>2.5</v>
      </c>
      <c r="AG190" s="2">
        <v>4.4000000000000004</v>
      </c>
      <c r="AH190" s="2">
        <v>9.1999999999999993</v>
      </c>
      <c r="AI190" s="2">
        <v>9.1999999999999993</v>
      </c>
      <c r="AJ190" s="2">
        <v>7.8</v>
      </c>
      <c r="AK190" s="2" t="s">
        <v>176</v>
      </c>
      <c r="AL190" s="2">
        <v>-2.2000000000000002</v>
      </c>
      <c r="AM190" s="2">
        <v>0.5</v>
      </c>
      <c r="AN190" s="2">
        <v>0.9</v>
      </c>
      <c r="AO190" s="2">
        <v>-1.1000000000000001</v>
      </c>
      <c r="AP190" s="2">
        <v>2</v>
      </c>
      <c r="AQ190" s="2">
        <v>8.9</v>
      </c>
      <c r="AR190" s="2" t="s">
        <v>176</v>
      </c>
      <c r="AS190" s="2">
        <v>-0.2</v>
      </c>
      <c r="AT190" s="2" t="s">
        <v>176</v>
      </c>
      <c r="AU190" s="2">
        <v>1.9</v>
      </c>
      <c r="AV190" s="2">
        <v>-5.7</v>
      </c>
      <c r="AW190" s="2">
        <v>2</v>
      </c>
      <c r="AX190" s="2">
        <v>3.5</v>
      </c>
      <c r="AY190" s="2">
        <v>4.4000000000000004</v>
      </c>
      <c r="AZ190" s="2">
        <v>-0.7</v>
      </c>
      <c r="BA190" s="2">
        <v>4.8</v>
      </c>
      <c r="BB190" s="2">
        <v>4.2</v>
      </c>
      <c r="BC190" s="2">
        <v>1.9</v>
      </c>
      <c r="BD190" s="2" t="s">
        <v>176</v>
      </c>
      <c r="BE190" s="2">
        <v>-1.5</v>
      </c>
      <c r="BF190" s="2">
        <v>2.1</v>
      </c>
      <c r="BG190" s="2">
        <v>-2.2000000000000002</v>
      </c>
      <c r="BH190" s="2">
        <v>-2</v>
      </c>
      <c r="BI190" s="2">
        <v>-2.5</v>
      </c>
      <c r="BJ190" s="2">
        <v>9.1</v>
      </c>
      <c r="BK190" s="2" t="s">
        <v>176</v>
      </c>
      <c r="BL190" s="2">
        <v>-1.9</v>
      </c>
      <c r="BM190" s="2" t="s">
        <v>176</v>
      </c>
      <c r="BN190" s="2">
        <v>-0.5</v>
      </c>
      <c r="BO190" s="2">
        <v>-7.8</v>
      </c>
      <c r="BP190" s="2">
        <v>-1.6</v>
      </c>
      <c r="BQ190" s="2">
        <v>-9.3000000000000007</v>
      </c>
      <c r="BR190" s="2">
        <v>1.8</v>
      </c>
      <c r="BS190" s="2">
        <v>-1.5</v>
      </c>
      <c r="BT190" s="2">
        <v>1</v>
      </c>
      <c r="BU190" s="2">
        <v>1.4</v>
      </c>
      <c r="BV190" s="2">
        <v>-0.4</v>
      </c>
      <c r="BW190" s="2" t="s">
        <v>176</v>
      </c>
      <c r="BX190" s="2">
        <v>-4</v>
      </c>
      <c r="BY190" s="2">
        <v>-0.5</v>
      </c>
    </row>
    <row r="191" spans="1:77" x14ac:dyDescent="0.25">
      <c r="A191" s="1">
        <v>42887</v>
      </c>
      <c r="B191" s="2">
        <v>103.06748</v>
      </c>
      <c r="C191" s="2">
        <v>102.98066</v>
      </c>
      <c r="D191" s="2">
        <v>82.978210000000004</v>
      </c>
      <c r="E191" s="2">
        <v>108.07597</v>
      </c>
      <c r="F191" s="2" t="s">
        <v>176</v>
      </c>
      <c r="G191" s="2">
        <v>103.69085</v>
      </c>
      <c r="H191" s="2" t="s">
        <v>176</v>
      </c>
      <c r="I191" s="2">
        <v>81.096649999999997</v>
      </c>
      <c r="J191" s="2">
        <v>112.33154</v>
      </c>
      <c r="K191" s="2">
        <v>107.83174</v>
      </c>
      <c r="L191" s="2">
        <v>147.88330999999999</v>
      </c>
      <c r="M191" s="2">
        <v>86.487729999999999</v>
      </c>
      <c r="N191" s="2">
        <v>107.76430999999999</v>
      </c>
      <c r="O191" s="2">
        <v>92.9101</v>
      </c>
      <c r="P191" s="2">
        <v>94.519859999999994</v>
      </c>
      <c r="Q191" s="2">
        <v>93.019990000000007</v>
      </c>
      <c r="R191" s="2" t="s">
        <v>176</v>
      </c>
      <c r="S191" s="2">
        <v>99.88561</v>
      </c>
      <c r="T191" s="2">
        <v>123.17238999999999</v>
      </c>
      <c r="U191" s="2">
        <v>0.9</v>
      </c>
      <c r="V191" s="2">
        <v>-5.0999999999999996</v>
      </c>
      <c r="W191" s="2">
        <v>-0.1</v>
      </c>
      <c r="X191" s="2">
        <v>7.5</v>
      </c>
      <c r="Y191" s="2" t="s">
        <v>176</v>
      </c>
      <c r="Z191" s="2">
        <v>3.4</v>
      </c>
      <c r="AA191" s="2" t="s">
        <v>176</v>
      </c>
      <c r="AB191" s="2">
        <v>-2.2000000000000002</v>
      </c>
      <c r="AC191" s="2">
        <v>-10</v>
      </c>
      <c r="AD191" s="2">
        <v>2.7</v>
      </c>
      <c r="AE191" s="2">
        <v>10.4</v>
      </c>
      <c r="AF191" s="2">
        <v>-0.3</v>
      </c>
      <c r="AG191" s="2">
        <v>4</v>
      </c>
      <c r="AH191" s="2">
        <v>1.4</v>
      </c>
      <c r="AI191" s="2">
        <v>-1.1000000000000001</v>
      </c>
      <c r="AJ191" s="2">
        <v>2</v>
      </c>
      <c r="AK191" s="2" t="s">
        <v>176</v>
      </c>
      <c r="AL191" s="2">
        <v>-0.3</v>
      </c>
      <c r="AM191" s="2">
        <v>0.3</v>
      </c>
      <c r="AN191" s="2">
        <v>0.9</v>
      </c>
      <c r="AO191" s="2">
        <v>-1.7</v>
      </c>
      <c r="AP191" s="2">
        <v>1.6</v>
      </c>
      <c r="AQ191" s="2">
        <v>8.6</v>
      </c>
      <c r="AR191" s="2" t="s">
        <v>176</v>
      </c>
      <c r="AS191" s="2">
        <v>0.4</v>
      </c>
      <c r="AT191" s="2" t="s">
        <v>176</v>
      </c>
      <c r="AU191" s="2">
        <v>1.2</v>
      </c>
      <c r="AV191" s="2">
        <v>-6.4</v>
      </c>
      <c r="AW191" s="2">
        <v>2.1</v>
      </c>
      <c r="AX191" s="2">
        <v>4.5999999999999996</v>
      </c>
      <c r="AY191" s="2">
        <v>3.6</v>
      </c>
      <c r="AZ191" s="2">
        <v>0.2</v>
      </c>
      <c r="BA191" s="2">
        <v>4.0999999999999996</v>
      </c>
      <c r="BB191" s="2">
        <v>3.3</v>
      </c>
      <c r="BC191" s="2">
        <v>1.9</v>
      </c>
      <c r="BD191" s="2" t="s">
        <v>176</v>
      </c>
      <c r="BE191" s="2">
        <v>-1.3</v>
      </c>
      <c r="BF191" s="2">
        <v>1.7</v>
      </c>
      <c r="BG191" s="2">
        <v>-1.7</v>
      </c>
      <c r="BH191" s="2">
        <v>-2.2000000000000002</v>
      </c>
      <c r="BI191" s="2">
        <v>-1.8</v>
      </c>
      <c r="BJ191" s="2">
        <v>8.6</v>
      </c>
      <c r="BK191" s="2" t="s">
        <v>176</v>
      </c>
      <c r="BL191" s="2">
        <v>-1.4</v>
      </c>
      <c r="BM191" s="2" t="s">
        <v>176</v>
      </c>
      <c r="BN191" s="2">
        <v>-0.1</v>
      </c>
      <c r="BO191" s="2">
        <v>-8.1999999999999993</v>
      </c>
      <c r="BP191" s="2">
        <v>-0.9</v>
      </c>
      <c r="BQ191" s="2">
        <v>-6.1</v>
      </c>
      <c r="BR191" s="2">
        <v>1.9</v>
      </c>
      <c r="BS191" s="2">
        <v>-0.9</v>
      </c>
      <c r="BT191" s="2">
        <v>1.6</v>
      </c>
      <c r="BU191" s="2">
        <v>1.2</v>
      </c>
      <c r="BV191" s="2">
        <v>-0.5</v>
      </c>
      <c r="BW191" s="2" t="s">
        <v>176</v>
      </c>
      <c r="BX191" s="2">
        <v>-4.5999999999999996</v>
      </c>
      <c r="BY191" s="2">
        <v>-0.9</v>
      </c>
    </row>
    <row r="192" spans="1:77" x14ac:dyDescent="0.25">
      <c r="A192" s="1">
        <v>42917</v>
      </c>
      <c r="B192" s="2">
        <v>107.34819</v>
      </c>
      <c r="C192" s="2">
        <v>114.02912999999999</v>
      </c>
      <c r="D192" s="2">
        <v>86.835759999999993</v>
      </c>
      <c r="E192" s="2">
        <v>113.94395</v>
      </c>
      <c r="F192" s="2" t="s">
        <v>176</v>
      </c>
      <c r="G192" s="2">
        <v>108.20428</v>
      </c>
      <c r="H192" s="2" t="s">
        <v>176</v>
      </c>
      <c r="I192" s="2">
        <v>84.922899999999998</v>
      </c>
      <c r="J192" s="2">
        <v>130.26904999999999</v>
      </c>
      <c r="K192" s="2">
        <v>111.75564</v>
      </c>
      <c r="L192" s="2">
        <v>141.31832</v>
      </c>
      <c r="M192" s="2">
        <v>83.690110000000004</v>
      </c>
      <c r="N192" s="2">
        <v>111.44065999999999</v>
      </c>
      <c r="O192" s="2">
        <v>99.099260000000001</v>
      </c>
      <c r="P192" s="2">
        <v>95.844059999999999</v>
      </c>
      <c r="Q192" s="2">
        <v>92.621080000000006</v>
      </c>
      <c r="R192" s="2" t="s">
        <v>176</v>
      </c>
      <c r="S192" s="2">
        <v>102.18366</v>
      </c>
      <c r="T192" s="2">
        <v>131.06013999999999</v>
      </c>
      <c r="U192" s="2">
        <v>2.8</v>
      </c>
      <c r="V192" s="2">
        <v>3.4</v>
      </c>
      <c r="W192" s="2">
        <v>-1</v>
      </c>
      <c r="X192" s="2">
        <v>13.5</v>
      </c>
      <c r="Y192" s="2" t="s">
        <v>176</v>
      </c>
      <c r="Z192" s="2">
        <v>1.3</v>
      </c>
      <c r="AA192" s="2" t="s">
        <v>176</v>
      </c>
      <c r="AB192" s="2">
        <v>-4.4000000000000004</v>
      </c>
      <c r="AC192" s="2">
        <v>9.1</v>
      </c>
      <c r="AD192" s="2">
        <v>0.9</v>
      </c>
      <c r="AE192" s="2">
        <v>-4</v>
      </c>
      <c r="AF192" s="2">
        <v>-4.4000000000000004</v>
      </c>
      <c r="AG192" s="2">
        <v>4.3</v>
      </c>
      <c r="AH192" s="2">
        <v>3.3</v>
      </c>
      <c r="AI192" s="2">
        <v>4.9000000000000004</v>
      </c>
      <c r="AJ192" s="2">
        <v>2.1</v>
      </c>
      <c r="AK192" s="2" t="s">
        <v>176</v>
      </c>
      <c r="AL192" s="2">
        <v>2.1</v>
      </c>
      <c r="AM192" s="2">
        <v>0.1</v>
      </c>
      <c r="AN192" s="2">
        <v>1.2</v>
      </c>
      <c r="AO192" s="2">
        <v>-1</v>
      </c>
      <c r="AP192" s="2">
        <v>1.2</v>
      </c>
      <c r="AQ192" s="2">
        <v>9.4</v>
      </c>
      <c r="AR192" s="2" t="s">
        <v>176</v>
      </c>
      <c r="AS192" s="2">
        <v>0.5</v>
      </c>
      <c r="AT192" s="2" t="s">
        <v>176</v>
      </c>
      <c r="AU192" s="2">
        <v>0.4</v>
      </c>
      <c r="AV192" s="2">
        <v>-4.2</v>
      </c>
      <c r="AW192" s="2">
        <v>1.9</v>
      </c>
      <c r="AX192" s="2">
        <v>3.3</v>
      </c>
      <c r="AY192" s="2">
        <v>2.4</v>
      </c>
      <c r="AZ192" s="2">
        <v>0.8</v>
      </c>
      <c r="BA192" s="2">
        <v>4</v>
      </c>
      <c r="BB192" s="2">
        <v>3.5</v>
      </c>
      <c r="BC192" s="2">
        <v>2</v>
      </c>
      <c r="BD192" s="2" t="s">
        <v>176</v>
      </c>
      <c r="BE192" s="2">
        <v>-0.7</v>
      </c>
      <c r="BF192" s="2">
        <v>1.4</v>
      </c>
      <c r="BG192" s="2">
        <v>-0.9</v>
      </c>
      <c r="BH192" s="2">
        <v>-1.3</v>
      </c>
      <c r="BI192" s="2">
        <v>-1.5</v>
      </c>
      <c r="BJ192" s="2">
        <v>8.9</v>
      </c>
      <c r="BK192" s="2" t="s">
        <v>176</v>
      </c>
      <c r="BL192" s="2">
        <v>-1.2</v>
      </c>
      <c r="BM192" s="2" t="s">
        <v>176</v>
      </c>
      <c r="BN192" s="2">
        <v>-0.2</v>
      </c>
      <c r="BO192" s="2">
        <v>-5.9</v>
      </c>
      <c r="BP192" s="2">
        <v>-0.5</v>
      </c>
      <c r="BQ192" s="2">
        <v>-4.4000000000000004</v>
      </c>
      <c r="BR192" s="2">
        <v>1.9</v>
      </c>
      <c r="BS192" s="2">
        <v>-0.3</v>
      </c>
      <c r="BT192" s="2">
        <v>1.9</v>
      </c>
      <c r="BU192" s="2">
        <v>2.1</v>
      </c>
      <c r="BV192" s="2">
        <v>0.9</v>
      </c>
      <c r="BW192" s="2" t="s">
        <v>176</v>
      </c>
      <c r="BX192" s="2">
        <v>-4.0999999999999996</v>
      </c>
      <c r="BY192" s="2">
        <v>-1.2</v>
      </c>
    </row>
    <row r="193" spans="1:77" x14ac:dyDescent="0.25">
      <c r="A193" s="1">
        <v>42948</v>
      </c>
      <c r="B193" s="2">
        <v>112.64103</v>
      </c>
      <c r="C193" s="2">
        <v>120.66915</v>
      </c>
      <c r="D193" s="2">
        <v>96.479550000000003</v>
      </c>
      <c r="E193" s="2">
        <v>110.10890000000001</v>
      </c>
      <c r="F193" s="2" t="s">
        <v>176</v>
      </c>
      <c r="G193" s="2">
        <v>117.02579</v>
      </c>
      <c r="H193" s="2" t="s">
        <v>176</v>
      </c>
      <c r="I193" s="2">
        <v>95.276169999999993</v>
      </c>
      <c r="J193" s="2">
        <v>135.97614999999999</v>
      </c>
      <c r="K193" s="2">
        <v>114.31813</v>
      </c>
      <c r="L193" s="2">
        <v>155.84126000000001</v>
      </c>
      <c r="M193" s="2">
        <v>88.467200000000005</v>
      </c>
      <c r="N193" s="2">
        <v>116.6425</v>
      </c>
      <c r="O193" s="2">
        <v>101.76430000000001</v>
      </c>
      <c r="P193" s="2">
        <v>102.98154</v>
      </c>
      <c r="Q193" s="2">
        <v>96.863150000000005</v>
      </c>
      <c r="R193" s="2" t="s">
        <v>176</v>
      </c>
      <c r="S193" s="2">
        <v>107.51794</v>
      </c>
      <c r="T193" s="2">
        <v>137.69277</v>
      </c>
      <c r="U193" s="2">
        <v>3.9</v>
      </c>
      <c r="V193" s="2">
        <v>2.1</v>
      </c>
      <c r="W193" s="2">
        <v>5.0999999999999996</v>
      </c>
      <c r="X193" s="2">
        <v>9.9</v>
      </c>
      <c r="Y193" s="2" t="s">
        <v>176</v>
      </c>
      <c r="Z193" s="2">
        <v>4.0999999999999996</v>
      </c>
      <c r="AA193" s="2" t="s">
        <v>176</v>
      </c>
      <c r="AB193" s="2">
        <v>0.7</v>
      </c>
      <c r="AC193" s="2">
        <v>6.1</v>
      </c>
      <c r="AD193" s="2">
        <v>0.8</v>
      </c>
      <c r="AE193" s="2">
        <v>7.7</v>
      </c>
      <c r="AF193" s="2">
        <v>-0.4</v>
      </c>
      <c r="AG193" s="2">
        <v>6.5</v>
      </c>
      <c r="AH193" s="2">
        <v>8.6999999999999993</v>
      </c>
      <c r="AI193" s="2">
        <v>5.2</v>
      </c>
      <c r="AJ193" s="2">
        <v>-1.2</v>
      </c>
      <c r="AK193" s="2" t="s">
        <v>176</v>
      </c>
      <c r="AL193" s="2">
        <v>14.6</v>
      </c>
      <c r="AM193" s="2">
        <v>2.1</v>
      </c>
      <c r="AN193" s="2">
        <v>1.6</v>
      </c>
      <c r="AO193" s="2">
        <v>-0.6</v>
      </c>
      <c r="AP193" s="2">
        <v>1.7</v>
      </c>
      <c r="AQ193" s="2">
        <v>9.4</v>
      </c>
      <c r="AR193" s="2" t="s">
        <v>176</v>
      </c>
      <c r="AS193" s="2">
        <v>1</v>
      </c>
      <c r="AT193" s="2" t="s">
        <v>176</v>
      </c>
      <c r="AU193" s="2">
        <v>0.5</v>
      </c>
      <c r="AV193" s="2">
        <v>-2.9</v>
      </c>
      <c r="AW193" s="2">
        <v>1.8</v>
      </c>
      <c r="AX193" s="2">
        <v>3.9</v>
      </c>
      <c r="AY193" s="2">
        <v>2</v>
      </c>
      <c r="AZ193" s="2">
        <v>1.6</v>
      </c>
      <c r="BA193" s="2">
        <v>4.5999999999999996</v>
      </c>
      <c r="BB193" s="2">
        <v>3.7</v>
      </c>
      <c r="BC193" s="2">
        <v>1.5</v>
      </c>
      <c r="BD193" s="2" t="s">
        <v>176</v>
      </c>
      <c r="BE193" s="2">
        <v>1.2</v>
      </c>
      <c r="BF193" s="2">
        <v>1.5</v>
      </c>
      <c r="BG193" s="2">
        <v>-0.1</v>
      </c>
      <c r="BH193" s="2">
        <v>-0.9</v>
      </c>
      <c r="BI193" s="2">
        <v>-0.3</v>
      </c>
      <c r="BJ193" s="2">
        <v>8.4</v>
      </c>
      <c r="BK193" s="2" t="s">
        <v>176</v>
      </c>
      <c r="BL193" s="2">
        <v>-0.6</v>
      </c>
      <c r="BM193" s="2" t="s">
        <v>176</v>
      </c>
      <c r="BN193" s="2">
        <v>-0.1</v>
      </c>
      <c r="BO193" s="2">
        <v>-4.4000000000000004</v>
      </c>
      <c r="BP193" s="2">
        <v>0.1</v>
      </c>
      <c r="BQ193" s="2">
        <v>-1.3</v>
      </c>
      <c r="BR193" s="2">
        <v>2.2999999999999998</v>
      </c>
      <c r="BS193" s="2">
        <v>0.5</v>
      </c>
      <c r="BT193" s="2">
        <v>3</v>
      </c>
      <c r="BU193" s="2">
        <v>2.4</v>
      </c>
      <c r="BV193" s="2">
        <v>0.7</v>
      </c>
      <c r="BW193" s="2" t="s">
        <v>176</v>
      </c>
      <c r="BX193" s="2">
        <v>-2</v>
      </c>
      <c r="BY193" s="2">
        <v>-1.2</v>
      </c>
    </row>
    <row r="194" spans="1:77" x14ac:dyDescent="0.25">
      <c r="A194" s="1">
        <v>42979</v>
      </c>
      <c r="B194" s="2">
        <v>108.34912</v>
      </c>
      <c r="C194" s="2">
        <v>118.11351999999999</v>
      </c>
      <c r="D194" s="2">
        <v>99.170990000000003</v>
      </c>
      <c r="E194" s="2">
        <v>110.25384</v>
      </c>
      <c r="F194" s="2" t="s">
        <v>176</v>
      </c>
      <c r="G194" s="2">
        <v>114.2315</v>
      </c>
      <c r="H194" s="2" t="s">
        <v>176</v>
      </c>
      <c r="I194" s="2">
        <v>103.37899</v>
      </c>
      <c r="J194" s="2">
        <v>128.84643</v>
      </c>
      <c r="K194" s="2">
        <v>108.01161999999999</v>
      </c>
      <c r="L194" s="2">
        <v>142.87889000000001</v>
      </c>
      <c r="M194" s="2">
        <v>91.4024</v>
      </c>
      <c r="N194" s="2">
        <v>113.92473</v>
      </c>
      <c r="O194" s="2">
        <v>96.471239999999995</v>
      </c>
      <c r="P194" s="2">
        <v>96.722250000000003</v>
      </c>
      <c r="Q194" s="2">
        <v>84.409729999999996</v>
      </c>
      <c r="R194" s="2" t="s">
        <v>176</v>
      </c>
      <c r="S194" s="2">
        <v>94.411199999999994</v>
      </c>
      <c r="T194" s="2">
        <v>130.8365</v>
      </c>
      <c r="U194" s="2">
        <v>2.6</v>
      </c>
      <c r="V194" s="2">
        <v>-0.5</v>
      </c>
      <c r="W194" s="2">
        <v>6.5</v>
      </c>
      <c r="X194" s="2">
        <v>13</v>
      </c>
      <c r="Y194" s="2" t="s">
        <v>176</v>
      </c>
      <c r="Z194" s="2">
        <v>3</v>
      </c>
      <c r="AA194" s="2" t="s">
        <v>176</v>
      </c>
      <c r="AB194" s="2">
        <v>-2.8</v>
      </c>
      <c r="AC194" s="2">
        <v>6.1</v>
      </c>
      <c r="AD194" s="2">
        <v>-1.8</v>
      </c>
      <c r="AE194" s="2">
        <v>-3.3</v>
      </c>
      <c r="AF194" s="2">
        <v>12.6</v>
      </c>
      <c r="AG194" s="2">
        <v>5.0999999999999996</v>
      </c>
      <c r="AH194" s="2">
        <v>9</v>
      </c>
      <c r="AI194" s="2">
        <v>2.2999999999999998</v>
      </c>
      <c r="AJ194" s="2">
        <v>-4.3</v>
      </c>
      <c r="AK194" s="2" t="s">
        <v>176</v>
      </c>
      <c r="AL194" s="2">
        <v>4.5999999999999996</v>
      </c>
      <c r="AM194" s="2">
        <v>6.5</v>
      </c>
      <c r="AN194" s="2">
        <v>1.7</v>
      </c>
      <c r="AO194" s="2">
        <v>-0.6</v>
      </c>
      <c r="AP194" s="2">
        <v>2.2999999999999998</v>
      </c>
      <c r="AQ194" s="2">
        <v>9.8000000000000007</v>
      </c>
      <c r="AR194" s="2" t="s">
        <v>176</v>
      </c>
      <c r="AS194" s="2">
        <v>1.3</v>
      </c>
      <c r="AT194" s="2" t="s">
        <v>176</v>
      </c>
      <c r="AU194" s="2">
        <v>0</v>
      </c>
      <c r="AV194" s="2">
        <v>-1.9</v>
      </c>
      <c r="AW194" s="2">
        <v>1.4</v>
      </c>
      <c r="AX194" s="2">
        <v>3</v>
      </c>
      <c r="AY194" s="2">
        <v>3.2</v>
      </c>
      <c r="AZ194" s="2">
        <v>2.1</v>
      </c>
      <c r="BA194" s="2">
        <v>5.0999999999999996</v>
      </c>
      <c r="BB194" s="2">
        <v>3.6</v>
      </c>
      <c r="BC194" s="2">
        <v>0.9</v>
      </c>
      <c r="BD194" s="2" t="s">
        <v>176</v>
      </c>
      <c r="BE194" s="2">
        <v>1.6</v>
      </c>
      <c r="BF194" s="2">
        <v>2.2000000000000002</v>
      </c>
      <c r="BG194" s="2">
        <v>0.5</v>
      </c>
      <c r="BH194" s="2">
        <v>-0.8</v>
      </c>
      <c r="BI194" s="2">
        <v>1.5</v>
      </c>
      <c r="BJ194" s="2">
        <v>9.1999999999999993</v>
      </c>
      <c r="BK194" s="2" t="s">
        <v>176</v>
      </c>
      <c r="BL194" s="2">
        <v>0.2</v>
      </c>
      <c r="BM194" s="2" t="s">
        <v>176</v>
      </c>
      <c r="BN194" s="2">
        <v>-0.1</v>
      </c>
      <c r="BO194" s="2">
        <v>-3.4</v>
      </c>
      <c r="BP194" s="2">
        <v>0.1</v>
      </c>
      <c r="BQ194" s="2">
        <v>0.4</v>
      </c>
      <c r="BR194" s="2">
        <v>3.2</v>
      </c>
      <c r="BS194" s="2">
        <v>1</v>
      </c>
      <c r="BT194" s="2">
        <v>4.5999999999999996</v>
      </c>
      <c r="BU194" s="2">
        <v>2.5</v>
      </c>
      <c r="BV194" s="2">
        <v>0.4</v>
      </c>
      <c r="BW194" s="2" t="s">
        <v>176</v>
      </c>
      <c r="BX194" s="2">
        <v>-0.7</v>
      </c>
      <c r="BY194" s="2">
        <v>-0.4</v>
      </c>
    </row>
    <row r="195" spans="1:77" x14ac:dyDescent="0.25">
      <c r="A195" s="1">
        <v>43009</v>
      </c>
      <c r="B195" s="2">
        <v>110.87912</v>
      </c>
      <c r="C195" s="2">
        <v>126.97507</v>
      </c>
      <c r="D195" s="2">
        <v>99.544390000000007</v>
      </c>
      <c r="E195" s="2">
        <v>115.17932999999999</v>
      </c>
      <c r="F195" s="2" t="s">
        <v>176</v>
      </c>
      <c r="G195" s="2">
        <v>123.56458000000001</v>
      </c>
      <c r="H195" s="2" t="s">
        <v>176</v>
      </c>
      <c r="I195" s="2">
        <v>118.43252</v>
      </c>
      <c r="J195" s="2">
        <v>125.81816000000001</v>
      </c>
      <c r="K195" s="2">
        <v>107.68772</v>
      </c>
      <c r="L195" s="2">
        <v>148.52465000000001</v>
      </c>
      <c r="M195" s="2">
        <v>98.19408</v>
      </c>
      <c r="N195" s="2">
        <v>112.65013</v>
      </c>
      <c r="O195" s="2">
        <v>97.552840000000003</v>
      </c>
      <c r="P195" s="2">
        <v>103.33672</v>
      </c>
      <c r="Q195" s="2">
        <v>89.782489999999996</v>
      </c>
      <c r="R195" s="2" t="s">
        <v>176</v>
      </c>
      <c r="S195" s="2">
        <v>103.66304</v>
      </c>
      <c r="T195" s="2">
        <v>121.68118</v>
      </c>
      <c r="U195" s="2">
        <v>5.5</v>
      </c>
      <c r="V195" s="2">
        <v>-0.3</v>
      </c>
      <c r="W195" s="2">
        <v>12.1</v>
      </c>
      <c r="X195" s="2">
        <v>17</v>
      </c>
      <c r="Y195" s="2" t="s">
        <v>176</v>
      </c>
      <c r="Z195" s="2">
        <v>7.6</v>
      </c>
      <c r="AA195" s="2" t="s">
        <v>176</v>
      </c>
      <c r="AB195" s="2">
        <v>-1.9</v>
      </c>
      <c r="AC195" s="2">
        <v>-1.9</v>
      </c>
      <c r="AD195" s="2">
        <v>2.2999999999999998</v>
      </c>
      <c r="AE195" s="2">
        <v>-3</v>
      </c>
      <c r="AF195" s="2">
        <v>9.6999999999999993</v>
      </c>
      <c r="AG195" s="2">
        <v>7.1</v>
      </c>
      <c r="AH195" s="2">
        <v>4.5</v>
      </c>
      <c r="AI195" s="2">
        <v>9</v>
      </c>
      <c r="AJ195" s="2">
        <v>-1.9</v>
      </c>
      <c r="AK195" s="2" t="s">
        <v>176</v>
      </c>
      <c r="AL195" s="2">
        <v>27.8</v>
      </c>
      <c r="AM195" s="2">
        <v>11.5</v>
      </c>
      <c r="AN195" s="2">
        <v>2.1</v>
      </c>
      <c r="AO195" s="2">
        <v>-0.5</v>
      </c>
      <c r="AP195" s="2">
        <v>3.4</v>
      </c>
      <c r="AQ195" s="2">
        <v>10.6</v>
      </c>
      <c r="AR195" s="2" t="s">
        <v>176</v>
      </c>
      <c r="AS195" s="2">
        <v>2</v>
      </c>
      <c r="AT195" s="2" t="s">
        <v>176</v>
      </c>
      <c r="AU195" s="2">
        <v>-0.2</v>
      </c>
      <c r="AV195" s="2">
        <v>-1.9</v>
      </c>
      <c r="AW195" s="2">
        <v>1.5</v>
      </c>
      <c r="AX195" s="2">
        <v>2.4</v>
      </c>
      <c r="AY195" s="2">
        <v>3.9</v>
      </c>
      <c r="AZ195" s="2">
        <v>2.6</v>
      </c>
      <c r="BA195" s="2">
        <v>5.0999999999999996</v>
      </c>
      <c r="BB195" s="2">
        <v>4.0999999999999996</v>
      </c>
      <c r="BC195" s="2">
        <v>0.6</v>
      </c>
      <c r="BD195" s="2" t="s">
        <v>176</v>
      </c>
      <c r="BE195" s="2">
        <v>4</v>
      </c>
      <c r="BF195" s="2">
        <v>3.2</v>
      </c>
      <c r="BG195" s="2">
        <v>1.6</v>
      </c>
      <c r="BH195" s="2">
        <v>-0.7</v>
      </c>
      <c r="BI195" s="2">
        <v>3.4</v>
      </c>
      <c r="BJ195" s="2">
        <v>10.5</v>
      </c>
      <c r="BK195" s="2" t="s">
        <v>176</v>
      </c>
      <c r="BL195" s="2">
        <v>1.6</v>
      </c>
      <c r="BM195" s="2" t="s">
        <v>176</v>
      </c>
      <c r="BN195" s="2">
        <v>-0.2</v>
      </c>
      <c r="BO195" s="2">
        <v>-2.9</v>
      </c>
      <c r="BP195" s="2">
        <v>1.4</v>
      </c>
      <c r="BQ195" s="2">
        <v>1.7</v>
      </c>
      <c r="BR195" s="2">
        <v>3.7</v>
      </c>
      <c r="BS195" s="2">
        <v>2.2000000000000002</v>
      </c>
      <c r="BT195" s="2">
        <v>5.2</v>
      </c>
      <c r="BU195" s="2">
        <v>3.7</v>
      </c>
      <c r="BV195" s="2">
        <v>0.7</v>
      </c>
      <c r="BW195" s="2" t="s">
        <v>176</v>
      </c>
      <c r="BX195" s="2">
        <v>3</v>
      </c>
      <c r="BY195" s="2">
        <v>1.2</v>
      </c>
    </row>
    <row r="196" spans="1:77" x14ac:dyDescent="0.25">
      <c r="A196" s="1">
        <v>43040</v>
      </c>
      <c r="B196" s="2">
        <v>105.57980000000001</v>
      </c>
      <c r="C196" s="2">
        <v>124.23448</v>
      </c>
      <c r="D196" s="2">
        <v>94.361969999999999</v>
      </c>
      <c r="E196" s="2">
        <v>111.89333000000001</v>
      </c>
      <c r="F196" s="2" t="s">
        <v>176</v>
      </c>
      <c r="G196" s="2">
        <v>117.49285999999999</v>
      </c>
      <c r="H196" s="2" t="s">
        <v>176</v>
      </c>
      <c r="I196" s="2">
        <v>124.386</v>
      </c>
      <c r="J196" s="2">
        <v>120.45426999999999</v>
      </c>
      <c r="K196" s="2">
        <v>101.27409</v>
      </c>
      <c r="L196" s="2">
        <v>144.6302</v>
      </c>
      <c r="M196" s="2">
        <v>93.289730000000006</v>
      </c>
      <c r="N196" s="2">
        <v>104.76613</v>
      </c>
      <c r="O196" s="2">
        <v>96.785489999999996</v>
      </c>
      <c r="P196" s="2">
        <v>101.45099</v>
      </c>
      <c r="Q196" s="2">
        <v>88.384190000000004</v>
      </c>
      <c r="R196" s="2" t="s">
        <v>176</v>
      </c>
      <c r="S196" s="2">
        <v>92.072950000000006</v>
      </c>
      <c r="T196" s="2">
        <v>98.433170000000004</v>
      </c>
      <c r="U196" s="2">
        <v>4.8</v>
      </c>
      <c r="V196" s="2">
        <v>3.4</v>
      </c>
      <c r="W196" s="2">
        <v>0.5</v>
      </c>
      <c r="X196" s="2">
        <v>11</v>
      </c>
      <c r="Y196" s="2" t="s">
        <v>176</v>
      </c>
      <c r="Z196" s="2">
        <v>4.4000000000000004</v>
      </c>
      <c r="AA196" s="2" t="s">
        <v>176</v>
      </c>
      <c r="AB196" s="2">
        <v>6.3</v>
      </c>
      <c r="AC196" s="2">
        <v>2.8</v>
      </c>
      <c r="AD196" s="2">
        <v>2</v>
      </c>
      <c r="AE196" s="2">
        <v>1.8</v>
      </c>
      <c r="AF196" s="2">
        <v>6.2</v>
      </c>
      <c r="AG196" s="2">
        <v>7.1</v>
      </c>
      <c r="AH196" s="2">
        <v>3.2</v>
      </c>
      <c r="AI196" s="2">
        <v>8</v>
      </c>
      <c r="AJ196" s="2">
        <v>0.4</v>
      </c>
      <c r="AK196" s="2" t="s">
        <v>176</v>
      </c>
      <c r="AL196" s="2">
        <v>2.4</v>
      </c>
      <c r="AM196" s="2">
        <v>18.399999999999999</v>
      </c>
      <c r="AN196" s="2">
        <v>2.2999999999999998</v>
      </c>
      <c r="AO196" s="2">
        <v>-0.2</v>
      </c>
      <c r="AP196" s="2">
        <v>3.1</v>
      </c>
      <c r="AQ196" s="2">
        <v>10.6</v>
      </c>
      <c r="AR196" s="2" t="s">
        <v>176</v>
      </c>
      <c r="AS196" s="2">
        <v>2.2000000000000002</v>
      </c>
      <c r="AT196" s="2" t="s">
        <v>176</v>
      </c>
      <c r="AU196" s="2">
        <v>0.5</v>
      </c>
      <c r="AV196" s="2">
        <v>-1.5</v>
      </c>
      <c r="AW196" s="2">
        <v>1.5</v>
      </c>
      <c r="AX196" s="2">
        <v>2.2999999999999998</v>
      </c>
      <c r="AY196" s="2">
        <v>4.0999999999999996</v>
      </c>
      <c r="AZ196" s="2">
        <v>3</v>
      </c>
      <c r="BA196" s="2">
        <v>4.9000000000000004</v>
      </c>
      <c r="BB196" s="2">
        <v>4.5</v>
      </c>
      <c r="BC196" s="2">
        <v>0.6</v>
      </c>
      <c r="BD196" s="2" t="s">
        <v>176</v>
      </c>
      <c r="BE196" s="2">
        <v>3.9</v>
      </c>
      <c r="BF196" s="2">
        <v>4.3</v>
      </c>
      <c r="BG196" s="2">
        <v>2.2000000000000002</v>
      </c>
      <c r="BH196" s="2">
        <v>-0.2</v>
      </c>
      <c r="BI196" s="2">
        <v>3.1</v>
      </c>
      <c r="BJ196" s="2">
        <v>10.7</v>
      </c>
      <c r="BK196" s="2" t="s">
        <v>176</v>
      </c>
      <c r="BL196" s="2">
        <v>2.4</v>
      </c>
      <c r="BM196" s="2" t="s">
        <v>176</v>
      </c>
      <c r="BN196" s="2">
        <v>1.1000000000000001</v>
      </c>
      <c r="BO196" s="2">
        <v>-2.2000000000000002</v>
      </c>
      <c r="BP196" s="2">
        <v>1.6</v>
      </c>
      <c r="BQ196" s="2">
        <v>2.2999999999999998</v>
      </c>
      <c r="BR196" s="2">
        <v>3.8</v>
      </c>
      <c r="BS196" s="2">
        <v>2.8</v>
      </c>
      <c r="BT196" s="2">
        <v>5</v>
      </c>
      <c r="BU196" s="2">
        <v>4.5999999999999996</v>
      </c>
      <c r="BV196" s="2">
        <v>0.8</v>
      </c>
      <c r="BW196" s="2" t="s">
        <v>176</v>
      </c>
      <c r="BX196" s="2">
        <v>3.2</v>
      </c>
      <c r="BY196" s="2">
        <v>3.4</v>
      </c>
    </row>
    <row r="197" spans="1:77" x14ac:dyDescent="0.25">
      <c r="A197" s="1">
        <v>43070</v>
      </c>
      <c r="B197" s="2">
        <v>94.393739999999994</v>
      </c>
      <c r="C197" s="2">
        <v>117.37560999999999</v>
      </c>
      <c r="D197" s="2">
        <v>84.191199999999995</v>
      </c>
      <c r="E197" s="2">
        <v>115.71508</v>
      </c>
      <c r="F197" s="2" t="s">
        <v>176</v>
      </c>
      <c r="G197" s="2">
        <v>104.20010000000001</v>
      </c>
      <c r="H197" s="2" t="s">
        <v>176</v>
      </c>
      <c r="I197" s="2">
        <v>118.32951</v>
      </c>
      <c r="J197" s="2">
        <v>114.03993</v>
      </c>
      <c r="K197" s="2">
        <v>91.716300000000004</v>
      </c>
      <c r="L197" s="2">
        <v>138.50985</v>
      </c>
      <c r="M197" s="2">
        <v>91.264269999999996</v>
      </c>
      <c r="N197" s="2">
        <v>86.691450000000003</v>
      </c>
      <c r="O197" s="2">
        <v>81.591999999999999</v>
      </c>
      <c r="P197" s="2">
        <v>81.282250000000005</v>
      </c>
      <c r="Q197" s="2">
        <v>80.887259999999998</v>
      </c>
      <c r="R197" s="2" t="s">
        <v>176</v>
      </c>
      <c r="S197" s="2">
        <v>86.845249999999993</v>
      </c>
      <c r="T197" s="2">
        <v>76.858180000000004</v>
      </c>
      <c r="U197" s="2">
        <v>4.9000000000000004</v>
      </c>
      <c r="V197" s="2">
        <v>-1.4</v>
      </c>
      <c r="W197" s="2">
        <v>15.7</v>
      </c>
      <c r="X197" s="2">
        <v>7.1</v>
      </c>
      <c r="Y197" s="2" t="s">
        <v>176</v>
      </c>
      <c r="Z197" s="2">
        <v>0.8</v>
      </c>
      <c r="AA197" s="2" t="s">
        <v>176</v>
      </c>
      <c r="AB197" s="2">
        <v>4.4000000000000004</v>
      </c>
      <c r="AC197" s="2">
        <v>-1.4</v>
      </c>
      <c r="AD197" s="2">
        <v>-1.9</v>
      </c>
      <c r="AE197" s="2">
        <v>-5.0999999999999996</v>
      </c>
      <c r="AF197" s="2">
        <v>7</v>
      </c>
      <c r="AG197" s="2">
        <v>10.199999999999999</v>
      </c>
      <c r="AH197" s="2">
        <v>-0.1</v>
      </c>
      <c r="AI197" s="2">
        <v>4.5999999999999996</v>
      </c>
      <c r="AJ197" s="2">
        <v>1.1000000000000001</v>
      </c>
      <c r="AK197" s="2" t="s">
        <v>176</v>
      </c>
      <c r="AL197" s="2">
        <v>6.8</v>
      </c>
      <c r="AM197" s="2">
        <v>5.6</v>
      </c>
      <c r="AN197" s="2">
        <v>2.5</v>
      </c>
      <c r="AO197" s="2">
        <v>-0.3</v>
      </c>
      <c r="AP197" s="2">
        <v>4</v>
      </c>
      <c r="AQ197" s="2">
        <v>10.3</v>
      </c>
      <c r="AR197" s="2" t="s">
        <v>176</v>
      </c>
      <c r="AS197" s="2">
        <v>2.1</v>
      </c>
      <c r="AT197" s="2" t="s">
        <v>176</v>
      </c>
      <c r="AU197" s="2">
        <v>0.9</v>
      </c>
      <c r="AV197" s="2">
        <v>-1.5</v>
      </c>
      <c r="AW197" s="2">
        <v>1.2</v>
      </c>
      <c r="AX197" s="2">
        <v>1.7</v>
      </c>
      <c r="AY197" s="2">
        <v>4.3</v>
      </c>
      <c r="AZ197" s="2">
        <v>3.5</v>
      </c>
      <c r="BA197" s="2">
        <v>4.5</v>
      </c>
      <c r="BB197" s="2">
        <v>4.5</v>
      </c>
      <c r="BC197" s="2">
        <v>0.6</v>
      </c>
      <c r="BD197" s="2" t="s">
        <v>176</v>
      </c>
      <c r="BE197" s="2">
        <v>4.0999999999999996</v>
      </c>
      <c r="BF197" s="2">
        <v>4.4000000000000004</v>
      </c>
      <c r="BG197" s="2">
        <v>2.5</v>
      </c>
      <c r="BH197" s="2">
        <v>-0.3</v>
      </c>
      <c r="BI197" s="2">
        <v>4</v>
      </c>
      <c r="BJ197" s="2">
        <v>10.3</v>
      </c>
      <c r="BK197" s="2" t="s">
        <v>176</v>
      </c>
      <c r="BL197" s="2">
        <v>2.1</v>
      </c>
      <c r="BM197" s="2" t="s">
        <v>176</v>
      </c>
      <c r="BN197" s="2">
        <v>0.9</v>
      </c>
      <c r="BO197" s="2">
        <v>-1.5</v>
      </c>
      <c r="BP197" s="2">
        <v>1.2</v>
      </c>
      <c r="BQ197" s="2">
        <v>1.7</v>
      </c>
      <c r="BR197" s="2">
        <v>4.3</v>
      </c>
      <c r="BS197" s="2">
        <v>3.5</v>
      </c>
      <c r="BT197" s="2">
        <v>4.5</v>
      </c>
      <c r="BU197" s="2">
        <v>4.5</v>
      </c>
      <c r="BV197" s="2">
        <v>0.6</v>
      </c>
      <c r="BW197" s="2" t="s">
        <v>176</v>
      </c>
      <c r="BX197" s="2">
        <v>4.0999999999999996</v>
      </c>
      <c r="BY197" s="2">
        <v>4.4000000000000004</v>
      </c>
    </row>
    <row r="198" spans="1:77" x14ac:dyDescent="0.25">
      <c r="A198" s="1">
        <v>43101</v>
      </c>
      <c r="B198" s="2">
        <v>95.850639999999999</v>
      </c>
      <c r="C198" s="2">
        <v>116.55834</v>
      </c>
      <c r="D198" s="2">
        <v>103.90477</v>
      </c>
      <c r="E198" s="2">
        <v>114.79149</v>
      </c>
      <c r="F198" s="2" t="s">
        <v>176</v>
      </c>
      <c r="G198" s="2">
        <v>103.05546</v>
      </c>
      <c r="H198" s="2" t="s">
        <v>176</v>
      </c>
      <c r="I198" s="2">
        <v>107.55378</v>
      </c>
      <c r="J198" s="2">
        <v>118.35437</v>
      </c>
      <c r="K198" s="2">
        <v>94.381379999999993</v>
      </c>
      <c r="L198" s="2">
        <v>139.00433000000001</v>
      </c>
      <c r="M198" s="2">
        <v>91.447999999999993</v>
      </c>
      <c r="N198" s="2">
        <v>88.2226</v>
      </c>
      <c r="O198" s="2">
        <v>76.767210000000006</v>
      </c>
      <c r="P198" s="2">
        <v>89.004400000000004</v>
      </c>
      <c r="Q198" s="2">
        <v>80.368870000000001</v>
      </c>
      <c r="R198" s="2" t="s">
        <v>176</v>
      </c>
      <c r="S198" s="2">
        <v>83.650130000000004</v>
      </c>
      <c r="T198" s="2">
        <v>66.074700000000007</v>
      </c>
      <c r="U198" s="2">
        <v>5.6</v>
      </c>
      <c r="V198" s="2">
        <v>1.2</v>
      </c>
      <c r="W198" s="2">
        <v>32</v>
      </c>
      <c r="X198" s="2">
        <v>15.7</v>
      </c>
      <c r="Y198" s="2" t="s">
        <v>176</v>
      </c>
      <c r="Z198" s="2">
        <v>4.8</v>
      </c>
      <c r="AA198" s="2" t="s">
        <v>176</v>
      </c>
      <c r="AB198" s="2">
        <v>-1.7</v>
      </c>
      <c r="AC198" s="2">
        <v>6</v>
      </c>
      <c r="AD198" s="2">
        <v>2.9</v>
      </c>
      <c r="AE198" s="2">
        <v>-9</v>
      </c>
      <c r="AF198" s="2">
        <v>5.7</v>
      </c>
      <c r="AG198" s="2">
        <v>7.1</v>
      </c>
      <c r="AH198" s="2">
        <v>-3.5</v>
      </c>
      <c r="AI198" s="2">
        <v>10.1</v>
      </c>
      <c r="AJ198" s="2">
        <v>7.1</v>
      </c>
      <c r="AK198" s="2" t="s">
        <v>176</v>
      </c>
      <c r="AL198" s="2">
        <v>0.7</v>
      </c>
      <c r="AM198" s="2">
        <v>1.9</v>
      </c>
      <c r="AN198" s="2">
        <v>5.6</v>
      </c>
      <c r="AO198" s="2">
        <v>1.2</v>
      </c>
      <c r="AP198" s="2">
        <v>32</v>
      </c>
      <c r="AQ198" s="2">
        <v>15.7</v>
      </c>
      <c r="AR198" s="2" t="s">
        <v>176</v>
      </c>
      <c r="AS198" s="2">
        <v>4.8</v>
      </c>
      <c r="AT198" s="2" t="s">
        <v>176</v>
      </c>
      <c r="AU198" s="2">
        <v>-1.7</v>
      </c>
      <c r="AV198" s="2">
        <v>6</v>
      </c>
      <c r="AW198" s="2">
        <v>2.9</v>
      </c>
      <c r="AX198" s="2">
        <v>-9</v>
      </c>
      <c r="AY198" s="2">
        <v>5.7</v>
      </c>
      <c r="AZ198" s="2">
        <v>7.1</v>
      </c>
      <c r="BA198" s="2">
        <v>-3.5</v>
      </c>
      <c r="BB198" s="2">
        <v>10.1</v>
      </c>
      <c r="BC198" s="2">
        <v>7.1</v>
      </c>
      <c r="BD198" s="2" t="s">
        <v>176</v>
      </c>
      <c r="BE198" s="2">
        <v>0.7</v>
      </c>
      <c r="BF198" s="2">
        <v>1.9</v>
      </c>
      <c r="BG198" s="2">
        <v>2.8</v>
      </c>
      <c r="BH198" s="2">
        <v>0</v>
      </c>
      <c r="BI198" s="2">
        <v>5.9</v>
      </c>
      <c r="BJ198" s="2">
        <v>10.5</v>
      </c>
      <c r="BK198" s="2" t="s">
        <v>176</v>
      </c>
      <c r="BL198" s="2">
        <v>2.4</v>
      </c>
      <c r="BM198" s="2" t="s">
        <v>176</v>
      </c>
      <c r="BN198" s="2">
        <v>-0.5</v>
      </c>
      <c r="BO198" s="2">
        <v>0.2</v>
      </c>
      <c r="BP198" s="2">
        <v>1.1000000000000001</v>
      </c>
      <c r="BQ198" s="2">
        <v>-0.1</v>
      </c>
      <c r="BR198" s="2">
        <v>4.4000000000000004</v>
      </c>
      <c r="BS198" s="2">
        <v>3.9</v>
      </c>
      <c r="BT198" s="2">
        <v>3.7</v>
      </c>
      <c r="BU198" s="2">
        <v>4.8</v>
      </c>
      <c r="BV198" s="2">
        <v>1.4</v>
      </c>
      <c r="BW198" s="2" t="s">
        <v>176</v>
      </c>
      <c r="BX198" s="2">
        <v>3.2</v>
      </c>
      <c r="BY198" s="2">
        <v>3.9</v>
      </c>
    </row>
    <row r="199" spans="1:77" x14ac:dyDescent="0.25">
      <c r="A199" s="1">
        <v>43132</v>
      </c>
      <c r="B199" s="2">
        <v>90.042730000000006</v>
      </c>
      <c r="C199" s="2">
        <v>103.36624999999999</v>
      </c>
      <c r="D199" s="2">
        <v>89.618880000000004</v>
      </c>
      <c r="E199" s="2">
        <v>84.325280000000006</v>
      </c>
      <c r="F199" s="2" t="s">
        <v>176</v>
      </c>
      <c r="G199" s="2">
        <v>93.081310000000002</v>
      </c>
      <c r="H199" s="2" t="s">
        <v>176</v>
      </c>
      <c r="I199" s="2">
        <v>87.548929999999999</v>
      </c>
      <c r="J199" s="2">
        <v>108.2456</v>
      </c>
      <c r="K199" s="2">
        <v>84.724670000000003</v>
      </c>
      <c r="L199" s="2">
        <v>128.03083000000001</v>
      </c>
      <c r="M199" s="2">
        <v>82.913039999999995</v>
      </c>
      <c r="N199" s="2">
        <v>86.197969999999998</v>
      </c>
      <c r="O199" s="2">
        <v>79.968429999999998</v>
      </c>
      <c r="P199" s="2">
        <v>89.739789999999999</v>
      </c>
      <c r="Q199" s="2">
        <v>80.869209999999995</v>
      </c>
      <c r="R199" s="2" t="s">
        <v>176</v>
      </c>
      <c r="S199" s="2">
        <v>75.059640000000002</v>
      </c>
      <c r="T199" s="2">
        <v>68.832700000000003</v>
      </c>
      <c r="U199" s="2">
        <v>1.8</v>
      </c>
      <c r="V199" s="2">
        <v>1.8</v>
      </c>
      <c r="W199" s="2">
        <v>15.4</v>
      </c>
      <c r="X199" s="2">
        <v>0.1</v>
      </c>
      <c r="Y199" s="2" t="s">
        <v>176</v>
      </c>
      <c r="Z199" s="2">
        <v>1.9</v>
      </c>
      <c r="AA199" s="2" t="s">
        <v>176</v>
      </c>
      <c r="AB199" s="2">
        <v>5.0999999999999996</v>
      </c>
      <c r="AC199" s="2">
        <v>3.5</v>
      </c>
      <c r="AD199" s="2">
        <v>-6.9</v>
      </c>
      <c r="AE199" s="2">
        <v>-6.2</v>
      </c>
      <c r="AF199" s="2">
        <v>3.1</v>
      </c>
      <c r="AG199" s="2">
        <v>4</v>
      </c>
      <c r="AH199" s="2">
        <v>-1.8</v>
      </c>
      <c r="AI199" s="2">
        <v>4.2</v>
      </c>
      <c r="AJ199" s="2">
        <v>1.2</v>
      </c>
      <c r="AK199" s="2" t="s">
        <v>176</v>
      </c>
      <c r="AL199" s="2">
        <v>-2.6</v>
      </c>
      <c r="AM199" s="2">
        <v>-2.5</v>
      </c>
      <c r="AN199" s="2">
        <v>3.8</v>
      </c>
      <c r="AO199" s="2">
        <v>1.5</v>
      </c>
      <c r="AP199" s="2">
        <v>23.7</v>
      </c>
      <c r="AQ199" s="2">
        <v>8.5</v>
      </c>
      <c r="AR199" s="2" t="s">
        <v>176</v>
      </c>
      <c r="AS199" s="2">
        <v>3.4</v>
      </c>
      <c r="AT199" s="2" t="s">
        <v>176</v>
      </c>
      <c r="AU199" s="2">
        <v>1.2</v>
      </c>
      <c r="AV199" s="2">
        <v>4.8</v>
      </c>
      <c r="AW199" s="2">
        <v>-2</v>
      </c>
      <c r="AX199" s="2">
        <v>-7.7</v>
      </c>
      <c r="AY199" s="2">
        <v>4.5</v>
      </c>
      <c r="AZ199" s="2">
        <v>5.5</v>
      </c>
      <c r="BA199" s="2">
        <v>-2.6</v>
      </c>
      <c r="BB199" s="2">
        <v>7.1</v>
      </c>
      <c r="BC199" s="2">
        <v>4.0999999999999996</v>
      </c>
      <c r="BD199" s="2" t="s">
        <v>176</v>
      </c>
      <c r="BE199" s="2">
        <v>-0.9</v>
      </c>
      <c r="BF199" s="2">
        <v>-0.4</v>
      </c>
      <c r="BG199" s="2">
        <v>2.9</v>
      </c>
      <c r="BH199" s="2">
        <v>0.2</v>
      </c>
      <c r="BI199" s="2">
        <v>6.6</v>
      </c>
      <c r="BJ199" s="2">
        <v>10.3</v>
      </c>
      <c r="BK199" s="2" t="s">
        <v>176</v>
      </c>
      <c r="BL199" s="2">
        <v>2.6</v>
      </c>
      <c r="BM199" s="2" t="s">
        <v>176</v>
      </c>
      <c r="BN199" s="2">
        <v>-0.1</v>
      </c>
      <c r="BO199" s="2">
        <v>0.8</v>
      </c>
      <c r="BP199" s="2">
        <v>0.3</v>
      </c>
      <c r="BQ199" s="2">
        <v>-0.4</v>
      </c>
      <c r="BR199" s="2">
        <v>4.3</v>
      </c>
      <c r="BS199" s="2">
        <v>4.3</v>
      </c>
      <c r="BT199" s="2">
        <v>3.1</v>
      </c>
      <c r="BU199" s="2">
        <v>4.8</v>
      </c>
      <c r="BV199" s="2">
        <v>1.4</v>
      </c>
      <c r="BW199" s="2" t="s">
        <v>176</v>
      </c>
      <c r="BX199" s="2">
        <v>3.7</v>
      </c>
      <c r="BY199" s="2">
        <v>3.6</v>
      </c>
    </row>
    <row r="200" spans="1:77" x14ac:dyDescent="0.25">
      <c r="A200" s="1">
        <v>43160</v>
      </c>
      <c r="B200" s="2">
        <v>100.49773999999999</v>
      </c>
      <c r="C200" s="2">
        <v>109.71145</v>
      </c>
      <c r="D200" s="2">
        <v>104.14246</v>
      </c>
      <c r="E200" s="2">
        <v>103.97060999999999</v>
      </c>
      <c r="F200" s="2" t="s">
        <v>176</v>
      </c>
      <c r="G200" s="2">
        <v>102.35065</v>
      </c>
      <c r="H200" s="2" t="s">
        <v>176</v>
      </c>
      <c r="I200" s="2">
        <v>91.411609999999996</v>
      </c>
      <c r="J200" s="2">
        <v>117.23583000000001</v>
      </c>
      <c r="K200" s="2">
        <v>94.823580000000007</v>
      </c>
      <c r="L200" s="2">
        <v>141.07897</v>
      </c>
      <c r="M200" s="2">
        <v>87.401809999999998</v>
      </c>
      <c r="N200" s="2">
        <v>98.337040000000002</v>
      </c>
      <c r="O200" s="2">
        <v>90.391350000000003</v>
      </c>
      <c r="P200" s="2">
        <v>98.678219999999996</v>
      </c>
      <c r="Q200" s="2">
        <v>94.06944</v>
      </c>
      <c r="R200" s="2" t="s">
        <v>176</v>
      </c>
      <c r="S200" s="2">
        <v>87.442920000000001</v>
      </c>
      <c r="T200" s="2">
        <v>77.715299999999999</v>
      </c>
      <c r="U200" s="2">
        <v>1</v>
      </c>
      <c r="V200" s="2">
        <v>-3.8</v>
      </c>
      <c r="W200" s="2">
        <v>22.9</v>
      </c>
      <c r="X200" s="2">
        <v>11.4</v>
      </c>
      <c r="Y200" s="2" t="s">
        <v>176</v>
      </c>
      <c r="Z200" s="2">
        <v>1.5</v>
      </c>
      <c r="AA200" s="2" t="s">
        <v>176</v>
      </c>
      <c r="AB200" s="2">
        <v>1.1000000000000001</v>
      </c>
      <c r="AC200" s="2">
        <v>-5.0999999999999996</v>
      </c>
      <c r="AD200" s="2">
        <v>-5.8</v>
      </c>
      <c r="AE200" s="2">
        <v>-3</v>
      </c>
      <c r="AF200" s="2">
        <v>-0.2</v>
      </c>
      <c r="AG200" s="2">
        <v>4.4000000000000004</v>
      </c>
      <c r="AH200" s="2">
        <v>-3.6</v>
      </c>
      <c r="AI200" s="2">
        <v>1</v>
      </c>
      <c r="AJ200" s="2">
        <v>-4.5999999999999996</v>
      </c>
      <c r="AK200" s="2" t="s">
        <v>176</v>
      </c>
      <c r="AL200" s="2">
        <v>3.2</v>
      </c>
      <c r="AM200" s="2">
        <v>-2.4</v>
      </c>
      <c r="AN200" s="2">
        <v>2.8</v>
      </c>
      <c r="AO200" s="2">
        <v>-0.3</v>
      </c>
      <c r="AP200" s="2">
        <v>23.4</v>
      </c>
      <c r="AQ200" s="2">
        <v>9.5</v>
      </c>
      <c r="AR200" s="2" t="s">
        <v>176</v>
      </c>
      <c r="AS200" s="2">
        <v>2.7</v>
      </c>
      <c r="AT200" s="2" t="s">
        <v>176</v>
      </c>
      <c r="AU200" s="2">
        <v>1.2</v>
      </c>
      <c r="AV200" s="2">
        <v>1.2</v>
      </c>
      <c r="AW200" s="2">
        <v>-3.4</v>
      </c>
      <c r="AX200" s="2">
        <v>-6.1</v>
      </c>
      <c r="AY200" s="2">
        <v>2.9</v>
      </c>
      <c r="AZ200" s="2">
        <v>5.0999999999999996</v>
      </c>
      <c r="BA200" s="2">
        <v>-3</v>
      </c>
      <c r="BB200" s="2">
        <v>4.8</v>
      </c>
      <c r="BC200" s="2">
        <v>0.7</v>
      </c>
      <c r="BD200" s="2" t="s">
        <v>176</v>
      </c>
      <c r="BE200" s="2">
        <v>0.5</v>
      </c>
      <c r="BF200" s="2">
        <v>-1.1000000000000001</v>
      </c>
      <c r="BG200" s="2">
        <v>2.8</v>
      </c>
      <c r="BH200" s="2">
        <v>-0.1</v>
      </c>
      <c r="BI200" s="2">
        <v>9.3000000000000007</v>
      </c>
      <c r="BJ200" s="2">
        <v>10.7</v>
      </c>
      <c r="BK200" s="2" t="s">
        <v>176</v>
      </c>
      <c r="BL200" s="2">
        <v>2.9</v>
      </c>
      <c r="BM200" s="2" t="s">
        <v>176</v>
      </c>
      <c r="BN200" s="2">
        <v>-0.2</v>
      </c>
      <c r="BO200" s="2">
        <v>0.6</v>
      </c>
      <c r="BP200" s="2">
        <v>-0.4</v>
      </c>
      <c r="BQ200" s="2">
        <v>-0.8</v>
      </c>
      <c r="BR200" s="2">
        <v>3.7</v>
      </c>
      <c r="BS200" s="2">
        <v>4.5</v>
      </c>
      <c r="BT200" s="2">
        <v>2.2999999999999998</v>
      </c>
      <c r="BU200" s="2">
        <v>4.4000000000000004</v>
      </c>
      <c r="BV200" s="2">
        <v>0.3</v>
      </c>
      <c r="BW200" s="2" t="s">
        <v>176</v>
      </c>
      <c r="BX200" s="2">
        <v>3.9</v>
      </c>
      <c r="BY200" s="2">
        <v>2.9</v>
      </c>
    </row>
    <row r="201" spans="1:77" x14ac:dyDescent="0.25">
      <c r="A201" s="1">
        <v>43191</v>
      </c>
      <c r="B201" s="2">
        <v>100.77646</v>
      </c>
      <c r="C201" s="2">
        <v>107.06984</v>
      </c>
      <c r="D201" s="2">
        <v>90.138239999999996</v>
      </c>
      <c r="E201" s="2">
        <v>93.738789999999995</v>
      </c>
      <c r="F201" s="2" t="s">
        <v>176</v>
      </c>
      <c r="G201" s="2">
        <v>92.571629999999999</v>
      </c>
      <c r="H201" s="2" t="s">
        <v>176</v>
      </c>
      <c r="I201" s="2">
        <v>88.461439999999996</v>
      </c>
      <c r="J201" s="2">
        <v>119.68725000000001</v>
      </c>
      <c r="K201" s="2">
        <v>100.62164</v>
      </c>
      <c r="L201" s="2">
        <v>142.30328</v>
      </c>
      <c r="M201" s="2">
        <v>91.797030000000007</v>
      </c>
      <c r="N201" s="2">
        <v>101.61809</v>
      </c>
      <c r="O201" s="2">
        <v>94.085040000000006</v>
      </c>
      <c r="P201" s="2">
        <v>96.264930000000007</v>
      </c>
      <c r="Q201" s="2">
        <v>95.068550000000002</v>
      </c>
      <c r="R201" s="2" t="s">
        <v>176</v>
      </c>
      <c r="S201" s="2">
        <v>87.105559999999997</v>
      </c>
      <c r="T201" s="2">
        <v>90.735669999999999</v>
      </c>
      <c r="U201" s="2">
        <v>9</v>
      </c>
      <c r="V201" s="2">
        <v>3.5</v>
      </c>
      <c r="W201" s="2">
        <v>12.6</v>
      </c>
      <c r="X201" s="2">
        <v>-0.8</v>
      </c>
      <c r="Y201" s="2" t="s">
        <v>176</v>
      </c>
      <c r="Z201" s="2">
        <v>5.9</v>
      </c>
      <c r="AA201" s="2" t="s">
        <v>176</v>
      </c>
      <c r="AB201" s="2">
        <v>11.6</v>
      </c>
      <c r="AC201" s="2">
        <v>5.2</v>
      </c>
      <c r="AD201" s="2">
        <v>3.5</v>
      </c>
      <c r="AE201" s="2">
        <v>-2.8</v>
      </c>
      <c r="AF201" s="2">
        <v>10.1</v>
      </c>
      <c r="AG201" s="2">
        <v>15.4</v>
      </c>
      <c r="AH201" s="2">
        <v>12.4</v>
      </c>
      <c r="AI201" s="2">
        <v>15.3</v>
      </c>
      <c r="AJ201" s="2">
        <v>12.1</v>
      </c>
      <c r="AK201" s="2" t="s">
        <v>176</v>
      </c>
      <c r="AL201" s="2">
        <v>13</v>
      </c>
      <c r="AM201" s="2">
        <v>5.3</v>
      </c>
      <c r="AN201" s="2">
        <v>4.3</v>
      </c>
      <c r="AO201" s="2">
        <v>0.6</v>
      </c>
      <c r="AP201" s="2">
        <v>20.8</v>
      </c>
      <c r="AQ201" s="2">
        <v>6.9</v>
      </c>
      <c r="AR201" s="2" t="s">
        <v>176</v>
      </c>
      <c r="AS201" s="2">
        <v>3.5</v>
      </c>
      <c r="AT201" s="2" t="s">
        <v>176</v>
      </c>
      <c r="AU201" s="2">
        <v>3.4</v>
      </c>
      <c r="AV201" s="2">
        <v>2.2000000000000002</v>
      </c>
      <c r="AW201" s="2">
        <v>-1.6</v>
      </c>
      <c r="AX201" s="2">
        <v>-5.3</v>
      </c>
      <c r="AY201" s="2">
        <v>4.7</v>
      </c>
      <c r="AZ201" s="2">
        <v>7.7</v>
      </c>
      <c r="BA201" s="2">
        <v>0.8</v>
      </c>
      <c r="BB201" s="2">
        <v>7.4</v>
      </c>
      <c r="BC201" s="2">
        <v>3.6</v>
      </c>
      <c r="BD201" s="2" t="s">
        <v>176</v>
      </c>
      <c r="BE201" s="2">
        <v>3.5</v>
      </c>
      <c r="BF201" s="2">
        <v>0.7</v>
      </c>
      <c r="BG201" s="2">
        <v>3.9</v>
      </c>
      <c r="BH201" s="2">
        <v>0.5</v>
      </c>
      <c r="BI201" s="2">
        <v>9.6999999999999993</v>
      </c>
      <c r="BJ201" s="2">
        <v>10.199999999999999</v>
      </c>
      <c r="BK201" s="2" t="s">
        <v>176</v>
      </c>
      <c r="BL201" s="2">
        <v>3.8</v>
      </c>
      <c r="BM201" s="2" t="s">
        <v>176</v>
      </c>
      <c r="BN201" s="2">
        <v>1.1000000000000001</v>
      </c>
      <c r="BO201" s="2">
        <v>1.6</v>
      </c>
      <c r="BP201" s="2">
        <v>0.1</v>
      </c>
      <c r="BQ201" s="2">
        <v>-1.4</v>
      </c>
      <c r="BR201" s="2">
        <v>4.2</v>
      </c>
      <c r="BS201" s="2">
        <v>6.5</v>
      </c>
      <c r="BT201" s="2">
        <v>3.6</v>
      </c>
      <c r="BU201" s="2">
        <v>5.9</v>
      </c>
      <c r="BV201" s="2">
        <v>1.7</v>
      </c>
      <c r="BW201" s="2" t="s">
        <v>176</v>
      </c>
      <c r="BX201" s="2">
        <v>5.6</v>
      </c>
      <c r="BY201" s="2">
        <v>3.8</v>
      </c>
    </row>
    <row r="202" spans="1:77" x14ac:dyDescent="0.25">
      <c r="A202" s="1">
        <v>43221</v>
      </c>
      <c r="B202" s="2">
        <v>98.36</v>
      </c>
      <c r="C202" s="2">
        <v>101.62163</v>
      </c>
      <c r="D202" s="2">
        <v>90.611350000000002</v>
      </c>
      <c r="E202" s="2">
        <v>114.14481000000001</v>
      </c>
      <c r="F202" s="2" t="s">
        <v>176</v>
      </c>
      <c r="G202" s="2">
        <v>94.116100000000003</v>
      </c>
      <c r="H202" s="2" t="s">
        <v>176</v>
      </c>
      <c r="I202" s="2">
        <v>78.517579999999995</v>
      </c>
      <c r="J202" s="2">
        <v>111.36566999999999</v>
      </c>
      <c r="K202" s="2">
        <v>98.879009999999994</v>
      </c>
      <c r="L202" s="2">
        <v>141.99167</v>
      </c>
      <c r="M202" s="2">
        <v>88.31035</v>
      </c>
      <c r="N202" s="2">
        <v>99.758700000000005</v>
      </c>
      <c r="O202" s="2">
        <v>82.66319</v>
      </c>
      <c r="P202" s="2">
        <v>88.020790000000005</v>
      </c>
      <c r="Q202" s="2">
        <v>88.410179999999997</v>
      </c>
      <c r="R202" s="2" t="s">
        <v>176</v>
      </c>
      <c r="S202" s="2">
        <v>84.768249999999995</v>
      </c>
      <c r="T202" s="2">
        <v>99.482529999999997</v>
      </c>
      <c r="U202" s="2">
        <v>-6.3</v>
      </c>
      <c r="V202" s="2">
        <v>-10.199999999999999</v>
      </c>
      <c r="W202" s="2">
        <v>4.0999999999999996</v>
      </c>
      <c r="X202" s="2">
        <v>6.2</v>
      </c>
      <c r="Y202" s="2" t="s">
        <v>176</v>
      </c>
      <c r="Z202" s="2">
        <v>-9.5</v>
      </c>
      <c r="AA202" s="2" t="s">
        <v>176</v>
      </c>
      <c r="AB202" s="2">
        <v>-3.1</v>
      </c>
      <c r="AC202" s="2">
        <v>-13.6</v>
      </c>
      <c r="AD202" s="2">
        <v>-8.9</v>
      </c>
      <c r="AE202" s="2">
        <v>-6.4</v>
      </c>
      <c r="AF202" s="2">
        <v>1.9</v>
      </c>
      <c r="AG202" s="2">
        <v>-5</v>
      </c>
      <c r="AH202" s="2">
        <v>-12.1</v>
      </c>
      <c r="AI202" s="2">
        <v>-8.1</v>
      </c>
      <c r="AJ202" s="2">
        <v>-10.3</v>
      </c>
      <c r="AK202" s="2" t="s">
        <v>176</v>
      </c>
      <c r="AL202" s="2">
        <v>-14.1</v>
      </c>
      <c r="AM202" s="2">
        <v>-14</v>
      </c>
      <c r="AN202" s="2">
        <v>2</v>
      </c>
      <c r="AO202" s="2">
        <v>-1.6</v>
      </c>
      <c r="AP202" s="2">
        <v>17.2</v>
      </c>
      <c r="AQ202" s="2">
        <v>6.7</v>
      </c>
      <c r="AR202" s="2" t="s">
        <v>176</v>
      </c>
      <c r="AS202" s="2">
        <v>0.7</v>
      </c>
      <c r="AT202" s="2" t="s">
        <v>176</v>
      </c>
      <c r="AU202" s="2">
        <v>2.2000000000000002</v>
      </c>
      <c r="AV202" s="2">
        <v>-1.3</v>
      </c>
      <c r="AW202" s="2">
        <v>-3.2</v>
      </c>
      <c r="AX202" s="2">
        <v>-5.5</v>
      </c>
      <c r="AY202" s="2">
        <v>4.0999999999999996</v>
      </c>
      <c r="AZ202" s="2">
        <v>4.8</v>
      </c>
      <c r="BA202" s="2">
        <v>-2</v>
      </c>
      <c r="BB202" s="2">
        <v>4</v>
      </c>
      <c r="BC202" s="2">
        <v>0.4</v>
      </c>
      <c r="BD202" s="2" t="s">
        <v>176</v>
      </c>
      <c r="BE202" s="2">
        <v>-0.6</v>
      </c>
      <c r="BF202" s="2">
        <v>-3.4</v>
      </c>
      <c r="BG202" s="2">
        <v>2.9</v>
      </c>
      <c r="BH202" s="2">
        <v>-0.5</v>
      </c>
      <c r="BI202" s="2">
        <v>10.1</v>
      </c>
      <c r="BJ202" s="2">
        <v>9.4</v>
      </c>
      <c r="BK202" s="2" t="s">
        <v>176</v>
      </c>
      <c r="BL202" s="2">
        <v>2.5</v>
      </c>
      <c r="BM202" s="2" t="s">
        <v>176</v>
      </c>
      <c r="BN202" s="2">
        <v>1</v>
      </c>
      <c r="BO202" s="2">
        <v>0.4</v>
      </c>
      <c r="BP202" s="2">
        <v>-0.8</v>
      </c>
      <c r="BQ202" s="2">
        <v>-2.1</v>
      </c>
      <c r="BR202" s="2">
        <v>4.2</v>
      </c>
      <c r="BS202" s="2">
        <v>5.6</v>
      </c>
      <c r="BT202" s="2">
        <v>1.8</v>
      </c>
      <c r="BU202" s="2">
        <v>4.4000000000000004</v>
      </c>
      <c r="BV202" s="2">
        <v>0</v>
      </c>
      <c r="BW202" s="2" t="s">
        <v>176</v>
      </c>
      <c r="BX202" s="2">
        <v>4.5</v>
      </c>
      <c r="BY202" s="2">
        <v>2.4</v>
      </c>
    </row>
    <row r="203" spans="1:77" x14ac:dyDescent="0.25">
      <c r="A203" s="1">
        <v>43252</v>
      </c>
      <c r="B203" s="2">
        <v>106.10223000000001</v>
      </c>
      <c r="C203" s="2">
        <v>110.31075</v>
      </c>
      <c r="D203" s="2">
        <v>84.736990000000006</v>
      </c>
      <c r="E203" s="2">
        <v>122.54617</v>
      </c>
      <c r="F203" s="2" t="s">
        <v>176</v>
      </c>
      <c r="G203" s="2">
        <v>100.59936</v>
      </c>
      <c r="H203" s="2" t="s">
        <v>176</v>
      </c>
      <c r="I203" s="2">
        <v>89.620019999999997</v>
      </c>
      <c r="J203" s="2">
        <v>122.89744</v>
      </c>
      <c r="K203" s="2">
        <v>106.48268</v>
      </c>
      <c r="L203" s="2">
        <v>135.41419999999999</v>
      </c>
      <c r="M203" s="2">
        <v>89.663730000000001</v>
      </c>
      <c r="N203" s="2">
        <v>111.13243</v>
      </c>
      <c r="O203" s="2">
        <v>101.7774</v>
      </c>
      <c r="P203" s="2">
        <v>97.940669999999997</v>
      </c>
      <c r="Q203" s="2">
        <v>94.593789999999998</v>
      </c>
      <c r="R203" s="2" t="s">
        <v>176</v>
      </c>
      <c r="S203" s="2">
        <v>98.968729999999994</v>
      </c>
      <c r="T203" s="2">
        <v>119.1546</v>
      </c>
      <c r="U203" s="2">
        <v>2.9</v>
      </c>
      <c r="V203" s="2">
        <v>7.1</v>
      </c>
      <c r="W203" s="2">
        <v>2.1</v>
      </c>
      <c r="X203" s="2">
        <v>13.4</v>
      </c>
      <c r="Y203" s="2" t="s">
        <v>176</v>
      </c>
      <c r="Z203" s="2">
        <v>-3</v>
      </c>
      <c r="AA203" s="2" t="s">
        <v>176</v>
      </c>
      <c r="AB203" s="2">
        <v>10.5</v>
      </c>
      <c r="AC203" s="2">
        <v>9.4</v>
      </c>
      <c r="AD203" s="2">
        <v>-1.3</v>
      </c>
      <c r="AE203" s="2">
        <v>-8.4</v>
      </c>
      <c r="AF203" s="2">
        <v>3.7</v>
      </c>
      <c r="AG203" s="2">
        <v>3.1</v>
      </c>
      <c r="AH203" s="2">
        <v>9.5</v>
      </c>
      <c r="AI203" s="2">
        <v>3.6</v>
      </c>
      <c r="AJ203" s="2">
        <v>1.7</v>
      </c>
      <c r="AK203" s="2" t="s">
        <v>176</v>
      </c>
      <c r="AL203" s="2">
        <v>-0.9</v>
      </c>
      <c r="AM203" s="2">
        <v>-3.3</v>
      </c>
      <c r="AN203" s="2">
        <v>2.1</v>
      </c>
      <c r="AO203" s="2">
        <v>-0.3</v>
      </c>
      <c r="AP203" s="2">
        <v>14.7</v>
      </c>
      <c r="AQ203" s="2">
        <v>8</v>
      </c>
      <c r="AR203" s="2" t="s">
        <v>176</v>
      </c>
      <c r="AS203" s="2">
        <v>0</v>
      </c>
      <c r="AT203" s="2" t="s">
        <v>176</v>
      </c>
      <c r="AU203" s="2">
        <v>3.5</v>
      </c>
      <c r="AV203" s="2">
        <v>0.4</v>
      </c>
      <c r="AW203" s="2">
        <v>-2.9</v>
      </c>
      <c r="AX203" s="2">
        <v>-6</v>
      </c>
      <c r="AY203" s="2">
        <v>4</v>
      </c>
      <c r="AZ203" s="2">
        <v>4.5</v>
      </c>
      <c r="BA203" s="2">
        <v>0.1</v>
      </c>
      <c r="BB203" s="2">
        <v>3.9</v>
      </c>
      <c r="BC203" s="2">
        <v>0.7</v>
      </c>
      <c r="BD203" s="2" t="s">
        <v>176</v>
      </c>
      <c r="BE203" s="2">
        <v>-0.7</v>
      </c>
      <c r="BF203" s="2">
        <v>-3.4</v>
      </c>
      <c r="BG203" s="2">
        <v>3.1</v>
      </c>
      <c r="BH203" s="2">
        <v>0.4</v>
      </c>
      <c r="BI203" s="2">
        <v>10.3</v>
      </c>
      <c r="BJ203" s="2">
        <v>9.9</v>
      </c>
      <c r="BK203" s="2" t="s">
        <v>176</v>
      </c>
      <c r="BL203" s="2">
        <v>1.9</v>
      </c>
      <c r="BM203" s="2" t="s">
        <v>176</v>
      </c>
      <c r="BN203" s="2">
        <v>1.9</v>
      </c>
      <c r="BO203" s="2">
        <v>2</v>
      </c>
      <c r="BP203" s="2">
        <v>-1.2</v>
      </c>
      <c r="BQ203" s="2">
        <v>-3.5</v>
      </c>
      <c r="BR203" s="2">
        <v>4.5</v>
      </c>
      <c r="BS203" s="2">
        <v>5.5</v>
      </c>
      <c r="BT203" s="2">
        <v>2.5</v>
      </c>
      <c r="BU203" s="2">
        <v>4.8</v>
      </c>
      <c r="BV203" s="2">
        <v>0</v>
      </c>
      <c r="BW203" s="2" t="s">
        <v>176</v>
      </c>
      <c r="BX203" s="2">
        <v>4.4000000000000004</v>
      </c>
      <c r="BY203" s="2">
        <v>2.1</v>
      </c>
    </row>
    <row r="204" spans="1:77" x14ac:dyDescent="0.25">
      <c r="A204" s="1">
        <v>43282</v>
      </c>
      <c r="B204" s="2">
        <v>111.61924</v>
      </c>
      <c r="C204" s="2">
        <v>117.86026</v>
      </c>
      <c r="D204" s="2">
        <v>92.161900000000003</v>
      </c>
      <c r="E204" s="2">
        <v>129.52045000000001</v>
      </c>
      <c r="F204" s="2" t="s">
        <v>176</v>
      </c>
      <c r="G204" s="2">
        <v>109.01123</v>
      </c>
      <c r="H204" s="2" t="s">
        <v>176</v>
      </c>
      <c r="I204" s="2">
        <v>95.57226</v>
      </c>
      <c r="J204" s="2">
        <v>131.26709</v>
      </c>
      <c r="K204" s="2">
        <v>108.44934000000001</v>
      </c>
      <c r="L204" s="2">
        <v>146.22618</v>
      </c>
      <c r="M204" s="2">
        <v>92.847390000000004</v>
      </c>
      <c r="N204" s="2">
        <v>114.68514999999999</v>
      </c>
      <c r="O204" s="2">
        <v>105.36454999999999</v>
      </c>
      <c r="P204" s="2">
        <v>103.57896</v>
      </c>
      <c r="Q204" s="2">
        <v>103.90669</v>
      </c>
      <c r="R204" s="2" t="s">
        <v>176</v>
      </c>
      <c r="S204" s="2">
        <v>106.89178</v>
      </c>
      <c r="T204" s="2">
        <v>126.59593</v>
      </c>
      <c r="U204" s="2">
        <v>4</v>
      </c>
      <c r="V204" s="2">
        <v>3.4</v>
      </c>
      <c r="W204" s="2">
        <v>6.1</v>
      </c>
      <c r="X204" s="2">
        <v>13.7</v>
      </c>
      <c r="Y204" s="2" t="s">
        <v>176</v>
      </c>
      <c r="Z204" s="2">
        <v>0.7</v>
      </c>
      <c r="AA204" s="2" t="s">
        <v>176</v>
      </c>
      <c r="AB204" s="2">
        <v>12.5</v>
      </c>
      <c r="AC204" s="2">
        <v>0.8</v>
      </c>
      <c r="AD204" s="2">
        <v>-3</v>
      </c>
      <c r="AE204" s="2">
        <v>3.5</v>
      </c>
      <c r="AF204" s="2">
        <v>10.9</v>
      </c>
      <c r="AG204" s="2">
        <v>2.9</v>
      </c>
      <c r="AH204" s="2">
        <v>6.3</v>
      </c>
      <c r="AI204" s="2">
        <v>8.1</v>
      </c>
      <c r="AJ204" s="2">
        <v>12.2</v>
      </c>
      <c r="AK204" s="2" t="s">
        <v>176</v>
      </c>
      <c r="AL204" s="2">
        <v>4.5999999999999996</v>
      </c>
      <c r="AM204" s="2">
        <v>-3.4</v>
      </c>
      <c r="AN204" s="2">
        <v>2.4</v>
      </c>
      <c r="AO204" s="2">
        <v>0.3</v>
      </c>
      <c r="AP204" s="2">
        <v>13.4</v>
      </c>
      <c r="AQ204" s="2">
        <v>8.9</v>
      </c>
      <c r="AR204" s="2" t="s">
        <v>176</v>
      </c>
      <c r="AS204" s="2">
        <v>0.1</v>
      </c>
      <c r="AT204" s="2" t="s">
        <v>176</v>
      </c>
      <c r="AU204" s="2">
        <v>4.8</v>
      </c>
      <c r="AV204" s="2">
        <v>0.5</v>
      </c>
      <c r="AW204" s="2">
        <v>-2.9</v>
      </c>
      <c r="AX204" s="2">
        <v>-4.7</v>
      </c>
      <c r="AY204" s="2">
        <v>5</v>
      </c>
      <c r="AZ204" s="2">
        <v>4.2</v>
      </c>
      <c r="BA204" s="2">
        <v>1</v>
      </c>
      <c r="BB204" s="2">
        <v>4.5999999999999996</v>
      </c>
      <c r="BC204" s="2">
        <v>2.4</v>
      </c>
      <c r="BD204" s="2" t="s">
        <v>176</v>
      </c>
      <c r="BE204" s="2">
        <v>0.2</v>
      </c>
      <c r="BF204" s="2">
        <v>-3.4</v>
      </c>
      <c r="BG204" s="2">
        <v>3.2</v>
      </c>
      <c r="BH204" s="2">
        <v>0.4</v>
      </c>
      <c r="BI204" s="2">
        <v>10.9</v>
      </c>
      <c r="BJ204" s="2">
        <v>10</v>
      </c>
      <c r="BK204" s="2" t="s">
        <v>176</v>
      </c>
      <c r="BL204" s="2">
        <v>1.9</v>
      </c>
      <c r="BM204" s="2" t="s">
        <v>176</v>
      </c>
      <c r="BN204" s="2">
        <v>3.2</v>
      </c>
      <c r="BO204" s="2">
        <v>1.3</v>
      </c>
      <c r="BP204" s="2">
        <v>-1.5</v>
      </c>
      <c r="BQ204" s="2">
        <v>-2.9</v>
      </c>
      <c r="BR204" s="2">
        <v>5.8</v>
      </c>
      <c r="BS204" s="2">
        <v>5.4</v>
      </c>
      <c r="BT204" s="2">
        <v>2.8</v>
      </c>
      <c r="BU204" s="2">
        <v>5.0999999999999996</v>
      </c>
      <c r="BV204" s="2">
        <v>0.9</v>
      </c>
      <c r="BW204" s="2" t="s">
        <v>176</v>
      </c>
      <c r="BX204" s="2">
        <v>4.5999999999999996</v>
      </c>
      <c r="BY204" s="2">
        <v>1.7</v>
      </c>
    </row>
    <row r="205" spans="1:77" x14ac:dyDescent="0.25">
      <c r="A205" s="1">
        <v>43313</v>
      </c>
      <c r="B205" s="2">
        <v>114.4615</v>
      </c>
      <c r="C205" s="2">
        <v>125.28693</v>
      </c>
      <c r="D205" s="2">
        <v>89.936570000000003</v>
      </c>
      <c r="E205" s="2">
        <v>122.44174</v>
      </c>
      <c r="F205" s="2" t="s">
        <v>176</v>
      </c>
      <c r="G205" s="2">
        <v>117.04261</v>
      </c>
      <c r="H205" s="2" t="s">
        <v>176</v>
      </c>
      <c r="I205" s="2">
        <v>107.66562999999999</v>
      </c>
      <c r="J205" s="2">
        <v>137.66077000000001</v>
      </c>
      <c r="K205" s="2">
        <v>112.44541</v>
      </c>
      <c r="L205" s="2">
        <v>152.81308999999999</v>
      </c>
      <c r="M205" s="2">
        <v>92.299539999999993</v>
      </c>
      <c r="N205" s="2">
        <v>117.7115</v>
      </c>
      <c r="O205" s="2">
        <v>108.51143999999999</v>
      </c>
      <c r="P205" s="2">
        <v>108.16813999999999</v>
      </c>
      <c r="Q205" s="2">
        <v>109.2157</v>
      </c>
      <c r="R205" s="2" t="s">
        <v>176</v>
      </c>
      <c r="S205" s="2">
        <v>109.69378</v>
      </c>
      <c r="T205" s="2">
        <v>133.08580000000001</v>
      </c>
      <c r="U205" s="2">
        <v>1.6</v>
      </c>
      <c r="V205" s="2">
        <v>3.8</v>
      </c>
      <c r="W205" s="2">
        <v>-6.8</v>
      </c>
      <c r="X205" s="2">
        <v>11.2</v>
      </c>
      <c r="Y205" s="2" t="s">
        <v>176</v>
      </c>
      <c r="Z205" s="2">
        <v>0</v>
      </c>
      <c r="AA205" s="2" t="s">
        <v>176</v>
      </c>
      <c r="AB205" s="2">
        <v>13</v>
      </c>
      <c r="AC205" s="2">
        <v>1.2</v>
      </c>
      <c r="AD205" s="2">
        <v>-1.6</v>
      </c>
      <c r="AE205" s="2">
        <v>-1.9</v>
      </c>
      <c r="AF205" s="2">
        <v>4.3</v>
      </c>
      <c r="AG205" s="2">
        <v>0.9</v>
      </c>
      <c r="AH205" s="2">
        <v>6.6</v>
      </c>
      <c r="AI205" s="2">
        <v>5</v>
      </c>
      <c r="AJ205" s="2">
        <v>12.8</v>
      </c>
      <c r="AK205" s="2" t="s">
        <v>176</v>
      </c>
      <c r="AL205" s="2">
        <v>2</v>
      </c>
      <c r="AM205" s="2">
        <v>-3.3</v>
      </c>
      <c r="AN205" s="2">
        <v>2.2999999999999998</v>
      </c>
      <c r="AO205" s="2">
        <v>0.8</v>
      </c>
      <c r="AP205" s="2">
        <v>10.5</v>
      </c>
      <c r="AQ205" s="2">
        <v>9.1999999999999993</v>
      </c>
      <c r="AR205" s="2" t="s">
        <v>176</v>
      </c>
      <c r="AS205" s="2">
        <v>0.1</v>
      </c>
      <c r="AT205" s="2" t="s">
        <v>176</v>
      </c>
      <c r="AU205" s="2">
        <v>5.9</v>
      </c>
      <c r="AV205" s="2">
        <v>0.6</v>
      </c>
      <c r="AW205" s="2">
        <v>-2.7</v>
      </c>
      <c r="AX205" s="2">
        <v>-4.3</v>
      </c>
      <c r="AY205" s="2">
        <v>4.9000000000000004</v>
      </c>
      <c r="AZ205" s="2">
        <v>3.7</v>
      </c>
      <c r="BA205" s="2">
        <v>1.8</v>
      </c>
      <c r="BB205" s="2">
        <v>4.5999999999999996</v>
      </c>
      <c r="BC205" s="2">
        <v>3.8</v>
      </c>
      <c r="BD205" s="2" t="s">
        <v>176</v>
      </c>
      <c r="BE205" s="2">
        <v>0.5</v>
      </c>
      <c r="BF205" s="2">
        <v>-3.4</v>
      </c>
      <c r="BG205" s="2">
        <v>3</v>
      </c>
      <c r="BH205" s="2">
        <v>0.6</v>
      </c>
      <c r="BI205" s="2">
        <v>9.6999999999999993</v>
      </c>
      <c r="BJ205" s="2">
        <v>10.1</v>
      </c>
      <c r="BK205" s="2" t="s">
        <v>176</v>
      </c>
      <c r="BL205" s="2">
        <v>1.5</v>
      </c>
      <c r="BM205" s="2" t="s">
        <v>176</v>
      </c>
      <c r="BN205" s="2">
        <v>4.2</v>
      </c>
      <c r="BO205" s="2">
        <v>0.9</v>
      </c>
      <c r="BP205" s="2">
        <v>-1.8</v>
      </c>
      <c r="BQ205" s="2">
        <v>-3.7</v>
      </c>
      <c r="BR205" s="2">
        <v>6.2</v>
      </c>
      <c r="BS205" s="2">
        <v>4.9000000000000004</v>
      </c>
      <c r="BT205" s="2">
        <v>2.6</v>
      </c>
      <c r="BU205" s="2">
        <v>5.0999999999999996</v>
      </c>
      <c r="BV205" s="2">
        <v>2.1</v>
      </c>
      <c r="BW205" s="2" t="s">
        <v>176</v>
      </c>
      <c r="BX205" s="2">
        <v>3.5</v>
      </c>
      <c r="BY205" s="2">
        <v>1.1000000000000001</v>
      </c>
    </row>
    <row r="206" spans="1:77" x14ac:dyDescent="0.25">
      <c r="A206" s="1">
        <v>43344</v>
      </c>
      <c r="B206" s="2">
        <v>105.73437</v>
      </c>
      <c r="C206" s="2">
        <v>120.08217999999999</v>
      </c>
      <c r="D206" s="2">
        <v>84.713409999999996</v>
      </c>
      <c r="E206" s="2">
        <v>125.8687</v>
      </c>
      <c r="F206" s="2" t="s">
        <v>176</v>
      </c>
      <c r="G206" s="2">
        <v>118.38751999999999</v>
      </c>
      <c r="H206" s="2" t="s">
        <v>176</v>
      </c>
      <c r="I206" s="2">
        <v>119.89197</v>
      </c>
      <c r="J206" s="2">
        <v>125.4794</v>
      </c>
      <c r="K206" s="2">
        <v>103.81183</v>
      </c>
      <c r="L206" s="2">
        <v>147.76074</v>
      </c>
      <c r="M206" s="2">
        <v>88.093940000000003</v>
      </c>
      <c r="N206" s="2">
        <v>106.17043</v>
      </c>
      <c r="O206" s="2">
        <v>96.913179999999997</v>
      </c>
      <c r="P206" s="2">
        <v>96.091309999999993</v>
      </c>
      <c r="Q206" s="2">
        <v>95.270529999999994</v>
      </c>
      <c r="R206" s="2" t="s">
        <v>176</v>
      </c>
      <c r="S206" s="2">
        <v>98.109309999999994</v>
      </c>
      <c r="T206" s="2">
        <v>123.97107</v>
      </c>
      <c r="U206" s="2">
        <v>-2.4</v>
      </c>
      <c r="V206" s="2">
        <v>1.7</v>
      </c>
      <c r="W206" s="2">
        <v>-14.6</v>
      </c>
      <c r="X206" s="2">
        <v>14.2</v>
      </c>
      <c r="Y206" s="2" t="s">
        <v>176</v>
      </c>
      <c r="Z206" s="2">
        <v>3.6</v>
      </c>
      <c r="AA206" s="2" t="s">
        <v>176</v>
      </c>
      <c r="AB206" s="2">
        <v>16</v>
      </c>
      <c r="AC206" s="2">
        <v>-2.6</v>
      </c>
      <c r="AD206" s="2">
        <v>-3.9</v>
      </c>
      <c r="AE206" s="2">
        <v>3.4</v>
      </c>
      <c r="AF206" s="2">
        <v>-3.6</v>
      </c>
      <c r="AG206" s="2">
        <v>-6.8</v>
      </c>
      <c r="AH206" s="2">
        <v>0.5</v>
      </c>
      <c r="AI206" s="2">
        <v>-0.7</v>
      </c>
      <c r="AJ206" s="2">
        <v>12.9</v>
      </c>
      <c r="AK206" s="2" t="s">
        <v>176</v>
      </c>
      <c r="AL206" s="2">
        <v>3.9</v>
      </c>
      <c r="AM206" s="2">
        <v>-5.2</v>
      </c>
      <c r="AN206" s="2">
        <v>1.7</v>
      </c>
      <c r="AO206" s="2">
        <v>0.9</v>
      </c>
      <c r="AP206" s="2">
        <v>7.3</v>
      </c>
      <c r="AQ206" s="2">
        <v>9.8000000000000007</v>
      </c>
      <c r="AR206" s="2" t="s">
        <v>176</v>
      </c>
      <c r="AS206" s="2">
        <v>0.6</v>
      </c>
      <c r="AT206" s="2" t="s">
        <v>176</v>
      </c>
      <c r="AU206" s="2">
        <v>7.2</v>
      </c>
      <c r="AV206" s="2">
        <v>0.2</v>
      </c>
      <c r="AW206" s="2">
        <v>-2.8</v>
      </c>
      <c r="AX206" s="2">
        <v>-3.5</v>
      </c>
      <c r="AY206" s="2">
        <v>3.9</v>
      </c>
      <c r="AZ206" s="2">
        <v>2.4</v>
      </c>
      <c r="BA206" s="2">
        <v>1.7</v>
      </c>
      <c r="BB206" s="2">
        <v>4</v>
      </c>
      <c r="BC206" s="2">
        <v>4.7</v>
      </c>
      <c r="BD206" s="2" t="s">
        <v>176</v>
      </c>
      <c r="BE206" s="2">
        <v>0.9</v>
      </c>
      <c r="BF206" s="2">
        <v>-3.6</v>
      </c>
      <c r="BG206" s="2">
        <v>2.6</v>
      </c>
      <c r="BH206" s="2">
        <v>0.8</v>
      </c>
      <c r="BI206" s="2">
        <v>7.7</v>
      </c>
      <c r="BJ206" s="2">
        <v>10.199999999999999</v>
      </c>
      <c r="BK206" s="2" t="s">
        <v>176</v>
      </c>
      <c r="BL206" s="2">
        <v>1.6</v>
      </c>
      <c r="BM206" s="2" t="s">
        <v>176</v>
      </c>
      <c r="BN206" s="2">
        <v>5.9</v>
      </c>
      <c r="BO206" s="2">
        <v>0.1</v>
      </c>
      <c r="BP206" s="2">
        <v>-1.9</v>
      </c>
      <c r="BQ206" s="2">
        <v>-3.2</v>
      </c>
      <c r="BR206" s="2">
        <v>4.9000000000000004</v>
      </c>
      <c r="BS206" s="2">
        <v>3.7</v>
      </c>
      <c r="BT206" s="2">
        <v>1.9</v>
      </c>
      <c r="BU206" s="2">
        <v>4.8</v>
      </c>
      <c r="BV206" s="2">
        <v>3.5</v>
      </c>
      <c r="BW206" s="2" t="s">
        <v>176</v>
      </c>
      <c r="BX206" s="2">
        <v>3.5</v>
      </c>
      <c r="BY206" s="2">
        <v>-0.2</v>
      </c>
    </row>
    <row r="207" spans="1:77" x14ac:dyDescent="0.25">
      <c r="A207" s="1">
        <v>43374</v>
      </c>
      <c r="B207" s="2">
        <v>111.61565</v>
      </c>
      <c r="C207" s="2">
        <v>130.40974</v>
      </c>
      <c r="D207" s="2">
        <v>102.47669</v>
      </c>
      <c r="E207" s="2">
        <v>130.04946000000001</v>
      </c>
      <c r="F207" s="2" t="s">
        <v>176</v>
      </c>
      <c r="G207" s="2">
        <v>125.34010000000001</v>
      </c>
      <c r="H207" s="2" t="s">
        <v>176</v>
      </c>
      <c r="I207" s="2">
        <v>124.51964</v>
      </c>
      <c r="J207" s="2">
        <v>134.63561000000001</v>
      </c>
      <c r="K207" s="2">
        <v>107.96335999999999</v>
      </c>
      <c r="L207" s="2">
        <v>156.19705999999999</v>
      </c>
      <c r="M207" s="2">
        <v>95.406859999999995</v>
      </c>
      <c r="N207" s="2">
        <v>109.37839</v>
      </c>
      <c r="O207" s="2">
        <v>98.734250000000003</v>
      </c>
      <c r="P207" s="2">
        <v>111.63835</v>
      </c>
      <c r="Q207" s="2">
        <v>103.84273</v>
      </c>
      <c r="R207" s="2" t="s">
        <v>176</v>
      </c>
      <c r="S207" s="2">
        <v>100.26284</v>
      </c>
      <c r="T207" s="2">
        <v>112.15805</v>
      </c>
      <c r="U207" s="2">
        <v>0.7</v>
      </c>
      <c r="V207" s="2">
        <v>2.7</v>
      </c>
      <c r="W207" s="2">
        <v>2.9</v>
      </c>
      <c r="X207" s="2">
        <v>12.9</v>
      </c>
      <c r="Y207" s="2" t="s">
        <v>176</v>
      </c>
      <c r="Z207" s="2">
        <v>1.4</v>
      </c>
      <c r="AA207" s="2" t="s">
        <v>176</v>
      </c>
      <c r="AB207" s="2">
        <v>5.0999999999999996</v>
      </c>
      <c r="AC207" s="2">
        <v>7</v>
      </c>
      <c r="AD207" s="2">
        <v>0.3</v>
      </c>
      <c r="AE207" s="2">
        <v>5.2</v>
      </c>
      <c r="AF207" s="2">
        <v>-2.8</v>
      </c>
      <c r="AG207" s="2">
        <v>-2.9</v>
      </c>
      <c r="AH207" s="2">
        <v>1.2</v>
      </c>
      <c r="AI207" s="2">
        <v>8</v>
      </c>
      <c r="AJ207" s="2">
        <v>15.7</v>
      </c>
      <c r="AK207" s="2" t="s">
        <v>176</v>
      </c>
      <c r="AL207" s="2">
        <v>-3.3</v>
      </c>
      <c r="AM207" s="2">
        <v>-7.8</v>
      </c>
      <c r="AN207" s="2">
        <v>1.6</v>
      </c>
      <c r="AO207" s="2">
        <v>1.1000000000000001</v>
      </c>
      <c r="AP207" s="2">
        <v>6.8</v>
      </c>
      <c r="AQ207" s="2">
        <v>10.1</v>
      </c>
      <c r="AR207" s="2" t="s">
        <v>176</v>
      </c>
      <c r="AS207" s="2">
        <v>0.7</v>
      </c>
      <c r="AT207" s="2" t="s">
        <v>176</v>
      </c>
      <c r="AU207" s="2">
        <v>6.9</v>
      </c>
      <c r="AV207" s="2">
        <v>0.9</v>
      </c>
      <c r="AW207" s="2">
        <v>-2.5</v>
      </c>
      <c r="AX207" s="2">
        <v>-2.6</v>
      </c>
      <c r="AY207" s="2">
        <v>3.1</v>
      </c>
      <c r="AZ207" s="2">
        <v>1.8</v>
      </c>
      <c r="BA207" s="2">
        <v>1.6</v>
      </c>
      <c r="BB207" s="2">
        <v>4.5</v>
      </c>
      <c r="BC207" s="2">
        <v>5.8</v>
      </c>
      <c r="BD207" s="2" t="s">
        <v>176</v>
      </c>
      <c r="BE207" s="2">
        <v>0.4</v>
      </c>
      <c r="BF207" s="2">
        <v>-4.0999999999999996</v>
      </c>
      <c r="BG207" s="2">
        <v>2.1</v>
      </c>
      <c r="BH207" s="2">
        <v>1.1000000000000001</v>
      </c>
      <c r="BI207" s="2">
        <v>6.8</v>
      </c>
      <c r="BJ207" s="2">
        <v>9.9</v>
      </c>
      <c r="BK207" s="2" t="s">
        <v>176</v>
      </c>
      <c r="BL207" s="2">
        <v>1</v>
      </c>
      <c r="BM207" s="2" t="s">
        <v>176</v>
      </c>
      <c r="BN207" s="2">
        <v>6.6</v>
      </c>
      <c r="BO207" s="2">
        <v>0.9</v>
      </c>
      <c r="BP207" s="2">
        <v>-2.1</v>
      </c>
      <c r="BQ207" s="2">
        <v>-2.5</v>
      </c>
      <c r="BR207" s="2">
        <v>3.7</v>
      </c>
      <c r="BS207" s="2">
        <v>2.8</v>
      </c>
      <c r="BT207" s="2">
        <v>1.6</v>
      </c>
      <c r="BU207" s="2">
        <v>4.8</v>
      </c>
      <c r="BV207" s="2">
        <v>5</v>
      </c>
      <c r="BW207" s="2" t="s">
        <v>176</v>
      </c>
      <c r="BX207" s="2">
        <v>1</v>
      </c>
      <c r="BY207" s="2">
        <v>-2</v>
      </c>
    </row>
    <row r="208" spans="1:77" x14ac:dyDescent="0.25">
      <c r="A208" s="1">
        <v>43405</v>
      </c>
      <c r="B208" s="2">
        <v>104.28134</v>
      </c>
      <c r="C208" s="2">
        <v>122.33973</v>
      </c>
      <c r="D208" s="2">
        <v>92.647620000000003</v>
      </c>
      <c r="E208" s="2">
        <v>121.73294</v>
      </c>
      <c r="F208" s="2" t="s">
        <v>176</v>
      </c>
      <c r="G208" s="2">
        <v>120.50776</v>
      </c>
      <c r="H208" s="2" t="s">
        <v>176</v>
      </c>
      <c r="I208" s="2">
        <v>118.44467</v>
      </c>
      <c r="J208" s="2">
        <v>120.17138</v>
      </c>
      <c r="K208" s="2">
        <v>98.948490000000007</v>
      </c>
      <c r="L208" s="2">
        <v>149.14906999999999</v>
      </c>
      <c r="M208" s="2">
        <v>88.698440000000005</v>
      </c>
      <c r="N208" s="2">
        <v>101.06211</v>
      </c>
      <c r="O208" s="2">
        <v>96.582710000000006</v>
      </c>
      <c r="P208" s="2">
        <v>106.30327</v>
      </c>
      <c r="Q208" s="2">
        <v>99.697209999999998</v>
      </c>
      <c r="R208" s="2" t="s">
        <v>176</v>
      </c>
      <c r="S208" s="2">
        <v>90.528369999999995</v>
      </c>
      <c r="T208" s="2">
        <v>83.885270000000006</v>
      </c>
      <c r="U208" s="2">
        <v>-1.2</v>
      </c>
      <c r="V208" s="2">
        <v>-1.5</v>
      </c>
      <c r="W208" s="2">
        <v>-1.8</v>
      </c>
      <c r="X208" s="2">
        <v>8.8000000000000007</v>
      </c>
      <c r="Y208" s="2" t="s">
        <v>176</v>
      </c>
      <c r="Z208" s="2">
        <v>2.6</v>
      </c>
      <c r="AA208" s="2" t="s">
        <v>176</v>
      </c>
      <c r="AB208" s="2">
        <v>-4.8</v>
      </c>
      <c r="AC208" s="2">
        <v>-0.2</v>
      </c>
      <c r="AD208" s="2">
        <v>-2.2999999999999998</v>
      </c>
      <c r="AE208" s="2">
        <v>3.1</v>
      </c>
      <c r="AF208" s="2">
        <v>-4.9000000000000004</v>
      </c>
      <c r="AG208" s="2">
        <v>-3.5</v>
      </c>
      <c r="AH208" s="2">
        <v>-0.2</v>
      </c>
      <c r="AI208" s="2">
        <v>4.8</v>
      </c>
      <c r="AJ208" s="2">
        <v>12.8</v>
      </c>
      <c r="AK208" s="2" t="s">
        <v>176</v>
      </c>
      <c r="AL208" s="2">
        <v>-1.7</v>
      </c>
      <c r="AM208" s="2">
        <v>-14.8</v>
      </c>
      <c r="AN208" s="2">
        <v>1.4</v>
      </c>
      <c r="AO208" s="2">
        <v>0.8</v>
      </c>
      <c r="AP208" s="2">
        <v>5.9</v>
      </c>
      <c r="AQ208" s="2">
        <v>10</v>
      </c>
      <c r="AR208" s="2" t="s">
        <v>176</v>
      </c>
      <c r="AS208" s="2">
        <v>0.9</v>
      </c>
      <c r="AT208" s="2" t="s">
        <v>176</v>
      </c>
      <c r="AU208" s="2">
        <v>5.5</v>
      </c>
      <c r="AV208" s="2">
        <v>0.8</v>
      </c>
      <c r="AW208" s="2">
        <v>-2.5</v>
      </c>
      <c r="AX208" s="2">
        <v>-2.1</v>
      </c>
      <c r="AY208" s="2">
        <v>2.4</v>
      </c>
      <c r="AZ208" s="2">
        <v>1.3</v>
      </c>
      <c r="BA208" s="2">
        <v>1.4</v>
      </c>
      <c r="BB208" s="2">
        <v>4.5</v>
      </c>
      <c r="BC208" s="2">
        <v>6.4</v>
      </c>
      <c r="BD208" s="2" t="s">
        <v>176</v>
      </c>
      <c r="BE208" s="2">
        <v>0.2</v>
      </c>
      <c r="BF208" s="2">
        <v>-5</v>
      </c>
      <c r="BG208" s="2">
        <v>1.6</v>
      </c>
      <c r="BH208" s="2">
        <v>0.6</v>
      </c>
      <c r="BI208" s="2">
        <v>6.6</v>
      </c>
      <c r="BJ208" s="2">
        <v>9.8000000000000007</v>
      </c>
      <c r="BK208" s="2" t="s">
        <v>176</v>
      </c>
      <c r="BL208" s="2">
        <v>0.8</v>
      </c>
      <c r="BM208" s="2" t="s">
        <v>176</v>
      </c>
      <c r="BN208" s="2">
        <v>5.4</v>
      </c>
      <c r="BO208" s="2">
        <v>0.6</v>
      </c>
      <c r="BP208" s="2">
        <v>-2.5</v>
      </c>
      <c r="BQ208" s="2">
        <v>-2.4</v>
      </c>
      <c r="BR208" s="2">
        <v>2.7</v>
      </c>
      <c r="BS208" s="2">
        <v>1.9</v>
      </c>
      <c r="BT208" s="2">
        <v>1.3</v>
      </c>
      <c r="BU208" s="2">
        <v>4.5</v>
      </c>
      <c r="BV208" s="2">
        <v>6</v>
      </c>
      <c r="BW208" s="2" t="s">
        <v>176</v>
      </c>
      <c r="BX208" s="2">
        <v>0.7</v>
      </c>
      <c r="BY208" s="2">
        <v>-4.4000000000000004</v>
      </c>
    </row>
    <row r="209" spans="1:77" x14ac:dyDescent="0.25">
      <c r="A209" s="1">
        <v>43435</v>
      </c>
      <c r="B209" s="2">
        <v>90.841409999999996</v>
      </c>
      <c r="C209" s="2">
        <v>110.3159</v>
      </c>
      <c r="D209" s="2">
        <v>72.411969999999997</v>
      </c>
      <c r="E209" s="2">
        <v>123.61055</v>
      </c>
      <c r="F209" s="2" t="s">
        <v>176</v>
      </c>
      <c r="G209" s="2">
        <v>99.972250000000003</v>
      </c>
      <c r="H209" s="2" t="s">
        <v>176</v>
      </c>
      <c r="I209" s="2">
        <v>109.63873</v>
      </c>
      <c r="J209" s="2">
        <v>115.34011</v>
      </c>
      <c r="K209" s="2">
        <v>92.127690000000001</v>
      </c>
      <c r="L209" s="2">
        <v>142.80445</v>
      </c>
      <c r="M209" s="2">
        <v>91.445570000000004</v>
      </c>
      <c r="N209" s="2">
        <v>81.906630000000007</v>
      </c>
      <c r="O209" s="2">
        <v>82.065399999999997</v>
      </c>
      <c r="P209" s="2">
        <v>81.048169999999999</v>
      </c>
      <c r="Q209" s="2">
        <v>79.87612</v>
      </c>
      <c r="R209" s="2" t="s">
        <v>176</v>
      </c>
      <c r="S209" s="2">
        <v>84.765910000000005</v>
      </c>
      <c r="T209" s="2">
        <v>77.295119999999997</v>
      </c>
      <c r="U209" s="2">
        <v>-3.8</v>
      </c>
      <c r="V209" s="2">
        <v>-6</v>
      </c>
      <c r="W209" s="2">
        <v>-14</v>
      </c>
      <c r="X209" s="2">
        <v>6.8</v>
      </c>
      <c r="Y209" s="2" t="s">
        <v>176</v>
      </c>
      <c r="Z209" s="2">
        <v>-4.0999999999999996</v>
      </c>
      <c r="AA209" s="2" t="s">
        <v>176</v>
      </c>
      <c r="AB209" s="2">
        <v>-7.3</v>
      </c>
      <c r="AC209" s="2">
        <v>1.1000000000000001</v>
      </c>
      <c r="AD209" s="2">
        <v>0.4</v>
      </c>
      <c r="AE209" s="2">
        <v>3.1</v>
      </c>
      <c r="AF209" s="2">
        <v>0.2</v>
      </c>
      <c r="AG209" s="2">
        <v>-5.5</v>
      </c>
      <c r="AH209" s="2">
        <v>0.6</v>
      </c>
      <c r="AI209" s="2">
        <v>-0.3</v>
      </c>
      <c r="AJ209" s="2">
        <v>-1.3</v>
      </c>
      <c r="AK209" s="2" t="s">
        <v>176</v>
      </c>
      <c r="AL209" s="2">
        <v>-2.4</v>
      </c>
      <c r="AM209" s="2">
        <v>0.6</v>
      </c>
      <c r="AN209" s="2">
        <v>1</v>
      </c>
      <c r="AO209" s="2">
        <v>0.2</v>
      </c>
      <c r="AP209" s="2">
        <v>4.4000000000000004</v>
      </c>
      <c r="AQ209" s="2">
        <v>9.6999999999999993</v>
      </c>
      <c r="AR209" s="2" t="s">
        <v>176</v>
      </c>
      <c r="AS209" s="2">
        <v>0.4</v>
      </c>
      <c r="AT209" s="2" t="s">
        <v>176</v>
      </c>
      <c r="AU209" s="2">
        <v>4.2</v>
      </c>
      <c r="AV209" s="2">
        <v>0.8</v>
      </c>
      <c r="AW209" s="2">
        <v>-2.2999999999999998</v>
      </c>
      <c r="AX209" s="2">
        <v>-1.7</v>
      </c>
      <c r="AY209" s="2">
        <v>2.2000000000000002</v>
      </c>
      <c r="AZ209" s="2">
        <v>0.8</v>
      </c>
      <c r="BA209" s="2">
        <v>1.4</v>
      </c>
      <c r="BB209" s="2">
        <v>4.0999999999999996</v>
      </c>
      <c r="BC209" s="2">
        <v>5.9</v>
      </c>
      <c r="BD209" s="2" t="s">
        <v>176</v>
      </c>
      <c r="BE209" s="2">
        <v>0</v>
      </c>
      <c r="BF209" s="2">
        <v>-4.7</v>
      </c>
      <c r="BG209" s="2">
        <v>1</v>
      </c>
      <c r="BH209" s="2">
        <v>0.2</v>
      </c>
      <c r="BI209" s="2">
        <v>4.4000000000000004</v>
      </c>
      <c r="BJ209" s="2">
        <v>9.6999999999999993</v>
      </c>
      <c r="BK209" s="2" t="s">
        <v>176</v>
      </c>
      <c r="BL209" s="2">
        <v>0.4</v>
      </c>
      <c r="BM209" s="2" t="s">
        <v>176</v>
      </c>
      <c r="BN209" s="2">
        <v>4.2</v>
      </c>
      <c r="BO209" s="2">
        <v>0.8</v>
      </c>
      <c r="BP209" s="2">
        <v>-2.2999999999999998</v>
      </c>
      <c r="BQ209" s="2">
        <v>-1.7</v>
      </c>
      <c r="BR209" s="2">
        <v>2.2000000000000002</v>
      </c>
      <c r="BS209" s="2">
        <v>0.8</v>
      </c>
      <c r="BT209" s="2">
        <v>1.4</v>
      </c>
      <c r="BU209" s="2">
        <v>4.0999999999999996</v>
      </c>
      <c r="BV209" s="2">
        <v>5.9</v>
      </c>
      <c r="BW209" s="2" t="s">
        <v>176</v>
      </c>
      <c r="BX209" s="2">
        <v>0</v>
      </c>
      <c r="BY209" s="2">
        <v>-4.7</v>
      </c>
    </row>
    <row r="210" spans="1:77" x14ac:dyDescent="0.25">
      <c r="A210" s="1">
        <v>43466</v>
      </c>
      <c r="B210" s="2">
        <v>94.022859999999994</v>
      </c>
      <c r="C210" s="2">
        <v>110.12245</v>
      </c>
      <c r="D210" s="2">
        <v>93.815340000000006</v>
      </c>
      <c r="E210" s="2">
        <v>115.73584</v>
      </c>
      <c r="F210" s="2" t="s">
        <v>176</v>
      </c>
      <c r="G210" s="2">
        <v>101.38023</v>
      </c>
      <c r="H210" s="2" t="s">
        <v>176</v>
      </c>
      <c r="I210" s="2">
        <v>102.72880000000001</v>
      </c>
      <c r="J210" s="2">
        <v>111.43423</v>
      </c>
      <c r="K210" s="2">
        <v>96.142290000000003</v>
      </c>
      <c r="L210" s="2">
        <v>137.96365</v>
      </c>
      <c r="M210" s="2">
        <v>90.352159999999998</v>
      </c>
      <c r="N210" s="2">
        <v>83.903750000000002</v>
      </c>
      <c r="O210" s="2">
        <v>84.74042</v>
      </c>
      <c r="P210" s="2">
        <v>90.701260000000005</v>
      </c>
      <c r="Q210" s="2">
        <v>86.373869999999997</v>
      </c>
      <c r="R210" s="2" t="s">
        <v>176</v>
      </c>
      <c r="S210" s="2">
        <v>81.169370000000001</v>
      </c>
      <c r="T210" s="2">
        <v>69.434550000000002</v>
      </c>
      <c r="U210" s="2">
        <v>-1.9</v>
      </c>
      <c r="V210" s="2">
        <v>-5.5</v>
      </c>
      <c r="W210" s="2">
        <v>-9.6999999999999993</v>
      </c>
      <c r="X210" s="2">
        <v>0.8</v>
      </c>
      <c r="Y210" s="2" t="s">
        <v>176</v>
      </c>
      <c r="Z210" s="2">
        <v>-1.6</v>
      </c>
      <c r="AA210" s="2" t="s">
        <v>176</v>
      </c>
      <c r="AB210" s="2">
        <v>-4.5</v>
      </c>
      <c r="AC210" s="2">
        <v>-5.8</v>
      </c>
      <c r="AD210" s="2">
        <v>1.9</v>
      </c>
      <c r="AE210" s="2">
        <v>-0.7</v>
      </c>
      <c r="AF210" s="2">
        <v>-1.2</v>
      </c>
      <c r="AG210" s="2">
        <v>-4.9000000000000004</v>
      </c>
      <c r="AH210" s="2">
        <v>10.4</v>
      </c>
      <c r="AI210" s="2">
        <v>1.9</v>
      </c>
      <c r="AJ210" s="2">
        <v>7.5</v>
      </c>
      <c r="AK210" s="2" t="s">
        <v>176</v>
      </c>
      <c r="AL210" s="2">
        <v>-3</v>
      </c>
      <c r="AM210" s="2">
        <v>5.0999999999999996</v>
      </c>
      <c r="AN210" s="2">
        <v>-1.9</v>
      </c>
      <c r="AO210" s="2">
        <v>-5.5</v>
      </c>
      <c r="AP210" s="2">
        <v>-9.6999999999999993</v>
      </c>
      <c r="AQ210" s="2">
        <v>0.8</v>
      </c>
      <c r="AR210" s="2" t="s">
        <v>176</v>
      </c>
      <c r="AS210" s="2">
        <v>-1.6</v>
      </c>
      <c r="AT210" s="2" t="s">
        <v>176</v>
      </c>
      <c r="AU210" s="2">
        <v>-4.5</v>
      </c>
      <c r="AV210" s="2">
        <v>-5.8</v>
      </c>
      <c r="AW210" s="2">
        <v>1.9</v>
      </c>
      <c r="AX210" s="2">
        <v>-0.7</v>
      </c>
      <c r="AY210" s="2">
        <v>-1.2</v>
      </c>
      <c r="AZ210" s="2">
        <v>-4.9000000000000004</v>
      </c>
      <c r="BA210" s="2">
        <v>10.4</v>
      </c>
      <c r="BB210" s="2">
        <v>1.9</v>
      </c>
      <c r="BC210" s="2">
        <v>7.5</v>
      </c>
      <c r="BD210" s="2" t="s">
        <v>176</v>
      </c>
      <c r="BE210" s="2">
        <v>-3</v>
      </c>
      <c r="BF210" s="2">
        <v>5.0999999999999996</v>
      </c>
      <c r="BG210" s="2">
        <v>0.4</v>
      </c>
      <c r="BH210" s="2">
        <v>-0.3</v>
      </c>
      <c r="BI210" s="2">
        <v>1</v>
      </c>
      <c r="BJ210" s="2">
        <v>8.5</v>
      </c>
      <c r="BK210" s="2" t="s">
        <v>176</v>
      </c>
      <c r="BL210" s="2">
        <v>-0.1</v>
      </c>
      <c r="BM210" s="2" t="s">
        <v>176</v>
      </c>
      <c r="BN210" s="2">
        <v>4</v>
      </c>
      <c r="BO210" s="2">
        <v>-0.1</v>
      </c>
      <c r="BP210" s="2">
        <v>-2.4</v>
      </c>
      <c r="BQ210" s="2">
        <v>-1</v>
      </c>
      <c r="BR210" s="2">
        <v>1.6</v>
      </c>
      <c r="BS210" s="2">
        <v>0</v>
      </c>
      <c r="BT210" s="2">
        <v>2.4</v>
      </c>
      <c r="BU210" s="2">
        <v>3.5</v>
      </c>
      <c r="BV210" s="2">
        <v>5.9</v>
      </c>
      <c r="BW210" s="2" t="s">
        <v>176</v>
      </c>
      <c r="BX210" s="2">
        <v>-0.3</v>
      </c>
      <c r="BY210" s="2">
        <v>-4.5</v>
      </c>
    </row>
    <row r="211" spans="1:77" x14ac:dyDescent="0.25">
      <c r="A211" s="1">
        <v>43497</v>
      </c>
      <c r="B211" s="2">
        <v>92.151759999999996</v>
      </c>
      <c r="C211" s="2">
        <v>103.7244</v>
      </c>
      <c r="D211" s="2">
        <v>96.236969999999999</v>
      </c>
      <c r="E211" s="2">
        <v>95.116709999999998</v>
      </c>
      <c r="F211" s="2" t="s">
        <v>176</v>
      </c>
      <c r="G211" s="2">
        <v>100.23433</v>
      </c>
      <c r="H211" s="2" t="s">
        <v>176</v>
      </c>
      <c r="I211" s="2">
        <v>89.545479999999998</v>
      </c>
      <c r="J211" s="2">
        <v>110.73761</v>
      </c>
      <c r="K211" s="2">
        <v>85.489279999999994</v>
      </c>
      <c r="L211" s="2">
        <v>111.54978</v>
      </c>
      <c r="M211" s="2">
        <v>82.334029999999998</v>
      </c>
      <c r="N211" s="2">
        <v>90.937010000000001</v>
      </c>
      <c r="O211" s="2">
        <v>89.621480000000005</v>
      </c>
      <c r="P211" s="2">
        <v>92.929839999999999</v>
      </c>
      <c r="Q211" s="2">
        <v>86.981719999999996</v>
      </c>
      <c r="R211" s="2" t="s">
        <v>176</v>
      </c>
      <c r="S211" s="2">
        <v>77.04128</v>
      </c>
      <c r="T211" s="2">
        <v>71.607820000000004</v>
      </c>
      <c r="U211" s="2">
        <v>2.2999999999999998</v>
      </c>
      <c r="V211" s="2">
        <v>0.3</v>
      </c>
      <c r="W211" s="2">
        <v>7.4</v>
      </c>
      <c r="X211" s="2">
        <v>12.8</v>
      </c>
      <c r="Y211" s="2" t="s">
        <v>176</v>
      </c>
      <c r="Z211" s="2">
        <v>7.7</v>
      </c>
      <c r="AA211" s="2" t="s">
        <v>176</v>
      </c>
      <c r="AB211" s="2">
        <v>2.2999999999999998</v>
      </c>
      <c r="AC211" s="2">
        <v>2.2999999999999998</v>
      </c>
      <c r="AD211" s="2">
        <v>0.9</v>
      </c>
      <c r="AE211" s="2">
        <v>-12.9</v>
      </c>
      <c r="AF211" s="2">
        <v>-0.7</v>
      </c>
      <c r="AG211" s="2">
        <v>5.5</v>
      </c>
      <c r="AH211" s="2">
        <v>12.1</v>
      </c>
      <c r="AI211" s="2">
        <v>3.6</v>
      </c>
      <c r="AJ211" s="2">
        <v>7.6</v>
      </c>
      <c r="AK211" s="2" t="s">
        <v>176</v>
      </c>
      <c r="AL211" s="2">
        <v>2.6</v>
      </c>
      <c r="AM211" s="2">
        <v>4</v>
      </c>
      <c r="AN211" s="2">
        <v>0.2</v>
      </c>
      <c r="AO211" s="2">
        <v>-2.8</v>
      </c>
      <c r="AP211" s="2">
        <v>-1.8</v>
      </c>
      <c r="AQ211" s="2">
        <v>5.9</v>
      </c>
      <c r="AR211" s="2" t="s">
        <v>176</v>
      </c>
      <c r="AS211" s="2">
        <v>2.8</v>
      </c>
      <c r="AT211" s="2" t="s">
        <v>176</v>
      </c>
      <c r="AU211" s="2">
        <v>-1.4</v>
      </c>
      <c r="AV211" s="2">
        <v>-2</v>
      </c>
      <c r="AW211" s="2">
        <v>1.4</v>
      </c>
      <c r="AX211" s="2">
        <v>-6.6</v>
      </c>
      <c r="AY211" s="2">
        <v>-1</v>
      </c>
      <c r="AZ211" s="2">
        <v>0.2</v>
      </c>
      <c r="BA211" s="2">
        <v>11.2</v>
      </c>
      <c r="BB211" s="2">
        <v>2.7</v>
      </c>
      <c r="BC211" s="2">
        <v>7.5</v>
      </c>
      <c r="BD211" s="2" t="s">
        <v>176</v>
      </c>
      <c r="BE211" s="2">
        <v>-0.3</v>
      </c>
      <c r="BF211" s="2">
        <v>4.5</v>
      </c>
      <c r="BG211" s="2">
        <v>0.4</v>
      </c>
      <c r="BH211" s="2">
        <v>-0.4</v>
      </c>
      <c r="BI211" s="2">
        <v>0.5</v>
      </c>
      <c r="BJ211" s="2">
        <v>9.3000000000000007</v>
      </c>
      <c r="BK211" s="2" t="s">
        <v>176</v>
      </c>
      <c r="BL211" s="2">
        <v>0.4</v>
      </c>
      <c r="BM211" s="2" t="s">
        <v>176</v>
      </c>
      <c r="BN211" s="2">
        <v>3.8</v>
      </c>
      <c r="BO211" s="2">
        <v>-0.2</v>
      </c>
      <c r="BP211" s="2">
        <v>-1.8</v>
      </c>
      <c r="BQ211" s="2">
        <v>-1.4</v>
      </c>
      <c r="BR211" s="2">
        <v>1.3</v>
      </c>
      <c r="BS211" s="2">
        <v>0.1</v>
      </c>
      <c r="BT211" s="2">
        <v>3.4</v>
      </c>
      <c r="BU211" s="2">
        <v>3.5</v>
      </c>
      <c r="BV211" s="2">
        <v>6.4</v>
      </c>
      <c r="BW211" s="2" t="s">
        <v>176</v>
      </c>
      <c r="BX211" s="2">
        <v>0.1</v>
      </c>
      <c r="BY211" s="2">
        <v>-4.0999999999999996</v>
      </c>
    </row>
    <row r="212" spans="1:77" x14ac:dyDescent="0.25">
      <c r="A212" s="1">
        <v>43525</v>
      </c>
      <c r="B212" s="2">
        <v>94.396330000000006</v>
      </c>
      <c r="C212" s="2">
        <v>102.35339</v>
      </c>
      <c r="D212" s="2">
        <v>92.657970000000006</v>
      </c>
      <c r="E212" s="2">
        <v>91.554689999999994</v>
      </c>
      <c r="F212" s="2" t="s">
        <v>176</v>
      </c>
      <c r="G212" s="2">
        <v>95.749170000000007</v>
      </c>
      <c r="H212" s="2" t="s">
        <v>176</v>
      </c>
      <c r="I212" s="2">
        <v>86.340170000000001</v>
      </c>
      <c r="J212" s="2">
        <v>109.12345000000001</v>
      </c>
      <c r="K212" s="2">
        <v>87.969499999999996</v>
      </c>
      <c r="L212" s="2">
        <v>127.23248</v>
      </c>
      <c r="M212" s="2">
        <v>86.023809999999997</v>
      </c>
      <c r="N212" s="2">
        <v>91.146860000000004</v>
      </c>
      <c r="O212" s="2">
        <v>92.701970000000003</v>
      </c>
      <c r="P212" s="2">
        <v>101.82127</v>
      </c>
      <c r="Q212" s="2">
        <v>98.098799999999997</v>
      </c>
      <c r="R212" s="2" t="s">
        <v>176</v>
      </c>
      <c r="S212" s="2">
        <v>76.793430000000001</v>
      </c>
      <c r="T212" s="2">
        <v>76.799490000000006</v>
      </c>
      <c r="U212" s="2">
        <v>-6.1</v>
      </c>
      <c r="V212" s="2">
        <v>-6.7</v>
      </c>
      <c r="W212" s="2">
        <v>-11</v>
      </c>
      <c r="X212" s="2">
        <v>-11.9</v>
      </c>
      <c r="Y212" s="2" t="s">
        <v>176</v>
      </c>
      <c r="Z212" s="2">
        <v>-6.4</v>
      </c>
      <c r="AA212" s="2" t="s">
        <v>176</v>
      </c>
      <c r="AB212" s="2">
        <v>-5.5</v>
      </c>
      <c r="AC212" s="2">
        <v>-6.9</v>
      </c>
      <c r="AD212" s="2">
        <v>-7.2</v>
      </c>
      <c r="AE212" s="2">
        <v>-9.8000000000000007</v>
      </c>
      <c r="AF212" s="2">
        <v>-1.6</v>
      </c>
      <c r="AG212" s="2">
        <v>-7.3</v>
      </c>
      <c r="AH212" s="2">
        <v>2.6</v>
      </c>
      <c r="AI212" s="2">
        <v>3.2</v>
      </c>
      <c r="AJ212" s="2">
        <v>4.3</v>
      </c>
      <c r="AK212" s="2" t="s">
        <v>176</v>
      </c>
      <c r="AL212" s="2">
        <v>-12.2</v>
      </c>
      <c r="AM212" s="2">
        <v>-1.2</v>
      </c>
      <c r="AN212" s="2">
        <v>-2</v>
      </c>
      <c r="AO212" s="2">
        <v>-4.0999999999999996</v>
      </c>
      <c r="AP212" s="2">
        <v>-5</v>
      </c>
      <c r="AQ212" s="2">
        <v>-0.2</v>
      </c>
      <c r="AR212" s="2" t="s">
        <v>176</v>
      </c>
      <c r="AS212" s="2">
        <v>-0.4</v>
      </c>
      <c r="AT212" s="2" t="s">
        <v>176</v>
      </c>
      <c r="AU212" s="2">
        <v>-2.8</v>
      </c>
      <c r="AV212" s="2">
        <v>-3.6</v>
      </c>
      <c r="AW212" s="2">
        <v>-1.6</v>
      </c>
      <c r="AX212" s="2">
        <v>-7.7</v>
      </c>
      <c r="AY212" s="2">
        <v>-1.2</v>
      </c>
      <c r="AZ212" s="2">
        <v>-2.5</v>
      </c>
      <c r="BA212" s="2">
        <v>8.1</v>
      </c>
      <c r="BB212" s="2">
        <v>2.9</v>
      </c>
      <c r="BC212" s="2">
        <v>6.3</v>
      </c>
      <c r="BD212" s="2" t="s">
        <v>176</v>
      </c>
      <c r="BE212" s="2">
        <v>-4.5</v>
      </c>
      <c r="BF212" s="2">
        <v>2.5</v>
      </c>
      <c r="BG212" s="2">
        <v>-0.1</v>
      </c>
      <c r="BH212" s="2">
        <v>-0.7</v>
      </c>
      <c r="BI212" s="2">
        <v>-2.2999999999999998</v>
      </c>
      <c r="BJ212" s="2">
        <v>7.4</v>
      </c>
      <c r="BK212" s="2" t="s">
        <v>176</v>
      </c>
      <c r="BL212" s="2">
        <v>-0.3</v>
      </c>
      <c r="BM212" s="2" t="s">
        <v>176</v>
      </c>
      <c r="BN212" s="2">
        <v>3.3</v>
      </c>
      <c r="BO212" s="2">
        <v>-0.3</v>
      </c>
      <c r="BP212" s="2">
        <v>-1.9</v>
      </c>
      <c r="BQ212" s="2">
        <v>-2</v>
      </c>
      <c r="BR212" s="2">
        <v>1.2</v>
      </c>
      <c r="BS212" s="2">
        <v>-0.8</v>
      </c>
      <c r="BT212" s="2">
        <v>3.9</v>
      </c>
      <c r="BU212" s="2">
        <v>3.7</v>
      </c>
      <c r="BV212" s="2">
        <v>7.2</v>
      </c>
      <c r="BW212" s="2" t="s">
        <v>176</v>
      </c>
      <c r="BX212" s="2">
        <v>-1.1000000000000001</v>
      </c>
      <c r="BY212" s="2">
        <v>-4.0999999999999996</v>
      </c>
    </row>
    <row r="213" spans="1:77" x14ac:dyDescent="0.25">
      <c r="A213" s="1">
        <v>43556</v>
      </c>
      <c r="B213" s="2">
        <v>97.126180000000005</v>
      </c>
      <c r="C213" s="2">
        <v>106.25093</v>
      </c>
      <c r="D213" s="2">
        <v>93.631770000000003</v>
      </c>
      <c r="E213" s="2">
        <v>64.286270000000002</v>
      </c>
      <c r="F213" s="2" t="s">
        <v>176</v>
      </c>
      <c r="G213" s="2">
        <v>97.533649999999994</v>
      </c>
      <c r="H213" s="2" t="s">
        <v>176</v>
      </c>
      <c r="I213" s="2">
        <v>91.490269999999995</v>
      </c>
      <c r="J213" s="2">
        <v>118.16217</v>
      </c>
      <c r="K213" s="2">
        <v>91.131389999999996</v>
      </c>
      <c r="L213" s="2">
        <v>117.51427</v>
      </c>
      <c r="M213" s="2">
        <v>83.743899999999996</v>
      </c>
      <c r="N213" s="2">
        <v>99.232039999999998</v>
      </c>
      <c r="O213" s="2">
        <v>96.177099999999996</v>
      </c>
      <c r="P213" s="2">
        <v>99.353099999999998</v>
      </c>
      <c r="Q213" s="2">
        <v>99.921970000000002</v>
      </c>
      <c r="R213" s="2" t="s">
        <v>176</v>
      </c>
      <c r="S213" s="2">
        <v>84.088819999999998</v>
      </c>
      <c r="T213" s="2">
        <v>86.665199999999999</v>
      </c>
      <c r="U213" s="2">
        <v>-3.6</v>
      </c>
      <c r="V213" s="2">
        <v>-0.8</v>
      </c>
      <c r="W213" s="2">
        <v>3.9</v>
      </c>
      <c r="X213" s="2">
        <v>-31.4</v>
      </c>
      <c r="Y213" s="2" t="s">
        <v>176</v>
      </c>
      <c r="Z213" s="2">
        <v>5.4</v>
      </c>
      <c r="AA213" s="2" t="s">
        <v>176</v>
      </c>
      <c r="AB213" s="2">
        <v>3.4</v>
      </c>
      <c r="AC213" s="2">
        <v>-1.3</v>
      </c>
      <c r="AD213" s="2">
        <v>-9.4</v>
      </c>
      <c r="AE213" s="2">
        <v>-17.399999999999999</v>
      </c>
      <c r="AF213" s="2">
        <v>-8.8000000000000007</v>
      </c>
      <c r="AG213" s="2">
        <v>-2.2999999999999998</v>
      </c>
      <c r="AH213" s="2">
        <v>2.2000000000000002</v>
      </c>
      <c r="AI213" s="2">
        <v>3.2</v>
      </c>
      <c r="AJ213" s="2">
        <v>5.0999999999999996</v>
      </c>
      <c r="AK213" s="2" t="s">
        <v>176</v>
      </c>
      <c r="AL213" s="2">
        <v>-3.5</v>
      </c>
      <c r="AM213" s="2">
        <v>-4.5</v>
      </c>
      <c r="AN213" s="2">
        <v>-2.4</v>
      </c>
      <c r="AO213" s="2">
        <v>-3.3</v>
      </c>
      <c r="AP213" s="2">
        <v>-3</v>
      </c>
      <c r="AQ213" s="2">
        <v>-7.6</v>
      </c>
      <c r="AR213" s="2" t="s">
        <v>176</v>
      </c>
      <c r="AS213" s="2">
        <v>1</v>
      </c>
      <c r="AT213" s="2" t="s">
        <v>176</v>
      </c>
      <c r="AU213" s="2">
        <v>-1.3</v>
      </c>
      <c r="AV213" s="2">
        <v>-3</v>
      </c>
      <c r="AW213" s="2">
        <v>-3.7</v>
      </c>
      <c r="AX213" s="2">
        <v>-10.199999999999999</v>
      </c>
      <c r="AY213" s="2">
        <v>-3.1</v>
      </c>
      <c r="AZ213" s="2">
        <v>-2.4</v>
      </c>
      <c r="BA213" s="2">
        <v>6.5</v>
      </c>
      <c r="BB213" s="2">
        <v>3</v>
      </c>
      <c r="BC213" s="2">
        <v>6</v>
      </c>
      <c r="BD213" s="2" t="s">
        <v>176</v>
      </c>
      <c r="BE213" s="2">
        <v>-4.3</v>
      </c>
      <c r="BF213" s="2">
        <v>0.4</v>
      </c>
      <c r="BG213" s="2">
        <v>-1.1000000000000001</v>
      </c>
      <c r="BH213" s="2">
        <v>-1</v>
      </c>
      <c r="BI213" s="2">
        <v>-2.9</v>
      </c>
      <c r="BJ213" s="2">
        <v>5.2</v>
      </c>
      <c r="BK213" s="2" t="s">
        <v>176</v>
      </c>
      <c r="BL213" s="2">
        <v>-0.3</v>
      </c>
      <c r="BM213" s="2" t="s">
        <v>176</v>
      </c>
      <c r="BN213" s="2">
        <v>2.7</v>
      </c>
      <c r="BO213" s="2">
        <v>-0.8</v>
      </c>
      <c r="BP213" s="2">
        <v>-2.9</v>
      </c>
      <c r="BQ213" s="2">
        <v>-3.2</v>
      </c>
      <c r="BR213" s="2">
        <v>-0.4</v>
      </c>
      <c r="BS213" s="2">
        <v>-2.1</v>
      </c>
      <c r="BT213" s="2">
        <v>3.1</v>
      </c>
      <c r="BU213" s="2">
        <v>2.8</v>
      </c>
      <c r="BV213" s="2">
        <v>6.6</v>
      </c>
      <c r="BW213" s="2" t="s">
        <v>176</v>
      </c>
      <c r="BX213" s="2">
        <v>-2.2999999999999998</v>
      </c>
      <c r="BY213" s="2">
        <v>-4.7</v>
      </c>
    </row>
    <row r="214" spans="1:77" x14ac:dyDescent="0.25">
      <c r="A214" s="1">
        <v>43586</v>
      </c>
      <c r="B214" s="2">
        <v>106.03588999999999</v>
      </c>
      <c r="C214" s="2">
        <v>108.80282</v>
      </c>
      <c r="D214" s="2">
        <v>93.709350000000001</v>
      </c>
      <c r="E214" s="2">
        <v>114.50067</v>
      </c>
      <c r="F214" s="2" t="s">
        <v>176</v>
      </c>
      <c r="G214" s="2">
        <v>103.84057</v>
      </c>
      <c r="H214" s="2" t="s">
        <v>176</v>
      </c>
      <c r="I214" s="2">
        <v>90.238389999999995</v>
      </c>
      <c r="J214" s="2">
        <v>125.50572</v>
      </c>
      <c r="K214" s="2">
        <v>98.306489999999997</v>
      </c>
      <c r="L214" s="2">
        <v>118.65625</v>
      </c>
      <c r="M214" s="2">
        <v>92.855689999999996</v>
      </c>
      <c r="N214" s="2">
        <v>111.48451</v>
      </c>
      <c r="O214" s="2">
        <v>105.78748</v>
      </c>
      <c r="P214" s="2">
        <v>106.17626</v>
      </c>
      <c r="Q214" s="2">
        <v>106.25724</v>
      </c>
      <c r="R214" s="2" t="s">
        <v>176</v>
      </c>
      <c r="S214" s="2">
        <v>91.045779999999993</v>
      </c>
      <c r="T214" s="2">
        <v>113.30206</v>
      </c>
      <c r="U214" s="2">
        <v>7.8</v>
      </c>
      <c r="V214" s="2">
        <v>7.1</v>
      </c>
      <c r="W214" s="2">
        <v>3.4</v>
      </c>
      <c r="X214" s="2">
        <v>0.3</v>
      </c>
      <c r="Y214" s="2" t="s">
        <v>176</v>
      </c>
      <c r="Z214" s="2">
        <v>10.3</v>
      </c>
      <c r="AA214" s="2" t="s">
        <v>176</v>
      </c>
      <c r="AB214" s="2">
        <v>14.9</v>
      </c>
      <c r="AC214" s="2">
        <v>12.7</v>
      </c>
      <c r="AD214" s="2">
        <v>-0.6</v>
      </c>
      <c r="AE214" s="2">
        <v>-16.399999999999999</v>
      </c>
      <c r="AF214" s="2">
        <v>5.0999999999999996</v>
      </c>
      <c r="AG214" s="2">
        <v>11.8</v>
      </c>
      <c r="AH214" s="2">
        <v>28</v>
      </c>
      <c r="AI214" s="2">
        <v>20.6</v>
      </c>
      <c r="AJ214" s="2">
        <v>20.2</v>
      </c>
      <c r="AK214" s="2" t="s">
        <v>176</v>
      </c>
      <c r="AL214" s="2">
        <v>7.4</v>
      </c>
      <c r="AM214" s="2">
        <v>13.9</v>
      </c>
      <c r="AN214" s="2">
        <v>-0.4</v>
      </c>
      <c r="AO214" s="2">
        <v>-1.3</v>
      </c>
      <c r="AP214" s="2">
        <v>-1.7</v>
      </c>
      <c r="AQ214" s="2">
        <v>-5.8</v>
      </c>
      <c r="AR214" s="2" t="s">
        <v>176</v>
      </c>
      <c r="AS214" s="2">
        <v>2.8</v>
      </c>
      <c r="AT214" s="2" t="s">
        <v>176</v>
      </c>
      <c r="AU214" s="2">
        <v>1.5</v>
      </c>
      <c r="AV214" s="2">
        <v>0</v>
      </c>
      <c r="AW214" s="2">
        <v>-3</v>
      </c>
      <c r="AX214" s="2">
        <v>-11.5</v>
      </c>
      <c r="AY214" s="2">
        <v>-1.5</v>
      </c>
      <c r="AZ214" s="2">
        <v>0.5</v>
      </c>
      <c r="BA214" s="2">
        <v>10.7</v>
      </c>
      <c r="BB214" s="2">
        <v>6.3</v>
      </c>
      <c r="BC214" s="2">
        <v>8.9</v>
      </c>
      <c r="BD214" s="2" t="s">
        <v>176</v>
      </c>
      <c r="BE214" s="2">
        <v>-1.9</v>
      </c>
      <c r="BF214" s="2">
        <v>3.7</v>
      </c>
      <c r="BG214" s="2">
        <v>0</v>
      </c>
      <c r="BH214" s="2">
        <v>0.4</v>
      </c>
      <c r="BI214" s="2">
        <v>-2.9</v>
      </c>
      <c r="BJ214" s="2">
        <v>4.7</v>
      </c>
      <c r="BK214" s="2" t="s">
        <v>176</v>
      </c>
      <c r="BL214" s="2">
        <v>1.3</v>
      </c>
      <c r="BM214" s="2" t="s">
        <v>176</v>
      </c>
      <c r="BN214" s="2">
        <v>3.9</v>
      </c>
      <c r="BO214" s="2">
        <v>1.4</v>
      </c>
      <c r="BP214" s="2">
        <v>-2.2000000000000002</v>
      </c>
      <c r="BQ214" s="2">
        <v>-4</v>
      </c>
      <c r="BR214" s="2">
        <v>-0.1</v>
      </c>
      <c r="BS214" s="2">
        <v>-0.8</v>
      </c>
      <c r="BT214" s="2">
        <v>6.3</v>
      </c>
      <c r="BU214" s="2">
        <v>5.0999999999999996</v>
      </c>
      <c r="BV214" s="2">
        <v>9.3000000000000007</v>
      </c>
      <c r="BW214" s="2" t="s">
        <v>176</v>
      </c>
      <c r="BX214" s="2">
        <v>-0.5</v>
      </c>
      <c r="BY214" s="2">
        <v>-2.2999999999999998</v>
      </c>
    </row>
    <row r="215" spans="1:77" x14ac:dyDescent="0.25">
      <c r="A215" s="1">
        <v>43617</v>
      </c>
      <c r="B215" s="2">
        <v>99.988489999999999</v>
      </c>
      <c r="C215" s="2">
        <v>101.13168</v>
      </c>
      <c r="D215" s="2">
        <v>89.456370000000007</v>
      </c>
      <c r="E215" s="2">
        <v>125.96545999999999</v>
      </c>
      <c r="F215" s="2" t="s">
        <v>176</v>
      </c>
      <c r="G215" s="2">
        <v>99.553929999999994</v>
      </c>
      <c r="H215" s="2" t="s">
        <v>176</v>
      </c>
      <c r="I215" s="2">
        <v>84.43683</v>
      </c>
      <c r="J215" s="2">
        <v>112.3443</v>
      </c>
      <c r="K215" s="2">
        <v>95.391509999999997</v>
      </c>
      <c r="L215" s="2">
        <v>119.14187</v>
      </c>
      <c r="M215" s="2">
        <v>83.733729999999994</v>
      </c>
      <c r="N215" s="2">
        <v>105.26062</v>
      </c>
      <c r="O215" s="2">
        <v>97.645340000000004</v>
      </c>
      <c r="P215" s="2">
        <v>95.882660000000001</v>
      </c>
      <c r="Q215" s="2">
        <v>97.302369999999996</v>
      </c>
      <c r="R215" s="2" t="s">
        <v>176</v>
      </c>
      <c r="S215" s="2">
        <v>85.757639999999995</v>
      </c>
      <c r="T215" s="2">
        <v>116.31085</v>
      </c>
      <c r="U215" s="2">
        <v>-5.8</v>
      </c>
      <c r="V215" s="2">
        <v>-8.3000000000000007</v>
      </c>
      <c r="W215" s="2">
        <v>5.6</v>
      </c>
      <c r="X215" s="2">
        <v>2.8</v>
      </c>
      <c r="Y215" s="2" t="s">
        <v>176</v>
      </c>
      <c r="Z215" s="2">
        <v>-1</v>
      </c>
      <c r="AA215" s="2" t="s">
        <v>176</v>
      </c>
      <c r="AB215" s="2">
        <v>-5.8</v>
      </c>
      <c r="AC215" s="2">
        <v>-8.6</v>
      </c>
      <c r="AD215" s="2">
        <v>-10.4</v>
      </c>
      <c r="AE215" s="2">
        <v>-12</v>
      </c>
      <c r="AF215" s="2">
        <v>-6.6</v>
      </c>
      <c r="AG215" s="2">
        <v>-5.3</v>
      </c>
      <c r="AH215" s="2">
        <v>-4.0999999999999996</v>
      </c>
      <c r="AI215" s="2">
        <v>-2.1</v>
      </c>
      <c r="AJ215" s="2">
        <v>2.9</v>
      </c>
      <c r="AK215" s="2" t="s">
        <v>176</v>
      </c>
      <c r="AL215" s="2">
        <v>-13.3</v>
      </c>
      <c r="AM215" s="2">
        <v>-2.4</v>
      </c>
      <c r="AN215" s="2">
        <v>-1.3</v>
      </c>
      <c r="AO215" s="2">
        <v>-2.5</v>
      </c>
      <c r="AP215" s="2">
        <v>-0.6</v>
      </c>
      <c r="AQ215" s="2">
        <v>-4.2</v>
      </c>
      <c r="AR215" s="2" t="s">
        <v>176</v>
      </c>
      <c r="AS215" s="2">
        <v>2.1</v>
      </c>
      <c r="AT215" s="2" t="s">
        <v>176</v>
      </c>
      <c r="AU215" s="2">
        <v>0.3</v>
      </c>
      <c r="AV215" s="2">
        <v>-1.5</v>
      </c>
      <c r="AW215" s="2">
        <v>-4.4000000000000004</v>
      </c>
      <c r="AX215" s="2">
        <v>-11.6</v>
      </c>
      <c r="AY215" s="2">
        <v>-2.2999999999999998</v>
      </c>
      <c r="AZ215" s="2">
        <v>-0.6</v>
      </c>
      <c r="BA215" s="2">
        <v>7.8</v>
      </c>
      <c r="BB215" s="2">
        <v>4.9000000000000004</v>
      </c>
      <c r="BC215" s="2">
        <v>7.8</v>
      </c>
      <c r="BD215" s="2" t="s">
        <v>176</v>
      </c>
      <c r="BE215" s="2">
        <v>-4.0999999999999996</v>
      </c>
      <c r="BF215" s="2">
        <v>2.2999999999999998</v>
      </c>
      <c r="BG215" s="2">
        <v>-0.7</v>
      </c>
      <c r="BH215" s="2">
        <v>-0.8</v>
      </c>
      <c r="BI215" s="2">
        <v>-2.7</v>
      </c>
      <c r="BJ215" s="2">
        <v>3.8</v>
      </c>
      <c r="BK215" s="2" t="s">
        <v>176</v>
      </c>
      <c r="BL215" s="2">
        <v>1.4</v>
      </c>
      <c r="BM215" s="2" t="s">
        <v>176</v>
      </c>
      <c r="BN215" s="2">
        <v>2.8</v>
      </c>
      <c r="BO215" s="2">
        <v>-0.1</v>
      </c>
      <c r="BP215" s="2">
        <v>-3</v>
      </c>
      <c r="BQ215" s="2">
        <v>-4.3</v>
      </c>
      <c r="BR215" s="2">
        <v>-0.9</v>
      </c>
      <c r="BS215" s="2">
        <v>-1.5</v>
      </c>
      <c r="BT215" s="2">
        <v>5.0999999999999996</v>
      </c>
      <c r="BU215" s="2">
        <v>4.5999999999999996</v>
      </c>
      <c r="BV215" s="2">
        <v>9.4</v>
      </c>
      <c r="BW215" s="2" t="s">
        <v>176</v>
      </c>
      <c r="BX215" s="2">
        <v>-1.6</v>
      </c>
      <c r="BY215" s="2">
        <v>-2.2999999999999998</v>
      </c>
    </row>
    <row r="216" spans="1:77" x14ac:dyDescent="0.25">
      <c r="A216" s="1">
        <v>43647</v>
      </c>
      <c r="B216" s="2">
        <v>108.88426</v>
      </c>
      <c r="C216" s="2">
        <v>108.59934</v>
      </c>
      <c r="D216" s="2">
        <v>92.714089999999999</v>
      </c>
      <c r="E216" s="2">
        <v>133.95043999999999</v>
      </c>
      <c r="F216" s="2" t="s">
        <v>176</v>
      </c>
      <c r="G216" s="2">
        <v>109.32597</v>
      </c>
      <c r="H216" s="2" t="s">
        <v>176</v>
      </c>
      <c r="I216" s="2">
        <v>87.334360000000004</v>
      </c>
      <c r="J216" s="2">
        <v>123.27127</v>
      </c>
      <c r="K216" s="2">
        <v>101.58028</v>
      </c>
      <c r="L216" s="2">
        <v>126.46162</v>
      </c>
      <c r="M216" s="2">
        <v>95.972849999999994</v>
      </c>
      <c r="N216" s="2">
        <v>111.86968</v>
      </c>
      <c r="O216" s="2">
        <v>110.65464</v>
      </c>
      <c r="P216" s="2">
        <v>104.22132000000001</v>
      </c>
      <c r="Q216" s="2">
        <v>105.84913</v>
      </c>
      <c r="R216" s="2" t="s">
        <v>176</v>
      </c>
      <c r="S216" s="2">
        <v>103.248</v>
      </c>
      <c r="T216" s="2">
        <v>128.37839</v>
      </c>
      <c r="U216" s="2">
        <v>-2.5</v>
      </c>
      <c r="V216" s="2">
        <v>-7.9</v>
      </c>
      <c r="W216" s="2">
        <v>0.6</v>
      </c>
      <c r="X216" s="2">
        <v>3.4</v>
      </c>
      <c r="Y216" s="2" t="s">
        <v>176</v>
      </c>
      <c r="Z216" s="2">
        <v>0.3</v>
      </c>
      <c r="AA216" s="2" t="s">
        <v>176</v>
      </c>
      <c r="AB216" s="2">
        <v>-8.6</v>
      </c>
      <c r="AC216" s="2">
        <v>-6.1</v>
      </c>
      <c r="AD216" s="2">
        <v>-6.3</v>
      </c>
      <c r="AE216" s="2">
        <v>-13.5</v>
      </c>
      <c r="AF216" s="2">
        <v>3.4</v>
      </c>
      <c r="AG216" s="2">
        <v>-2.5</v>
      </c>
      <c r="AH216" s="2">
        <v>5</v>
      </c>
      <c r="AI216" s="2">
        <v>0.6</v>
      </c>
      <c r="AJ216" s="2">
        <v>1.9</v>
      </c>
      <c r="AK216" s="2" t="s">
        <v>176</v>
      </c>
      <c r="AL216" s="2">
        <v>-3.4</v>
      </c>
      <c r="AM216" s="2">
        <v>1.4</v>
      </c>
      <c r="AN216" s="2">
        <v>-1.5</v>
      </c>
      <c r="AO216" s="2">
        <v>-3.3</v>
      </c>
      <c r="AP216" s="2">
        <v>-0.5</v>
      </c>
      <c r="AQ216" s="2">
        <v>-2.9</v>
      </c>
      <c r="AR216" s="2" t="s">
        <v>176</v>
      </c>
      <c r="AS216" s="2">
        <v>1.8</v>
      </c>
      <c r="AT216" s="2" t="s">
        <v>176</v>
      </c>
      <c r="AU216" s="2">
        <v>-1</v>
      </c>
      <c r="AV216" s="2">
        <v>-2.2000000000000002</v>
      </c>
      <c r="AW216" s="2">
        <v>-4.7</v>
      </c>
      <c r="AX216" s="2">
        <v>-11.9</v>
      </c>
      <c r="AY216" s="2">
        <v>-1.5</v>
      </c>
      <c r="AZ216" s="2">
        <v>-0.9</v>
      </c>
      <c r="BA216" s="2">
        <v>7.3</v>
      </c>
      <c r="BB216" s="2">
        <v>4.2</v>
      </c>
      <c r="BC216" s="2">
        <v>6.8</v>
      </c>
      <c r="BD216" s="2" t="s">
        <v>176</v>
      </c>
      <c r="BE216" s="2">
        <v>-4</v>
      </c>
      <c r="BF216" s="2">
        <v>2.1</v>
      </c>
      <c r="BG216" s="2">
        <v>-1.3</v>
      </c>
      <c r="BH216" s="2">
        <v>-1.8</v>
      </c>
      <c r="BI216" s="2">
        <v>-3.1</v>
      </c>
      <c r="BJ216" s="2">
        <v>2.9</v>
      </c>
      <c r="BK216" s="2" t="s">
        <v>176</v>
      </c>
      <c r="BL216" s="2">
        <v>1.4</v>
      </c>
      <c r="BM216" s="2" t="s">
        <v>176</v>
      </c>
      <c r="BN216" s="2">
        <v>1.2</v>
      </c>
      <c r="BO216" s="2">
        <v>-0.7</v>
      </c>
      <c r="BP216" s="2">
        <v>-3.3</v>
      </c>
      <c r="BQ216" s="2">
        <v>-5.7</v>
      </c>
      <c r="BR216" s="2">
        <v>-1.5</v>
      </c>
      <c r="BS216" s="2">
        <v>-2</v>
      </c>
      <c r="BT216" s="2">
        <v>5</v>
      </c>
      <c r="BU216" s="2">
        <v>3.9</v>
      </c>
      <c r="BV216" s="2">
        <v>8.5</v>
      </c>
      <c r="BW216" s="2" t="s">
        <v>176</v>
      </c>
      <c r="BX216" s="2">
        <v>-2.2999999999999998</v>
      </c>
      <c r="BY216" s="2">
        <v>-1.7</v>
      </c>
    </row>
    <row r="217" spans="1:77" x14ac:dyDescent="0.25">
      <c r="A217" s="1">
        <v>43678</v>
      </c>
      <c r="B217" s="2">
        <v>112.1134</v>
      </c>
      <c r="C217" s="2">
        <v>113.12318</v>
      </c>
      <c r="D217" s="2">
        <v>101.2547</v>
      </c>
      <c r="E217" s="2">
        <v>137.99202</v>
      </c>
      <c r="F217" s="2" t="s">
        <v>176</v>
      </c>
      <c r="G217" s="2">
        <v>117.65971</v>
      </c>
      <c r="H217" s="2" t="s">
        <v>176</v>
      </c>
      <c r="I217" s="2">
        <v>97.875649999999993</v>
      </c>
      <c r="J217" s="2">
        <v>125.24538</v>
      </c>
      <c r="K217" s="2">
        <v>105.00167</v>
      </c>
      <c r="L217" s="2">
        <v>129.31417999999999</v>
      </c>
      <c r="M217" s="2">
        <v>95.893140000000002</v>
      </c>
      <c r="N217" s="2">
        <v>118.32378</v>
      </c>
      <c r="O217" s="2">
        <v>110.43966</v>
      </c>
      <c r="P217" s="2">
        <v>104.85784</v>
      </c>
      <c r="Q217" s="2">
        <v>103.1474</v>
      </c>
      <c r="R217" s="2" t="s">
        <v>176</v>
      </c>
      <c r="S217" s="2">
        <v>101.73881</v>
      </c>
      <c r="T217" s="2">
        <v>132.95642000000001</v>
      </c>
      <c r="U217" s="2">
        <v>-2.1</v>
      </c>
      <c r="V217" s="2">
        <v>-9.6999999999999993</v>
      </c>
      <c r="W217" s="2">
        <v>12.6</v>
      </c>
      <c r="X217" s="2">
        <v>12.7</v>
      </c>
      <c r="Y217" s="2" t="s">
        <v>176</v>
      </c>
      <c r="Z217" s="2">
        <v>0.5</v>
      </c>
      <c r="AA217" s="2" t="s">
        <v>176</v>
      </c>
      <c r="AB217" s="2">
        <v>-9.1</v>
      </c>
      <c r="AC217" s="2">
        <v>-9</v>
      </c>
      <c r="AD217" s="2">
        <v>-6.6</v>
      </c>
      <c r="AE217" s="2">
        <v>-15.4</v>
      </c>
      <c r="AF217" s="2">
        <v>3.9</v>
      </c>
      <c r="AG217" s="2">
        <v>0.5</v>
      </c>
      <c r="AH217" s="2">
        <v>1.8</v>
      </c>
      <c r="AI217" s="2">
        <v>-3.1</v>
      </c>
      <c r="AJ217" s="2">
        <v>-5.6</v>
      </c>
      <c r="AK217" s="2" t="s">
        <v>176</v>
      </c>
      <c r="AL217" s="2">
        <v>-7.3</v>
      </c>
      <c r="AM217" s="2">
        <v>-0.1</v>
      </c>
      <c r="AN217" s="2">
        <v>-1.6</v>
      </c>
      <c r="AO217" s="2">
        <v>-4.2</v>
      </c>
      <c r="AP217" s="2">
        <v>1.1000000000000001</v>
      </c>
      <c r="AQ217" s="2">
        <v>-0.7</v>
      </c>
      <c r="AR217" s="2" t="s">
        <v>176</v>
      </c>
      <c r="AS217" s="2">
        <v>1.7</v>
      </c>
      <c r="AT217" s="2" t="s">
        <v>176</v>
      </c>
      <c r="AU217" s="2">
        <v>-2.2000000000000002</v>
      </c>
      <c r="AV217" s="2">
        <v>-3.2</v>
      </c>
      <c r="AW217" s="2">
        <v>-5</v>
      </c>
      <c r="AX217" s="2">
        <v>-12.3</v>
      </c>
      <c r="AY217" s="2">
        <v>-0.8</v>
      </c>
      <c r="AZ217" s="2">
        <v>-0.7</v>
      </c>
      <c r="BA217" s="2">
        <v>6.5</v>
      </c>
      <c r="BB217" s="2">
        <v>3.2</v>
      </c>
      <c r="BC217" s="2">
        <v>5</v>
      </c>
      <c r="BD217" s="2" t="s">
        <v>176</v>
      </c>
      <c r="BE217" s="2">
        <v>-4.5</v>
      </c>
      <c r="BF217" s="2">
        <v>1.8</v>
      </c>
      <c r="BG217" s="2">
        <v>-1.6</v>
      </c>
      <c r="BH217" s="2">
        <v>-3</v>
      </c>
      <c r="BI217" s="2">
        <v>-1.5</v>
      </c>
      <c r="BJ217" s="2">
        <v>3.1</v>
      </c>
      <c r="BK217" s="2" t="s">
        <v>176</v>
      </c>
      <c r="BL217" s="2">
        <v>1.4</v>
      </c>
      <c r="BM217" s="2" t="s">
        <v>176</v>
      </c>
      <c r="BN217" s="2">
        <v>-0.7</v>
      </c>
      <c r="BO217" s="2">
        <v>-1.7</v>
      </c>
      <c r="BP217" s="2">
        <v>-3.8</v>
      </c>
      <c r="BQ217" s="2">
        <v>-6.9</v>
      </c>
      <c r="BR217" s="2">
        <v>-1.5</v>
      </c>
      <c r="BS217" s="2">
        <v>-2</v>
      </c>
      <c r="BT217" s="2">
        <v>4.5</v>
      </c>
      <c r="BU217" s="2">
        <v>3.2</v>
      </c>
      <c r="BV217" s="2">
        <v>6.7</v>
      </c>
      <c r="BW217" s="2" t="s">
        <v>176</v>
      </c>
      <c r="BX217" s="2">
        <v>-3.2</v>
      </c>
      <c r="BY217" s="2">
        <v>-1.4</v>
      </c>
    </row>
    <row r="218" spans="1:77" x14ac:dyDescent="0.25">
      <c r="A218" s="1">
        <v>43709</v>
      </c>
      <c r="B218" s="2">
        <v>106.94489</v>
      </c>
      <c r="C218" s="2">
        <v>115.57925</v>
      </c>
      <c r="D218" s="2">
        <v>99.224540000000005</v>
      </c>
      <c r="E218" s="2">
        <v>123.5247</v>
      </c>
      <c r="F218" s="2" t="s">
        <v>176</v>
      </c>
      <c r="G218" s="2">
        <v>118.3663</v>
      </c>
      <c r="H218" s="2" t="s">
        <v>176</v>
      </c>
      <c r="I218" s="2">
        <v>110.76546</v>
      </c>
      <c r="J218" s="2">
        <v>123.62547000000001</v>
      </c>
      <c r="K218" s="2">
        <v>101.61113</v>
      </c>
      <c r="L218" s="2">
        <v>127.92764</v>
      </c>
      <c r="M218" s="2">
        <v>94.208579999999998</v>
      </c>
      <c r="N218" s="2">
        <v>109.96589</v>
      </c>
      <c r="O218" s="2">
        <v>104.12285</v>
      </c>
      <c r="P218" s="2">
        <v>101.05905</v>
      </c>
      <c r="Q218" s="2">
        <v>94.719499999999996</v>
      </c>
      <c r="R218" s="2" t="s">
        <v>176</v>
      </c>
      <c r="S218" s="2">
        <v>96.019220000000004</v>
      </c>
      <c r="T218" s="2">
        <v>125.80883</v>
      </c>
      <c r="U218" s="2">
        <v>1.1000000000000001</v>
      </c>
      <c r="V218" s="2">
        <v>-3.7</v>
      </c>
      <c r="W218" s="2">
        <v>17.100000000000001</v>
      </c>
      <c r="X218" s="2">
        <v>-1.9</v>
      </c>
      <c r="Y218" s="2" t="s">
        <v>176</v>
      </c>
      <c r="Z218" s="2">
        <v>0</v>
      </c>
      <c r="AA218" s="2" t="s">
        <v>176</v>
      </c>
      <c r="AB218" s="2">
        <v>-7.6</v>
      </c>
      <c r="AC218" s="2">
        <v>-1.5</v>
      </c>
      <c r="AD218" s="2">
        <v>-2.1</v>
      </c>
      <c r="AE218" s="2">
        <v>-13.4</v>
      </c>
      <c r="AF218" s="2">
        <v>6.9</v>
      </c>
      <c r="AG218" s="2">
        <v>3.6</v>
      </c>
      <c r="AH218" s="2">
        <v>7.4</v>
      </c>
      <c r="AI218" s="2">
        <v>5.2</v>
      </c>
      <c r="AJ218" s="2">
        <v>-0.6</v>
      </c>
      <c r="AK218" s="2" t="s">
        <v>176</v>
      </c>
      <c r="AL218" s="2">
        <v>-2.1</v>
      </c>
      <c r="AM218" s="2">
        <v>1.5</v>
      </c>
      <c r="AN218" s="2">
        <v>-1.3</v>
      </c>
      <c r="AO218" s="2">
        <v>-4.2</v>
      </c>
      <c r="AP218" s="2">
        <v>2.7</v>
      </c>
      <c r="AQ218" s="2">
        <v>-0.9</v>
      </c>
      <c r="AR218" s="2" t="s">
        <v>176</v>
      </c>
      <c r="AS218" s="2">
        <v>1.4</v>
      </c>
      <c r="AT218" s="2" t="s">
        <v>176</v>
      </c>
      <c r="AU218" s="2">
        <v>-2.9</v>
      </c>
      <c r="AV218" s="2">
        <v>-3</v>
      </c>
      <c r="AW218" s="2">
        <v>-4.5999999999999996</v>
      </c>
      <c r="AX218" s="2">
        <v>-12.5</v>
      </c>
      <c r="AY218" s="2">
        <v>0</v>
      </c>
      <c r="AZ218" s="2">
        <v>-0.2</v>
      </c>
      <c r="BA218" s="2">
        <v>6.6</v>
      </c>
      <c r="BB218" s="2">
        <v>3.4</v>
      </c>
      <c r="BC218" s="2">
        <v>4.4000000000000004</v>
      </c>
      <c r="BD218" s="2" t="s">
        <v>176</v>
      </c>
      <c r="BE218" s="2">
        <v>-4.2</v>
      </c>
      <c r="BF218" s="2">
        <v>1.7</v>
      </c>
      <c r="BG218" s="2">
        <v>-1.3</v>
      </c>
      <c r="BH218" s="2">
        <v>-3.5</v>
      </c>
      <c r="BI218" s="2">
        <v>1.1000000000000001</v>
      </c>
      <c r="BJ218" s="2">
        <v>1.8</v>
      </c>
      <c r="BK218" s="2" t="s">
        <v>176</v>
      </c>
      <c r="BL218" s="2">
        <v>1.1000000000000001</v>
      </c>
      <c r="BM218" s="2" t="s">
        <v>176</v>
      </c>
      <c r="BN218" s="2">
        <v>-2.8</v>
      </c>
      <c r="BO218" s="2">
        <v>-1.6</v>
      </c>
      <c r="BP218" s="2">
        <v>-3.6</v>
      </c>
      <c r="BQ218" s="2">
        <v>-8.3000000000000007</v>
      </c>
      <c r="BR218" s="2">
        <v>-0.6</v>
      </c>
      <c r="BS218" s="2">
        <v>-1.1000000000000001</v>
      </c>
      <c r="BT218" s="2">
        <v>5.0999999999999996</v>
      </c>
      <c r="BU218" s="2">
        <v>3.7</v>
      </c>
      <c r="BV218" s="2">
        <v>5.6</v>
      </c>
      <c r="BW218" s="2" t="s">
        <v>176</v>
      </c>
      <c r="BX218" s="2">
        <v>-3.8</v>
      </c>
      <c r="BY218" s="2">
        <v>-0.7</v>
      </c>
    </row>
    <row r="219" spans="1:77" x14ac:dyDescent="0.25">
      <c r="A219" s="1">
        <v>43739</v>
      </c>
      <c r="B219" s="2">
        <v>113.06392</v>
      </c>
      <c r="C219" s="2">
        <v>129.33833999999999</v>
      </c>
      <c r="D219" s="2">
        <v>108.92005</v>
      </c>
      <c r="E219" s="2">
        <v>125.74421</v>
      </c>
      <c r="F219" s="2" t="s">
        <v>176</v>
      </c>
      <c r="G219" s="2">
        <v>124.6893</v>
      </c>
      <c r="H219" s="2" t="s">
        <v>176</v>
      </c>
      <c r="I219" s="2">
        <v>126.07611</v>
      </c>
      <c r="J219" s="2">
        <v>132.66847999999999</v>
      </c>
      <c r="K219" s="2">
        <v>103.62917</v>
      </c>
      <c r="L219" s="2">
        <v>123.91175</v>
      </c>
      <c r="M219" s="2">
        <v>100.82134000000001</v>
      </c>
      <c r="N219" s="2">
        <v>114.63376</v>
      </c>
      <c r="O219" s="2">
        <v>108.27162</v>
      </c>
      <c r="P219" s="2">
        <v>110.73527</v>
      </c>
      <c r="Q219" s="2">
        <v>102.10777</v>
      </c>
      <c r="R219" s="2" t="s">
        <v>176</v>
      </c>
      <c r="S219" s="2">
        <v>103.06165</v>
      </c>
      <c r="T219" s="2">
        <v>124.7277</v>
      </c>
      <c r="U219" s="2">
        <v>1.3</v>
      </c>
      <c r="V219" s="2">
        <v>-0.8</v>
      </c>
      <c r="W219" s="2">
        <v>6.3</v>
      </c>
      <c r="X219" s="2">
        <v>-3.3</v>
      </c>
      <c r="Y219" s="2" t="s">
        <v>176</v>
      </c>
      <c r="Z219" s="2">
        <v>-0.5</v>
      </c>
      <c r="AA219" s="2" t="s">
        <v>176</v>
      </c>
      <c r="AB219" s="2">
        <v>1.2</v>
      </c>
      <c r="AC219" s="2">
        <v>-1.5</v>
      </c>
      <c r="AD219" s="2">
        <v>-4</v>
      </c>
      <c r="AE219" s="2">
        <v>-20.7</v>
      </c>
      <c r="AF219" s="2">
        <v>5.7</v>
      </c>
      <c r="AG219" s="2">
        <v>4.8</v>
      </c>
      <c r="AH219" s="2">
        <v>9.6999999999999993</v>
      </c>
      <c r="AI219" s="2">
        <v>-0.8</v>
      </c>
      <c r="AJ219" s="2">
        <v>-1.7</v>
      </c>
      <c r="AK219" s="2" t="s">
        <v>176</v>
      </c>
      <c r="AL219" s="2">
        <v>2.8</v>
      </c>
      <c r="AM219" s="2">
        <v>11.2</v>
      </c>
      <c r="AN219" s="2">
        <v>-1</v>
      </c>
      <c r="AO219" s="2">
        <v>-3.8</v>
      </c>
      <c r="AP219" s="2">
        <v>3.1</v>
      </c>
      <c r="AQ219" s="2">
        <v>-1.1000000000000001</v>
      </c>
      <c r="AR219" s="2" t="s">
        <v>176</v>
      </c>
      <c r="AS219" s="2">
        <v>1.2</v>
      </c>
      <c r="AT219" s="2" t="s">
        <v>176</v>
      </c>
      <c r="AU219" s="2">
        <v>-2.4</v>
      </c>
      <c r="AV219" s="2">
        <v>-2.8</v>
      </c>
      <c r="AW219" s="2">
        <v>-4.5999999999999996</v>
      </c>
      <c r="AX219" s="2">
        <v>-13.4</v>
      </c>
      <c r="AY219" s="2">
        <v>0.6</v>
      </c>
      <c r="AZ219" s="2">
        <v>0.3</v>
      </c>
      <c r="BA219" s="2">
        <v>6.9</v>
      </c>
      <c r="BB219" s="2">
        <v>2.9</v>
      </c>
      <c r="BC219" s="2">
        <v>3.7</v>
      </c>
      <c r="BD219" s="2" t="s">
        <v>176</v>
      </c>
      <c r="BE219" s="2">
        <v>-3.4</v>
      </c>
      <c r="BF219" s="2">
        <v>2.8</v>
      </c>
      <c r="BG219" s="2">
        <v>-1.2</v>
      </c>
      <c r="BH219" s="2">
        <v>-3.8</v>
      </c>
      <c r="BI219" s="2">
        <v>1.4</v>
      </c>
      <c r="BJ219" s="2">
        <v>0.3</v>
      </c>
      <c r="BK219" s="2" t="s">
        <v>176</v>
      </c>
      <c r="BL219" s="2">
        <v>0.9</v>
      </c>
      <c r="BM219" s="2" t="s">
        <v>176</v>
      </c>
      <c r="BN219" s="2">
        <v>-3.1</v>
      </c>
      <c r="BO219" s="2">
        <v>-2.2999999999999998</v>
      </c>
      <c r="BP219" s="2">
        <v>-4</v>
      </c>
      <c r="BQ219" s="2">
        <v>-10.6</v>
      </c>
      <c r="BR219" s="2">
        <v>0.1</v>
      </c>
      <c r="BS219" s="2">
        <v>-0.4</v>
      </c>
      <c r="BT219" s="2">
        <v>5.9</v>
      </c>
      <c r="BU219" s="2">
        <v>2.9</v>
      </c>
      <c r="BV219" s="2">
        <v>4.0999999999999996</v>
      </c>
      <c r="BW219" s="2" t="s">
        <v>176</v>
      </c>
      <c r="BX219" s="2">
        <v>-3.2</v>
      </c>
      <c r="BY219" s="2">
        <v>1.2</v>
      </c>
    </row>
    <row r="220" spans="1:77" x14ac:dyDescent="0.25">
      <c r="A220" s="1">
        <v>43770</v>
      </c>
      <c r="B220" s="2">
        <v>102.50798</v>
      </c>
      <c r="C220" s="2">
        <v>121.85738000000001</v>
      </c>
      <c r="D220" s="2">
        <v>104.20246</v>
      </c>
      <c r="E220" s="2">
        <v>118.23698</v>
      </c>
      <c r="F220" s="2" t="s">
        <v>176</v>
      </c>
      <c r="G220" s="2">
        <v>123.55831999999999</v>
      </c>
      <c r="H220" s="2" t="s">
        <v>176</v>
      </c>
      <c r="I220" s="2">
        <v>116.58909</v>
      </c>
      <c r="J220" s="2">
        <v>118.42131999999999</v>
      </c>
      <c r="K220" s="2">
        <v>90.410629999999998</v>
      </c>
      <c r="L220" s="2">
        <v>112.36745999999999</v>
      </c>
      <c r="M220" s="2">
        <v>100.32368</v>
      </c>
      <c r="N220" s="2">
        <v>99.014160000000004</v>
      </c>
      <c r="O220" s="2">
        <v>93.245400000000004</v>
      </c>
      <c r="P220" s="2">
        <v>102.51824000000001</v>
      </c>
      <c r="Q220" s="2">
        <v>94.316220000000001</v>
      </c>
      <c r="R220" s="2" t="s">
        <v>176</v>
      </c>
      <c r="S220" s="2">
        <v>90.957599999999999</v>
      </c>
      <c r="T220" s="2">
        <v>91.70478</v>
      </c>
      <c r="U220" s="2">
        <v>-1.7</v>
      </c>
      <c r="V220" s="2">
        <v>-0.4</v>
      </c>
      <c r="W220" s="2">
        <v>12.5</v>
      </c>
      <c r="X220" s="2">
        <v>-2.9</v>
      </c>
      <c r="Y220" s="2" t="s">
        <v>176</v>
      </c>
      <c r="Z220" s="2">
        <v>2.5</v>
      </c>
      <c r="AA220" s="2" t="s">
        <v>176</v>
      </c>
      <c r="AB220" s="2">
        <v>-1.6</v>
      </c>
      <c r="AC220" s="2">
        <v>-1.5</v>
      </c>
      <c r="AD220" s="2">
        <v>-8.6</v>
      </c>
      <c r="AE220" s="2">
        <v>-24.7</v>
      </c>
      <c r="AF220" s="2">
        <v>13.1</v>
      </c>
      <c r="AG220" s="2">
        <v>-2</v>
      </c>
      <c r="AH220" s="2">
        <v>-3.5</v>
      </c>
      <c r="AI220" s="2">
        <v>-3.6</v>
      </c>
      <c r="AJ220" s="2">
        <v>-5.4</v>
      </c>
      <c r="AK220" s="2" t="s">
        <v>176</v>
      </c>
      <c r="AL220" s="2">
        <v>0.5</v>
      </c>
      <c r="AM220" s="2">
        <v>9.3000000000000007</v>
      </c>
      <c r="AN220" s="2">
        <v>-1.1000000000000001</v>
      </c>
      <c r="AO220" s="2">
        <v>-3.5</v>
      </c>
      <c r="AP220" s="2">
        <v>4</v>
      </c>
      <c r="AQ220" s="2">
        <v>-1.3</v>
      </c>
      <c r="AR220" s="2" t="s">
        <v>176</v>
      </c>
      <c r="AS220" s="2">
        <v>1.3</v>
      </c>
      <c r="AT220" s="2" t="s">
        <v>176</v>
      </c>
      <c r="AU220" s="2">
        <v>-2.2999999999999998</v>
      </c>
      <c r="AV220" s="2">
        <v>-2.7</v>
      </c>
      <c r="AW220" s="2">
        <v>-4.9000000000000004</v>
      </c>
      <c r="AX220" s="2">
        <v>-14.4</v>
      </c>
      <c r="AY220" s="2">
        <v>1.8</v>
      </c>
      <c r="AZ220" s="2">
        <v>0.1</v>
      </c>
      <c r="BA220" s="2">
        <v>6</v>
      </c>
      <c r="BB220" s="2">
        <v>2.2999999999999998</v>
      </c>
      <c r="BC220" s="2">
        <v>2.8</v>
      </c>
      <c r="BD220" s="2" t="s">
        <v>176</v>
      </c>
      <c r="BE220" s="2">
        <v>-3.1</v>
      </c>
      <c r="BF220" s="2">
        <v>3.3</v>
      </c>
      <c r="BG220" s="2">
        <v>-1.3</v>
      </c>
      <c r="BH220" s="2">
        <v>-3.7</v>
      </c>
      <c r="BI220" s="2">
        <v>2.6</v>
      </c>
      <c r="BJ220" s="2">
        <v>-0.6</v>
      </c>
      <c r="BK220" s="2" t="s">
        <v>176</v>
      </c>
      <c r="BL220" s="2">
        <v>0.9</v>
      </c>
      <c r="BM220" s="2" t="s">
        <v>176</v>
      </c>
      <c r="BN220" s="2">
        <v>-2.8</v>
      </c>
      <c r="BO220" s="2">
        <v>-2.4</v>
      </c>
      <c r="BP220" s="2">
        <v>-4.5</v>
      </c>
      <c r="BQ220" s="2">
        <v>-13</v>
      </c>
      <c r="BR220" s="2">
        <v>1.6</v>
      </c>
      <c r="BS220" s="2">
        <v>-0.3</v>
      </c>
      <c r="BT220" s="2">
        <v>5.6</v>
      </c>
      <c r="BU220" s="2">
        <v>2.1</v>
      </c>
      <c r="BV220" s="2">
        <v>2.6</v>
      </c>
      <c r="BW220" s="2" t="s">
        <v>176</v>
      </c>
      <c r="BX220" s="2">
        <v>-3</v>
      </c>
      <c r="BY220" s="2">
        <v>3.1</v>
      </c>
    </row>
    <row r="221" spans="1:77" x14ac:dyDescent="0.25">
      <c r="A221" s="1">
        <v>43800</v>
      </c>
      <c r="B221" s="2">
        <v>89.651060000000001</v>
      </c>
      <c r="C221" s="2">
        <v>115.08535000000001</v>
      </c>
      <c r="D221" s="2">
        <v>81.564139999999995</v>
      </c>
      <c r="E221" s="2">
        <v>125.32362999999999</v>
      </c>
      <c r="F221" s="2" t="s">
        <v>176</v>
      </c>
      <c r="G221" s="2">
        <v>104.01983</v>
      </c>
      <c r="H221" s="2" t="s">
        <v>176</v>
      </c>
      <c r="I221" s="2">
        <v>109.19938999999999</v>
      </c>
      <c r="J221" s="2">
        <v>110.61626</v>
      </c>
      <c r="K221" s="2">
        <v>79.327650000000006</v>
      </c>
      <c r="L221" s="2">
        <v>110.18454</v>
      </c>
      <c r="M221" s="2">
        <v>94.975970000000004</v>
      </c>
      <c r="N221" s="2">
        <v>79.943640000000002</v>
      </c>
      <c r="O221" s="2">
        <v>84.045299999999997</v>
      </c>
      <c r="P221" s="2">
        <v>82.110860000000002</v>
      </c>
      <c r="Q221" s="2">
        <v>78.484729999999999</v>
      </c>
      <c r="R221" s="2" t="s">
        <v>176</v>
      </c>
      <c r="S221" s="2">
        <v>75.631100000000004</v>
      </c>
      <c r="T221" s="2">
        <v>74.592140000000001</v>
      </c>
      <c r="U221" s="2">
        <v>-1.3</v>
      </c>
      <c r="V221" s="2">
        <v>4.3</v>
      </c>
      <c r="W221" s="2">
        <v>12.6</v>
      </c>
      <c r="X221" s="2">
        <v>1.4</v>
      </c>
      <c r="Y221" s="2" t="s">
        <v>176</v>
      </c>
      <c r="Z221" s="2">
        <v>4</v>
      </c>
      <c r="AA221" s="2" t="s">
        <v>176</v>
      </c>
      <c r="AB221" s="2">
        <v>-0.4</v>
      </c>
      <c r="AC221" s="2">
        <v>-4.0999999999999996</v>
      </c>
      <c r="AD221" s="2">
        <v>-13.9</v>
      </c>
      <c r="AE221" s="2">
        <v>-22.8</v>
      </c>
      <c r="AF221" s="2">
        <v>3.9</v>
      </c>
      <c r="AG221" s="2">
        <v>-2.4</v>
      </c>
      <c r="AH221" s="2">
        <v>2.4</v>
      </c>
      <c r="AI221" s="2">
        <v>1.3</v>
      </c>
      <c r="AJ221" s="2">
        <v>-1.7</v>
      </c>
      <c r="AK221" s="2" t="s">
        <v>176</v>
      </c>
      <c r="AL221" s="2">
        <v>-10.8</v>
      </c>
      <c r="AM221" s="2">
        <v>-3.5</v>
      </c>
      <c r="AN221" s="2">
        <v>-1.1000000000000001</v>
      </c>
      <c r="AO221" s="2">
        <v>-2.8</v>
      </c>
      <c r="AP221" s="2">
        <v>4.5</v>
      </c>
      <c r="AQ221" s="2">
        <v>-1.1000000000000001</v>
      </c>
      <c r="AR221" s="2" t="s">
        <v>176</v>
      </c>
      <c r="AS221" s="2">
        <v>1.6</v>
      </c>
      <c r="AT221" s="2" t="s">
        <v>176</v>
      </c>
      <c r="AU221" s="2">
        <v>-2.2000000000000002</v>
      </c>
      <c r="AV221" s="2">
        <v>-2.8</v>
      </c>
      <c r="AW221" s="2">
        <v>-5.6</v>
      </c>
      <c r="AX221" s="2">
        <v>-15.1</v>
      </c>
      <c r="AY221" s="2">
        <v>1.9</v>
      </c>
      <c r="AZ221" s="2">
        <v>0</v>
      </c>
      <c r="BA221" s="2">
        <v>5.7</v>
      </c>
      <c r="BB221" s="2">
        <v>2.2000000000000002</v>
      </c>
      <c r="BC221" s="2">
        <v>2.5</v>
      </c>
      <c r="BD221" s="2" t="s">
        <v>176</v>
      </c>
      <c r="BE221" s="2">
        <v>-3.7</v>
      </c>
      <c r="BF221" s="2">
        <v>2.8</v>
      </c>
      <c r="BG221" s="2">
        <v>-1.1000000000000001</v>
      </c>
      <c r="BH221" s="2">
        <v>-2.8</v>
      </c>
      <c r="BI221" s="2">
        <v>4.5</v>
      </c>
      <c r="BJ221" s="2">
        <v>-1.1000000000000001</v>
      </c>
      <c r="BK221" s="2" t="s">
        <v>176</v>
      </c>
      <c r="BL221" s="2">
        <v>1.6</v>
      </c>
      <c r="BM221" s="2" t="s">
        <v>176</v>
      </c>
      <c r="BN221" s="2">
        <v>-2.2000000000000002</v>
      </c>
      <c r="BO221" s="2">
        <v>-2.8</v>
      </c>
      <c r="BP221" s="2">
        <v>-5.6</v>
      </c>
      <c r="BQ221" s="2">
        <v>-15.1</v>
      </c>
      <c r="BR221" s="2">
        <v>1.9</v>
      </c>
      <c r="BS221" s="2">
        <v>0</v>
      </c>
      <c r="BT221" s="2">
        <v>5.7</v>
      </c>
      <c r="BU221" s="2">
        <v>2.2000000000000002</v>
      </c>
      <c r="BV221" s="2">
        <v>2.5</v>
      </c>
      <c r="BW221" s="2" t="s">
        <v>176</v>
      </c>
      <c r="BX221" s="2">
        <v>-3.7</v>
      </c>
      <c r="BY221" s="2">
        <v>2.8</v>
      </c>
    </row>
    <row r="222" spans="1:77" x14ac:dyDescent="0.25">
      <c r="A222" s="1">
        <v>43831</v>
      </c>
      <c r="B222" s="2">
        <v>93.252650000000003</v>
      </c>
      <c r="C222" s="2">
        <v>117.23447</v>
      </c>
      <c r="D222" s="2">
        <v>98.952179999999998</v>
      </c>
      <c r="E222" s="2">
        <v>107.25653</v>
      </c>
      <c r="F222" s="2" t="s">
        <v>176</v>
      </c>
      <c r="G222" s="2">
        <v>106.12506999999999</v>
      </c>
      <c r="H222" s="2" t="s">
        <v>176</v>
      </c>
      <c r="I222" s="2">
        <v>106.92415</v>
      </c>
      <c r="J222" s="2">
        <v>120.39388</v>
      </c>
      <c r="K222" s="2">
        <v>82.288830000000004</v>
      </c>
      <c r="L222" s="2">
        <v>110.97408</v>
      </c>
      <c r="M222" s="2">
        <v>98.953530000000001</v>
      </c>
      <c r="N222" s="2">
        <v>85.828810000000004</v>
      </c>
      <c r="O222" s="2">
        <v>87.044870000000003</v>
      </c>
      <c r="P222" s="2">
        <v>90.252880000000005</v>
      </c>
      <c r="Q222" s="2">
        <v>85.548479999999998</v>
      </c>
      <c r="R222" s="2" t="s">
        <v>176</v>
      </c>
      <c r="S222" s="2">
        <v>76.123829999999998</v>
      </c>
      <c r="T222" s="2">
        <v>68.620869999999996</v>
      </c>
      <c r="U222" s="2">
        <v>-0.8</v>
      </c>
      <c r="V222" s="2">
        <v>6.5</v>
      </c>
      <c r="W222" s="2">
        <v>5.5</v>
      </c>
      <c r="X222" s="2">
        <v>-7.3</v>
      </c>
      <c r="Y222" s="2" t="s">
        <v>176</v>
      </c>
      <c r="Z222" s="2">
        <v>4.7</v>
      </c>
      <c r="AA222" s="2" t="s">
        <v>176</v>
      </c>
      <c r="AB222" s="2">
        <v>4.0999999999999996</v>
      </c>
      <c r="AC222" s="2">
        <v>8</v>
      </c>
      <c r="AD222" s="2">
        <v>-14.4</v>
      </c>
      <c r="AE222" s="2">
        <v>-19.600000000000001</v>
      </c>
      <c r="AF222" s="2">
        <v>9.5</v>
      </c>
      <c r="AG222" s="2">
        <v>2.2999999999999998</v>
      </c>
      <c r="AH222" s="2">
        <v>2.7</v>
      </c>
      <c r="AI222" s="2">
        <v>-0.5</v>
      </c>
      <c r="AJ222" s="2">
        <v>-1</v>
      </c>
      <c r="AK222" s="2" t="s">
        <v>176</v>
      </c>
      <c r="AL222" s="2">
        <v>-6.2</v>
      </c>
      <c r="AM222" s="2">
        <v>-1.2</v>
      </c>
      <c r="AN222" s="2">
        <v>-0.8</v>
      </c>
      <c r="AO222" s="2">
        <v>6.5</v>
      </c>
      <c r="AP222" s="2">
        <v>5.5</v>
      </c>
      <c r="AQ222" s="2">
        <v>-7.3</v>
      </c>
      <c r="AR222" s="2" t="s">
        <v>176</v>
      </c>
      <c r="AS222" s="2">
        <v>4.7</v>
      </c>
      <c r="AT222" s="2" t="s">
        <v>176</v>
      </c>
      <c r="AU222" s="2">
        <v>4.0999999999999996</v>
      </c>
      <c r="AV222" s="2">
        <v>8</v>
      </c>
      <c r="AW222" s="2">
        <v>-14.4</v>
      </c>
      <c r="AX222" s="2">
        <v>-19.600000000000001</v>
      </c>
      <c r="AY222" s="2">
        <v>9.5</v>
      </c>
      <c r="AZ222" s="2">
        <v>2.2999999999999998</v>
      </c>
      <c r="BA222" s="2">
        <v>2.7</v>
      </c>
      <c r="BB222" s="2">
        <v>-0.5</v>
      </c>
      <c r="BC222" s="2">
        <v>-1</v>
      </c>
      <c r="BD222" s="2" t="s">
        <v>176</v>
      </c>
      <c r="BE222" s="2">
        <v>-6.2</v>
      </c>
      <c r="BF222" s="2">
        <v>-1.2</v>
      </c>
      <c r="BG222" s="2">
        <v>-1</v>
      </c>
      <c r="BH222" s="2">
        <v>-1.9</v>
      </c>
      <c r="BI222" s="2">
        <v>6</v>
      </c>
      <c r="BJ222" s="2">
        <v>-1.7</v>
      </c>
      <c r="BK222" s="2" t="s">
        <v>176</v>
      </c>
      <c r="BL222" s="2">
        <v>2.1</v>
      </c>
      <c r="BM222" s="2" t="s">
        <v>176</v>
      </c>
      <c r="BN222" s="2">
        <v>-1.4</v>
      </c>
      <c r="BO222" s="2">
        <v>-1.7</v>
      </c>
      <c r="BP222" s="2">
        <v>-6.9</v>
      </c>
      <c r="BQ222" s="2">
        <v>-16.600000000000001</v>
      </c>
      <c r="BR222" s="2">
        <v>2.8</v>
      </c>
      <c r="BS222" s="2">
        <v>0.5</v>
      </c>
      <c r="BT222" s="2">
        <v>5.2</v>
      </c>
      <c r="BU222" s="2">
        <v>2</v>
      </c>
      <c r="BV222" s="2">
        <v>1.9</v>
      </c>
      <c r="BW222" s="2" t="s">
        <v>176</v>
      </c>
      <c r="BX222" s="2">
        <v>-3.9</v>
      </c>
      <c r="BY222" s="2">
        <v>2.5</v>
      </c>
    </row>
    <row r="223" spans="1:77" x14ac:dyDescent="0.25">
      <c r="A223" s="1">
        <v>43862</v>
      </c>
      <c r="B223" s="2">
        <v>91.901049999999998</v>
      </c>
      <c r="C223" s="2">
        <v>111.46102999999999</v>
      </c>
      <c r="D223" s="2">
        <v>94.0976</v>
      </c>
      <c r="E223" s="2">
        <v>102.45101</v>
      </c>
      <c r="F223" s="2" t="s">
        <v>176</v>
      </c>
      <c r="G223" s="2">
        <v>101.26682</v>
      </c>
      <c r="H223" s="2" t="s">
        <v>176</v>
      </c>
      <c r="I223" s="2">
        <v>100.20965</v>
      </c>
      <c r="J223" s="2">
        <v>118.20116</v>
      </c>
      <c r="K223" s="2">
        <v>80.090379999999996</v>
      </c>
      <c r="L223" s="2">
        <v>109.21633</v>
      </c>
      <c r="M223" s="2">
        <v>90.528170000000003</v>
      </c>
      <c r="N223" s="2">
        <v>86.888710000000003</v>
      </c>
      <c r="O223" s="2">
        <v>92.772689999999997</v>
      </c>
      <c r="P223" s="2">
        <v>94.598640000000003</v>
      </c>
      <c r="Q223" s="2">
        <v>87.489109999999997</v>
      </c>
      <c r="R223" s="2" t="s">
        <v>176</v>
      </c>
      <c r="S223" s="2">
        <v>78.282820000000001</v>
      </c>
      <c r="T223" s="2">
        <v>70.542950000000005</v>
      </c>
      <c r="U223" s="2">
        <v>-0.3</v>
      </c>
      <c r="V223" s="2">
        <v>7.5</v>
      </c>
      <c r="W223" s="2">
        <v>-2.2000000000000002</v>
      </c>
      <c r="X223" s="2">
        <v>7.7</v>
      </c>
      <c r="Y223" s="2" t="s">
        <v>176</v>
      </c>
      <c r="Z223" s="2">
        <v>1</v>
      </c>
      <c r="AA223" s="2" t="s">
        <v>176</v>
      </c>
      <c r="AB223" s="2">
        <v>11.9</v>
      </c>
      <c r="AC223" s="2">
        <v>6.7</v>
      </c>
      <c r="AD223" s="2">
        <v>-6.3</v>
      </c>
      <c r="AE223" s="2">
        <v>-2.1</v>
      </c>
      <c r="AF223" s="2">
        <v>10</v>
      </c>
      <c r="AG223" s="2">
        <v>-4.5</v>
      </c>
      <c r="AH223" s="2">
        <v>3.5</v>
      </c>
      <c r="AI223" s="2">
        <v>1.8</v>
      </c>
      <c r="AJ223" s="2">
        <v>0.6</v>
      </c>
      <c r="AK223" s="2" t="s">
        <v>176</v>
      </c>
      <c r="AL223" s="2">
        <v>1.6</v>
      </c>
      <c r="AM223" s="2">
        <v>-1.5</v>
      </c>
      <c r="AN223" s="2">
        <v>-0.5</v>
      </c>
      <c r="AO223" s="2">
        <v>6.9</v>
      </c>
      <c r="AP223" s="2">
        <v>1.6</v>
      </c>
      <c r="AQ223" s="2">
        <v>-0.5</v>
      </c>
      <c r="AR223" s="2" t="s">
        <v>176</v>
      </c>
      <c r="AS223" s="2">
        <v>2.9</v>
      </c>
      <c r="AT223" s="2" t="s">
        <v>176</v>
      </c>
      <c r="AU223" s="2">
        <v>7.7</v>
      </c>
      <c r="AV223" s="2">
        <v>7.4</v>
      </c>
      <c r="AW223" s="2">
        <v>-10.6</v>
      </c>
      <c r="AX223" s="2">
        <v>-11.8</v>
      </c>
      <c r="AY223" s="2">
        <v>9.6999999999999993</v>
      </c>
      <c r="AZ223" s="2">
        <v>-1.2</v>
      </c>
      <c r="BA223" s="2">
        <v>3.1</v>
      </c>
      <c r="BB223" s="2">
        <v>0.7</v>
      </c>
      <c r="BC223" s="2">
        <v>-0.2</v>
      </c>
      <c r="BD223" s="2" t="s">
        <v>176</v>
      </c>
      <c r="BE223" s="2">
        <v>-2.4</v>
      </c>
      <c r="BF223" s="2">
        <v>-1.3</v>
      </c>
      <c r="BG223" s="2">
        <v>-1.2</v>
      </c>
      <c r="BH223" s="2">
        <v>-1.3</v>
      </c>
      <c r="BI223" s="2">
        <v>5.2</v>
      </c>
      <c r="BJ223" s="2">
        <v>-2</v>
      </c>
      <c r="BK223" s="2" t="s">
        <v>176</v>
      </c>
      <c r="BL223" s="2">
        <v>1.6</v>
      </c>
      <c r="BM223" s="2" t="s">
        <v>176</v>
      </c>
      <c r="BN223" s="2">
        <v>-0.7</v>
      </c>
      <c r="BO223" s="2">
        <v>-1.4</v>
      </c>
      <c r="BP223" s="2">
        <v>-7.4</v>
      </c>
      <c r="BQ223" s="2">
        <v>-16</v>
      </c>
      <c r="BR223" s="2">
        <v>3.7</v>
      </c>
      <c r="BS223" s="2">
        <v>-0.2</v>
      </c>
      <c r="BT223" s="2">
        <v>4.5</v>
      </c>
      <c r="BU223" s="2">
        <v>1.9</v>
      </c>
      <c r="BV223" s="2">
        <v>1.4</v>
      </c>
      <c r="BW223" s="2" t="s">
        <v>176</v>
      </c>
      <c r="BX223" s="2">
        <v>-4</v>
      </c>
      <c r="BY223" s="2">
        <v>2.1</v>
      </c>
    </row>
    <row r="224" spans="1:77" x14ac:dyDescent="0.25">
      <c r="A224" s="1">
        <v>43891</v>
      </c>
      <c r="B224" s="2">
        <v>90.760509999999996</v>
      </c>
      <c r="C224" s="2">
        <v>101.4074</v>
      </c>
      <c r="D224" s="2">
        <v>87.3583</v>
      </c>
      <c r="E224" s="2">
        <v>88.049790000000002</v>
      </c>
      <c r="F224" s="2" t="s">
        <v>176</v>
      </c>
      <c r="G224" s="2">
        <v>85.760760000000005</v>
      </c>
      <c r="H224" s="2" t="s">
        <v>176</v>
      </c>
      <c r="I224" s="2">
        <v>88.249210000000005</v>
      </c>
      <c r="J224" s="2">
        <v>115.30721</v>
      </c>
      <c r="K224" s="2">
        <v>84.560730000000007</v>
      </c>
      <c r="L224" s="2">
        <v>109.56649</v>
      </c>
      <c r="M224" s="2">
        <v>95.077430000000007</v>
      </c>
      <c r="N224" s="2">
        <v>86.545310000000001</v>
      </c>
      <c r="O224" s="2">
        <v>94.388459999999995</v>
      </c>
      <c r="P224" s="2">
        <v>85.402959999999993</v>
      </c>
      <c r="Q224" s="2">
        <v>85.119879999999995</v>
      </c>
      <c r="R224" s="2" t="s">
        <v>176</v>
      </c>
      <c r="S224" s="2">
        <v>74.948239999999998</v>
      </c>
      <c r="T224" s="2">
        <v>76.866039999999998</v>
      </c>
      <c r="U224" s="2">
        <v>-3.9</v>
      </c>
      <c r="V224" s="2">
        <v>-0.9</v>
      </c>
      <c r="W224" s="2">
        <v>-5.7</v>
      </c>
      <c r="X224" s="2">
        <v>-3.8</v>
      </c>
      <c r="Y224" s="2" t="s">
        <v>176</v>
      </c>
      <c r="Z224" s="2">
        <v>-10.4</v>
      </c>
      <c r="AA224" s="2" t="s">
        <v>176</v>
      </c>
      <c r="AB224" s="2">
        <v>2.2000000000000002</v>
      </c>
      <c r="AC224" s="2">
        <v>5.7</v>
      </c>
      <c r="AD224" s="2">
        <v>-3.9</v>
      </c>
      <c r="AE224" s="2">
        <v>-13.9</v>
      </c>
      <c r="AF224" s="2">
        <v>10.5</v>
      </c>
      <c r="AG224" s="2">
        <v>-5</v>
      </c>
      <c r="AH224" s="2">
        <v>1.8</v>
      </c>
      <c r="AI224" s="2">
        <v>-16.100000000000001</v>
      </c>
      <c r="AJ224" s="2">
        <v>-13.2</v>
      </c>
      <c r="AK224" s="2" t="s">
        <v>176</v>
      </c>
      <c r="AL224" s="2">
        <v>-2.4</v>
      </c>
      <c r="AM224" s="2">
        <v>0.1</v>
      </c>
      <c r="AN224" s="2">
        <v>-1.7</v>
      </c>
      <c r="AO224" s="2">
        <v>4.4000000000000004</v>
      </c>
      <c r="AP224" s="2">
        <v>-0.8</v>
      </c>
      <c r="AQ224" s="2">
        <v>-1.5</v>
      </c>
      <c r="AR224" s="2" t="s">
        <v>176</v>
      </c>
      <c r="AS224" s="2">
        <v>-1.4</v>
      </c>
      <c r="AT224" s="2" t="s">
        <v>176</v>
      </c>
      <c r="AU224" s="2">
        <v>6</v>
      </c>
      <c r="AV224" s="2">
        <v>6.8</v>
      </c>
      <c r="AW224" s="2">
        <v>-8.4</v>
      </c>
      <c r="AX224" s="2">
        <v>-12.5</v>
      </c>
      <c r="AY224" s="2">
        <v>10</v>
      </c>
      <c r="AZ224" s="2">
        <v>-2.5</v>
      </c>
      <c r="BA224" s="2">
        <v>2.7</v>
      </c>
      <c r="BB224" s="2">
        <v>-5.3</v>
      </c>
      <c r="BC224" s="2">
        <v>-4.9000000000000004</v>
      </c>
      <c r="BD224" s="2" t="s">
        <v>176</v>
      </c>
      <c r="BE224" s="2">
        <v>-2.4</v>
      </c>
      <c r="BF224" s="2">
        <v>-0.8</v>
      </c>
      <c r="BG224" s="2">
        <v>-1</v>
      </c>
      <c r="BH224" s="2">
        <v>-0.9</v>
      </c>
      <c r="BI224" s="2">
        <v>5.8</v>
      </c>
      <c r="BJ224" s="2">
        <v>-1.4</v>
      </c>
      <c r="BK224" s="2" t="s">
        <v>176</v>
      </c>
      <c r="BL224" s="2">
        <v>1.3</v>
      </c>
      <c r="BM224" s="2" t="s">
        <v>176</v>
      </c>
      <c r="BN224" s="2">
        <v>-0.1</v>
      </c>
      <c r="BO224" s="2">
        <v>-0.4</v>
      </c>
      <c r="BP224" s="2">
        <v>-7.2</v>
      </c>
      <c r="BQ224" s="2">
        <v>-16.3</v>
      </c>
      <c r="BR224" s="2">
        <v>4.5999999999999996</v>
      </c>
      <c r="BS224" s="2">
        <v>0</v>
      </c>
      <c r="BT224" s="2">
        <v>4.5</v>
      </c>
      <c r="BU224" s="2">
        <v>0.2</v>
      </c>
      <c r="BV224" s="2">
        <v>-0.1</v>
      </c>
      <c r="BW224" s="2" t="s">
        <v>176</v>
      </c>
      <c r="BX224" s="2">
        <v>-3.2</v>
      </c>
      <c r="BY224" s="2">
        <v>2.2000000000000002</v>
      </c>
    </row>
    <row r="225" spans="1:79" x14ac:dyDescent="0.25">
      <c r="A225" s="1">
        <v>43922</v>
      </c>
      <c r="B225" s="2">
        <v>70.246690000000001</v>
      </c>
      <c r="C225" s="2">
        <v>71.181690000000003</v>
      </c>
      <c r="D225" s="2">
        <v>41.075449999999996</v>
      </c>
      <c r="E225" s="2">
        <v>87.239199999999997</v>
      </c>
      <c r="F225" s="2" t="s">
        <v>176</v>
      </c>
      <c r="G225" s="2">
        <v>45.02393</v>
      </c>
      <c r="H225" s="2" t="s">
        <v>176</v>
      </c>
      <c r="I225" s="2">
        <v>65.598920000000007</v>
      </c>
      <c r="J225" s="2">
        <v>87.097030000000004</v>
      </c>
      <c r="K225" s="2">
        <v>73.941010000000006</v>
      </c>
      <c r="L225" s="2">
        <v>87.320350000000005</v>
      </c>
      <c r="M225" s="2">
        <v>79.328119999999998</v>
      </c>
      <c r="N225" s="2">
        <v>65.951580000000007</v>
      </c>
      <c r="O225" s="2">
        <v>66.816749999999999</v>
      </c>
      <c r="P225" s="2">
        <v>68.166049999999998</v>
      </c>
      <c r="Q225" s="2">
        <v>63.803919999999998</v>
      </c>
      <c r="R225" s="2" t="s">
        <v>176</v>
      </c>
      <c r="S225" s="2">
        <v>74.531549999999996</v>
      </c>
      <c r="T225" s="2">
        <v>92.346249999999998</v>
      </c>
      <c r="U225" s="2">
        <v>-27.7</v>
      </c>
      <c r="V225" s="2">
        <v>-33</v>
      </c>
      <c r="W225" s="2">
        <v>-56.1</v>
      </c>
      <c r="X225" s="2">
        <v>35.700000000000003</v>
      </c>
      <c r="Y225" s="2" t="s">
        <v>176</v>
      </c>
      <c r="Z225" s="2">
        <v>-53.8</v>
      </c>
      <c r="AA225" s="2" t="s">
        <v>176</v>
      </c>
      <c r="AB225" s="2">
        <v>-28.3</v>
      </c>
      <c r="AC225" s="2">
        <v>-26.3</v>
      </c>
      <c r="AD225" s="2">
        <v>-18.899999999999999</v>
      </c>
      <c r="AE225" s="2">
        <v>-25.7</v>
      </c>
      <c r="AF225" s="2">
        <v>-5.3</v>
      </c>
      <c r="AG225" s="2">
        <v>-33.5</v>
      </c>
      <c r="AH225" s="2">
        <v>-30.5</v>
      </c>
      <c r="AI225" s="2">
        <v>-31.4</v>
      </c>
      <c r="AJ225" s="2">
        <v>-36.1</v>
      </c>
      <c r="AK225" s="2" t="s">
        <v>176</v>
      </c>
      <c r="AL225" s="2">
        <v>-11.4</v>
      </c>
      <c r="AM225" s="2">
        <v>6.6</v>
      </c>
      <c r="AN225" s="2">
        <v>-8.3000000000000007</v>
      </c>
      <c r="AO225" s="2">
        <v>-5</v>
      </c>
      <c r="AP225" s="2">
        <v>-14.6</v>
      </c>
      <c r="AQ225" s="2">
        <v>5</v>
      </c>
      <c r="AR225" s="2" t="s">
        <v>176</v>
      </c>
      <c r="AS225" s="2">
        <v>-14.4</v>
      </c>
      <c r="AT225" s="2" t="s">
        <v>176</v>
      </c>
      <c r="AU225" s="2">
        <v>-2.5</v>
      </c>
      <c r="AV225" s="2">
        <v>-1.9</v>
      </c>
      <c r="AW225" s="2">
        <v>-11</v>
      </c>
      <c r="AX225" s="2">
        <v>-15.6</v>
      </c>
      <c r="AY225" s="2">
        <v>6.3</v>
      </c>
      <c r="AZ225" s="2">
        <v>-11</v>
      </c>
      <c r="BA225" s="2">
        <v>-6.1</v>
      </c>
      <c r="BB225" s="2">
        <v>-12.1</v>
      </c>
      <c r="BC225" s="2">
        <v>-13.3</v>
      </c>
      <c r="BD225" s="2" t="s">
        <v>176</v>
      </c>
      <c r="BE225" s="2">
        <v>-4.8</v>
      </c>
      <c r="BF225" s="2">
        <v>1.3</v>
      </c>
      <c r="BG225" s="2">
        <v>-2.9</v>
      </c>
      <c r="BH225" s="2">
        <v>-3.4</v>
      </c>
      <c r="BI225" s="2">
        <v>0.6</v>
      </c>
      <c r="BJ225" s="2">
        <v>2.5</v>
      </c>
      <c r="BK225" s="2" t="s">
        <v>176</v>
      </c>
      <c r="BL225" s="2">
        <v>-3.2</v>
      </c>
      <c r="BM225" s="2" t="s">
        <v>176</v>
      </c>
      <c r="BN225" s="2">
        <v>-2.5</v>
      </c>
      <c r="BO225" s="2">
        <v>-2.5</v>
      </c>
      <c r="BP225" s="2">
        <v>-7.9</v>
      </c>
      <c r="BQ225" s="2">
        <v>-16.899999999999999</v>
      </c>
      <c r="BR225" s="2">
        <v>5</v>
      </c>
      <c r="BS225" s="2">
        <v>-2.6</v>
      </c>
      <c r="BT225" s="2">
        <v>1.7</v>
      </c>
      <c r="BU225" s="2">
        <v>-2.7</v>
      </c>
      <c r="BV225" s="2">
        <v>-3.7</v>
      </c>
      <c r="BW225" s="2" t="s">
        <v>176</v>
      </c>
      <c r="BX225" s="2">
        <v>-3.8</v>
      </c>
      <c r="BY225" s="2">
        <v>3.1</v>
      </c>
    </row>
    <row r="226" spans="1:79" x14ac:dyDescent="0.25">
      <c r="A226" s="1">
        <v>43952</v>
      </c>
      <c r="B226" s="2">
        <v>82.935980000000001</v>
      </c>
      <c r="C226" s="2">
        <v>83.483800000000002</v>
      </c>
      <c r="D226" s="2">
        <v>47.033630000000002</v>
      </c>
      <c r="E226" s="2">
        <v>99.592759999999998</v>
      </c>
      <c r="F226" s="2" t="s">
        <v>176</v>
      </c>
      <c r="G226" s="2">
        <v>50.499780000000001</v>
      </c>
      <c r="H226" s="2" t="s">
        <v>176</v>
      </c>
      <c r="I226" s="2">
        <v>78.008499999999998</v>
      </c>
      <c r="J226" s="2">
        <v>99.796369999999996</v>
      </c>
      <c r="K226" s="2">
        <v>84.607129999999998</v>
      </c>
      <c r="L226" s="2">
        <v>80.812290000000004</v>
      </c>
      <c r="M226" s="2">
        <v>84.406440000000003</v>
      </c>
      <c r="N226" s="2">
        <v>81.071520000000007</v>
      </c>
      <c r="O226" s="2">
        <v>86.888099999999994</v>
      </c>
      <c r="P226" s="2">
        <v>75.612099999999998</v>
      </c>
      <c r="Q226" s="2">
        <v>77.441940000000002</v>
      </c>
      <c r="R226" s="2" t="s">
        <v>176</v>
      </c>
      <c r="S226" s="2">
        <v>86.651650000000004</v>
      </c>
      <c r="T226" s="2">
        <v>116.95209</v>
      </c>
      <c r="U226" s="2">
        <v>-21.8</v>
      </c>
      <c r="V226" s="2">
        <v>-23.3</v>
      </c>
      <c r="W226" s="2">
        <v>-49.8</v>
      </c>
      <c r="X226" s="2">
        <v>-13</v>
      </c>
      <c r="Y226" s="2" t="s">
        <v>176</v>
      </c>
      <c r="Z226" s="2">
        <v>-51.4</v>
      </c>
      <c r="AA226" s="2" t="s">
        <v>176</v>
      </c>
      <c r="AB226" s="2">
        <v>-13.6</v>
      </c>
      <c r="AC226" s="2">
        <v>-20.5</v>
      </c>
      <c r="AD226" s="2">
        <v>-13.9</v>
      </c>
      <c r="AE226" s="2">
        <v>-31.9</v>
      </c>
      <c r="AF226" s="2">
        <v>-9.1</v>
      </c>
      <c r="AG226" s="2">
        <v>-27.3</v>
      </c>
      <c r="AH226" s="2">
        <v>-17.899999999999999</v>
      </c>
      <c r="AI226" s="2">
        <v>-28.8</v>
      </c>
      <c r="AJ226" s="2">
        <v>-27.1</v>
      </c>
      <c r="AK226" s="2" t="s">
        <v>176</v>
      </c>
      <c r="AL226" s="2">
        <v>-4.8</v>
      </c>
      <c r="AM226" s="2">
        <v>3.2</v>
      </c>
      <c r="AN226" s="2">
        <v>-11.3</v>
      </c>
      <c r="AO226" s="2">
        <v>-8.8000000000000007</v>
      </c>
      <c r="AP226" s="2">
        <v>-21.6</v>
      </c>
      <c r="AQ226" s="2">
        <v>0.7</v>
      </c>
      <c r="AR226" s="2" t="s">
        <v>176</v>
      </c>
      <c r="AS226" s="2">
        <v>-22.1</v>
      </c>
      <c r="AT226" s="2" t="s">
        <v>176</v>
      </c>
      <c r="AU226" s="2">
        <v>-4.5999999999999996</v>
      </c>
      <c r="AV226" s="2">
        <v>-5.9</v>
      </c>
      <c r="AW226" s="2">
        <v>-11.7</v>
      </c>
      <c r="AX226" s="2">
        <v>-18.8</v>
      </c>
      <c r="AY226" s="2">
        <v>3</v>
      </c>
      <c r="AZ226" s="2">
        <v>-14.8</v>
      </c>
      <c r="BA226" s="2">
        <v>-8.8000000000000007</v>
      </c>
      <c r="BB226" s="2">
        <v>-15.7</v>
      </c>
      <c r="BC226" s="2">
        <v>-16.399999999999999</v>
      </c>
      <c r="BD226" s="2" t="s">
        <v>176</v>
      </c>
      <c r="BE226" s="2">
        <v>-4.8</v>
      </c>
      <c r="BF226" s="2">
        <v>1.8</v>
      </c>
      <c r="BG226" s="2">
        <v>-5.4</v>
      </c>
      <c r="BH226" s="2">
        <v>-5.7</v>
      </c>
      <c r="BI226" s="2">
        <v>-4</v>
      </c>
      <c r="BJ226" s="2">
        <v>1.4</v>
      </c>
      <c r="BK226" s="2" t="s">
        <v>176</v>
      </c>
      <c r="BL226" s="2">
        <v>-8</v>
      </c>
      <c r="BM226" s="2" t="s">
        <v>176</v>
      </c>
      <c r="BN226" s="2">
        <v>-4.4000000000000004</v>
      </c>
      <c r="BO226" s="2">
        <v>-5.2</v>
      </c>
      <c r="BP226" s="2">
        <v>-9</v>
      </c>
      <c r="BQ226" s="2">
        <v>-18</v>
      </c>
      <c r="BR226" s="2">
        <v>3.8</v>
      </c>
      <c r="BS226" s="2">
        <v>-6</v>
      </c>
      <c r="BT226" s="2">
        <v>-2</v>
      </c>
      <c r="BU226" s="2">
        <v>-6.7</v>
      </c>
      <c r="BV226" s="2">
        <v>-7.6</v>
      </c>
      <c r="BW226" s="2" t="s">
        <v>176</v>
      </c>
      <c r="BX226" s="2">
        <v>-4.8</v>
      </c>
      <c r="BY226" s="2">
        <v>2.2000000000000002</v>
      </c>
    </row>
    <row r="227" spans="1:79" x14ac:dyDescent="0.25">
      <c r="A227" s="1">
        <v>43983</v>
      </c>
      <c r="B227" s="2">
        <v>91.339179999999999</v>
      </c>
      <c r="C227" s="2">
        <v>88.09151</v>
      </c>
      <c r="D227" s="2">
        <v>81.34778</v>
      </c>
      <c r="E227" s="2">
        <v>115.92315000000001</v>
      </c>
      <c r="F227" s="2" t="s">
        <v>176</v>
      </c>
      <c r="G227" s="2">
        <v>77.810929999999999</v>
      </c>
      <c r="H227" s="2" t="s">
        <v>176</v>
      </c>
      <c r="I227" s="2">
        <v>86.845550000000003</v>
      </c>
      <c r="J227" s="2">
        <v>97.240430000000003</v>
      </c>
      <c r="K227" s="2">
        <v>90.867059999999995</v>
      </c>
      <c r="L227" s="2">
        <v>80.632490000000004</v>
      </c>
      <c r="M227" s="2">
        <v>84.205070000000006</v>
      </c>
      <c r="N227" s="2">
        <v>92.52901</v>
      </c>
      <c r="O227" s="2">
        <v>91.117400000000004</v>
      </c>
      <c r="P227" s="2">
        <v>83.742369999999994</v>
      </c>
      <c r="Q227" s="2">
        <v>86.279200000000003</v>
      </c>
      <c r="R227" s="2" t="s">
        <v>176</v>
      </c>
      <c r="S227" s="2">
        <v>96.071020000000004</v>
      </c>
      <c r="T227" s="2">
        <v>125.32915</v>
      </c>
      <c r="U227" s="2">
        <v>-8.6999999999999993</v>
      </c>
      <c r="V227" s="2">
        <v>-12.9</v>
      </c>
      <c r="W227" s="2">
        <v>-9.1</v>
      </c>
      <c r="X227" s="2">
        <v>-8</v>
      </c>
      <c r="Y227" s="2" t="s">
        <v>176</v>
      </c>
      <c r="Z227" s="2">
        <v>-21.8</v>
      </c>
      <c r="AA227" s="2" t="s">
        <v>176</v>
      </c>
      <c r="AB227" s="2">
        <v>2.9</v>
      </c>
      <c r="AC227" s="2">
        <v>-13.4</v>
      </c>
      <c r="AD227" s="2">
        <v>-4.7</v>
      </c>
      <c r="AE227" s="2">
        <v>-32.299999999999997</v>
      </c>
      <c r="AF227" s="2">
        <v>0.6</v>
      </c>
      <c r="AG227" s="2">
        <v>-12.1</v>
      </c>
      <c r="AH227" s="2">
        <v>-6.7</v>
      </c>
      <c r="AI227" s="2">
        <v>-12.7</v>
      </c>
      <c r="AJ227" s="2">
        <v>-11.3</v>
      </c>
      <c r="AK227" s="2" t="s">
        <v>176</v>
      </c>
      <c r="AL227" s="2">
        <v>12</v>
      </c>
      <c r="AM227" s="2">
        <v>7.8</v>
      </c>
      <c r="AN227" s="2">
        <v>-10.8</v>
      </c>
      <c r="AO227" s="2">
        <v>-9.4</v>
      </c>
      <c r="AP227" s="2">
        <v>-19.600000000000001</v>
      </c>
      <c r="AQ227" s="2">
        <v>-1.1000000000000001</v>
      </c>
      <c r="AR227" s="2" t="s">
        <v>176</v>
      </c>
      <c r="AS227" s="2">
        <v>-22</v>
      </c>
      <c r="AT227" s="2" t="s">
        <v>176</v>
      </c>
      <c r="AU227" s="2">
        <v>-3.5</v>
      </c>
      <c r="AV227" s="2">
        <v>-7.2</v>
      </c>
      <c r="AW227" s="2">
        <v>-10.5</v>
      </c>
      <c r="AX227" s="2">
        <v>-21</v>
      </c>
      <c r="AY227" s="2">
        <v>2.6</v>
      </c>
      <c r="AZ227" s="2">
        <v>-14.3</v>
      </c>
      <c r="BA227" s="2">
        <v>-8.4</v>
      </c>
      <c r="BB227" s="2">
        <v>-15.2</v>
      </c>
      <c r="BC227" s="2">
        <v>-15.5</v>
      </c>
      <c r="BD227" s="2" t="s">
        <v>176</v>
      </c>
      <c r="BE227" s="2">
        <v>-1.9</v>
      </c>
      <c r="BF227" s="2">
        <v>3.1</v>
      </c>
      <c r="BG227" s="2">
        <v>-5.6</v>
      </c>
      <c r="BH227" s="2">
        <v>-6.1</v>
      </c>
      <c r="BI227" s="2">
        <v>-5.0999999999999996</v>
      </c>
      <c r="BJ227" s="2">
        <v>0.4</v>
      </c>
      <c r="BK227" s="2" t="s">
        <v>176</v>
      </c>
      <c r="BL227" s="2">
        <v>-9.6999999999999993</v>
      </c>
      <c r="BM227" s="2" t="s">
        <v>176</v>
      </c>
      <c r="BN227" s="2">
        <v>-3.8</v>
      </c>
      <c r="BO227" s="2">
        <v>-5.5</v>
      </c>
      <c r="BP227" s="2">
        <v>-8.5</v>
      </c>
      <c r="BQ227" s="2">
        <v>-19.600000000000001</v>
      </c>
      <c r="BR227" s="2">
        <v>4.4000000000000004</v>
      </c>
      <c r="BS227" s="2">
        <v>-6.6</v>
      </c>
      <c r="BT227" s="2">
        <v>-2.2000000000000002</v>
      </c>
      <c r="BU227" s="2">
        <v>-7.6</v>
      </c>
      <c r="BV227" s="2">
        <v>-8.8000000000000007</v>
      </c>
      <c r="BW227" s="2" t="s">
        <v>176</v>
      </c>
      <c r="BX227" s="2">
        <v>-2.7</v>
      </c>
      <c r="BY227" s="2">
        <v>3.2</v>
      </c>
    </row>
    <row r="228" spans="1:79" x14ac:dyDescent="0.25">
      <c r="A228" s="1">
        <v>44013</v>
      </c>
      <c r="B228" s="2">
        <v>106.03440000000001</v>
      </c>
      <c r="C228" s="2">
        <v>109.5774</v>
      </c>
      <c r="D228" s="2">
        <v>99.561580000000006</v>
      </c>
      <c r="E228" s="2">
        <v>126.05361000000001</v>
      </c>
      <c r="F228" s="2" t="s">
        <v>176</v>
      </c>
      <c r="G228" s="2">
        <v>112.33880000000001</v>
      </c>
      <c r="H228" s="2" t="s">
        <v>176</v>
      </c>
      <c r="I228" s="2">
        <v>102.91416</v>
      </c>
      <c r="J228" s="2">
        <v>117.49876999999999</v>
      </c>
      <c r="K228" s="2">
        <v>103.64798999999999</v>
      </c>
      <c r="L228" s="2">
        <v>110.43753</v>
      </c>
      <c r="M228" s="2">
        <v>97.444249999999997</v>
      </c>
      <c r="N228" s="2">
        <v>107.76949</v>
      </c>
      <c r="O228" s="2">
        <v>100.56618</v>
      </c>
      <c r="P228" s="2">
        <v>98.610280000000003</v>
      </c>
      <c r="Q228" s="2">
        <v>99.758399999999995</v>
      </c>
      <c r="R228" s="2" t="s">
        <v>176</v>
      </c>
      <c r="S228" s="2">
        <v>96.648560000000003</v>
      </c>
      <c r="T228" s="2">
        <v>135.22334000000001</v>
      </c>
      <c r="U228" s="2">
        <v>-2.6</v>
      </c>
      <c r="V228" s="2">
        <v>0.9</v>
      </c>
      <c r="W228" s="2">
        <v>7.4</v>
      </c>
      <c r="X228" s="2">
        <v>-5.9</v>
      </c>
      <c r="Y228" s="2" t="s">
        <v>176</v>
      </c>
      <c r="Z228" s="2">
        <v>2.8</v>
      </c>
      <c r="AA228" s="2" t="s">
        <v>176</v>
      </c>
      <c r="AB228" s="2">
        <v>17.8</v>
      </c>
      <c r="AC228" s="2">
        <v>-4.7</v>
      </c>
      <c r="AD228" s="2">
        <v>2</v>
      </c>
      <c r="AE228" s="2">
        <v>-12.7</v>
      </c>
      <c r="AF228" s="2">
        <v>1.5</v>
      </c>
      <c r="AG228" s="2">
        <v>-3.7</v>
      </c>
      <c r="AH228" s="2">
        <v>-9.1</v>
      </c>
      <c r="AI228" s="2">
        <v>-5.4</v>
      </c>
      <c r="AJ228" s="2">
        <v>-5.8</v>
      </c>
      <c r="AK228" s="2" t="s">
        <v>176</v>
      </c>
      <c r="AL228" s="2">
        <v>-6.4</v>
      </c>
      <c r="AM228" s="2">
        <v>5.3</v>
      </c>
      <c r="AN228" s="2">
        <v>-9.5</v>
      </c>
      <c r="AO228" s="2">
        <v>-7.9</v>
      </c>
      <c r="AP228" s="2">
        <v>-15.8</v>
      </c>
      <c r="AQ228" s="2">
        <v>-2</v>
      </c>
      <c r="AR228" s="2" t="s">
        <v>176</v>
      </c>
      <c r="AS228" s="2">
        <v>-18.2</v>
      </c>
      <c r="AT228" s="2" t="s">
        <v>176</v>
      </c>
      <c r="AU228" s="2">
        <v>-0.5</v>
      </c>
      <c r="AV228" s="2">
        <v>-6.8</v>
      </c>
      <c r="AW228" s="2">
        <v>-8.5</v>
      </c>
      <c r="AX228" s="2">
        <v>-19.8</v>
      </c>
      <c r="AY228" s="2">
        <v>2.4</v>
      </c>
      <c r="AZ228" s="2">
        <v>-12.6</v>
      </c>
      <c r="BA228" s="2">
        <v>-8.5</v>
      </c>
      <c r="BB228" s="2">
        <v>-13.7</v>
      </c>
      <c r="BC228" s="2">
        <v>-14</v>
      </c>
      <c r="BD228" s="2" t="s">
        <v>176</v>
      </c>
      <c r="BE228" s="2">
        <v>-2.7</v>
      </c>
      <c r="BF228" s="2">
        <v>3.5</v>
      </c>
      <c r="BG228" s="2">
        <v>-5.6</v>
      </c>
      <c r="BH228" s="2">
        <v>-5.3</v>
      </c>
      <c r="BI228" s="2">
        <v>-4.5999999999999996</v>
      </c>
      <c r="BJ228" s="2">
        <v>-0.5</v>
      </c>
      <c r="BK228" s="2" t="s">
        <v>176</v>
      </c>
      <c r="BL228" s="2">
        <v>-9.4</v>
      </c>
      <c r="BM228" s="2" t="s">
        <v>176</v>
      </c>
      <c r="BN228" s="2">
        <v>-1.9</v>
      </c>
      <c r="BO228" s="2">
        <v>-5.4</v>
      </c>
      <c r="BP228" s="2">
        <v>-7.8</v>
      </c>
      <c r="BQ228" s="2">
        <v>-19.600000000000001</v>
      </c>
      <c r="BR228" s="2">
        <v>4.2</v>
      </c>
      <c r="BS228" s="2">
        <v>-6.7</v>
      </c>
      <c r="BT228" s="2">
        <v>-3.5</v>
      </c>
      <c r="BU228" s="2">
        <v>-8.1</v>
      </c>
      <c r="BV228" s="2">
        <v>-9.5</v>
      </c>
      <c r="BW228" s="2" t="s">
        <v>176</v>
      </c>
      <c r="BX228" s="2">
        <v>-2.9</v>
      </c>
      <c r="BY228" s="2">
        <v>3.6</v>
      </c>
    </row>
    <row r="229" spans="1:79" x14ac:dyDescent="0.25">
      <c r="A229" s="1">
        <v>44044</v>
      </c>
      <c r="B229" s="2">
        <v>109.41676</v>
      </c>
      <c r="C229" s="2">
        <v>116.63327</v>
      </c>
      <c r="D229" s="2">
        <v>102.58241</v>
      </c>
      <c r="E229" s="2">
        <v>137.08459999999999</v>
      </c>
      <c r="F229" s="2" t="s">
        <v>176</v>
      </c>
      <c r="G229" s="2">
        <v>123.84792</v>
      </c>
      <c r="H229" s="2" t="s">
        <v>176</v>
      </c>
      <c r="I229" s="2">
        <v>108.06664000000001</v>
      </c>
      <c r="J229" s="2">
        <v>118.57214</v>
      </c>
      <c r="K229" s="2">
        <v>106.75476999999999</v>
      </c>
      <c r="L229" s="2">
        <v>110.96141</v>
      </c>
      <c r="M229" s="2">
        <v>100.32905</v>
      </c>
      <c r="N229" s="2">
        <v>111.92957</v>
      </c>
      <c r="O229" s="2">
        <v>101.30909</v>
      </c>
      <c r="P229" s="2">
        <v>103.27506</v>
      </c>
      <c r="Q229" s="2">
        <v>102.11987999999999</v>
      </c>
      <c r="R229" s="2" t="s">
        <v>176</v>
      </c>
      <c r="S229" s="2">
        <v>92.661609999999996</v>
      </c>
      <c r="T229" s="2">
        <v>138.22656000000001</v>
      </c>
      <c r="U229" s="2">
        <v>-2.4</v>
      </c>
      <c r="V229" s="2">
        <v>3.1</v>
      </c>
      <c r="W229" s="2">
        <v>1.3</v>
      </c>
      <c r="X229" s="2">
        <v>-0.7</v>
      </c>
      <c r="Y229" s="2" t="s">
        <v>176</v>
      </c>
      <c r="Z229" s="2">
        <v>5.3</v>
      </c>
      <c r="AA229" s="2" t="s">
        <v>176</v>
      </c>
      <c r="AB229" s="2">
        <v>10.4</v>
      </c>
      <c r="AC229" s="2">
        <v>-5.3</v>
      </c>
      <c r="AD229" s="2">
        <v>1.7</v>
      </c>
      <c r="AE229" s="2">
        <v>-14.2</v>
      </c>
      <c r="AF229" s="2">
        <v>4.5999999999999996</v>
      </c>
      <c r="AG229" s="2">
        <v>-5.4</v>
      </c>
      <c r="AH229" s="2">
        <v>-8.3000000000000007</v>
      </c>
      <c r="AI229" s="2">
        <v>-1.5</v>
      </c>
      <c r="AJ229" s="2">
        <v>-1</v>
      </c>
      <c r="AK229" s="2" t="s">
        <v>176</v>
      </c>
      <c r="AL229" s="2">
        <v>-8.9</v>
      </c>
      <c r="AM229" s="2">
        <v>4</v>
      </c>
      <c r="AN229" s="2">
        <v>-8.6</v>
      </c>
      <c r="AO229" s="2">
        <v>-6.4</v>
      </c>
      <c r="AP229" s="2">
        <v>-13.5</v>
      </c>
      <c r="AQ229" s="2">
        <v>-1.8</v>
      </c>
      <c r="AR229" s="2" t="s">
        <v>176</v>
      </c>
      <c r="AS229" s="2">
        <v>-14.9</v>
      </c>
      <c r="AT229" s="2" t="s">
        <v>176</v>
      </c>
      <c r="AU229" s="2">
        <v>0.9</v>
      </c>
      <c r="AV229" s="2">
        <v>-6.6</v>
      </c>
      <c r="AW229" s="2">
        <v>-7.1</v>
      </c>
      <c r="AX229" s="2">
        <v>-19</v>
      </c>
      <c r="AY229" s="2">
        <v>2.7</v>
      </c>
      <c r="AZ229" s="2">
        <v>-11.5</v>
      </c>
      <c r="BA229" s="2">
        <v>-8.5</v>
      </c>
      <c r="BB229" s="2">
        <v>-12.1</v>
      </c>
      <c r="BC229" s="2">
        <v>-12.3</v>
      </c>
      <c r="BD229" s="2" t="s">
        <v>176</v>
      </c>
      <c r="BE229" s="2">
        <v>-3.6</v>
      </c>
      <c r="BF229" s="2">
        <v>3.6</v>
      </c>
      <c r="BG229" s="2">
        <v>-5.7</v>
      </c>
      <c r="BH229" s="2">
        <v>-4.2</v>
      </c>
      <c r="BI229" s="2">
        <v>-5.4</v>
      </c>
      <c r="BJ229" s="2">
        <v>-1.7</v>
      </c>
      <c r="BK229" s="2" t="s">
        <v>176</v>
      </c>
      <c r="BL229" s="2">
        <v>-9</v>
      </c>
      <c r="BM229" s="2" t="s">
        <v>176</v>
      </c>
      <c r="BN229" s="2">
        <v>-0.3</v>
      </c>
      <c r="BO229" s="2">
        <v>-5</v>
      </c>
      <c r="BP229" s="2">
        <v>-7.1</v>
      </c>
      <c r="BQ229" s="2">
        <v>-19.5</v>
      </c>
      <c r="BR229" s="2">
        <v>4.3</v>
      </c>
      <c r="BS229" s="2">
        <v>-7.3</v>
      </c>
      <c r="BT229" s="2">
        <v>-4.4000000000000004</v>
      </c>
      <c r="BU229" s="2">
        <v>-8</v>
      </c>
      <c r="BV229" s="2">
        <v>-9.1</v>
      </c>
      <c r="BW229" s="2" t="s">
        <v>176</v>
      </c>
      <c r="BX229" s="2">
        <v>-3.1</v>
      </c>
      <c r="BY229" s="2">
        <v>4</v>
      </c>
    </row>
    <row r="230" spans="1:79" x14ac:dyDescent="0.25">
      <c r="A230" s="1">
        <v>44075</v>
      </c>
      <c r="B230" s="2">
        <v>111.13157</v>
      </c>
      <c r="C230" s="2">
        <v>119.68608</v>
      </c>
      <c r="D230" s="2">
        <v>114.01376999999999</v>
      </c>
      <c r="E230" s="2">
        <v>133.53482</v>
      </c>
      <c r="F230" s="2" t="s">
        <v>176</v>
      </c>
      <c r="G230" s="2">
        <v>128.18261999999999</v>
      </c>
      <c r="H230" s="2" t="s">
        <v>176</v>
      </c>
      <c r="I230" s="2">
        <v>118.25752</v>
      </c>
      <c r="J230" s="2">
        <v>121.93621</v>
      </c>
      <c r="K230" s="2">
        <v>105.72306</v>
      </c>
      <c r="L230" s="2">
        <v>113.42282</v>
      </c>
      <c r="M230" s="2">
        <v>94.64179</v>
      </c>
      <c r="N230" s="2">
        <v>115.58324</v>
      </c>
      <c r="O230" s="2">
        <v>107.63703</v>
      </c>
      <c r="P230" s="2">
        <v>108.56703</v>
      </c>
      <c r="Q230" s="2">
        <v>101.56984</v>
      </c>
      <c r="R230" s="2" t="s">
        <v>176</v>
      </c>
      <c r="S230" s="2">
        <v>90.611050000000006</v>
      </c>
      <c r="T230" s="2">
        <v>133.24455</v>
      </c>
      <c r="U230" s="2">
        <v>3.9</v>
      </c>
      <c r="V230" s="2">
        <v>3.6</v>
      </c>
      <c r="W230" s="2">
        <v>14.9</v>
      </c>
      <c r="X230" s="2">
        <v>8.1</v>
      </c>
      <c r="Y230" s="2" t="s">
        <v>176</v>
      </c>
      <c r="Z230" s="2">
        <v>8.3000000000000007</v>
      </c>
      <c r="AA230" s="2" t="s">
        <v>176</v>
      </c>
      <c r="AB230" s="2">
        <v>6.8</v>
      </c>
      <c r="AC230" s="2">
        <v>-1.4</v>
      </c>
      <c r="AD230" s="2">
        <v>4</v>
      </c>
      <c r="AE230" s="2">
        <v>-11.3</v>
      </c>
      <c r="AF230" s="2">
        <v>0.5</v>
      </c>
      <c r="AG230" s="2">
        <v>5.0999999999999996</v>
      </c>
      <c r="AH230" s="2">
        <v>3.4</v>
      </c>
      <c r="AI230" s="2">
        <v>7.4</v>
      </c>
      <c r="AJ230" s="2">
        <v>7.2</v>
      </c>
      <c r="AK230" s="2" t="s">
        <v>176</v>
      </c>
      <c r="AL230" s="2">
        <v>-5.6</v>
      </c>
      <c r="AM230" s="2">
        <v>5.9</v>
      </c>
      <c r="AN230" s="2">
        <v>-7.1</v>
      </c>
      <c r="AO230" s="2">
        <v>-5.3</v>
      </c>
      <c r="AP230" s="2">
        <v>-10.199999999999999</v>
      </c>
      <c r="AQ230" s="2">
        <v>-0.5</v>
      </c>
      <c r="AR230" s="2" t="s">
        <v>176</v>
      </c>
      <c r="AS230" s="2">
        <v>-12</v>
      </c>
      <c r="AT230" s="2" t="s">
        <v>176</v>
      </c>
      <c r="AU230" s="2">
        <v>1.7</v>
      </c>
      <c r="AV230" s="2">
        <v>-6</v>
      </c>
      <c r="AW230" s="2">
        <v>-5.8</v>
      </c>
      <c r="AX230" s="2">
        <v>-18.100000000000001</v>
      </c>
      <c r="AY230" s="2">
        <v>2.5</v>
      </c>
      <c r="AZ230" s="2">
        <v>-9.5</v>
      </c>
      <c r="BA230" s="2">
        <v>-7.1</v>
      </c>
      <c r="BB230" s="2">
        <v>-9.9</v>
      </c>
      <c r="BC230" s="2">
        <v>-10.199999999999999</v>
      </c>
      <c r="BD230" s="2" t="s">
        <v>176</v>
      </c>
      <c r="BE230" s="2">
        <v>-3.8</v>
      </c>
      <c r="BF230" s="2">
        <v>3.9</v>
      </c>
      <c r="BG230" s="2">
        <v>-5.4</v>
      </c>
      <c r="BH230" s="2">
        <v>-3.6</v>
      </c>
      <c r="BI230" s="2">
        <v>-5.3</v>
      </c>
      <c r="BJ230" s="2">
        <v>-0.8</v>
      </c>
      <c r="BK230" s="2" t="s">
        <v>176</v>
      </c>
      <c r="BL230" s="2">
        <v>-8.1999999999999993</v>
      </c>
      <c r="BM230" s="2" t="s">
        <v>176</v>
      </c>
      <c r="BN230" s="2">
        <v>1.1000000000000001</v>
      </c>
      <c r="BO230" s="2">
        <v>-5</v>
      </c>
      <c r="BP230" s="2">
        <v>-6.5</v>
      </c>
      <c r="BQ230" s="2">
        <v>-19.399999999999999</v>
      </c>
      <c r="BR230" s="2">
        <v>3.7</v>
      </c>
      <c r="BS230" s="2">
        <v>-7.1</v>
      </c>
      <c r="BT230" s="2">
        <v>-4.7</v>
      </c>
      <c r="BU230" s="2">
        <v>-7.7</v>
      </c>
      <c r="BV230" s="2">
        <v>-8.4</v>
      </c>
      <c r="BW230" s="2" t="s">
        <v>176</v>
      </c>
      <c r="BX230" s="2">
        <v>-3.4</v>
      </c>
      <c r="BY230" s="2">
        <v>4.5</v>
      </c>
    </row>
    <row r="231" spans="1:79" x14ac:dyDescent="0.25">
      <c r="A231" s="1">
        <v>44105</v>
      </c>
      <c r="B231" s="2">
        <v>113.42905</v>
      </c>
      <c r="C231" s="2">
        <v>129.35130000000001</v>
      </c>
      <c r="D231" s="2">
        <v>115.66991</v>
      </c>
      <c r="E231" s="2">
        <v>131.93271999999999</v>
      </c>
      <c r="F231" s="2" t="s">
        <v>176</v>
      </c>
      <c r="G231" s="2">
        <v>131.95588000000001</v>
      </c>
      <c r="H231" s="2" t="s">
        <v>176</v>
      </c>
      <c r="I231" s="2">
        <v>135.29988</v>
      </c>
      <c r="J231" s="2">
        <v>124.42829999999999</v>
      </c>
      <c r="K231" s="2">
        <v>106.33793</v>
      </c>
      <c r="L231" s="2">
        <v>114.82359</v>
      </c>
      <c r="M231" s="2">
        <v>95.178640000000001</v>
      </c>
      <c r="N231" s="2">
        <v>115.54892</v>
      </c>
      <c r="O231" s="2">
        <v>113.52655</v>
      </c>
      <c r="P231" s="2">
        <v>118.70567</v>
      </c>
      <c r="Q231" s="2">
        <v>105.66121</v>
      </c>
      <c r="R231" s="2" t="s">
        <v>176</v>
      </c>
      <c r="S231" s="2">
        <v>91.697630000000004</v>
      </c>
      <c r="T231" s="2">
        <v>113.87081999999999</v>
      </c>
      <c r="U231" s="2">
        <v>0.3</v>
      </c>
      <c r="V231" s="2">
        <v>0</v>
      </c>
      <c r="W231" s="2">
        <v>6.2</v>
      </c>
      <c r="X231" s="2">
        <v>4.9000000000000004</v>
      </c>
      <c r="Y231" s="2" t="s">
        <v>176</v>
      </c>
      <c r="Z231" s="2">
        <v>5.8</v>
      </c>
      <c r="AA231" s="2" t="s">
        <v>176</v>
      </c>
      <c r="AB231" s="2">
        <v>7.3</v>
      </c>
      <c r="AC231" s="2">
        <v>-6.2</v>
      </c>
      <c r="AD231" s="2">
        <v>2.6</v>
      </c>
      <c r="AE231" s="2">
        <v>-7.3</v>
      </c>
      <c r="AF231" s="2">
        <v>-5.6</v>
      </c>
      <c r="AG231" s="2">
        <v>0.8</v>
      </c>
      <c r="AH231" s="2">
        <v>4.9000000000000004</v>
      </c>
      <c r="AI231" s="2">
        <v>7.2</v>
      </c>
      <c r="AJ231" s="2">
        <v>3.5</v>
      </c>
      <c r="AK231" s="2" t="s">
        <v>176</v>
      </c>
      <c r="AL231" s="2">
        <v>-11</v>
      </c>
      <c r="AM231" s="2">
        <v>-8.6999999999999993</v>
      </c>
      <c r="AN231" s="2">
        <v>-6.3</v>
      </c>
      <c r="AO231" s="2">
        <v>-4.5999999999999996</v>
      </c>
      <c r="AP231" s="2">
        <v>-8.3000000000000007</v>
      </c>
      <c r="AQ231" s="2">
        <v>0.1</v>
      </c>
      <c r="AR231" s="2" t="s">
        <v>176</v>
      </c>
      <c r="AS231" s="2">
        <v>-9.9</v>
      </c>
      <c r="AT231" s="2" t="s">
        <v>176</v>
      </c>
      <c r="AU231" s="2">
        <v>2.4</v>
      </c>
      <c r="AV231" s="2">
        <v>-6</v>
      </c>
      <c r="AW231" s="2">
        <v>-4.9000000000000004</v>
      </c>
      <c r="AX231" s="2">
        <v>-17.100000000000001</v>
      </c>
      <c r="AY231" s="2">
        <v>1.6</v>
      </c>
      <c r="AZ231" s="2">
        <v>-8.4</v>
      </c>
      <c r="BA231" s="2">
        <v>-5.8</v>
      </c>
      <c r="BB231" s="2">
        <v>-8</v>
      </c>
      <c r="BC231" s="2">
        <v>-8.8000000000000007</v>
      </c>
      <c r="BD231" s="2" t="s">
        <v>176</v>
      </c>
      <c r="BE231" s="2">
        <v>-4.5999999999999996</v>
      </c>
      <c r="BF231" s="2">
        <v>2.4</v>
      </c>
      <c r="BG231" s="2">
        <v>-5.5</v>
      </c>
      <c r="BH231" s="2">
        <v>-3.5</v>
      </c>
      <c r="BI231" s="2">
        <v>-5.3</v>
      </c>
      <c r="BJ231" s="2">
        <v>-0.1</v>
      </c>
      <c r="BK231" s="2" t="s">
        <v>176</v>
      </c>
      <c r="BL231" s="2">
        <v>-7.6</v>
      </c>
      <c r="BM231" s="2" t="s">
        <v>176</v>
      </c>
      <c r="BN231" s="2">
        <v>1.8</v>
      </c>
      <c r="BO231" s="2">
        <v>-5.5</v>
      </c>
      <c r="BP231" s="2">
        <v>-5.9</v>
      </c>
      <c r="BQ231" s="2">
        <v>-18.3</v>
      </c>
      <c r="BR231" s="2">
        <v>2.7</v>
      </c>
      <c r="BS231" s="2">
        <v>-7.5</v>
      </c>
      <c r="BT231" s="2">
        <v>-5</v>
      </c>
      <c r="BU231" s="2">
        <v>-7</v>
      </c>
      <c r="BV231" s="2">
        <v>-8</v>
      </c>
      <c r="BW231" s="2" t="s">
        <v>176</v>
      </c>
      <c r="BX231" s="2">
        <v>-4.7</v>
      </c>
      <c r="BY231" s="2">
        <v>2.5</v>
      </c>
    </row>
    <row r="232" spans="1:79" x14ac:dyDescent="0.25">
      <c r="A232" s="1">
        <v>44136</v>
      </c>
      <c r="B232" s="2">
        <v>105.13475</v>
      </c>
      <c r="C232" s="2">
        <v>125.67518</v>
      </c>
      <c r="D232" s="2">
        <v>114.2556</v>
      </c>
      <c r="E232" s="2">
        <v>112.90956</v>
      </c>
      <c r="F232" s="2" t="s">
        <v>176</v>
      </c>
      <c r="G232" s="2">
        <v>130.97003000000001</v>
      </c>
      <c r="H232" s="2" t="s">
        <v>176</v>
      </c>
      <c r="I232" s="2">
        <v>128.73052000000001</v>
      </c>
      <c r="J232" s="2">
        <v>118.15319</v>
      </c>
      <c r="K232" s="2">
        <v>95.322040000000001</v>
      </c>
      <c r="L232" s="2">
        <v>108.44042</v>
      </c>
      <c r="M232" s="2">
        <v>91.682249999999996</v>
      </c>
      <c r="N232" s="2">
        <v>103.50333000000001</v>
      </c>
      <c r="O232" s="2">
        <v>105.90737</v>
      </c>
      <c r="P232" s="2">
        <v>113.2313</v>
      </c>
      <c r="Q232" s="2">
        <v>102.10894999999999</v>
      </c>
      <c r="R232" s="2" t="s">
        <v>176</v>
      </c>
      <c r="S232" s="2">
        <v>72.977850000000004</v>
      </c>
      <c r="T232" s="2">
        <v>87.497739999999993</v>
      </c>
      <c r="U232" s="2">
        <v>2.6</v>
      </c>
      <c r="V232" s="2">
        <v>3.1</v>
      </c>
      <c r="W232" s="2">
        <v>9.6</v>
      </c>
      <c r="X232" s="2">
        <v>-4.5</v>
      </c>
      <c r="Y232" s="2" t="s">
        <v>176</v>
      </c>
      <c r="Z232" s="2">
        <v>6</v>
      </c>
      <c r="AA232" s="2" t="s">
        <v>176</v>
      </c>
      <c r="AB232" s="2">
        <v>10.4</v>
      </c>
      <c r="AC232" s="2">
        <v>-0.2</v>
      </c>
      <c r="AD232" s="2">
        <v>5.4</v>
      </c>
      <c r="AE232" s="2">
        <v>-3.5</v>
      </c>
      <c r="AF232" s="2">
        <v>-8.6</v>
      </c>
      <c r="AG232" s="2">
        <v>4.5</v>
      </c>
      <c r="AH232" s="2">
        <v>13.6</v>
      </c>
      <c r="AI232" s="2">
        <v>10.4</v>
      </c>
      <c r="AJ232" s="2">
        <v>8.3000000000000007</v>
      </c>
      <c r="AK232" s="2" t="s">
        <v>176</v>
      </c>
      <c r="AL232" s="2">
        <v>-19.8</v>
      </c>
      <c r="AM232" s="2">
        <v>-4.5999999999999996</v>
      </c>
      <c r="AN232" s="2">
        <v>-5.5</v>
      </c>
      <c r="AO232" s="2">
        <v>-3.9</v>
      </c>
      <c r="AP232" s="2">
        <v>-6.6</v>
      </c>
      <c r="AQ232" s="2">
        <v>-0.4</v>
      </c>
      <c r="AR232" s="2" t="s">
        <v>176</v>
      </c>
      <c r="AS232" s="2">
        <v>-8.1999999999999993</v>
      </c>
      <c r="AT232" s="2" t="s">
        <v>176</v>
      </c>
      <c r="AU232" s="2">
        <v>3.3</v>
      </c>
      <c r="AV232" s="2">
        <v>-5.5</v>
      </c>
      <c r="AW232" s="2">
        <v>-4</v>
      </c>
      <c r="AX232" s="2">
        <v>-15.9</v>
      </c>
      <c r="AY232" s="2">
        <v>0.5</v>
      </c>
      <c r="AZ232" s="2">
        <v>-7.3</v>
      </c>
      <c r="BA232" s="2">
        <v>-4.2</v>
      </c>
      <c r="BB232" s="2">
        <v>-6.3</v>
      </c>
      <c r="BC232" s="2">
        <v>-7.3</v>
      </c>
      <c r="BD232" s="2" t="s">
        <v>176</v>
      </c>
      <c r="BE232" s="2">
        <v>-6</v>
      </c>
      <c r="BF232" s="2">
        <v>1.8</v>
      </c>
      <c r="BG232" s="2">
        <v>-5.2</v>
      </c>
      <c r="BH232" s="2">
        <v>-3.2</v>
      </c>
      <c r="BI232" s="2">
        <v>-5.3</v>
      </c>
      <c r="BJ232" s="2">
        <v>-0.2</v>
      </c>
      <c r="BK232" s="2" t="s">
        <v>176</v>
      </c>
      <c r="BL232" s="2">
        <v>-7.3</v>
      </c>
      <c r="BM232" s="2" t="s">
        <v>176</v>
      </c>
      <c r="BN232" s="2">
        <v>3</v>
      </c>
      <c r="BO232" s="2">
        <v>-5.4</v>
      </c>
      <c r="BP232" s="2">
        <v>-4.8</v>
      </c>
      <c r="BQ232" s="2">
        <v>-16.600000000000001</v>
      </c>
      <c r="BR232" s="2">
        <v>0.8</v>
      </c>
      <c r="BS232" s="2">
        <v>-6.9</v>
      </c>
      <c r="BT232" s="2">
        <v>-3.7</v>
      </c>
      <c r="BU232" s="2">
        <v>-5.8</v>
      </c>
      <c r="BV232" s="2">
        <v>-6.9</v>
      </c>
      <c r="BW232" s="2" t="s">
        <v>176</v>
      </c>
      <c r="BX232" s="2">
        <v>-6.4</v>
      </c>
      <c r="BY232" s="2">
        <v>1.5</v>
      </c>
      <c r="BZ232" s="2"/>
      <c r="CA232" s="2"/>
    </row>
    <row r="233" spans="1:79" x14ac:dyDescent="0.25">
      <c r="A233" s="1">
        <v>44166</v>
      </c>
      <c r="B233" s="2">
        <v>97.106099999999998</v>
      </c>
      <c r="C233" s="2">
        <v>120.0788</v>
      </c>
      <c r="D233" s="2">
        <v>89.42859</v>
      </c>
      <c r="E233" s="2">
        <v>128.25532000000001</v>
      </c>
      <c r="F233" s="2" t="s">
        <v>176</v>
      </c>
      <c r="G233" s="2">
        <v>122.42201</v>
      </c>
      <c r="H233" s="2" t="s">
        <v>176</v>
      </c>
      <c r="I233" s="2">
        <v>117.70046000000001</v>
      </c>
      <c r="J233" s="2">
        <v>111.2735</v>
      </c>
      <c r="K233" s="2">
        <v>93.808989999999994</v>
      </c>
      <c r="L233" s="2">
        <v>114.29181</v>
      </c>
      <c r="M233" s="2">
        <v>91.136989999999997</v>
      </c>
      <c r="N233" s="2">
        <v>89.671729999999997</v>
      </c>
      <c r="O233" s="2">
        <v>99.702160000000006</v>
      </c>
      <c r="P233" s="2">
        <v>96.952650000000006</v>
      </c>
      <c r="Q233" s="2">
        <v>92.747159999999994</v>
      </c>
      <c r="R233" s="2" t="s">
        <v>176</v>
      </c>
      <c r="S233" s="2">
        <v>75.52064</v>
      </c>
      <c r="T233" s="2">
        <v>72.920419999999993</v>
      </c>
      <c r="U233" s="2">
        <v>8.3000000000000007</v>
      </c>
      <c r="V233" s="2">
        <v>4.3</v>
      </c>
      <c r="W233" s="2">
        <v>9.6</v>
      </c>
      <c r="X233" s="2">
        <v>2.2999999999999998</v>
      </c>
      <c r="Y233" s="2" t="s">
        <v>176</v>
      </c>
      <c r="Z233" s="2">
        <v>17.7</v>
      </c>
      <c r="AA233" s="2" t="s">
        <v>176</v>
      </c>
      <c r="AB233" s="2">
        <v>7.8</v>
      </c>
      <c r="AC233" s="2">
        <v>0.6</v>
      </c>
      <c r="AD233" s="2">
        <v>18.3</v>
      </c>
      <c r="AE233" s="2">
        <v>3.7</v>
      </c>
      <c r="AF233" s="2">
        <v>-4</v>
      </c>
      <c r="AG233" s="2">
        <v>12.2</v>
      </c>
      <c r="AH233" s="2">
        <v>18.600000000000001</v>
      </c>
      <c r="AI233" s="2">
        <v>18.100000000000001</v>
      </c>
      <c r="AJ233" s="2">
        <v>18.2</v>
      </c>
      <c r="AK233" s="2" t="s">
        <v>176</v>
      </c>
      <c r="AL233" s="2">
        <v>-0.1</v>
      </c>
      <c r="AM233" s="2">
        <v>-2.2000000000000002</v>
      </c>
      <c r="AN233" s="2">
        <v>-4.5</v>
      </c>
      <c r="AO233" s="2">
        <v>-3.2</v>
      </c>
      <c r="AP233" s="2">
        <v>-5.4</v>
      </c>
      <c r="AQ233" s="2">
        <v>-0.1</v>
      </c>
      <c r="AR233" s="2" t="s">
        <v>176</v>
      </c>
      <c r="AS233" s="2">
        <v>-6.2</v>
      </c>
      <c r="AT233" s="2" t="s">
        <v>176</v>
      </c>
      <c r="AU233" s="2">
        <v>3.7</v>
      </c>
      <c r="AV233" s="2">
        <v>-5</v>
      </c>
      <c r="AW233" s="2">
        <v>-2.5</v>
      </c>
      <c r="AX233" s="2">
        <v>-14.5</v>
      </c>
      <c r="AY233" s="2">
        <v>0.2</v>
      </c>
      <c r="AZ233" s="2">
        <v>-6</v>
      </c>
      <c r="BA233" s="2">
        <v>-2.5</v>
      </c>
      <c r="BB233" s="2">
        <v>-4.5999999999999996</v>
      </c>
      <c r="BC233" s="2">
        <v>-5.5</v>
      </c>
      <c r="BD233" s="2" t="s">
        <v>176</v>
      </c>
      <c r="BE233" s="2">
        <v>-5.6</v>
      </c>
      <c r="BF233" s="2">
        <v>1.6</v>
      </c>
      <c r="BG233" s="2">
        <v>-4.5</v>
      </c>
      <c r="BH233" s="2">
        <v>-3.2</v>
      </c>
      <c r="BI233" s="2">
        <v>-5.4</v>
      </c>
      <c r="BJ233" s="2">
        <v>-0.1</v>
      </c>
      <c r="BK233" s="2" t="s">
        <v>176</v>
      </c>
      <c r="BL233" s="2">
        <v>-6.2</v>
      </c>
      <c r="BM233" s="2" t="s">
        <v>176</v>
      </c>
      <c r="BN233" s="2">
        <v>3.7</v>
      </c>
      <c r="BO233" s="2">
        <v>-5</v>
      </c>
      <c r="BP233" s="2">
        <v>-2.5</v>
      </c>
      <c r="BQ233" s="2">
        <v>-14.5</v>
      </c>
      <c r="BR233" s="2">
        <v>0.2</v>
      </c>
      <c r="BS233" s="2">
        <v>-6</v>
      </c>
      <c r="BT233" s="2">
        <v>-2.5</v>
      </c>
      <c r="BU233" s="2">
        <v>-4.5999999999999996</v>
      </c>
      <c r="BV233" s="2">
        <v>-5.5</v>
      </c>
      <c r="BW233" s="2" t="s">
        <v>176</v>
      </c>
      <c r="BX233" s="2">
        <v>-5.6</v>
      </c>
      <c r="BY233" s="2">
        <v>1.6</v>
      </c>
    </row>
    <row r="234" spans="1:79" x14ac:dyDescent="0.25">
      <c r="A234" s="1">
        <v>44197</v>
      </c>
      <c r="B234" s="2">
        <v>95.451409999999996</v>
      </c>
      <c r="C234" s="2">
        <v>111.82911</v>
      </c>
      <c r="D234" s="2">
        <v>89.162760000000006</v>
      </c>
      <c r="E234" s="2">
        <v>121.02161</v>
      </c>
      <c r="F234" s="2" t="s">
        <v>176</v>
      </c>
      <c r="G234" s="2">
        <v>116.85941</v>
      </c>
      <c r="H234" s="2" t="s">
        <v>176</v>
      </c>
      <c r="I234" s="2">
        <v>115.14906999999999</v>
      </c>
      <c r="J234" s="2">
        <v>103.19624</v>
      </c>
      <c r="K234" s="2">
        <v>90.042789999999997</v>
      </c>
      <c r="L234" s="2">
        <v>107.88455999999999</v>
      </c>
      <c r="M234" s="2">
        <v>94.081829999999997</v>
      </c>
      <c r="N234" s="2">
        <v>90.361909999999995</v>
      </c>
      <c r="O234" s="2">
        <v>97.147170000000003</v>
      </c>
      <c r="P234" s="2">
        <v>99.751689999999996</v>
      </c>
      <c r="Q234" s="2">
        <v>92.906869999999998</v>
      </c>
      <c r="R234" s="2" t="s">
        <v>176</v>
      </c>
      <c r="S234" s="2">
        <v>63.166759999999996</v>
      </c>
      <c r="T234" s="2">
        <v>62.024790000000003</v>
      </c>
      <c r="U234" s="2">
        <v>2.4</v>
      </c>
      <c r="V234" s="2">
        <v>-4.5999999999999996</v>
      </c>
      <c r="W234" s="2">
        <v>-9.9</v>
      </c>
      <c r="X234" s="2">
        <v>12.8</v>
      </c>
      <c r="Y234" s="2" t="s">
        <v>176</v>
      </c>
      <c r="Z234" s="2">
        <v>10.1</v>
      </c>
      <c r="AA234" s="2" t="s">
        <v>176</v>
      </c>
      <c r="AB234" s="2">
        <v>7.7</v>
      </c>
      <c r="AC234" s="2">
        <v>-14.3</v>
      </c>
      <c r="AD234" s="2">
        <v>9.4</v>
      </c>
      <c r="AE234" s="2">
        <v>-2.8</v>
      </c>
      <c r="AF234" s="2">
        <v>-4.9000000000000004</v>
      </c>
      <c r="AG234" s="2">
        <v>5.3</v>
      </c>
      <c r="AH234" s="2">
        <v>11.6</v>
      </c>
      <c r="AI234" s="2">
        <v>10.5</v>
      </c>
      <c r="AJ234" s="2">
        <v>8.6</v>
      </c>
      <c r="AK234" s="2" t="s">
        <v>176</v>
      </c>
      <c r="AL234" s="2">
        <v>-17</v>
      </c>
      <c r="AM234" s="2">
        <v>-9.6</v>
      </c>
      <c r="AN234" s="2">
        <v>2.4</v>
      </c>
      <c r="AO234" s="2">
        <v>-4.5999999999999996</v>
      </c>
      <c r="AP234" s="2">
        <v>-9.9</v>
      </c>
      <c r="AQ234" s="2">
        <v>12.8</v>
      </c>
      <c r="AR234" s="2" t="s">
        <v>176</v>
      </c>
      <c r="AS234" s="2">
        <v>10.1</v>
      </c>
      <c r="AT234" s="2" t="s">
        <v>176</v>
      </c>
      <c r="AU234" s="2">
        <v>7.7</v>
      </c>
      <c r="AV234" s="2">
        <v>-14.3</v>
      </c>
      <c r="AW234" s="2">
        <v>9.4</v>
      </c>
      <c r="AX234" s="2">
        <v>-2.8</v>
      </c>
      <c r="AY234" s="2">
        <v>-4.9000000000000004</v>
      </c>
      <c r="AZ234" s="2">
        <v>5.3</v>
      </c>
      <c r="BA234" s="2">
        <v>11.6</v>
      </c>
      <c r="BB234" s="2">
        <v>10.5</v>
      </c>
      <c r="BC234" s="2">
        <v>8.6</v>
      </c>
      <c r="BD234" s="2" t="s">
        <v>176</v>
      </c>
      <c r="BE234" s="2">
        <v>-17</v>
      </c>
      <c r="BF234" s="2">
        <v>-9.6</v>
      </c>
      <c r="BG234" s="2">
        <v>-4.2</v>
      </c>
      <c r="BH234" s="2">
        <v>-4.0999999999999996</v>
      </c>
      <c r="BI234" s="2">
        <v>-6.7</v>
      </c>
      <c r="BJ234" s="2">
        <v>1.5</v>
      </c>
      <c r="BK234" s="2" t="s">
        <v>176</v>
      </c>
      <c r="BL234" s="2">
        <v>-5.7</v>
      </c>
      <c r="BM234" s="2" t="s">
        <v>176</v>
      </c>
      <c r="BN234" s="2">
        <v>4</v>
      </c>
      <c r="BO234" s="2">
        <v>-6.8</v>
      </c>
      <c r="BP234" s="2">
        <v>-0.6</v>
      </c>
      <c r="BQ234" s="2">
        <v>-13.1</v>
      </c>
      <c r="BR234" s="2">
        <v>-1.1000000000000001</v>
      </c>
      <c r="BS234" s="2">
        <v>-5.8</v>
      </c>
      <c r="BT234" s="2">
        <v>-1.9</v>
      </c>
      <c r="BU234" s="2">
        <v>-3.8</v>
      </c>
      <c r="BV234" s="2">
        <v>-4.8</v>
      </c>
      <c r="BW234" s="2" t="s">
        <v>176</v>
      </c>
      <c r="BX234" s="2">
        <v>-6.4</v>
      </c>
      <c r="BY234" s="2">
        <v>1.1000000000000001</v>
      </c>
    </row>
    <row r="235" spans="1:79" x14ac:dyDescent="0.25">
      <c r="A235" s="1">
        <v>44228</v>
      </c>
      <c r="B235" s="2">
        <v>92.153390000000002</v>
      </c>
      <c r="C235" s="2">
        <v>99.509249999999994</v>
      </c>
      <c r="D235" s="2">
        <v>84.419989999999999</v>
      </c>
      <c r="E235" s="2">
        <v>90.7898</v>
      </c>
      <c r="F235" s="2" t="s">
        <v>176</v>
      </c>
      <c r="G235" s="2">
        <v>101.18237999999999</v>
      </c>
      <c r="H235" s="2" t="s">
        <v>176</v>
      </c>
      <c r="I235" s="2">
        <v>99.324190000000002</v>
      </c>
      <c r="J235" s="2">
        <v>94.138109999999998</v>
      </c>
      <c r="K235" s="2">
        <v>83.886399999999995</v>
      </c>
      <c r="L235" s="2">
        <v>98.195310000000006</v>
      </c>
      <c r="M235" s="2">
        <v>87.152100000000004</v>
      </c>
      <c r="N235" s="2">
        <v>90.565920000000006</v>
      </c>
      <c r="O235" s="2">
        <v>95.856399999999994</v>
      </c>
      <c r="P235" s="2">
        <v>101.78049</v>
      </c>
      <c r="Q235" s="2">
        <v>94.305340000000001</v>
      </c>
      <c r="R235" s="2" t="s">
        <v>176</v>
      </c>
      <c r="S235" s="2">
        <v>75.682720000000003</v>
      </c>
      <c r="T235" s="2">
        <v>65.215829999999997</v>
      </c>
      <c r="U235" s="2">
        <v>0.3</v>
      </c>
      <c r="V235" s="2">
        <v>-10.7</v>
      </c>
      <c r="W235" s="2">
        <v>-10.3</v>
      </c>
      <c r="X235" s="2">
        <v>-11.4</v>
      </c>
      <c r="Y235" s="2" t="s">
        <v>176</v>
      </c>
      <c r="Z235" s="2">
        <v>-0.1</v>
      </c>
      <c r="AA235" s="2" t="s">
        <v>176</v>
      </c>
      <c r="AB235" s="2">
        <v>-0.9</v>
      </c>
      <c r="AC235" s="2">
        <v>-20.399999999999999</v>
      </c>
      <c r="AD235" s="2">
        <v>4.7</v>
      </c>
      <c r="AE235" s="2">
        <v>-10.1</v>
      </c>
      <c r="AF235" s="2">
        <v>-3.7</v>
      </c>
      <c r="AG235" s="2">
        <v>4.2</v>
      </c>
      <c r="AH235" s="2">
        <v>3.3</v>
      </c>
      <c r="AI235" s="2">
        <v>7.6</v>
      </c>
      <c r="AJ235" s="2">
        <v>7.8</v>
      </c>
      <c r="AK235" s="2" t="s">
        <v>176</v>
      </c>
      <c r="AL235" s="2">
        <v>-3.3</v>
      </c>
      <c r="AM235" s="2">
        <v>-7.6</v>
      </c>
      <c r="AN235" s="2">
        <v>1.3</v>
      </c>
      <c r="AO235" s="2">
        <v>-7.6</v>
      </c>
      <c r="AP235" s="2">
        <v>-10.1</v>
      </c>
      <c r="AQ235" s="2">
        <v>1</v>
      </c>
      <c r="AR235" s="2" t="s">
        <v>176</v>
      </c>
      <c r="AS235" s="2">
        <v>5.0999999999999996</v>
      </c>
      <c r="AT235" s="2" t="s">
        <v>176</v>
      </c>
      <c r="AU235" s="2">
        <v>3.5</v>
      </c>
      <c r="AV235" s="2">
        <v>-17.3</v>
      </c>
      <c r="AW235" s="2">
        <v>7.1</v>
      </c>
      <c r="AX235" s="2">
        <v>-6.4</v>
      </c>
      <c r="AY235" s="2">
        <v>-4.4000000000000004</v>
      </c>
      <c r="AZ235" s="2">
        <v>4.8</v>
      </c>
      <c r="BA235" s="2">
        <v>7.3</v>
      </c>
      <c r="BB235" s="2">
        <v>9</v>
      </c>
      <c r="BC235" s="2">
        <v>8.1999999999999993</v>
      </c>
      <c r="BD235" s="2" t="s">
        <v>176</v>
      </c>
      <c r="BE235" s="2">
        <v>-10.1</v>
      </c>
      <c r="BF235" s="2">
        <v>-8.6</v>
      </c>
      <c r="BG235" s="2">
        <v>-4.2</v>
      </c>
      <c r="BH235" s="2">
        <v>-5.5</v>
      </c>
      <c r="BI235" s="2">
        <v>-7.3</v>
      </c>
      <c r="BJ235" s="2">
        <v>0.1</v>
      </c>
      <c r="BK235" s="2" t="s">
        <v>176</v>
      </c>
      <c r="BL235" s="2">
        <v>-5.7</v>
      </c>
      <c r="BM235" s="2" t="s">
        <v>176</v>
      </c>
      <c r="BN235" s="2">
        <v>3</v>
      </c>
      <c r="BO235" s="2">
        <v>-9</v>
      </c>
      <c r="BP235" s="2">
        <v>0.2</v>
      </c>
      <c r="BQ235" s="2">
        <v>-13.7</v>
      </c>
      <c r="BR235" s="2">
        <v>-2.1</v>
      </c>
      <c r="BS235" s="2">
        <v>-5.2</v>
      </c>
      <c r="BT235" s="2">
        <v>-1.9</v>
      </c>
      <c r="BU235" s="2">
        <v>-3.3</v>
      </c>
      <c r="BV235" s="2">
        <v>-4.3</v>
      </c>
      <c r="BW235" s="2" t="s">
        <v>176</v>
      </c>
      <c r="BX235" s="2">
        <v>-6.7</v>
      </c>
      <c r="BY235" s="2">
        <v>0.8</v>
      </c>
    </row>
    <row r="236" spans="1:79" x14ac:dyDescent="0.25">
      <c r="A236" s="1">
        <v>44256</v>
      </c>
      <c r="B236" s="2">
        <v>100.3173</v>
      </c>
      <c r="C236" s="2">
        <v>98.896739999999994</v>
      </c>
      <c r="D236" s="2">
        <v>107.48425</v>
      </c>
      <c r="E236" s="2">
        <v>95.161770000000004</v>
      </c>
      <c r="F236" s="2" t="s">
        <v>176</v>
      </c>
      <c r="G236" s="2">
        <v>92.016769999999994</v>
      </c>
      <c r="H236" s="2" t="s">
        <v>176</v>
      </c>
      <c r="I236" s="2">
        <v>94.4</v>
      </c>
      <c r="J236" s="2">
        <v>95.110830000000007</v>
      </c>
      <c r="K236" s="2">
        <v>94.900559999999999</v>
      </c>
      <c r="L236" s="2">
        <v>108.00391</v>
      </c>
      <c r="M236" s="2">
        <v>90.397660000000002</v>
      </c>
      <c r="N236" s="2">
        <v>99.471590000000006</v>
      </c>
      <c r="O236" s="2">
        <v>109.87249</v>
      </c>
      <c r="P236" s="2">
        <v>115.61378999999999</v>
      </c>
      <c r="Q236" s="2">
        <v>103.70668999999999</v>
      </c>
      <c r="R236" s="2" t="s">
        <v>176</v>
      </c>
      <c r="S236" s="2">
        <v>73.741309999999999</v>
      </c>
      <c r="T236" s="2">
        <v>77.180679999999995</v>
      </c>
      <c r="U236" s="2">
        <v>10.5</v>
      </c>
      <c r="V236" s="2">
        <v>-2.5</v>
      </c>
      <c r="W236" s="2">
        <v>23</v>
      </c>
      <c r="X236" s="2">
        <v>8.1</v>
      </c>
      <c r="Y236" s="2" t="s">
        <v>176</v>
      </c>
      <c r="Z236" s="2">
        <v>7.3</v>
      </c>
      <c r="AA236" s="2" t="s">
        <v>176</v>
      </c>
      <c r="AB236" s="2">
        <v>7</v>
      </c>
      <c r="AC236" s="2">
        <v>-17.5</v>
      </c>
      <c r="AD236" s="2">
        <v>12.2</v>
      </c>
      <c r="AE236" s="2">
        <v>-1.4</v>
      </c>
      <c r="AF236" s="2">
        <v>-4.9000000000000004</v>
      </c>
      <c r="AG236" s="2">
        <v>14.9</v>
      </c>
      <c r="AH236" s="2">
        <v>16.399999999999999</v>
      </c>
      <c r="AI236" s="2">
        <v>35.4</v>
      </c>
      <c r="AJ236" s="2">
        <v>21.8</v>
      </c>
      <c r="AK236" s="2" t="s">
        <v>176</v>
      </c>
      <c r="AL236" s="2">
        <v>-1.6</v>
      </c>
      <c r="AM236" s="2">
        <v>0.4</v>
      </c>
      <c r="AN236" s="2">
        <v>4.4000000000000004</v>
      </c>
      <c r="AO236" s="2">
        <v>-6</v>
      </c>
      <c r="AP236" s="2">
        <v>0.2</v>
      </c>
      <c r="AQ236" s="2">
        <v>3.1</v>
      </c>
      <c r="AR236" s="2" t="s">
        <v>176</v>
      </c>
      <c r="AS236" s="2">
        <v>5.8</v>
      </c>
      <c r="AT236" s="2" t="s">
        <v>176</v>
      </c>
      <c r="AU236" s="2">
        <v>4.5999999999999996</v>
      </c>
      <c r="AV236" s="2">
        <v>-17.399999999999999</v>
      </c>
      <c r="AW236" s="2">
        <v>8.9</v>
      </c>
      <c r="AX236" s="2">
        <v>-4.8</v>
      </c>
      <c r="AY236" s="2">
        <v>-4.5</v>
      </c>
      <c r="AZ236" s="2">
        <v>8.1999999999999993</v>
      </c>
      <c r="BA236" s="2">
        <v>10.5</v>
      </c>
      <c r="BB236" s="2">
        <v>17.399999999999999</v>
      </c>
      <c r="BC236" s="2">
        <v>12.7</v>
      </c>
      <c r="BD236" s="2" t="s">
        <v>176</v>
      </c>
      <c r="BE236" s="2">
        <v>-7.3</v>
      </c>
      <c r="BF236" s="2">
        <v>-5.4</v>
      </c>
      <c r="BG236" s="2">
        <v>-3.1</v>
      </c>
      <c r="BH236" s="2">
        <v>-5.6</v>
      </c>
      <c r="BI236" s="2">
        <v>-5.2</v>
      </c>
      <c r="BJ236" s="2">
        <v>0.9</v>
      </c>
      <c r="BK236" s="2" t="s">
        <v>176</v>
      </c>
      <c r="BL236" s="2">
        <v>-4.5</v>
      </c>
      <c r="BM236" s="2" t="s">
        <v>176</v>
      </c>
      <c r="BN236" s="2">
        <v>3.4</v>
      </c>
      <c r="BO236" s="2">
        <v>-10.8</v>
      </c>
      <c r="BP236" s="2">
        <v>1.5</v>
      </c>
      <c r="BQ236" s="2">
        <v>-12.7</v>
      </c>
      <c r="BR236" s="2">
        <v>-3.3</v>
      </c>
      <c r="BS236" s="2">
        <v>-3.7</v>
      </c>
      <c r="BT236" s="2">
        <v>-0.7</v>
      </c>
      <c r="BU236" s="2">
        <v>0.6</v>
      </c>
      <c r="BV236" s="2">
        <v>-1.6</v>
      </c>
      <c r="BW236" s="2" t="s">
        <v>176</v>
      </c>
      <c r="BX236" s="2">
        <v>-6.7</v>
      </c>
      <c r="BY236" s="2">
        <v>0.8</v>
      </c>
    </row>
    <row r="237" spans="1:79" x14ac:dyDescent="0.25">
      <c r="A237" s="1">
        <v>44287</v>
      </c>
      <c r="B237" s="2">
        <v>94.722570000000005</v>
      </c>
      <c r="C237" s="2">
        <v>86.319659999999999</v>
      </c>
      <c r="D237" s="2">
        <v>94.674980000000005</v>
      </c>
      <c r="E237" s="2">
        <v>92.510750000000002</v>
      </c>
      <c r="F237" s="2" t="s">
        <v>176</v>
      </c>
      <c r="G237" s="2">
        <v>85.438609999999997</v>
      </c>
      <c r="H237" s="2" t="s">
        <v>176</v>
      </c>
      <c r="I237" s="2">
        <v>86.815110000000004</v>
      </c>
      <c r="J237" s="2">
        <v>78.900030000000001</v>
      </c>
      <c r="K237" s="2">
        <v>97.434190000000001</v>
      </c>
      <c r="L237" s="2">
        <v>110.09408000000001</v>
      </c>
      <c r="M237" s="2">
        <v>87.645960000000002</v>
      </c>
      <c r="N237" s="2">
        <v>93.134050000000002</v>
      </c>
      <c r="O237" s="2">
        <v>102.73374</v>
      </c>
      <c r="P237" s="2">
        <v>102.01643</v>
      </c>
      <c r="Q237" s="2">
        <v>98.993790000000004</v>
      </c>
      <c r="R237" s="2" t="s">
        <v>176</v>
      </c>
      <c r="S237" s="2">
        <v>72.663129999999995</v>
      </c>
      <c r="T237" s="2">
        <v>86.372169999999997</v>
      </c>
      <c r="U237" s="2">
        <v>34.799999999999997</v>
      </c>
      <c r="V237" s="2">
        <v>21.3</v>
      </c>
      <c r="W237" s="2">
        <v>130.5</v>
      </c>
      <c r="X237" s="2">
        <v>6</v>
      </c>
      <c r="Y237" s="2" t="s">
        <v>176</v>
      </c>
      <c r="Z237" s="2">
        <v>89.8</v>
      </c>
      <c r="AA237" s="2" t="s">
        <v>176</v>
      </c>
      <c r="AB237" s="2">
        <v>32.299999999999997</v>
      </c>
      <c r="AC237" s="2">
        <v>-9.4</v>
      </c>
      <c r="AD237" s="2">
        <v>31.8</v>
      </c>
      <c r="AE237" s="2">
        <v>26.1</v>
      </c>
      <c r="AF237" s="2">
        <v>10.5</v>
      </c>
      <c r="AG237" s="2">
        <v>41.2</v>
      </c>
      <c r="AH237" s="2">
        <v>53.8</v>
      </c>
      <c r="AI237" s="2">
        <v>49.7</v>
      </c>
      <c r="AJ237" s="2">
        <v>55.2</v>
      </c>
      <c r="AK237" s="2" t="s">
        <v>176</v>
      </c>
      <c r="AL237" s="2">
        <v>-2.5</v>
      </c>
      <c r="AM237" s="2">
        <v>-6.5</v>
      </c>
      <c r="AN237" s="2">
        <v>10.5</v>
      </c>
      <c r="AO237" s="2">
        <v>-1.2</v>
      </c>
      <c r="AP237" s="2">
        <v>16.899999999999999</v>
      </c>
      <c r="AQ237" s="2">
        <v>3.8</v>
      </c>
      <c r="AR237" s="2" t="s">
        <v>176</v>
      </c>
      <c r="AS237" s="2">
        <v>16.899999999999999</v>
      </c>
      <c r="AT237" s="2" t="s">
        <v>176</v>
      </c>
      <c r="AU237" s="2">
        <v>9.6</v>
      </c>
      <c r="AV237" s="2">
        <v>-15.8</v>
      </c>
      <c r="AW237" s="2">
        <v>14.1</v>
      </c>
      <c r="AX237" s="2">
        <v>1.7</v>
      </c>
      <c r="AY237" s="2">
        <v>-1.3</v>
      </c>
      <c r="AZ237" s="2">
        <v>14.9</v>
      </c>
      <c r="BA237" s="2">
        <v>18.899999999999999</v>
      </c>
      <c r="BB237" s="2">
        <v>23.9</v>
      </c>
      <c r="BC237" s="2">
        <v>21.1</v>
      </c>
      <c r="BD237" s="2" t="s">
        <v>176</v>
      </c>
      <c r="BE237" s="2">
        <v>-6.1</v>
      </c>
      <c r="BF237" s="2">
        <v>-5.7</v>
      </c>
      <c r="BG237" s="2">
        <v>1.2</v>
      </c>
      <c r="BH237" s="2">
        <v>-2</v>
      </c>
      <c r="BI237" s="2">
        <v>4.3</v>
      </c>
      <c r="BJ237" s="2">
        <v>-0.4</v>
      </c>
      <c r="BK237" s="2" t="s">
        <v>176</v>
      </c>
      <c r="BL237" s="2">
        <v>2.8</v>
      </c>
      <c r="BM237" s="2" t="s">
        <v>176</v>
      </c>
      <c r="BN237" s="2">
        <v>7.4</v>
      </c>
      <c r="BO237" s="2">
        <v>-9.4</v>
      </c>
      <c r="BP237" s="2">
        <v>5.2</v>
      </c>
      <c r="BQ237" s="2">
        <v>-9.1999999999999993</v>
      </c>
      <c r="BR237" s="2">
        <v>-2.2000000000000002</v>
      </c>
      <c r="BS237" s="2">
        <v>1.3</v>
      </c>
      <c r="BT237" s="2">
        <v>4.9000000000000004</v>
      </c>
      <c r="BU237" s="2">
        <v>6.3</v>
      </c>
      <c r="BV237" s="2">
        <v>4.8</v>
      </c>
      <c r="BW237" s="2" t="s">
        <v>176</v>
      </c>
      <c r="BX237" s="2">
        <v>-6</v>
      </c>
      <c r="BY237" s="2">
        <v>-0.2</v>
      </c>
    </row>
    <row r="238" spans="1:79" x14ac:dyDescent="0.25">
      <c r="A238" s="1">
        <v>44317</v>
      </c>
      <c r="B238" s="2">
        <v>102.95968999999999</v>
      </c>
      <c r="C238" s="2">
        <v>87.600219999999993</v>
      </c>
      <c r="D238" s="2">
        <v>93.847239999999999</v>
      </c>
      <c r="E238" s="2">
        <v>104.30699</v>
      </c>
      <c r="F238" s="2" t="s">
        <v>176</v>
      </c>
      <c r="G238" s="2">
        <v>93.846170000000001</v>
      </c>
      <c r="H238" s="2" t="s">
        <v>176</v>
      </c>
      <c r="I238" s="2">
        <v>92.40558</v>
      </c>
      <c r="J238" s="2">
        <v>81.233029999999999</v>
      </c>
      <c r="K238" s="2">
        <v>112.19101999999999</v>
      </c>
      <c r="L238" s="2">
        <v>111.39257000000001</v>
      </c>
      <c r="M238" s="2">
        <v>97.705609999999993</v>
      </c>
      <c r="N238" s="2">
        <v>106.1516</v>
      </c>
      <c r="O238" s="2">
        <v>106.70435999999999</v>
      </c>
      <c r="P238" s="2">
        <v>105.39167999999999</v>
      </c>
      <c r="Q238" s="2">
        <v>100.85914</v>
      </c>
      <c r="R238" s="2" t="s">
        <v>176</v>
      </c>
      <c r="S238" s="2">
        <v>85.482879999999994</v>
      </c>
      <c r="T238" s="2">
        <v>117.35894</v>
      </c>
      <c r="U238" s="2">
        <v>24.1</v>
      </c>
      <c r="V238" s="2">
        <v>4.9000000000000004</v>
      </c>
      <c r="W238" s="2">
        <v>99.5</v>
      </c>
      <c r="X238" s="2">
        <v>4.7</v>
      </c>
      <c r="Y238" s="2" t="s">
        <v>176</v>
      </c>
      <c r="Z238" s="2">
        <v>85.8</v>
      </c>
      <c r="AA238" s="2" t="s">
        <v>176</v>
      </c>
      <c r="AB238" s="2">
        <v>18.5</v>
      </c>
      <c r="AC238" s="2">
        <v>-18.600000000000001</v>
      </c>
      <c r="AD238" s="2">
        <v>32.6</v>
      </c>
      <c r="AE238" s="2">
        <v>37.799999999999997</v>
      </c>
      <c r="AF238" s="2">
        <v>15.8</v>
      </c>
      <c r="AG238" s="2">
        <v>30.9</v>
      </c>
      <c r="AH238" s="2">
        <v>22.8</v>
      </c>
      <c r="AI238" s="2">
        <v>39.4</v>
      </c>
      <c r="AJ238" s="2">
        <v>30.2</v>
      </c>
      <c r="AK238" s="2" t="s">
        <v>176</v>
      </c>
      <c r="AL238" s="2">
        <v>-1.3</v>
      </c>
      <c r="AM238" s="2">
        <v>0.3</v>
      </c>
      <c r="AN238" s="2">
        <v>13.2</v>
      </c>
      <c r="AO238" s="2">
        <v>-0.1</v>
      </c>
      <c r="AP238" s="2">
        <v>27.4</v>
      </c>
      <c r="AQ238" s="2">
        <v>4</v>
      </c>
      <c r="AR238" s="2" t="s">
        <v>176</v>
      </c>
      <c r="AS238" s="2">
        <v>25.9</v>
      </c>
      <c r="AT238" s="2" t="s">
        <v>176</v>
      </c>
      <c r="AU238" s="2">
        <v>11.2</v>
      </c>
      <c r="AV238" s="2">
        <v>-16.3</v>
      </c>
      <c r="AW238" s="2">
        <v>18</v>
      </c>
      <c r="AX238" s="2">
        <v>7.6</v>
      </c>
      <c r="AY238" s="2">
        <v>1.9</v>
      </c>
      <c r="AZ238" s="2">
        <v>18.100000000000001</v>
      </c>
      <c r="BA238" s="2">
        <v>19.7</v>
      </c>
      <c r="BB238" s="2">
        <v>26.7</v>
      </c>
      <c r="BC238" s="2">
        <v>22.9</v>
      </c>
      <c r="BD238" s="2" t="s">
        <v>176</v>
      </c>
      <c r="BE238" s="2">
        <v>-5.0999999999999996</v>
      </c>
      <c r="BF238" s="2">
        <v>-4</v>
      </c>
      <c r="BG238" s="2">
        <v>4.9000000000000004</v>
      </c>
      <c r="BH238" s="2">
        <v>0.3</v>
      </c>
      <c r="BI238" s="2">
        <v>13.4</v>
      </c>
      <c r="BJ238" s="2">
        <v>1</v>
      </c>
      <c r="BK238" s="2" t="s">
        <v>176</v>
      </c>
      <c r="BL238" s="2">
        <v>11</v>
      </c>
      <c r="BM238" s="2" t="s">
        <v>176</v>
      </c>
      <c r="BN238" s="2">
        <v>9.8000000000000007</v>
      </c>
      <c r="BO238" s="2">
        <v>-9</v>
      </c>
      <c r="BP238" s="2">
        <v>9.1</v>
      </c>
      <c r="BQ238" s="2">
        <v>-4.4000000000000004</v>
      </c>
      <c r="BR238" s="2">
        <v>-0.2</v>
      </c>
      <c r="BS238" s="2">
        <v>6.2</v>
      </c>
      <c r="BT238" s="2">
        <v>8.4</v>
      </c>
      <c r="BU238" s="2">
        <v>11.9</v>
      </c>
      <c r="BV238" s="2">
        <v>9.8000000000000007</v>
      </c>
      <c r="BW238" s="2" t="s">
        <v>176</v>
      </c>
      <c r="BX238" s="2">
        <v>-5.7</v>
      </c>
      <c r="BY238" s="2">
        <v>-0.4</v>
      </c>
    </row>
    <row r="239" spans="1:79" x14ac:dyDescent="0.25">
      <c r="A239" s="1">
        <v>44348</v>
      </c>
      <c r="B239" s="2">
        <v>102.41462</v>
      </c>
      <c r="C239" s="2">
        <v>92.665459999999996</v>
      </c>
      <c r="D239" s="2">
        <v>101.3113</v>
      </c>
      <c r="E239" s="2">
        <v>106.8163</v>
      </c>
      <c r="F239" s="2" t="s">
        <v>176</v>
      </c>
      <c r="G239" s="2">
        <v>101.87844</v>
      </c>
      <c r="H239" s="2" t="s">
        <v>176</v>
      </c>
      <c r="I239" s="2">
        <v>84.629360000000005</v>
      </c>
      <c r="J239" s="2">
        <v>91.955129999999997</v>
      </c>
      <c r="K239" s="2">
        <v>111.45426999999999</v>
      </c>
      <c r="L239" s="2">
        <v>102.69283</v>
      </c>
      <c r="M239" s="2">
        <v>96.811449999999994</v>
      </c>
      <c r="N239" s="2">
        <v>105.84753000000001</v>
      </c>
      <c r="O239" s="2">
        <v>97.789370000000005</v>
      </c>
      <c r="P239" s="2">
        <v>103.07003</v>
      </c>
      <c r="Q239" s="2">
        <v>98.551969999999997</v>
      </c>
      <c r="R239" s="2" t="s">
        <v>176</v>
      </c>
      <c r="S239" s="2">
        <v>90.247609999999995</v>
      </c>
      <c r="T239" s="2">
        <v>120.0014</v>
      </c>
      <c r="U239" s="2">
        <v>12.1</v>
      </c>
      <c r="V239" s="2">
        <v>5.2</v>
      </c>
      <c r="W239" s="2">
        <v>24.5</v>
      </c>
      <c r="X239" s="2">
        <v>-7.9</v>
      </c>
      <c r="Y239" s="2" t="s">
        <v>176</v>
      </c>
      <c r="Z239" s="2">
        <v>30.9</v>
      </c>
      <c r="AA239" s="2" t="s">
        <v>176</v>
      </c>
      <c r="AB239" s="2">
        <v>-2.6</v>
      </c>
      <c r="AC239" s="2">
        <v>-5.4</v>
      </c>
      <c r="AD239" s="2">
        <v>22.7</v>
      </c>
      <c r="AE239" s="2">
        <v>27.4</v>
      </c>
      <c r="AF239" s="2">
        <v>15</v>
      </c>
      <c r="AG239" s="2">
        <v>14.4</v>
      </c>
      <c r="AH239" s="2">
        <v>7.3</v>
      </c>
      <c r="AI239" s="2">
        <v>23.1</v>
      </c>
      <c r="AJ239" s="2">
        <v>14.2</v>
      </c>
      <c r="AK239" s="2" t="s">
        <v>176</v>
      </c>
      <c r="AL239" s="2">
        <v>-6.1</v>
      </c>
      <c r="AM239" s="2">
        <v>-4.3</v>
      </c>
      <c r="AN239" s="2">
        <v>13</v>
      </c>
      <c r="AO239" s="2">
        <v>0.7</v>
      </c>
      <c r="AP239" s="2">
        <v>26.9</v>
      </c>
      <c r="AQ239" s="2">
        <v>1.7</v>
      </c>
      <c r="AR239" s="2" t="s">
        <v>176</v>
      </c>
      <c r="AS239" s="2">
        <v>26.7</v>
      </c>
      <c r="AT239" s="2" t="s">
        <v>176</v>
      </c>
      <c r="AU239" s="2">
        <v>8.9</v>
      </c>
      <c r="AV239" s="2">
        <v>-14.7</v>
      </c>
      <c r="AW239" s="2">
        <v>18.8</v>
      </c>
      <c r="AX239" s="2">
        <v>10.3</v>
      </c>
      <c r="AY239" s="2">
        <v>4</v>
      </c>
      <c r="AZ239" s="2">
        <v>17.399999999999999</v>
      </c>
      <c r="BA239" s="2">
        <v>17.5</v>
      </c>
      <c r="BB239" s="2">
        <v>26.1</v>
      </c>
      <c r="BC239" s="2">
        <v>21.3</v>
      </c>
      <c r="BD239" s="2" t="s">
        <v>176</v>
      </c>
      <c r="BE239" s="2">
        <v>-5.3</v>
      </c>
      <c r="BF239" s="2">
        <v>-4.0999999999999996</v>
      </c>
      <c r="BG239" s="2">
        <v>6.6</v>
      </c>
      <c r="BH239" s="2">
        <v>1.7</v>
      </c>
      <c r="BI239" s="2">
        <v>16.3</v>
      </c>
      <c r="BJ239" s="2">
        <v>1.1000000000000001</v>
      </c>
      <c r="BK239" s="2" t="s">
        <v>176</v>
      </c>
      <c r="BL239" s="2">
        <v>15.2</v>
      </c>
      <c r="BM239" s="2" t="s">
        <v>176</v>
      </c>
      <c r="BN239" s="2">
        <v>9.4</v>
      </c>
      <c r="BO239" s="2">
        <v>-8.4</v>
      </c>
      <c r="BP239" s="2">
        <v>11.5</v>
      </c>
      <c r="BQ239" s="2">
        <v>0.1</v>
      </c>
      <c r="BR239" s="2">
        <v>0.9</v>
      </c>
      <c r="BS239" s="2">
        <v>8.6</v>
      </c>
      <c r="BT239" s="2">
        <v>9.6</v>
      </c>
      <c r="BU239" s="2">
        <v>14.8</v>
      </c>
      <c r="BV239" s="2">
        <v>12.1</v>
      </c>
      <c r="BW239" s="2" t="s">
        <v>176</v>
      </c>
      <c r="BX239" s="2">
        <v>-7.2</v>
      </c>
      <c r="BY239" s="2">
        <v>-1.6</v>
      </c>
    </row>
    <row r="240" spans="1:79" x14ac:dyDescent="0.25">
      <c r="A240" s="1">
        <v>44378</v>
      </c>
      <c r="B240" s="2">
        <v>107.53425</v>
      </c>
      <c r="C240" s="2">
        <v>101.47816</v>
      </c>
      <c r="D240" s="2">
        <v>91.475499999999997</v>
      </c>
      <c r="E240" s="2">
        <v>112.28543999999999</v>
      </c>
      <c r="F240" s="2" t="s">
        <v>176</v>
      </c>
      <c r="G240" s="2">
        <v>108.83355</v>
      </c>
      <c r="H240" s="2" t="s">
        <v>176</v>
      </c>
      <c r="I240" s="2">
        <v>93.482709999999997</v>
      </c>
      <c r="J240" s="2">
        <v>106.18398999999999</v>
      </c>
      <c r="K240" s="2">
        <v>112.6255</v>
      </c>
      <c r="L240" s="2">
        <v>113.91595</v>
      </c>
      <c r="M240" s="2">
        <v>99.927459999999996</v>
      </c>
      <c r="N240" s="2">
        <v>109.63948000000001</v>
      </c>
      <c r="O240" s="2">
        <v>108.49812</v>
      </c>
      <c r="P240" s="2">
        <v>105.96731</v>
      </c>
      <c r="Q240" s="2">
        <v>101.74412</v>
      </c>
      <c r="R240" s="2" t="s">
        <v>176</v>
      </c>
      <c r="S240" s="2">
        <v>93.620500000000007</v>
      </c>
      <c r="T240" s="2">
        <v>130.95698999999999</v>
      </c>
      <c r="U240" s="2">
        <v>1.4</v>
      </c>
      <c r="V240" s="2">
        <v>-7.4</v>
      </c>
      <c r="W240" s="2">
        <v>-8.1</v>
      </c>
      <c r="X240" s="2">
        <v>-10.9</v>
      </c>
      <c r="Y240" s="2" t="s">
        <v>176</v>
      </c>
      <c r="Z240" s="2">
        <v>-3.1</v>
      </c>
      <c r="AA240" s="2" t="s">
        <v>176</v>
      </c>
      <c r="AB240" s="2">
        <v>-9.1999999999999993</v>
      </c>
      <c r="AC240" s="2">
        <v>-9.6</v>
      </c>
      <c r="AD240" s="2">
        <v>8.6999999999999993</v>
      </c>
      <c r="AE240" s="2">
        <v>3.1</v>
      </c>
      <c r="AF240" s="2">
        <v>2.5</v>
      </c>
      <c r="AG240" s="2">
        <v>1.7</v>
      </c>
      <c r="AH240" s="2">
        <v>7.9</v>
      </c>
      <c r="AI240" s="2">
        <v>7.5</v>
      </c>
      <c r="AJ240" s="2">
        <v>2</v>
      </c>
      <c r="AK240" s="2" t="s">
        <v>176</v>
      </c>
      <c r="AL240" s="2">
        <v>-3.1</v>
      </c>
      <c r="AM240" s="2">
        <v>-3.2</v>
      </c>
      <c r="AN240" s="2">
        <v>11</v>
      </c>
      <c r="AO240" s="2">
        <v>-0.6</v>
      </c>
      <c r="AP240" s="2">
        <v>20.6</v>
      </c>
      <c r="AQ240" s="2">
        <v>-0.5</v>
      </c>
      <c r="AR240" s="2" t="s">
        <v>176</v>
      </c>
      <c r="AS240" s="2">
        <v>20.9</v>
      </c>
      <c r="AT240" s="2" t="s">
        <v>176</v>
      </c>
      <c r="AU240" s="2">
        <v>6</v>
      </c>
      <c r="AV240" s="2">
        <v>-13.9</v>
      </c>
      <c r="AW240" s="2">
        <v>17.100000000000001</v>
      </c>
      <c r="AX240" s="2">
        <v>9.1999999999999993</v>
      </c>
      <c r="AY240" s="2">
        <v>3.8</v>
      </c>
      <c r="AZ240" s="2">
        <v>14.6</v>
      </c>
      <c r="BA240" s="2">
        <v>16</v>
      </c>
      <c r="BB240" s="2">
        <v>23</v>
      </c>
      <c r="BC240" s="2">
        <v>18</v>
      </c>
      <c r="BD240" s="2" t="s">
        <v>176</v>
      </c>
      <c r="BE240" s="2">
        <v>-4.9000000000000004</v>
      </c>
      <c r="BF240" s="2">
        <v>-3.9</v>
      </c>
      <c r="BG240" s="2">
        <v>7</v>
      </c>
      <c r="BH240" s="2">
        <v>1</v>
      </c>
      <c r="BI240" s="2">
        <v>14.7</v>
      </c>
      <c r="BJ240" s="2">
        <v>0.7</v>
      </c>
      <c r="BK240" s="2" t="s">
        <v>176</v>
      </c>
      <c r="BL240" s="2">
        <v>14.6</v>
      </c>
      <c r="BM240" s="2" t="s">
        <v>176</v>
      </c>
      <c r="BN240" s="2">
        <v>7.1</v>
      </c>
      <c r="BO240" s="2">
        <v>-8.9</v>
      </c>
      <c r="BP240" s="2">
        <v>12.1</v>
      </c>
      <c r="BQ240" s="2">
        <v>1.7</v>
      </c>
      <c r="BR240" s="2">
        <v>0.9</v>
      </c>
      <c r="BS240" s="2">
        <v>9.1</v>
      </c>
      <c r="BT240" s="2">
        <v>11.3</v>
      </c>
      <c r="BU240" s="2">
        <v>16.100000000000001</v>
      </c>
      <c r="BV240" s="2">
        <v>13</v>
      </c>
      <c r="BW240" s="2" t="s">
        <v>176</v>
      </c>
      <c r="BX240" s="2">
        <v>-6.9</v>
      </c>
      <c r="BY240" s="2">
        <v>-2.5</v>
      </c>
    </row>
    <row r="241" spans="1:77" x14ac:dyDescent="0.25">
      <c r="A241" s="1">
        <v>44409</v>
      </c>
      <c r="B241" s="2">
        <v>108.81356</v>
      </c>
      <c r="C241" s="2">
        <v>96.907409999999999</v>
      </c>
      <c r="D241" s="2">
        <v>101.33113</v>
      </c>
      <c r="E241" s="2">
        <v>128.52789000000001</v>
      </c>
      <c r="F241" s="2" t="s">
        <v>176</v>
      </c>
      <c r="G241" s="2">
        <v>116.68611</v>
      </c>
      <c r="H241" s="2" t="s">
        <v>176</v>
      </c>
      <c r="I241" s="2">
        <v>93.247309999999999</v>
      </c>
      <c r="J241" s="2">
        <v>102.80351</v>
      </c>
      <c r="K241" s="2">
        <v>114.12514</v>
      </c>
      <c r="L241" s="2">
        <v>114.27305</v>
      </c>
      <c r="M241" s="2">
        <v>99.919340000000005</v>
      </c>
      <c r="N241" s="2">
        <v>112.50167999999999</v>
      </c>
      <c r="O241" s="2">
        <v>110.42016</v>
      </c>
      <c r="P241" s="2">
        <v>110.03663</v>
      </c>
      <c r="Q241" s="2">
        <v>102.58828</v>
      </c>
      <c r="R241" s="2" t="s">
        <v>176</v>
      </c>
      <c r="S241" s="2">
        <v>91.488389999999995</v>
      </c>
      <c r="T241" s="2">
        <v>133.29021</v>
      </c>
      <c r="U241" s="2">
        <v>-0.6</v>
      </c>
      <c r="V241" s="2">
        <v>-16.899999999999999</v>
      </c>
      <c r="W241" s="2">
        <v>-1.2</v>
      </c>
      <c r="X241" s="2">
        <v>-6.2</v>
      </c>
      <c r="Y241" s="2" t="s">
        <v>176</v>
      </c>
      <c r="Z241" s="2">
        <v>-5.8</v>
      </c>
      <c r="AA241" s="2" t="s">
        <v>176</v>
      </c>
      <c r="AB241" s="2">
        <v>-13.7</v>
      </c>
      <c r="AC241" s="2">
        <v>-13.3</v>
      </c>
      <c r="AD241" s="2">
        <v>6.9</v>
      </c>
      <c r="AE241" s="2">
        <v>3</v>
      </c>
      <c r="AF241" s="2">
        <v>-0.4</v>
      </c>
      <c r="AG241" s="2">
        <v>0.5</v>
      </c>
      <c r="AH241" s="2">
        <v>9</v>
      </c>
      <c r="AI241" s="2">
        <v>6.5</v>
      </c>
      <c r="AJ241" s="2">
        <v>0.5</v>
      </c>
      <c r="AK241" s="2" t="s">
        <v>176</v>
      </c>
      <c r="AL241" s="2">
        <v>-1.3</v>
      </c>
      <c r="AM241" s="2">
        <v>-3.6</v>
      </c>
      <c r="AN241" s="2">
        <v>9.3000000000000007</v>
      </c>
      <c r="AO241" s="2">
        <v>-3</v>
      </c>
      <c r="AP241" s="2">
        <v>17.100000000000001</v>
      </c>
      <c r="AQ241" s="2">
        <v>-1.4</v>
      </c>
      <c r="AR241" s="2" t="s">
        <v>176</v>
      </c>
      <c r="AS241" s="2">
        <v>16.2</v>
      </c>
      <c r="AT241" s="2" t="s">
        <v>176</v>
      </c>
      <c r="AU241" s="2">
        <v>3.1</v>
      </c>
      <c r="AV241" s="2">
        <v>-13.8</v>
      </c>
      <c r="AW241" s="2">
        <v>15.6</v>
      </c>
      <c r="AX241" s="2">
        <v>8.3000000000000007</v>
      </c>
      <c r="AY241" s="2">
        <v>3.2</v>
      </c>
      <c r="AZ241" s="2">
        <v>12.4</v>
      </c>
      <c r="BA241" s="2">
        <v>15</v>
      </c>
      <c r="BB241" s="2">
        <v>20.6</v>
      </c>
      <c r="BC241" s="2">
        <v>15.4</v>
      </c>
      <c r="BD241" s="2" t="s">
        <v>176</v>
      </c>
      <c r="BE241" s="2">
        <v>-4.4000000000000004</v>
      </c>
      <c r="BF241" s="2">
        <v>-3.8</v>
      </c>
      <c r="BG241" s="2">
        <v>7.2</v>
      </c>
      <c r="BH241" s="2">
        <v>-0.9</v>
      </c>
      <c r="BI241" s="2">
        <v>14.5</v>
      </c>
      <c r="BJ241" s="2">
        <v>0.1</v>
      </c>
      <c r="BK241" s="2" t="s">
        <v>176</v>
      </c>
      <c r="BL241" s="2">
        <v>13.4</v>
      </c>
      <c r="BM241" s="2" t="s">
        <v>176</v>
      </c>
      <c r="BN241" s="2">
        <v>5</v>
      </c>
      <c r="BO241" s="2">
        <v>-9.6</v>
      </c>
      <c r="BP241" s="2">
        <v>12.6</v>
      </c>
      <c r="BQ241" s="2">
        <v>3.4</v>
      </c>
      <c r="BR241" s="2">
        <v>0.5</v>
      </c>
      <c r="BS241" s="2">
        <v>9.8000000000000007</v>
      </c>
      <c r="BT241" s="2">
        <v>13.1</v>
      </c>
      <c r="BU241" s="2">
        <v>16.899999999999999</v>
      </c>
      <c r="BV241" s="2">
        <v>13.1</v>
      </c>
      <c r="BW241" s="2" t="s">
        <v>176</v>
      </c>
      <c r="BX241" s="2">
        <v>-6.2</v>
      </c>
      <c r="BY241" s="2">
        <v>-3.3</v>
      </c>
    </row>
    <row r="242" spans="1:77" x14ac:dyDescent="0.25">
      <c r="A242" s="1">
        <v>44440</v>
      </c>
      <c r="B242" s="2">
        <v>106.61015999999999</v>
      </c>
      <c r="C242" s="2">
        <v>102.48343</v>
      </c>
      <c r="D242" s="2">
        <v>98.736689999999996</v>
      </c>
      <c r="E242" s="2">
        <v>122.96881999999999</v>
      </c>
      <c r="F242" s="2" t="s">
        <v>176</v>
      </c>
      <c r="G242" s="2">
        <v>112.52291</v>
      </c>
      <c r="H242" s="2" t="s">
        <v>176</v>
      </c>
      <c r="I242" s="2">
        <v>110.13442000000001</v>
      </c>
      <c r="J242" s="2">
        <v>105.00773</v>
      </c>
      <c r="K242" s="2">
        <v>110.45666</v>
      </c>
      <c r="L242" s="2">
        <v>113.41933</v>
      </c>
      <c r="M242" s="2">
        <v>99.13852</v>
      </c>
      <c r="N242" s="2">
        <v>109.38087</v>
      </c>
      <c r="O242" s="2">
        <v>108.27146</v>
      </c>
      <c r="P242" s="2">
        <v>109.05042</v>
      </c>
      <c r="Q242" s="2">
        <v>97.372659999999996</v>
      </c>
      <c r="R242" s="2" t="s">
        <v>176</v>
      </c>
      <c r="S242" s="2">
        <v>81.515469999999993</v>
      </c>
      <c r="T242" s="2">
        <v>121.9442</v>
      </c>
      <c r="U242" s="2">
        <v>-4.0999999999999996</v>
      </c>
      <c r="V242" s="2">
        <v>-14.4</v>
      </c>
      <c r="W242" s="2">
        <v>-13.4</v>
      </c>
      <c r="X242" s="2">
        <v>-7.9</v>
      </c>
      <c r="Y242" s="2" t="s">
        <v>176</v>
      </c>
      <c r="Z242" s="2">
        <v>-12.2</v>
      </c>
      <c r="AA242" s="2" t="s">
        <v>176</v>
      </c>
      <c r="AB242" s="2">
        <v>-6.9</v>
      </c>
      <c r="AC242" s="2">
        <v>-13.9</v>
      </c>
      <c r="AD242" s="2">
        <v>4.5</v>
      </c>
      <c r="AE242" s="2">
        <v>0</v>
      </c>
      <c r="AF242" s="2">
        <v>4.8</v>
      </c>
      <c r="AG242" s="2">
        <v>-5.4</v>
      </c>
      <c r="AH242" s="2">
        <v>0.6</v>
      </c>
      <c r="AI242" s="2">
        <v>0.4</v>
      </c>
      <c r="AJ242" s="2">
        <v>-4.0999999999999996</v>
      </c>
      <c r="AK242" s="2" t="s">
        <v>176</v>
      </c>
      <c r="AL242" s="2">
        <v>-10</v>
      </c>
      <c r="AM242" s="2">
        <v>-8.5</v>
      </c>
      <c r="AN242" s="2">
        <v>7.6</v>
      </c>
      <c r="AO242" s="2">
        <v>-4.5</v>
      </c>
      <c r="AP242" s="2">
        <v>12.6</v>
      </c>
      <c r="AQ242" s="2">
        <v>-2.2999999999999998</v>
      </c>
      <c r="AR242" s="2" t="s">
        <v>176</v>
      </c>
      <c r="AS242" s="2">
        <v>11.8</v>
      </c>
      <c r="AT242" s="2" t="s">
        <v>176</v>
      </c>
      <c r="AU242" s="2">
        <v>1.7</v>
      </c>
      <c r="AV242" s="2">
        <v>-13.8</v>
      </c>
      <c r="AW242" s="2">
        <v>14.1</v>
      </c>
      <c r="AX242" s="2">
        <v>7.3</v>
      </c>
      <c r="AY242" s="2">
        <v>3.4</v>
      </c>
      <c r="AZ242" s="2">
        <v>9.9</v>
      </c>
      <c r="BA242" s="2">
        <v>13.1</v>
      </c>
      <c r="BB242" s="2">
        <v>17.899999999999999</v>
      </c>
      <c r="BC242" s="2">
        <v>12.9</v>
      </c>
      <c r="BD242" s="2" t="s">
        <v>176</v>
      </c>
      <c r="BE242" s="2">
        <v>-5.0999999999999996</v>
      </c>
      <c r="BF242" s="2">
        <v>-4.5</v>
      </c>
      <c r="BG242" s="2">
        <v>6.5</v>
      </c>
      <c r="BH242" s="2">
        <v>-2.5</v>
      </c>
      <c r="BI242" s="2">
        <v>11.4</v>
      </c>
      <c r="BJ242" s="2">
        <v>-1.4</v>
      </c>
      <c r="BK242" s="2" t="s">
        <v>176</v>
      </c>
      <c r="BL242" s="2">
        <v>11.1</v>
      </c>
      <c r="BM242" s="2" t="s">
        <v>176</v>
      </c>
      <c r="BN242" s="2">
        <v>3.7</v>
      </c>
      <c r="BO242" s="2">
        <v>-10.7</v>
      </c>
      <c r="BP242" s="2">
        <v>12.6</v>
      </c>
      <c r="BQ242" s="2">
        <v>4.5999999999999996</v>
      </c>
      <c r="BR242" s="2">
        <v>0.9</v>
      </c>
      <c r="BS242" s="2">
        <v>8.6999999999999993</v>
      </c>
      <c r="BT242" s="2">
        <v>12.8</v>
      </c>
      <c r="BU242" s="2">
        <v>16.100000000000001</v>
      </c>
      <c r="BV242" s="2">
        <v>12</v>
      </c>
      <c r="BW242" s="2" t="s">
        <v>176</v>
      </c>
      <c r="BX242" s="2">
        <v>-6.6</v>
      </c>
      <c r="BY242" s="2">
        <v>-4.8</v>
      </c>
    </row>
    <row r="243" spans="1:77" x14ac:dyDescent="0.25">
      <c r="A243" s="1">
        <v>44470</v>
      </c>
      <c r="B243" s="2">
        <v>104.56847</v>
      </c>
      <c r="C243" s="2">
        <v>115.29094000000001</v>
      </c>
      <c r="D243" s="2">
        <v>101.95769</v>
      </c>
      <c r="E243" s="2">
        <v>113.23873</v>
      </c>
      <c r="F243" s="2" t="s">
        <v>176</v>
      </c>
      <c r="G243" s="2">
        <v>119.06707</v>
      </c>
      <c r="H243" s="2" t="s">
        <v>176</v>
      </c>
      <c r="I243" s="2">
        <v>125.2252</v>
      </c>
      <c r="J243" s="2">
        <v>110.44978</v>
      </c>
      <c r="K243" s="2">
        <v>100.80862999999999</v>
      </c>
      <c r="L243" s="2">
        <v>114.16849999999999</v>
      </c>
      <c r="M243" s="2">
        <v>101.55944</v>
      </c>
      <c r="N243" s="2">
        <v>101.56213</v>
      </c>
      <c r="O243" s="2">
        <v>108.62940999999999</v>
      </c>
      <c r="P243" s="2">
        <v>104.67729</v>
      </c>
      <c r="Q243" s="2">
        <v>104.06782</v>
      </c>
      <c r="R243" s="2" t="s">
        <v>176</v>
      </c>
      <c r="S243" s="2">
        <v>87.877160000000003</v>
      </c>
      <c r="T243" s="2">
        <v>106.68433</v>
      </c>
      <c r="U243" s="2">
        <v>-7.8</v>
      </c>
      <c r="V243" s="2">
        <v>-10.9</v>
      </c>
      <c r="W243" s="2">
        <v>-11.9</v>
      </c>
      <c r="X243" s="2">
        <v>-14.2</v>
      </c>
      <c r="Y243" s="2" t="s">
        <v>176</v>
      </c>
      <c r="Z243" s="2">
        <v>-9.8000000000000007</v>
      </c>
      <c r="AA243" s="2" t="s">
        <v>176</v>
      </c>
      <c r="AB243" s="2">
        <v>-7.4</v>
      </c>
      <c r="AC243" s="2">
        <v>-11.2</v>
      </c>
      <c r="AD243" s="2">
        <v>-5.2</v>
      </c>
      <c r="AE243" s="2">
        <v>-0.6</v>
      </c>
      <c r="AF243" s="2">
        <v>6.7</v>
      </c>
      <c r="AG243" s="2">
        <v>-12.1</v>
      </c>
      <c r="AH243" s="2">
        <v>-4.3</v>
      </c>
      <c r="AI243" s="2">
        <v>-11.8</v>
      </c>
      <c r="AJ243" s="2">
        <v>-1.5</v>
      </c>
      <c r="AK243" s="2" t="s">
        <v>176</v>
      </c>
      <c r="AL243" s="2">
        <v>-4.2</v>
      </c>
      <c r="AM243" s="2">
        <v>-6.3</v>
      </c>
      <c r="AN243" s="2">
        <v>5.7</v>
      </c>
      <c r="AO243" s="2">
        <v>-5.3</v>
      </c>
      <c r="AP243" s="2">
        <v>9.4</v>
      </c>
      <c r="AQ243" s="2">
        <v>-3.7</v>
      </c>
      <c r="AR243" s="2" t="s">
        <v>176</v>
      </c>
      <c r="AS243" s="2">
        <v>8.9</v>
      </c>
      <c r="AT243" s="2" t="s">
        <v>176</v>
      </c>
      <c r="AU243" s="2">
        <v>0.4</v>
      </c>
      <c r="AV243" s="2">
        <v>-13.5</v>
      </c>
      <c r="AW243" s="2">
        <v>11.9</v>
      </c>
      <c r="AX243" s="2">
        <v>6.4</v>
      </c>
      <c r="AY243" s="2">
        <v>3.7</v>
      </c>
      <c r="AZ243" s="2">
        <v>7.3</v>
      </c>
      <c r="BA243" s="2">
        <v>11</v>
      </c>
      <c r="BB243" s="2">
        <v>14.1</v>
      </c>
      <c r="BC243" s="2">
        <v>11.2</v>
      </c>
      <c r="BD243" s="2" t="s">
        <v>176</v>
      </c>
      <c r="BE243" s="2">
        <v>-5</v>
      </c>
      <c r="BF243" s="2">
        <v>-4.7</v>
      </c>
      <c r="BG243" s="2">
        <v>5.7</v>
      </c>
      <c r="BH243" s="2">
        <v>-3.6</v>
      </c>
      <c r="BI243" s="2">
        <v>9.4</v>
      </c>
      <c r="BJ243" s="2">
        <v>-3.2</v>
      </c>
      <c r="BK243" s="2" t="s">
        <v>176</v>
      </c>
      <c r="BL243" s="2">
        <v>9.4</v>
      </c>
      <c r="BM243" s="2" t="s">
        <v>176</v>
      </c>
      <c r="BN243" s="2">
        <v>2.1</v>
      </c>
      <c r="BO243" s="2">
        <v>-11.2</v>
      </c>
      <c r="BP243" s="2">
        <v>11.8</v>
      </c>
      <c r="BQ243" s="2">
        <v>5.3</v>
      </c>
      <c r="BR243" s="2">
        <v>2</v>
      </c>
      <c r="BS243" s="2">
        <v>7.4</v>
      </c>
      <c r="BT243" s="2">
        <v>11.8</v>
      </c>
      <c r="BU243" s="2">
        <v>14</v>
      </c>
      <c r="BV243" s="2">
        <v>11.5</v>
      </c>
      <c r="BW243" s="2" t="s">
        <v>176</v>
      </c>
      <c r="BX243" s="2">
        <v>-5.9</v>
      </c>
      <c r="BY243" s="2">
        <v>-4.5</v>
      </c>
    </row>
    <row r="244" spans="1:77" x14ac:dyDescent="0.25">
      <c r="A244" s="1">
        <v>44501</v>
      </c>
      <c r="B244" s="2">
        <v>100.5582</v>
      </c>
      <c r="C244" s="2">
        <v>112.72008</v>
      </c>
      <c r="D244" s="2">
        <v>99.690039999999996</v>
      </c>
      <c r="E244" s="2">
        <v>115.09225000000001</v>
      </c>
      <c r="F244" s="2" t="s">
        <v>176</v>
      </c>
      <c r="G244" s="2">
        <v>116.38687</v>
      </c>
      <c r="H244" s="2" t="s">
        <v>176</v>
      </c>
      <c r="I244" s="2">
        <v>122.01564999999999</v>
      </c>
      <c r="J244" s="2">
        <v>101.73563</v>
      </c>
      <c r="K244" s="2">
        <v>94.546199999999999</v>
      </c>
      <c r="L244" s="2">
        <v>104.67428</v>
      </c>
      <c r="M244" s="2">
        <v>95.890039999999999</v>
      </c>
      <c r="N244" s="2">
        <v>94.966399999999993</v>
      </c>
      <c r="O244" s="2">
        <v>104.49199</v>
      </c>
      <c r="P244" s="2">
        <v>110.1391</v>
      </c>
      <c r="Q244" s="2">
        <v>103.41983999999999</v>
      </c>
      <c r="R244" s="2" t="s">
        <v>176</v>
      </c>
      <c r="S244" s="2">
        <v>95.38203</v>
      </c>
      <c r="T244" s="2">
        <v>83.989289999999997</v>
      </c>
      <c r="U244" s="2">
        <v>-4.4000000000000004</v>
      </c>
      <c r="V244" s="2">
        <v>-10.3</v>
      </c>
      <c r="W244" s="2">
        <v>-12.7</v>
      </c>
      <c r="X244" s="2">
        <v>1.9</v>
      </c>
      <c r="Y244" s="2" t="s">
        <v>176</v>
      </c>
      <c r="Z244" s="2">
        <v>-11.1</v>
      </c>
      <c r="AA244" s="2" t="s">
        <v>176</v>
      </c>
      <c r="AB244" s="2">
        <v>-5.2</v>
      </c>
      <c r="AC244" s="2">
        <v>-13.9</v>
      </c>
      <c r="AD244" s="2">
        <v>-0.8</v>
      </c>
      <c r="AE244" s="2">
        <v>-3.5</v>
      </c>
      <c r="AF244" s="2">
        <v>4.5999999999999996</v>
      </c>
      <c r="AG244" s="2">
        <v>-8.1999999999999993</v>
      </c>
      <c r="AH244" s="2">
        <v>-1.3</v>
      </c>
      <c r="AI244" s="2">
        <v>-2.7</v>
      </c>
      <c r="AJ244" s="2">
        <v>1.3</v>
      </c>
      <c r="AK244" s="2" t="s">
        <v>176</v>
      </c>
      <c r="AL244" s="2">
        <v>30.7</v>
      </c>
      <c r="AM244" s="2">
        <v>-4</v>
      </c>
      <c r="AN244" s="2">
        <v>4.7</v>
      </c>
      <c r="AO244" s="2">
        <v>-5.8</v>
      </c>
      <c r="AP244" s="2">
        <v>6.8</v>
      </c>
      <c r="AQ244" s="2">
        <v>-3.2</v>
      </c>
      <c r="AR244" s="2" t="s">
        <v>176</v>
      </c>
      <c r="AS244" s="2">
        <v>6.5</v>
      </c>
      <c r="AT244" s="2" t="s">
        <v>176</v>
      </c>
      <c r="AU244" s="2">
        <v>-0.2</v>
      </c>
      <c r="AV244" s="2">
        <v>-13.6</v>
      </c>
      <c r="AW244" s="2">
        <v>10.7</v>
      </c>
      <c r="AX244" s="2">
        <v>5.5</v>
      </c>
      <c r="AY244" s="2">
        <v>3.8</v>
      </c>
      <c r="AZ244" s="2">
        <v>5.7</v>
      </c>
      <c r="BA244" s="2">
        <v>9.8000000000000007</v>
      </c>
      <c r="BB244" s="2">
        <v>12.2</v>
      </c>
      <c r="BC244" s="2">
        <v>10.199999999999999</v>
      </c>
      <c r="BD244" s="2" t="s">
        <v>176</v>
      </c>
      <c r="BE244" s="2">
        <v>-2.2000000000000002</v>
      </c>
      <c r="BF244" s="2">
        <v>-4.5999999999999996</v>
      </c>
      <c r="BG244" s="2">
        <v>5</v>
      </c>
      <c r="BH244" s="2">
        <v>-4.9000000000000004</v>
      </c>
      <c r="BI244" s="2">
        <v>7.1</v>
      </c>
      <c r="BJ244" s="2">
        <v>-2.7</v>
      </c>
      <c r="BK244" s="2" t="s">
        <v>176</v>
      </c>
      <c r="BL244" s="2">
        <v>7.5</v>
      </c>
      <c r="BM244" s="2" t="s">
        <v>176</v>
      </c>
      <c r="BN244" s="2">
        <v>0.5</v>
      </c>
      <c r="BO244" s="2">
        <v>-12.4</v>
      </c>
      <c r="BP244" s="2">
        <v>11.2</v>
      </c>
      <c r="BQ244" s="2">
        <v>5.3</v>
      </c>
      <c r="BR244" s="2">
        <v>3.1</v>
      </c>
      <c r="BS244" s="2">
        <v>6.2</v>
      </c>
      <c r="BT244" s="2">
        <v>10.4</v>
      </c>
      <c r="BU244" s="2">
        <v>12.7</v>
      </c>
      <c r="BV244" s="2">
        <v>10.8</v>
      </c>
      <c r="BW244" s="2" t="s">
        <v>176</v>
      </c>
      <c r="BX244" s="2">
        <v>-2</v>
      </c>
      <c r="BY244" s="2">
        <v>-4.5</v>
      </c>
    </row>
    <row r="245" spans="1:77" x14ac:dyDescent="0.25">
      <c r="A245" s="1">
        <v>44531</v>
      </c>
      <c r="B245" s="2">
        <v>92.298599999999993</v>
      </c>
      <c r="C245" s="2">
        <v>106.59085</v>
      </c>
      <c r="D245" s="2">
        <v>91.479920000000007</v>
      </c>
      <c r="E245" s="2">
        <v>116.87582999999999</v>
      </c>
      <c r="F245" s="2" t="s">
        <v>176</v>
      </c>
      <c r="G245" s="2">
        <v>96.959440000000001</v>
      </c>
      <c r="H245" s="2" t="s">
        <v>176</v>
      </c>
      <c r="I245" s="2">
        <v>111.68647</v>
      </c>
      <c r="J245" s="2">
        <v>100.91448</v>
      </c>
      <c r="K245" s="2">
        <v>93.360550000000003</v>
      </c>
      <c r="L245" s="2">
        <v>111.96716000000001</v>
      </c>
      <c r="M245" s="2">
        <v>97.439719999999994</v>
      </c>
      <c r="N245" s="2">
        <v>83.569659999999999</v>
      </c>
      <c r="O245" s="2">
        <v>102.19392000000001</v>
      </c>
      <c r="P245" s="2">
        <v>86.005759999999995</v>
      </c>
      <c r="Q245" s="2">
        <v>88.69126</v>
      </c>
      <c r="R245" s="2" t="s">
        <v>176</v>
      </c>
      <c r="S245" s="2">
        <v>94.058869999999999</v>
      </c>
      <c r="T245" s="2">
        <v>78.828770000000006</v>
      </c>
      <c r="U245" s="2">
        <v>-5</v>
      </c>
      <c r="V245" s="2">
        <v>-11.2</v>
      </c>
      <c r="W245" s="2">
        <v>2.2999999999999998</v>
      </c>
      <c r="X245" s="2">
        <v>-8.9</v>
      </c>
      <c r="Y245" s="2" t="s">
        <v>176</v>
      </c>
      <c r="Z245" s="2">
        <v>-20.8</v>
      </c>
      <c r="AA245" s="2" t="s">
        <v>176</v>
      </c>
      <c r="AB245" s="2">
        <v>-5.0999999999999996</v>
      </c>
      <c r="AC245" s="2">
        <v>-9.3000000000000007</v>
      </c>
      <c r="AD245" s="2">
        <v>-0.5</v>
      </c>
      <c r="AE245" s="2">
        <v>-2</v>
      </c>
      <c r="AF245" s="2">
        <v>6.9</v>
      </c>
      <c r="AG245" s="2">
        <v>-6.8</v>
      </c>
      <c r="AH245" s="2">
        <v>2.5</v>
      </c>
      <c r="AI245" s="2">
        <v>-11.3</v>
      </c>
      <c r="AJ245" s="2">
        <v>-4.4000000000000004</v>
      </c>
      <c r="AK245" s="2" t="s">
        <v>176</v>
      </c>
      <c r="AL245" s="2">
        <v>24.5</v>
      </c>
      <c r="AM245" s="2">
        <v>8.1</v>
      </c>
      <c r="AN245" s="2">
        <v>3.9</v>
      </c>
      <c r="AO245" s="2">
        <v>-6.3</v>
      </c>
      <c r="AP245" s="2">
        <v>6.5</v>
      </c>
      <c r="AQ245" s="2">
        <v>-3.7</v>
      </c>
      <c r="AR245" s="2" t="s">
        <v>176</v>
      </c>
      <c r="AS245" s="2">
        <v>3.7</v>
      </c>
      <c r="AT245" s="2" t="s">
        <v>176</v>
      </c>
      <c r="AU245" s="2">
        <v>-0.7</v>
      </c>
      <c r="AV245" s="2">
        <v>-13.2</v>
      </c>
      <c r="AW245" s="2">
        <v>9.6999999999999993</v>
      </c>
      <c r="AX245" s="2">
        <v>4.8</v>
      </c>
      <c r="AY245" s="2">
        <v>4.0999999999999996</v>
      </c>
      <c r="AZ245" s="2">
        <v>4.8</v>
      </c>
      <c r="BA245" s="2">
        <v>9.1</v>
      </c>
      <c r="BB245" s="2">
        <v>10.199999999999999</v>
      </c>
      <c r="BC245" s="2">
        <v>9</v>
      </c>
      <c r="BD245" s="2" t="s">
        <v>176</v>
      </c>
      <c r="BE245" s="2">
        <v>-0.2</v>
      </c>
      <c r="BF245" s="2">
        <v>-3.9</v>
      </c>
      <c r="BG245" s="2">
        <v>3.9</v>
      </c>
      <c r="BH245" s="2">
        <v>-6.3</v>
      </c>
      <c r="BI245" s="2">
        <v>6.5</v>
      </c>
      <c r="BJ245" s="2">
        <v>-3.7</v>
      </c>
      <c r="BK245" s="2" t="s">
        <v>176</v>
      </c>
      <c r="BL245" s="2">
        <v>3.7</v>
      </c>
      <c r="BM245" s="2" t="s">
        <v>176</v>
      </c>
      <c r="BN245" s="2">
        <v>-0.7</v>
      </c>
      <c r="BO245" s="2">
        <v>-13.2</v>
      </c>
      <c r="BP245" s="2">
        <v>9.6999999999999993</v>
      </c>
      <c r="BQ245" s="2">
        <v>4.8</v>
      </c>
      <c r="BR245" s="2">
        <v>4.0999999999999996</v>
      </c>
      <c r="BS245" s="2">
        <v>4.8</v>
      </c>
      <c r="BT245" s="2">
        <v>9.1</v>
      </c>
      <c r="BU245" s="2">
        <v>10.199999999999999</v>
      </c>
      <c r="BV245" s="2">
        <v>9</v>
      </c>
      <c r="BW245" s="2" t="s">
        <v>176</v>
      </c>
      <c r="BX245" s="2">
        <v>-0.2</v>
      </c>
      <c r="BY245" s="2">
        <v>-3.9</v>
      </c>
    </row>
    <row r="246" spans="1:77" x14ac:dyDescent="0.25">
      <c r="A246" s="1">
        <v>44562</v>
      </c>
      <c r="B246" s="2">
        <v>90.126919999999998</v>
      </c>
      <c r="C246" s="2">
        <v>100.62221</v>
      </c>
      <c r="D246" s="2">
        <v>86.653850000000006</v>
      </c>
      <c r="E246" s="2">
        <v>94.307460000000006</v>
      </c>
      <c r="F246" s="2">
        <v>90.654619999999994</v>
      </c>
      <c r="G246" s="2">
        <v>91.247190000000003</v>
      </c>
      <c r="H246" s="2">
        <v>119.03722999999999</v>
      </c>
      <c r="I246" s="2">
        <v>103.49198</v>
      </c>
      <c r="J246" s="2">
        <v>100.93776</v>
      </c>
      <c r="K246" s="2">
        <v>81.111800000000002</v>
      </c>
      <c r="L246" s="2">
        <v>117.6972</v>
      </c>
      <c r="M246" s="2">
        <v>97.700919999999996</v>
      </c>
      <c r="N246" s="2">
        <v>85.521439999999998</v>
      </c>
      <c r="O246" s="2">
        <v>95.377759999999995</v>
      </c>
      <c r="P246" s="2">
        <v>93.154179999999997</v>
      </c>
      <c r="Q246" s="2">
        <v>93.286799999999999</v>
      </c>
      <c r="R246" s="2">
        <v>74.0321</v>
      </c>
      <c r="S246" s="2">
        <v>100.44946</v>
      </c>
      <c r="T246" s="2">
        <v>75.607810000000001</v>
      </c>
      <c r="U246" s="2">
        <v>-5.6</v>
      </c>
      <c r="V246" s="2">
        <v>-10</v>
      </c>
      <c r="W246" s="2">
        <v>-2.8</v>
      </c>
      <c r="X246" s="2">
        <v>-22.1</v>
      </c>
      <c r="Y246" s="2" t="s">
        <v>19</v>
      </c>
      <c r="Z246" s="2">
        <v>-21.9</v>
      </c>
      <c r="AA246" s="2" t="s">
        <v>19</v>
      </c>
      <c r="AB246" s="2">
        <v>-10.1</v>
      </c>
      <c r="AC246" s="2">
        <v>-2.2000000000000002</v>
      </c>
      <c r="AD246" s="2">
        <v>-9.9</v>
      </c>
      <c r="AE246" s="2">
        <v>9.1</v>
      </c>
      <c r="AF246" s="2">
        <v>3.8</v>
      </c>
      <c r="AG246" s="2">
        <v>-5.4</v>
      </c>
      <c r="AH246" s="2">
        <v>-1.8</v>
      </c>
      <c r="AI246" s="2">
        <v>-6.6</v>
      </c>
      <c r="AJ246" s="2">
        <v>0.4</v>
      </c>
      <c r="AK246" s="2" t="s">
        <v>19</v>
      </c>
      <c r="AL246" s="2">
        <v>59</v>
      </c>
      <c r="AM246" s="2">
        <v>21.9</v>
      </c>
      <c r="AN246" s="2">
        <v>-5.6</v>
      </c>
      <c r="AO246" s="2">
        <v>-10</v>
      </c>
      <c r="AP246" s="2">
        <v>-2.8</v>
      </c>
      <c r="AQ246" s="2">
        <v>-22.1</v>
      </c>
      <c r="AR246" s="2" t="s">
        <v>19</v>
      </c>
      <c r="AS246" s="2">
        <v>-21.9</v>
      </c>
      <c r="AT246" s="2" t="s">
        <v>19</v>
      </c>
      <c r="AU246" s="2">
        <v>-10.1</v>
      </c>
      <c r="AV246" s="2">
        <v>-2.2000000000000002</v>
      </c>
      <c r="AW246" s="2">
        <v>-9.9</v>
      </c>
      <c r="AX246" s="2">
        <v>9.1</v>
      </c>
      <c r="AY246" s="2">
        <v>3.8</v>
      </c>
      <c r="AZ246" s="2">
        <v>-5.4</v>
      </c>
      <c r="BA246" s="2">
        <v>-1.8</v>
      </c>
      <c r="BB246" s="2">
        <v>-6.6</v>
      </c>
      <c r="BC246" s="2">
        <v>0.4</v>
      </c>
      <c r="BD246" s="2" t="s">
        <v>19</v>
      </c>
      <c r="BE246" s="2">
        <v>59</v>
      </c>
      <c r="BF246" s="2">
        <v>21.9</v>
      </c>
      <c r="BG246" s="2">
        <v>3.3</v>
      </c>
      <c r="BH246" s="2">
        <v>-6.8</v>
      </c>
      <c r="BI246" s="2">
        <v>7.2</v>
      </c>
      <c r="BJ246" s="2">
        <v>-6.6</v>
      </c>
      <c r="BK246" s="2" t="s">
        <v>19</v>
      </c>
      <c r="BL246" s="2">
        <v>0.7</v>
      </c>
      <c r="BM246" s="2" t="s">
        <v>19</v>
      </c>
      <c r="BN246" s="2">
        <v>-2.2999999999999998</v>
      </c>
      <c r="BO246" s="2">
        <v>-12.3</v>
      </c>
      <c r="BP246" s="2">
        <v>8.1999999999999993</v>
      </c>
      <c r="BQ246" s="2">
        <v>5.8</v>
      </c>
      <c r="BR246" s="2">
        <v>4.8</v>
      </c>
      <c r="BS246" s="2">
        <v>3.9</v>
      </c>
      <c r="BT246" s="2">
        <v>8</v>
      </c>
      <c r="BU246" s="2">
        <v>8.6999999999999993</v>
      </c>
      <c r="BV246" s="2">
        <v>8.3000000000000007</v>
      </c>
      <c r="BW246" s="2" t="s">
        <v>19</v>
      </c>
      <c r="BX246" s="2">
        <v>4.9000000000000004</v>
      </c>
      <c r="BY246" s="2">
        <v>-2.2999999999999998</v>
      </c>
    </row>
    <row r="247" spans="1:77" x14ac:dyDescent="0.25">
      <c r="A247" s="1">
        <v>44593</v>
      </c>
      <c r="B247" s="2">
        <v>89.768680000000003</v>
      </c>
      <c r="C247" s="2">
        <v>95.537130000000005</v>
      </c>
      <c r="D247" s="2">
        <v>93.024280000000005</v>
      </c>
      <c r="E247" s="2">
        <v>88.898870000000002</v>
      </c>
      <c r="F247" s="2">
        <v>87.276790000000005</v>
      </c>
      <c r="G247" s="2">
        <v>91.112229999999997</v>
      </c>
      <c r="H247" s="2">
        <v>108.48385</v>
      </c>
      <c r="I247" s="2">
        <v>99.781440000000003</v>
      </c>
      <c r="J247" s="2">
        <v>94.192019999999999</v>
      </c>
      <c r="K247" s="2">
        <v>83.763390000000001</v>
      </c>
      <c r="L247" s="2">
        <v>100.16844</v>
      </c>
      <c r="M247" s="2">
        <v>87.831059999999994</v>
      </c>
      <c r="N247" s="2">
        <v>87.871480000000005</v>
      </c>
      <c r="O247" s="2">
        <v>93.698909999999998</v>
      </c>
      <c r="P247" s="2">
        <v>97.323239999999998</v>
      </c>
      <c r="Q247" s="2">
        <v>90.828879999999998</v>
      </c>
      <c r="R247" s="2">
        <v>70.816199999999995</v>
      </c>
      <c r="S247" s="2">
        <v>93.506649999999993</v>
      </c>
      <c r="T247" s="2">
        <v>78.633179999999996</v>
      </c>
      <c r="U247" s="2">
        <v>-2.6</v>
      </c>
      <c r="V247" s="2">
        <v>-4</v>
      </c>
      <c r="W247" s="2">
        <v>10.199999999999999</v>
      </c>
      <c r="X247" s="2">
        <v>-2.1</v>
      </c>
      <c r="Y247" s="2" t="s">
        <v>19</v>
      </c>
      <c r="Z247" s="2">
        <v>-10</v>
      </c>
      <c r="AA247" s="2" t="s">
        <v>19</v>
      </c>
      <c r="AB247" s="2">
        <v>0.5</v>
      </c>
      <c r="AC247" s="2">
        <v>0.1</v>
      </c>
      <c r="AD247" s="2">
        <v>-0.1</v>
      </c>
      <c r="AE247" s="2">
        <v>2</v>
      </c>
      <c r="AF247" s="2">
        <v>0.8</v>
      </c>
      <c r="AG247" s="2">
        <v>-3</v>
      </c>
      <c r="AH247" s="2">
        <v>-2.2999999999999998</v>
      </c>
      <c r="AI247" s="2">
        <v>-4.4000000000000004</v>
      </c>
      <c r="AJ247" s="2">
        <v>-3.7</v>
      </c>
      <c r="AK247" s="2" t="s">
        <v>19</v>
      </c>
      <c r="AL247" s="2">
        <v>23.6</v>
      </c>
      <c r="AM247" s="2">
        <v>20.6</v>
      </c>
      <c r="AN247" s="2">
        <v>-4.0999999999999996</v>
      </c>
      <c r="AO247" s="2">
        <v>-7.2</v>
      </c>
      <c r="AP247" s="2">
        <v>3.5</v>
      </c>
      <c r="AQ247" s="2">
        <v>-13.5</v>
      </c>
      <c r="AR247" s="2" t="s">
        <v>19</v>
      </c>
      <c r="AS247" s="2">
        <v>-16.399999999999999</v>
      </c>
      <c r="AT247" s="2" t="s">
        <v>19</v>
      </c>
      <c r="AU247" s="2">
        <v>-5.2</v>
      </c>
      <c r="AV247" s="2">
        <v>-1.1000000000000001</v>
      </c>
      <c r="AW247" s="2">
        <v>-5.2</v>
      </c>
      <c r="AX247" s="2">
        <v>5.7</v>
      </c>
      <c r="AY247" s="2">
        <v>2.4</v>
      </c>
      <c r="AZ247" s="2">
        <v>-4.2</v>
      </c>
      <c r="BA247" s="2">
        <v>-2</v>
      </c>
      <c r="BB247" s="2">
        <v>-5.5</v>
      </c>
      <c r="BC247" s="2">
        <v>-1.7</v>
      </c>
      <c r="BD247" s="2" t="s">
        <v>19</v>
      </c>
      <c r="BE247" s="2">
        <v>39.700000000000003</v>
      </c>
      <c r="BF247" s="2">
        <v>21.2</v>
      </c>
      <c r="BG247" s="2">
        <v>3.1</v>
      </c>
      <c r="BH247" s="2">
        <v>-6.2</v>
      </c>
      <c r="BI247" s="2">
        <v>9</v>
      </c>
      <c r="BJ247" s="2">
        <v>-5.9</v>
      </c>
      <c r="BK247" s="2" t="s">
        <v>19</v>
      </c>
      <c r="BL247" s="2">
        <v>-0.1</v>
      </c>
      <c r="BM247" s="2" t="s">
        <v>19</v>
      </c>
      <c r="BN247" s="2">
        <v>-2.2000000000000002</v>
      </c>
      <c r="BO247" s="2">
        <v>-10.6</v>
      </c>
      <c r="BP247" s="2">
        <v>7.8</v>
      </c>
      <c r="BQ247" s="2">
        <v>6.9</v>
      </c>
      <c r="BR247" s="2">
        <v>5.2</v>
      </c>
      <c r="BS247" s="2">
        <v>3.4</v>
      </c>
      <c r="BT247" s="2">
        <v>7.6</v>
      </c>
      <c r="BU247" s="2">
        <v>7.7</v>
      </c>
      <c r="BV247" s="2">
        <v>7.3</v>
      </c>
      <c r="BW247" s="2" t="s">
        <v>19</v>
      </c>
      <c r="BX247" s="2">
        <v>6.9</v>
      </c>
      <c r="BY247" s="2">
        <v>-0.7</v>
      </c>
    </row>
    <row r="248" spans="1:77" x14ac:dyDescent="0.25">
      <c r="A248" s="1">
        <v>44621</v>
      </c>
      <c r="B248" s="2">
        <v>98.374449999999996</v>
      </c>
      <c r="C248" s="2">
        <v>103.36039</v>
      </c>
      <c r="D248" s="2">
        <v>100.59439999999999</v>
      </c>
      <c r="E248" s="2">
        <v>88.706069999999997</v>
      </c>
      <c r="F248" s="2">
        <v>91.031120000000001</v>
      </c>
      <c r="G248" s="2">
        <v>95.822739999999996</v>
      </c>
      <c r="H248" s="2">
        <v>108.10442999999999</v>
      </c>
      <c r="I248" s="2">
        <v>107.61836</v>
      </c>
      <c r="J248" s="2">
        <v>103.63491999999999</v>
      </c>
      <c r="K248" s="2">
        <v>96.292900000000003</v>
      </c>
      <c r="L248" s="2">
        <v>106.51715</v>
      </c>
      <c r="M248" s="2">
        <v>96.853149999999999</v>
      </c>
      <c r="N248" s="2">
        <v>95.940190000000001</v>
      </c>
      <c r="O248" s="2">
        <v>108.23791</v>
      </c>
      <c r="P248" s="2">
        <v>106.03216</v>
      </c>
      <c r="Q248" s="2">
        <v>106.85630999999999</v>
      </c>
      <c r="R248" s="2">
        <v>75.737179999999995</v>
      </c>
      <c r="S248" s="2">
        <v>84.336519999999993</v>
      </c>
      <c r="T248" s="2">
        <v>87.727599999999995</v>
      </c>
      <c r="U248" s="2">
        <v>-1.9</v>
      </c>
      <c r="V248" s="2">
        <v>4.5</v>
      </c>
      <c r="W248" s="2">
        <v>-6.4</v>
      </c>
      <c r="X248" s="2">
        <v>-6.8</v>
      </c>
      <c r="Y248" s="2" t="s">
        <v>19</v>
      </c>
      <c r="Z248" s="2">
        <v>4.0999999999999996</v>
      </c>
      <c r="AA248" s="2" t="s">
        <v>19</v>
      </c>
      <c r="AB248" s="2">
        <v>14</v>
      </c>
      <c r="AC248" s="2">
        <v>9</v>
      </c>
      <c r="AD248" s="2">
        <v>1.5</v>
      </c>
      <c r="AE248" s="2">
        <v>-1.4</v>
      </c>
      <c r="AF248" s="2">
        <v>7.1</v>
      </c>
      <c r="AG248" s="2">
        <v>-3.6</v>
      </c>
      <c r="AH248" s="2">
        <v>-1.5</v>
      </c>
      <c r="AI248" s="2">
        <v>-8.3000000000000007</v>
      </c>
      <c r="AJ248" s="2">
        <v>3</v>
      </c>
      <c r="AK248" s="2" t="s">
        <v>19</v>
      </c>
      <c r="AL248" s="2">
        <v>14.4</v>
      </c>
      <c r="AM248" s="2">
        <v>13.7</v>
      </c>
      <c r="AN248" s="2">
        <v>-3.4</v>
      </c>
      <c r="AO248" s="2">
        <v>-3.5</v>
      </c>
      <c r="AP248" s="2">
        <v>-0.3</v>
      </c>
      <c r="AQ248" s="2">
        <v>-11.4</v>
      </c>
      <c r="AR248" s="2" t="s">
        <v>19</v>
      </c>
      <c r="AS248" s="2">
        <v>-10.3</v>
      </c>
      <c r="AT248" s="2" t="s">
        <v>19</v>
      </c>
      <c r="AU248" s="2">
        <v>0.7</v>
      </c>
      <c r="AV248" s="2">
        <v>2.2000000000000002</v>
      </c>
      <c r="AW248" s="2">
        <v>-2.9</v>
      </c>
      <c r="AX248" s="2">
        <v>3.3</v>
      </c>
      <c r="AY248" s="2">
        <v>4</v>
      </c>
      <c r="AZ248" s="2">
        <v>-3.9</v>
      </c>
      <c r="BA248" s="2">
        <v>-1.8</v>
      </c>
      <c r="BB248" s="2">
        <v>-6.5</v>
      </c>
      <c r="BC248" s="2">
        <v>0</v>
      </c>
      <c r="BD248" s="2" t="s">
        <v>19</v>
      </c>
      <c r="BE248" s="2">
        <v>30.9</v>
      </c>
      <c r="BF248" s="2">
        <v>18.399999999999999</v>
      </c>
      <c r="BG248" s="2">
        <v>2</v>
      </c>
      <c r="BH248" s="2">
        <v>-5.7</v>
      </c>
      <c r="BI248" s="2">
        <v>6.3</v>
      </c>
      <c r="BJ248" s="2">
        <v>-6.9</v>
      </c>
      <c r="BK248" s="2" t="s">
        <v>19</v>
      </c>
      <c r="BL248" s="2">
        <v>-0.3</v>
      </c>
      <c r="BM248" s="2" t="s">
        <v>19</v>
      </c>
      <c r="BN248" s="2">
        <v>-1.6</v>
      </c>
      <c r="BO248" s="2">
        <v>-8.6</v>
      </c>
      <c r="BP248" s="2">
        <v>6.9</v>
      </c>
      <c r="BQ248" s="2">
        <v>6.9</v>
      </c>
      <c r="BR248" s="2">
        <v>6.3</v>
      </c>
      <c r="BS248" s="2">
        <v>1.9</v>
      </c>
      <c r="BT248" s="2">
        <v>6</v>
      </c>
      <c r="BU248" s="2">
        <v>4.0999999999999996</v>
      </c>
      <c r="BV248" s="2">
        <v>5.8</v>
      </c>
      <c r="BW248" s="2" t="s">
        <v>19</v>
      </c>
      <c r="BX248" s="2">
        <v>8.1</v>
      </c>
      <c r="BY248" s="2">
        <v>0.1</v>
      </c>
    </row>
    <row r="249" spans="1:77" x14ac:dyDescent="0.25">
      <c r="A249" s="1">
        <v>44652</v>
      </c>
      <c r="B249" s="2">
        <v>94.631479999999996</v>
      </c>
      <c r="C249" s="2">
        <v>96.542370000000005</v>
      </c>
      <c r="D249" s="2">
        <v>94.495310000000003</v>
      </c>
      <c r="E249" s="2">
        <v>84.876220000000004</v>
      </c>
      <c r="F249" s="2">
        <v>98.811689999999999</v>
      </c>
      <c r="G249" s="2">
        <v>92.244500000000002</v>
      </c>
      <c r="H249" s="2">
        <v>80.398529999999994</v>
      </c>
      <c r="I249" s="2">
        <v>99.741169999999997</v>
      </c>
      <c r="J249" s="2">
        <v>96.676580000000001</v>
      </c>
      <c r="K249" s="2">
        <v>96.282439999999994</v>
      </c>
      <c r="L249" s="2">
        <v>106.92246</v>
      </c>
      <c r="M249" s="2">
        <v>100.98480000000001</v>
      </c>
      <c r="N249" s="2">
        <v>93.426590000000004</v>
      </c>
      <c r="O249" s="2">
        <v>96.621679999999998</v>
      </c>
      <c r="P249" s="2">
        <v>96.462410000000006</v>
      </c>
      <c r="Q249" s="2">
        <v>97.64631</v>
      </c>
      <c r="R249" s="2">
        <v>95.552040000000005</v>
      </c>
      <c r="S249" s="2">
        <v>82.027180000000001</v>
      </c>
      <c r="T249" s="2">
        <v>86.522620000000003</v>
      </c>
      <c r="U249" s="2">
        <v>-0.1</v>
      </c>
      <c r="V249" s="2">
        <v>11.8</v>
      </c>
      <c r="W249" s="2">
        <v>-0.2</v>
      </c>
      <c r="X249" s="2">
        <v>-8.3000000000000007</v>
      </c>
      <c r="Y249" s="2" t="s">
        <v>19</v>
      </c>
      <c r="Z249" s="2">
        <v>8</v>
      </c>
      <c r="AA249" s="2" t="s">
        <v>19</v>
      </c>
      <c r="AB249" s="2">
        <v>14.9</v>
      </c>
      <c r="AC249" s="2">
        <v>22.5</v>
      </c>
      <c r="AD249" s="2">
        <v>-1.2</v>
      </c>
      <c r="AE249" s="2">
        <v>-2.9</v>
      </c>
      <c r="AF249" s="2">
        <v>15.2</v>
      </c>
      <c r="AG249" s="2">
        <v>0.3</v>
      </c>
      <c r="AH249" s="2">
        <v>-5.9</v>
      </c>
      <c r="AI249" s="2">
        <v>-5.4</v>
      </c>
      <c r="AJ249" s="2">
        <v>-1.4</v>
      </c>
      <c r="AK249" s="2" t="s">
        <v>19</v>
      </c>
      <c r="AL249" s="2">
        <v>12.9</v>
      </c>
      <c r="AM249" s="2">
        <v>0.2</v>
      </c>
      <c r="AN249" s="2">
        <v>-2.5</v>
      </c>
      <c r="AO249" s="2">
        <v>-0.1</v>
      </c>
      <c r="AP249" s="2">
        <v>-0.3</v>
      </c>
      <c r="AQ249" s="2">
        <v>-10.7</v>
      </c>
      <c r="AR249" s="2" t="s">
        <v>19</v>
      </c>
      <c r="AS249" s="2">
        <v>-6.3</v>
      </c>
      <c r="AT249" s="2" t="s">
        <v>19</v>
      </c>
      <c r="AU249" s="2">
        <v>3.8</v>
      </c>
      <c r="AV249" s="2">
        <v>6.5</v>
      </c>
      <c r="AW249" s="2">
        <v>-2.4</v>
      </c>
      <c r="AX249" s="2">
        <v>1.7</v>
      </c>
      <c r="AY249" s="2">
        <v>6.7</v>
      </c>
      <c r="AZ249" s="2">
        <v>-2.9</v>
      </c>
      <c r="BA249" s="2">
        <v>-2.9</v>
      </c>
      <c r="BB249" s="2">
        <v>-6.2</v>
      </c>
      <c r="BC249" s="2">
        <v>-0.3</v>
      </c>
      <c r="BD249" s="2" t="s">
        <v>19</v>
      </c>
      <c r="BE249" s="2">
        <v>26.3</v>
      </c>
      <c r="BF249" s="2">
        <v>13</v>
      </c>
      <c r="BG249" s="2">
        <v>0</v>
      </c>
      <c r="BH249" s="2">
        <v>-6</v>
      </c>
      <c r="BI249" s="2">
        <v>1.3</v>
      </c>
      <c r="BJ249" s="2">
        <v>-7.8</v>
      </c>
      <c r="BK249" s="2" t="s">
        <v>19</v>
      </c>
      <c r="BL249" s="2">
        <v>-2.9</v>
      </c>
      <c r="BM249" s="2" t="s">
        <v>19</v>
      </c>
      <c r="BN249" s="2">
        <v>-2.2000000000000002</v>
      </c>
      <c r="BO249" s="2">
        <v>-6.6</v>
      </c>
      <c r="BP249" s="2">
        <v>4.7</v>
      </c>
      <c r="BQ249" s="2">
        <v>4.8</v>
      </c>
      <c r="BR249" s="2">
        <v>6.7</v>
      </c>
      <c r="BS249" s="2">
        <v>-0.4</v>
      </c>
      <c r="BT249" s="2">
        <v>2.4</v>
      </c>
      <c r="BU249" s="2">
        <v>0.8</v>
      </c>
      <c r="BV249" s="2">
        <v>2.4</v>
      </c>
      <c r="BW249" s="2" t="s">
        <v>19</v>
      </c>
      <c r="BX249" s="2">
        <v>9.3000000000000007</v>
      </c>
      <c r="BY249" s="2">
        <v>0.6</v>
      </c>
    </row>
    <row r="250" spans="1:77" x14ac:dyDescent="0.25">
      <c r="A250" s="1">
        <v>44682</v>
      </c>
      <c r="B250" s="2">
        <v>102.66461</v>
      </c>
      <c r="C250" s="2">
        <v>100.37495</v>
      </c>
      <c r="D250" s="2">
        <v>106.20031</v>
      </c>
      <c r="E250" s="2">
        <v>82.485190000000003</v>
      </c>
      <c r="F250" s="2">
        <v>100.92958</v>
      </c>
      <c r="G250" s="2">
        <v>102.28716</v>
      </c>
      <c r="H250" s="2">
        <v>89.93271</v>
      </c>
      <c r="I250" s="2">
        <v>97.799409999999995</v>
      </c>
      <c r="J250" s="2">
        <v>104.59599</v>
      </c>
      <c r="K250" s="2">
        <v>106.18783000000001</v>
      </c>
      <c r="L250" s="2">
        <v>108.92747</v>
      </c>
      <c r="M250" s="2">
        <v>95.987570000000005</v>
      </c>
      <c r="N250" s="2">
        <v>103.99798</v>
      </c>
      <c r="O250" s="2">
        <v>104.99171</v>
      </c>
      <c r="P250" s="2">
        <v>103.47678999999999</v>
      </c>
      <c r="Q250" s="2">
        <v>103.79563</v>
      </c>
      <c r="R250" s="2">
        <v>117.59081999999999</v>
      </c>
      <c r="S250" s="2">
        <v>104.64230999999999</v>
      </c>
      <c r="T250" s="2">
        <v>110.55601</v>
      </c>
      <c r="U250" s="2">
        <v>-0.3</v>
      </c>
      <c r="V250" s="2">
        <v>14.6</v>
      </c>
      <c r="W250" s="2">
        <v>13.2</v>
      </c>
      <c r="X250" s="2">
        <v>-20.9</v>
      </c>
      <c r="Y250" s="2" t="s">
        <v>19</v>
      </c>
      <c r="Z250" s="2">
        <v>9</v>
      </c>
      <c r="AA250" s="2" t="s">
        <v>19</v>
      </c>
      <c r="AB250" s="2">
        <v>5.8</v>
      </c>
      <c r="AC250" s="2">
        <v>28.8</v>
      </c>
      <c r="AD250" s="2">
        <v>-5.4</v>
      </c>
      <c r="AE250" s="2">
        <v>-2.2000000000000002</v>
      </c>
      <c r="AF250" s="2">
        <v>-1.8</v>
      </c>
      <c r="AG250" s="2">
        <v>-2</v>
      </c>
      <c r="AH250" s="2">
        <v>-1.6</v>
      </c>
      <c r="AI250" s="2">
        <v>-1.8</v>
      </c>
      <c r="AJ250" s="2">
        <v>2.9</v>
      </c>
      <c r="AK250" s="2" t="s">
        <v>19</v>
      </c>
      <c r="AL250" s="2">
        <v>22.4</v>
      </c>
      <c r="AM250" s="2">
        <v>-5.8</v>
      </c>
      <c r="AN250" s="2">
        <v>-2.1</v>
      </c>
      <c r="AO250" s="2">
        <v>2.5</v>
      </c>
      <c r="AP250" s="2">
        <v>2.4</v>
      </c>
      <c r="AQ250" s="2">
        <v>-12.8</v>
      </c>
      <c r="AR250" s="2" t="s">
        <v>19</v>
      </c>
      <c r="AS250" s="2">
        <v>-3.4</v>
      </c>
      <c r="AT250" s="2" t="s">
        <v>19</v>
      </c>
      <c r="AU250" s="2">
        <v>4.2</v>
      </c>
      <c r="AV250" s="2">
        <v>10.5</v>
      </c>
      <c r="AW250" s="2">
        <v>-3.1</v>
      </c>
      <c r="AX250" s="2">
        <v>0.9</v>
      </c>
      <c r="AY250" s="2">
        <v>4.9000000000000004</v>
      </c>
      <c r="AZ250" s="2">
        <v>-2.7</v>
      </c>
      <c r="BA250" s="2">
        <v>-2.6</v>
      </c>
      <c r="BB250" s="2">
        <v>-5.4</v>
      </c>
      <c r="BC250" s="2">
        <v>0.3</v>
      </c>
      <c r="BD250" s="2" t="s">
        <v>19</v>
      </c>
      <c r="BE250" s="2">
        <v>25.4</v>
      </c>
      <c r="BF250" s="2">
        <v>7.6</v>
      </c>
      <c r="BG250" s="2">
        <v>-1.7</v>
      </c>
      <c r="BH250" s="2">
        <v>-5.3</v>
      </c>
      <c r="BI250" s="2">
        <v>-1.6</v>
      </c>
      <c r="BJ250" s="2">
        <v>-9.6999999999999993</v>
      </c>
      <c r="BK250" s="2" t="s">
        <v>19</v>
      </c>
      <c r="BL250" s="2">
        <v>-5.5</v>
      </c>
      <c r="BM250" s="2" t="s">
        <v>19</v>
      </c>
      <c r="BN250" s="2">
        <v>-2.9</v>
      </c>
      <c r="BO250" s="2">
        <v>-3.4</v>
      </c>
      <c r="BP250" s="2">
        <v>1.7</v>
      </c>
      <c r="BQ250" s="2">
        <v>2.1</v>
      </c>
      <c r="BR250" s="2">
        <v>5.3</v>
      </c>
      <c r="BS250" s="2">
        <v>-2.6</v>
      </c>
      <c r="BT250" s="2">
        <v>0.6</v>
      </c>
      <c r="BU250" s="2">
        <v>-1.8</v>
      </c>
      <c r="BV250" s="2">
        <v>0.7</v>
      </c>
      <c r="BW250" s="2" t="s">
        <v>19</v>
      </c>
      <c r="BX250" s="2">
        <v>11.4</v>
      </c>
      <c r="BY250" s="2">
        <v>0</v>
      </c>
    </row>
    <row r="251" spans="1:77" x14ac:dyDescent="0.25">
      <c r="A251" s="1">
        <v>44713</v>
      </c>
      <c r="B251" s="2">
        <v>101.79733</v>
      </c>
      <c r="C251" s="2">
        <v>100.36936</v>
      </c>
      <c r="D251" s="2">
        <v>94.832849999999993</v>
      </c>
      <c r="E251" s="2">
        <v>104.42237</v>
      </c>
      <c r="F251" s="2">
        <v>99.922070000000005</v>
      </c>
      <c r="G251" s="2">
        <v>105.31238999999999</v>
      </c>
      <c r="H251" s="2">
        <v>100.43033</v>
      </c>
      <c r="I251" s="2">
        <v>96.36721</v>
      </c>
      <c r="J251" s="2">
        <v>102.66016</v>
      </c>
      <c r="K251" s="2">
        <v>102.66977</v>
      </c>
      <c r="L251" s="2">
        <v>99.537670000000006</v>
      </c>
      <c r="M251" s="2">
        <v>91.076790000000003</v>
      </c>
      <c r="N251" s="2">
        <v>104.73014000000001</v>
      </c>
      <c r="O251" s="2">
        <v>102.89763000000001</v>
      </c>
      <c r="P251" s="2">
        <v>101.05822000000001</v>
      </c>
      <c r="Q251" s="2">
        <v>103.19822000000001</v>
      </c>
      <c r="R251" s="2">
        <v>114.71843</v>
      </c>
      <c r="S251" s="2">
        <v>110.53124</v>
      </c>
      <c r="T251" s="2">
        <v>113.42855</v>
      </c>
      <c r="U251" s="2">
        <v>-0.6</v>
      </c>
      <c r="V251" s="2">
        <v>8.3000000000000007</v>
      </c>
      <c r="W251" s="2">
        <v>-6.4</v>
      </c>
      <c r="X251" s="2">
        <v>-2.2000000000000002</v>
      </c>
      <c r="Y251" s="2" t="s">
        <v>19</v>
      </c>
      <c r="Z251" s="2">
        <v>3.4</v>
      </c>
      <c r="AA251" s="2" t="s">
        <v>19</v>
      </c>
      <c r="AB251" s="2">
        <v>13.9</v>
      </c>
      <c r="AC251" s="2">
        <v>11.6</v>
      </c>
      <c r="AD251" s="2">
        <v>-7.9</v>
      </c>
      <c r="AE251" s="2">
        <v>-3.1</v>
      </c>
      <c r="AF251" s="2">
        <v>-5.9</v>
      </c>
      <c r="AG251" s="2">
        <v>-1.1000000000000001</v>
      </c>
      <c r="AH251" s="2">
        <v>5.2</v>
      </c>
      <c r="AI251" s="2">
        <v>-2</v>
      </c>
      <c r="AJ251" s="2">
        <v>4.7</v>
      </c>
      <c r="AK251" s="2" t="s">
        <v>19</v>
      </c>
      <c r="AL251" s="2">
        <v>22.5</v>
      </c>
      <c r="AM251" s="2">
        <v>-5.5</v>
      </c>
      <c r="AN251" s="2">
        <v>-1.8</v>
      </c>
      <c r="AO251" s="2">
        <v>3.5</v>
      </c>
      <c r="AP251" s="2">
        <v>0.9</v>
      </c>
      <c r="AQ251" s="2">
        <v>-11</v>
      </c>
      <c r="AR251" s="2" t="s">
        <v>19</v>
      </c>
      <c r="AS251" s="2">
        <v>-2.2000000000000002</v>
      </c>
      <c r="AT251" s="2" t="s">
        <v>19</v>
      </c>
      <c r="AU251" s="2">
        <v>5.6</v>
      </c>
      <c r="AV251" s="2">
        <v>10.7</v>
      </c>
      <c r="AW251" s="2">
        <v>-4</v>
      </c>
      <c r="AX251" s="2">
        <v>0.2</v>
      </c>
      <c r="AY251" s="2">
        <v>3</v>
      </c>
      <c r="AZ251" s="2">
        <v>-2.4</v>
      </c>
      <c r="BA251" s="2">
        <v>-1.4</v>
      </c>
      <c r="BB251" s="2">
        <v>-4.8</v>
      </c>
      <c r="BC251" s="2">
        <v>1.1000000000000001</v>
      </c>
      <c r="BD251" s="2" t="s">
        <v>19</v>
      </c>
      <c r="BE251" s="2">
        <v>24.8</v>
      </c>
      <c r="BF251" s="2">
        <v>4.5999999999999996</v>
      </c>
      <c r="BG251" s="2">
        <v>-2.6</v>
      </c>
      <c r="BH251" s="2">
        <v>-5.0999999999999996</v>
      </c>
      <c r="BI251" s="2">
        <v>-3.8</v>
      </c>
      <c r="BJ251" s="2">
        <v>-9.3000000000000007</v>
      </c>
      <c r="BK251" s="2" t="s">
        <v>19</v>
      </c>
      <c r="BL251" s="2">
        <v>-6.9</v>
      </c>
      <c r="BM251" s="2" t="s">
        <v>19</v>
      </c>
      <c r="BN251" s="2">
        <v>-1.8</v>
      </c>
      <c r="BO251" s="2">
        <v>-2.1</v>
      </c>
      <c r="BP251" s="2">
        <v>-0.8</v>
      </c>
      <c r="BQ251" s="2">
        <v>0.1</v>
      </c>
      <c r="BR251" s="2">
        <v>3.6</v>
      </c>
      <c r="BS251" s="2">
        <v>-3.8</v>
      </c>
      <c r="BT251" s="2">
        <v>0.5</v>
      </c>
      <c r="BU251" s="2">
        <v>-3.4</v>
      </c>
      <c r="BV251" s="2">
        <v>0</v>
      </c>
      <c r="BW251" s="2" t="s">
        <v>19</v>
      </c>
      <c r="BX251" s="2">
        <v>14.1</v>
      </c>
      <c r="BY251" s="2">
        <v>-0.1</v>
      </c>
    </row>
    <row r="252" spans="1:77" x14ac:dyDescent="0.25">
      <c r="A252" s="1">
        <v>44743</v>
      </c>
      <c r="B252" s="2">
        <v>107.14913</v>
      </c>
      <c r="C252" s="2">
        <v>100.19797</v>
      </c>
      <c r="D252" s="2">
        <v>108.24772</v>
      </c>
      <c r="E252" s="2">
        <v>117.13045</v>
      </c>
      <c r="F252" s="2">
        <v>107.85503</v>
      </c>
      <c r="G252" s="2">
        <v>100.45860999999999</v>
      </c>
      <c r="H252" s="2">
        <v>88.815420000000003</v>
      </c>
      <c r="I252" s="2">
        <v>98.03228</v>
      </c>
      <c r="J252" s="2">
        <v>105.51613</v>
      </c>
      <c r="K252" s="2">
        <v>111.19429</v>
      </c>
      <c r="L252" s="2">
        <v>86.770129999999995</v>
      </c>
      <c r="M252" s="2">
        <v>102.62372999999999</v>
      </c>
      <c r="N252" s="2">
        <v>110.81889</v>
      </c>
      <c r="O252" s="2">
        <v>105.52647</v>
      </c>
      <c r="P252" s="2">
        <v>104.71944000000001</v>
      </c>
      <c r="Q252" s="2">
        <v>103.90134</v>
      </c>
      <c r="R252" s="2">
        <v>131.95199</v>
      </c>
      <c r="S252" s="2">
        <v>120.19686</v>
      </c>
      <c r="T252" s="2">
        <v>122.67883</v>
      </c>
      <c r="U252" s="2">
        <v>-0.4</v>
      </c>
      <c r="V252" s="2">
        <v>-1.3</v>
      </c>
      <c r="W252" s="2">
        <v>18.3</v>
      </c>
      <c r="X252" s="2">
        <v>4.3</v>
      </c>
      <c r="Y252" s="2" t="s">
        <v>19</v>
      </c>
      <c r="Z252" s="2">
        <v>-7.7</v>
      </c>
      <c r="AA252" s="2" t="s">
        <v>19</v>
      </c>
      <c r="AB252" s="2">
        <v>4.9000000000000004</v>
      </c>
      <c r="AC252" s="2">
        <v>-0.6</v>
      </c>
      <c r="AD252" s="2">
        <v>-1.3</v>
      </c>
      <c r="AE252" s="2">
        <v>-23.8</v>
      </c>
      <c r="AF252" s="2">
        <v>2.7</v>
      </c>
      <c r="AG252" s="2">
        <v>1.1000000000000001</v>
      </c>
      <c r="AH252" s="2">
        <v>-2.7</v>
      </c>
      <c r="AI252" s="2">
        <v>-1.2</v>
      </c>
      <c r="AJ252" s="2">
        <v>2.1</v>
      </c>
      <c r="AK252" s="2" t="s">
        <v>19</v>
      </c>
      <c r="AL252" s="2">
        <v>28.4</v>
      </c>
      <c r="AM252" s="2">
        <v>-6.3</v>
      </c>
      <c r="AN252" s="2">
        <v>-1.6</v>
      </c>
      <c r="AO252" s="2">
        <v>2.8</v>
      </c>
      <c r="AP252" s="2">
        <v>3.3</v>
      </c>
      <c r="AQ252" s="2">
        <v>-8.6</v>
      </c>
      <c r="AR252" s="2" t="s">
        <v>19</v>
      </c>
      <c r="AS252" s="2">
        <v>-3.1</v>
      </c>
      <c r="AT252" s="2" t="s">
        <v>19</v>
      </c>
      <c r="AU252" s="2">
        <v>5.5</v>
      </c>
      <c r="AV252" s="2">
        <v>8.8000000000000007</v>
      </c>
      <c r="AW252" s="2">
        <v>-3.6</v>
      </c>
      <c r="AX252" s="2">
        <v>-3.4</v>
      </c>
      <c r="AY252" s="2">
        <v>3</v>
      </c>
      <c r="AZ252" s="2">
        <v>-1.9</v>
      </c>
      <c r="BA252" s="2">
        <v>-1.6</v>
      </c>
      <c r="BB252" s="2">
        <v>-4.3</v>
      </c>
      <c r="BC252" s="2">
        <v>1.2</v>
      </c>
      <c r="BD252" s="2" t="s">
        <v>19</v>
      </c>
      <c r="BE252" s="2">
        <v>25.4</v>
      </c>
      <c r="BF252" s="2">
        <v>2.4</v>
      </c>
      <c r="BG252" s="2">
        <v>-2.8</v>
      </c>
      <c r="BH252" s="2">
        <v>-4.5999999999999996</v>
      </c>
      <c r="BI252" s="2">
        <v>-1.8</v>
      </c>
      <c r="BJ252" s="2">
        <v>-8</v>
      </c>
      <c r="BK252" s="2" t="s">
        <v>19</v>
      </c>
      <c r="BL252" s="2">
        <v>-7.3</v>
      </c>
      <c r="BM252" s="2" t="s">
        <v>19</v>
      </c>
      <c r="BN252" s="2">
        <v>-0.7</v>
      </c>
      <c r="BO252" s="2">
        <v>-1.3</v>
      </c>
      <c r="BP252" s="2">
        <v>-1.6</v>
      </c>
      <c r="BQ252" s="2">
        <v>-2.2000000000000002</v>
      </c>
      <c r="BR252" s="2">
        <v>3.6</v>
      </c>
      <c r="BS252" s="2">
        <v>-3.8</v>
      </c>
      <c r="BT252" s="2">
        <v>-0.4</v>
      </c>
      <c r="BU252" s="2">
        <v>-4.0999999999999996</v>
      </c>
      <c r="BV252" s="2">
        <v>0</v>
      </c>
      <c r="BW252" s="2" t="s">
        <v>19</v>
      </c>
      <c r="BX252" s="2">
        <v>17.2</v>
      </c>
      <c r="BY252" s="2">
        <v>-0.4</v>
      </c>
    </row>
    <row r="253" spans="1:77" x14ac:dyDescent="0.25">
      <c r="A253" s="1">
        <v>44774</v>
      </c>
      <c r="B253" s="2">
        <v>110.72404</v>
      </c>
      <c r="C253" s="2">
        <v>104.85295000000001</v>
      </c>
      <c r="D253" s="2">
        <v>113.83798</v>
      </c>
      <c r="E253" s="2">
        <v>118.2127</v>
      </c>
      <c r="F253" s="2">
        <v>106.56675</v>
      </c>
      <c r="G253" s="2">
        <v>112.99139</v>
      </c>
      <c r="H253" s="2">
        <v>89.069130000000001</v>
      </c>
      <c r="I253" s="2">
        <v>104.124</v>
      </c>
      <c r="J253" s="2">
        <v>105.71214000000001</v>
      </c>
      <c r="K253" s="2">
        <v>111.35525</v>
      </c>
      <c r="L253" s="2">
        <v>97.521349999999998</v>
      </c>
      <c r="M253" s="2">
        <v>105.29613999999999</v>
      </c>
      <c r="N253" s="2">
        <v>113.68810999999999</v>
      </c>
      <c r="O253" s="2">
        <v>111.20743</v>
      </c>
      <c r="P253" s="2">
        <v>109.40482</v>
      </c>
      <c r="Q253" s="2">
        <v>108.61906</v>
      </c>
      <c r="R253" s="2">
        <v>118.17417</v>
      </c>
      <c r="S253" s="2">
        <v>116.28139</v>
      </c>
      <c r="T253" s="2">
        <v>128.27368000000001</v>
      </c>
      <c r="U253" s="2">
        <v>1.8</v>
      </c>
      <c r="V253" s="2">
        <v>8.1999999999999993</v>
      </c>
      <c r="W253" s="2">
        <v>12.3</v>
      </c>
      <c r="X253" s="2">
        <v>-8</v>
      </c>
      <c r="Y253" s="2" t="s">
        <v>19</v>
      </c>
      <c r="Z253" s="2">
        <v>-3.2</v>
      </c>
      <c r="AA253" s="2" t="s">
        <v>19</v>
      </c>
      <c r="AB253" s="2">
        <v>11.7</v>
      </c>
      <c r="AC253" s="2">
        <v>2.8</v>
      </c>
      <c r="AD253" s="2">
        <v>-2.4</v>
      </c>
      <c r="AE253" s="2">
        <v>-14.7</v>
      </c>
      <c r="AF253" s="2">
        <v>5.4</v>
      </c>
      <c r="AG253" s="2">
        <v>1.1000000000000001</v>
      </c>
      <c r="AH253" s="2">
        <v>0.7</v>
      </c>
      <c r="AI253" s="2">
        <v>-0.6</v>
      </c>
      <c r="AJ253" s="2">
        <v>5.9</v>
      </c>
      <c r="AK253" s="2" t="s">
        <v>19</v>
      </c>
      <c r="AL253" s="2">
        <v>27.1</v>
      </c>
      <c r="AM253" s="2">
        <v>-3.8</v>
      </c>
      <c r="AN253" s="2">
        <v>-1.1000000000000001</v>
      </c>
      <c r="AO253" s="2">
        <v>3.4</v>
      </c>
      <c r="AP253" s="2">
        <v>4.5</v>
      </c>
      <c r="AQ253" s="2">
        <v>-8.5</v>
      </c>
      <c r="AR253" s="2" t="s">
        <v>19</v>
      </c>
      <c r="AS253" s="2">
        <v>-3.1</v>
      </c>
      <c r="AT253" s="2" t="s">
        <v>19</v>
      </c>
      <c r="AU253" s="2">
        <v>6.3</v>
      </c>
      <c r="AV253" s="2">
        <v>8</v>
      </c>
      <c r="AW253" s="2">
        <v>-3.4</v>
      </c>
      <c r="AX253" s="2">
        <v>-4.9000000000000004</v>
      </c>
      <c r="AY253" s="2">
        <v>3.3</v>
      </c>
      <c r="AZ253" s="2">
        <v>-1.4</v>
      </c>
      <c r="BA253" s="2">
        <v>-1.3</v>
      </c>
      <c r="BB253" s="2">
        <v>-3.8</v>
      </c>
      <c r="BC253" s="2">
        <v>1.8</v>
      </c>
      <c r="BD253" s="2" t="s">
        <v>19</v>
      </c>
      <c r="BE253" s="2">
        <v>25.7</v>
      </c>
      <c r="BF253" s="2">
        <v>1.4</v>
      </c>
      <c r="BG253" s="2">
        <v>-2.6</v>
      </c>
      <c r="BH253" s="2">
        <v>-2.4</v>
      </c>
      <c r="BI253" s="2">
        <v>-0.6</v>
      </c>
      <c r="BJ253" s="2">
        <v>-8.1999999999999993</v>
      </c>
      <c r="BK253" s="2" t="s">
        <v>19</v>
      </c>
      <c r="BL253" s="2">
        <v>-7.1</v>
      </c>
      <c r="BM253" s="2" t="s">
        <v>19</v>
      </c>
      <c r="BN253" s="2">
        <v>1.3</v>
      </c>
      <c r="BO253" s="2">
        <v>0.2</v>
      </c>
      <c r="BP253" s="2">
        <v>-2.4</v>
      </c>
      <c r="BQ253" s="2">
        <v>-3.7</v>
      </c>
      <c r="BR253" s="2">
        <v>4.0999999999999996</v>
      </c>
      <c r="BS253" s="2">
        <v>-3.8</v>
      </c>
      <c r="BT253" s="2">
        <v>-1.1000000000000001</v>
      </c>
      <c r="BU253" s="2">
        <v>-4.7</v>
      </c>
      <c r="BV253" s="2">
        <v>0.5</v>
      </c>
      <c r="BW253" s="2" t="s">
        <v>19</v>
      </c>
      <c r="BX253" s="2">
        <v>19.8</v>
      </c>
      <c r="BY253" s="2">
        <v>-0.4</v>
      </c>
    </row>
    <row r="254" spans="1:77" x14ac:dyDescent="0.25">
      <c r="A254" s="1">
        <v>44805</v>
      </c>
      <c r="B254" s="2">
        <v>105.56805</v>
      </c>
      <c r="C254" s="2">
        <v>104.47637</v>
      </c>
      <c r="D254" s="2">
        <v>107.24166</v>
      </c>
      <c r="E254" s="2">
        <v>105.9401</v>
      </c>
      <c r="F254" s="2">
        <v>103.9939</v>
      </c>
      <c r="G254" s="2">
        <v>112.66553999999999</v>
      </c>
      <c r="H254" s="2">
        <v>93.814369999999997</v>
      </c>
      <c r="I254" s="2">
        <v>100.6871</v>
      </c>
      <c r="J254" s="2">
        <v>104.07899</v>
      </c>
      <c r="K254" s="2">
        <v>108.57931000000001</v>
      </c>
      <c r="L254" s="2">
        <v>100.32669</v>
      </c>
      <c r="M254" s="2">
        <v>102.96708</v>
      </c>
      <c r="N254" s="2">
        <v>107.65123</v>
      </c>
      <c r="O254" s="2">
        <v>100.09666</v>
      </c>
      <c r="P254" s="2">
        <v>101.54442</v>
      </c>
      <c r="Q254" s="2">
        <v>101.09820000000001</v>
      </c>
      <c r="R254" s="2">
        <v>106.65351</v>
      </c>
      <c r="S254" s="2">
        <v>107.84422000000001</v>
      </c>
      <c r="T254" s="2">
        <v>122.75915000000001</v>
      </c>
      <c r="U254" s="2">
        <v>-1</v>
      </c>
      <c r="V254" s="2">
        <v>1.9</v>
      </c>
      <c r="W254" s="2">
        <v>8.6</v>
      </c>
      <c r="X254" s="2">
        <v>-13.8</v>
      </c>
      <c r="Y254" s="2" t="s">
        <v>19</v>
      </c>
      <c r="Z254" s="2">
        <v>0.1</v>
      </c>
      <c r="AA254" s="2" t="s">
        <v>19</v>
      </c>
      <c r="AB254" s="2">
        <v>-8.6</v>
      </c>
      <c r="AC254" s="2">
        <v>-0.9</v>
      </c>
      <c r="AD254" s="2">
        <v>-1.7</v>
      </c>
      <c r="AE254" s="2">
        <v>-11.5</v>
      </c>
      <c r="AF254" s="2">
        <v>3.9</v>
      </c>
      <c r="AG254" s="2">
        <v>-1.6</v>
      </c>
      <c r="AH254" s="2">
        <v>-7.6</v>
      </c>
      <c r="AI254" s="2">
        <v>-6.9</v>
      </c>
      <c r="AJ254" s="2">
        <v>3.8</v>
      </c>
      <c r="AK254" s="2" t="s">
        <v>19</v>
      </c>
      <c r="AL254" s="2">
        <v>32.299999999999997</v>
      </c>
      <c r="AM254" s="2">
        <v>0.7</v>
      </c>
      <c r="AN254" s="2">
        <v>-1.1000000000000001</v>
      </c>
      <c r="AO254" s="2">
        <v>3.3</v>
      </c>
      <c r="AP254" s="2">
        <v>4.9000000000000004</v>
      </c>
      <c r="AQ254" s="2">
        <v>-9.1999999999999993</v>
      </c>
      <c r="AR254" s="2" t="s">
        <v>19</v>
      </c>
      <c r="AS254" s="2">
        <v>-2.7</v>
      </c>
      <c r="AT254" s="2" t="s">
        <v>19</v>
      </c>
      <c r="AU254" s="2">
        <v>4.4000000000000004</v>
      </c>
      <c r="AV254" s="2">
        <v>6.9</v>
      </c>
      <c r="AW254" s="2">
        <v>-3.2</v>
      </c>
      <c r="AX254" s="2">
        <v>-5.7</v>
      </c>
      <c r="AY254" s="2">
        <v>3.3</v>
      </c>
      <c r="AZ254" s="2">
        <v>-1.5</v>
      </c>
      <c r="BA254" s="2">
        <v>-2</v>
      </c>
      <c r="BB254" s="2">
        <v>-4.0999999999999996</v>
      </c>
      <c r="BC254" s="2">
        <v>2</v>
      </c>
      <c r="BD254" s="2" t="s">
        <v>19</v>
      </c>
      <c r="BE254" s="2">
        <v>26.4</v>
      </c>
      <c r="BF254" s="2">
        <v>1.3</v>
      </c>
      <c r="BG254" s="2">
        <v>-2.2999999999999998</v>
      </c>
      <c r="BH254" s="2">
        <v>-0.9</v>
      </c>
      <c r="BI254" s="2">
        <v>1.4</v>
      </c>
      <c r="BJ254" s="2">
        <v>-8.6999999999999993</v>
      </c>
      <c r="BK254" s="2" t="s">
        <v>19</v>
      </c>
      <c r="BL254" s="2">
        <v>-5.9</v>
      </c>
      <c r="BM254" s="2" t="s">
        <v>19</v>
      </c>
      <c r="BN254" s="2">
        <v>1.2</v>
      </c>
      <c r="BO254" s="2">
        <v>1.5</v>
      </c>
      <c r="BP254" s="2">
        <v>-3</v>
      </c>
      <c r="BQ254" s="2">
        <v>-4.7</v>
      </c>
      <c r="BR254" s="2">
        <v>4</v>
      </c>
      <c r="BS254" s="2">
        <v>-3.4</v>
      </c>
      <c r="BT254" s="2">
        <v>-1.8</v>
      </c>
      <c r="BU254" s="2">
        <v>-5.3</v>
      </c>
      <c r="BV254" s="2">
        <v>1.2</v>
      </c>
      <c r="BW254" s="2" t="s">
        <v>19</v>
      </c>
      <c r="BX254" s="2">
        <v>23.7</v>
      </c>
      <c r="BY254" s="2">
        <v>0.6</v>
      </c>
    </row>
    <row r="255" spans="1:77" x14ac:dyDescent="0.25">
      <c r="A255" s="1">
        <v>44835</v>
      </c>
      <c r="B255" s="2">
        <v>105.8625</v>
      </c>
      <c r="C255" s="2">
        <v>102.83158</v>
      </c>
      <c r="D255" s="2">
        <v>111.21315</v>
      </c>
      <c r="E255" s="2">
        <v>112.01352</v>
      </c>
      <c r="F255" s="2">
        <v>104.18653</v>
      </c>
      <c r="G255" s="2">
        <v>102.6014</v>
      </c>
      <c r="H255" s="2">
        <v>106.77046</v>
      </c>
      <c r="I255" s="2">
        <v>105.20783</v>
      </c>
      <c r="J255" s="2">
        <v>98.263220000000004</v>
      </c>
      <c r="K255" s="2">
        <v>108.81511999999999</v>
      </c>
      <c r="L255" s="2">
        <v>92.030680000000004</v>
      </c>
      <c r="M255" s="2">
        <v>114.82825</v>
      </c>
      <c r="N255" s="2">
        <v>107.04267</v>
      </c>
      <c r="O255" s="2">
        <v>89.414339999999996</v>
      </c>
      <c r="P255" s="2">
        <v>101.2872</v>
      </c>
      <c r="Q255" s="2">
        <v>101.83631</v>
      </c>
      <c r="R255" s="2">
        <v>98.012969999999996</v>
      </c>
      <c r="S255" s="2">
        <v>99.492919999999998</v>
      </c>
      <c r="T255" s="2">
        <v>104.13294</v>
      </c>
      <c r="U255" s="2">
        <v>1.2</v>
      </c>
      <c r="V255" s="2">
        <v>-10.8</v>
      </c>
      <c r="W255" s="2">
        <v>9.1</v>
      </c>
      <c r="X255" s="2">
        <v>-1.1000000000000001</v>
      </c>
      <c r="Y255" s="2" t="s">
        <v>19</v>
      </c>
      <c r="Z255" s="2">
        <v>-13.8</v>
      </c>
      <c r="AA255" s="2" t="s">
        <v>19</v>
      </c>
      <c r="AB255" s="2">
        <v>-16</v>
      </c>
      <c r="AC255" s="2">
        <v>-11</v>
      </c>
      <c r="AD255" s="2">
        <v>7.9</v>
      </c>
      <c r="AE255" s="2">
        <v>-19.399999999999999</v>
      </c>
      <c r="AF255" s="2">
        <v>13.1</v>
      </c>
      <c r="AG255" s="2">
        <v>5.4</v>
      </c>
      <c r="AH255" s="2">
        <v>-17.7</v>
      </c>
      <c r="AI255" s="2">
        <v>-3.2</v>
      </c>
      <c r="AJ255" s="2">
        <v>-2.1</v>
      </c>
      <c r="AK255" s="2" t="s">
        <v>19</v>
      </c>
      <c r="AL255" s="2">
        <v>13.2</v>
      </c>
      <c r="AM255" s="2">
        <v>-2.4</v>
      </c>
      <c r="AN255" s="2">
        <v>-0.9</v>
      </c>
      <c r="AO255" s="2">
        <v>1.6</v>
      </c>
      <c r="AP255" s="2">
        <v>5.4</v>
      </c>
      <c r="AQ255" s="2">
        <v>-8.3000000000000007</v>
      </c>
      <c r="AR255" s="2" t="s">
        <v>19</v>
      </c>
      <c r="AS255" s="2">
        <v>-4</v>
      </c>
      <c r="AT255" s="2" t="s">
        <v>19</v>
      </c>
      <c r="AU255" s="2">
        <v>1.8</v>
      </c>
      <c r="AV255" s="2">
        <v>4.9000000000000004</v>
      </c>
      <c r="AW255" s="2">
        <v>-2.1</v>
      </c>
      <c r="AX255" s="2">
        <v>-7.1</v>
      </c>
      <c r="AY255" s="2">
        <v>4.4000000000000004</v>
      </c>
      <c r="AZ255" s="2">
        <v>-0.8</v>
      </c>
      <c r="BA255" s="2">
        <v>-3.6</v>
      </c>
      <c r="BB255" s="2">
        <v>-4.0999999999999996</v>
      </c>
      <c r="BC255" s="2">
        <v>1.6</v>
      </c>
      <c r="BD255" s="2" t="s">
        <v>19</v>
      </c>
      <c r="BE255" s="2">
        <v>25</v>
      </c>
      <c r="BF255" s="2">
        <v>0.9</v>
      </c>
      <c r="BG255" s="2">
        <v>-1.5</v>
      </c>
      <c r="BH255" s="2">
        <v>-0.8</v>
      </c>
      <c r="BI255" s="2">
        <v>3.4</v>
      </c>
      <c r="BJ255" s="2">
        <v>-7.5</v>
      </c>
      <c r="BK255" s="2" t="s">
        <v>19</v>
      </c>
      <c r="BL255" s="2">
        <v>-6.3</v>
      </c>
      <c r="BM255" s="2" t="s">
        <v>19</v>
      </c>
      <c r="BN255" s="2">
        <v>0.4</v>
      </c>
      <c r="BO255" s="2">
        <v>1.7</v>
      </c>
      <c r="BP255" s="2">
        <v>-1.9</v>
      </c>
      <c r="BQ255" s="2">
        <v>-6.4</v>
      </c>
      <c r="BR255" s="2">
        <v>4.5999999999999996</v>
      </c>
      <c r="BS255" s="2">
        <v>-1.9</v>
      </c>
      <c r="BT255" s="2">
        <v>-2.9</v>
      </c>
      <c r="BU255" s="2">
        <v>-4.5</v>
      </c>
      <c r="BV255" s="2">
        <v>1.1000000000000001</v>
      </c>
      <c r="BW255" s="2" t="s">
        <v>19</v>
      </c>
      <c r="BX255" s="2">
        <v>25.4</v>
      </c>
      <c r="BY255" s="2">
        <v>1</v>
      </c>
    </row>
    <row r="256" spans="1:77" ht="16.5" customHeight="1" x14ac:dyDescent="0.25">
      <c r="A256" s="1">
        <v>44866</v>
      </c>
      <c r="B256" s="2">
        <v>101.38154</v>
      </c>
      <c r="C256" s="2">
        <v>98.210049999999995</v>
      </c>
      <c r="D256" s="2">
        <v>100.98629</v>
      </c>
      <c r="E256" s="2">
        <v>97.497519999999994</v>
      </c>
      <c r="F256" s="2">
        <v>97.21208</v>
      </c>
      <c r="G256" s="2">
        <v>103.85657</v>
      </c>
      <c r="H256" s="2">
        <v>105.87266</v>
      </c>
      <c r="I256" s="2">
        <v>99.933189999999996</v>
      </c>
      <c r="J256" s="2">
        <v>92.812939999999998</v>
      </c>
      <c r="K256" s="2">
        <v>102.74578</v>
      </c>
      <c r="L256" s="2">
        <v>93.165040000000005</v>
      </c>
      <c r="M256" s="2">
        <v>102.51759</v>
      </c>
      <c r="N256" s="2">
        <v>102.49212</v>
      </c>
      <c r="O256" s="2">
        <v>94.241910000000004</v>
      </c>
      <c r="P256" s="2">
        <v>100.55246</v>
      </c>
      <c r="Q256" s="2">
        <v>100.14021</v>
      </c>
      <c r="R256" s="2">
        <v>101.97908</v>
      </c>
      <c r="S256" s="2">
        <v>88.551439999999999</v>
      </c>
      <c r="T256" s="2">
        <v>90.076059999999998</v>
      </c>
      <c r="U256" s="2">
        <v>0.8</v>
      </c>
      <c r="V256" s="2">
        <v>-12.9</v>
      </c>
      <c r="W256" s="2">
        <v>1.3</v>
      </c>
      <c r="X256" s="2">
        <v>-15.3</v>
      </c>
      <c r="Y256" s="2" t="s">
        <v>19</v>
      </c>
      <c r="Z256" s="2">
        <v>-10.8</v>
      </c>
      <c r="AA256" s="2" t="s">
        <v>19</v>
      </c>
      <c r="AB256" s="2">
        <v>-18.100000000000001</v>
      </c>
      <c r="AC256" s="2">
        <v>-8.8000000000000007</v>
      </c>
      <c r="AD256" s="2">
        <v>8.6999999999999993</v>
      </c>
      <c r="AE256" s="2">
        <v>-11</v>
      </c>
      <c r="AF256" s="2">
        <v>6.9</v>
      </c>
      <c r="AG256" s="2">
        <v>7.9</v>
      </c>
      <c r="AH256" s="2">
        <v>-9.8000000000000007</v>
      </c>
      <c r="AI256" s="2">
        <v>-8.6999999999999993</v>
      </c>
      <c r="AJ256" s="2">
        <v>-3.2</v>
      </c>
      <c r="AK256" s="2" t="s">
        <v>19</v>
      </c>
      <c r="AL256" s="2">
        <v>-7.2</v>
      </c>
      <c r="AM256" s="2">
        <v>7.2</v>
      </c>
      <c r="AN256" s="2">
        <v>-0.7</v>
      </c>
      <c r="AO256" s="2">
        <v>0.2</v>
      </c>
      <c r="AP256" s="2">
        <v>5</v>
      </c>
      <c r="AQ256" s="2">
        <v>-9</v>
      </c>
      <c r="AR256" s="2" t="s">
        <v>19</v>
      </c>
      <c r="AS256" s="2">
        <v>-4.5999999999999996</v>
      </c>
      <c r="AT256" s="2" t="s">
        <v>19</v>
      </c>
      <c r="AU256" s="2">
        <v>-0.4</v>
      </c>
      <c r="AV256" s="2">
        <v>3.6</v>
      </c>
      <c r="AW256" s="2">
        <v>-1.2</v>
      </c>
      <c r="AX256" s="2">
        <v>-7.4</v>
      </c>
      <c r="AY256" s="2">
        <v>4.5999999999999996</v>
      </c>
      <c r="AZ256" s="2">
        <v>0</v>
      </c>
      <c r="BA256" s="2">
        <v>-4.2</v>
      </c>
      <c r="BB256" s="2">
        <v>-4.5</v>
      </c>
      <c r="BC256" s="2">
        <v>1.2</v>
      </c>
      <c r="BD256" s="2" t="s">
        <v>19</v>
      </c>
      <c r="BE256" s="2">
        <v>21.6</v>
      </c>
      <c r="BF256" s="2">
        <v>1.4</v>
      </c>
      <c r="BG256" s="2">
        <v>-1.1000000000000001</v>
      </c>
      <c r="BH256" s="2">
        <v>-1</v>
      </c>
      <c r="BI256" s="2">
        <v>4.8</v>
      </c>
      <c r="BJ256" s="2">
        <v>-9</v>
      </c>
      <c r="BK256" s="2" t="s">
        <v>19</v>
      </c>
      <c r="BL256" s="2">
        <v>-6.2</v>
      </c>
      <c r="BM256" s="2" t="s">
        <v>19</v>
      </c>
      <c r="BN256" s="2">
        <v>-0.8</v>
      </c>
      <c r="BO256" s="2">
        <v>2.4</v>
      </c>
      <c r="BP256" s="2">
        <v>-1.1000000000000001</v>
      </c>
      <c r="BQ256" s="2">
        <v>-7</v>
      </c>
      <c r="BR256" s="2">
        <v>4.8</v>
      </c>
      <c r="BS256" s="2">
        <v>-0.5</v>
      </c>
      <c r="BT256" s="2">
        <v>-3.6</v>
      </c>
      <c r="BU256" s="2">
        <v>-5</v>
      </c>
      <c r="BV256" s="2">
        <v>0.7</v>
      </c>
      <c r="BW256" s="2" t="s">
        <v>19</v>
      </c>
      <c r="BX256" s="2">
        <v>21.9</v>
      </c>
      <c r="BY256" s="2">
        <v>1.8</v>
      </c>
    </row>
    <row r="257" spans="1:77" ht="16.5" customHeight="1" x14ac:dyDescent="0.25">
      <c r="A257" s="1">
        <v>44896</v>
      </c>
      <c r="B257" s="2">
        <v>91.95129</v>
      </c>
      <c r="C257" s="2">
        <v>92.62473</v>
      </c>
      <c r="D257" s="2">
        <v>82.672190000000001</v>
      </c>
      <c r="E257" s="2">
        <v>105.50959</v>
      </c>
      <c r="F257" s="2">
        <v>111.55985</v>
      </c>
      <c r="G257" s="2">
        <v>89.40034</v>
      </c>
      <c r="H257" s="2">
        <v>109.27085</v>
      </c>
      <c r="I257" s="2">
        <v>87.216030000000003</v>
      </c>
      <c r="J257" s="2">
        <v>90.919179999999997</v>
      </c>
      <c r="K257" s="2">
        <v>91.002870000000001</v>
      </c>
      <c r="L257" s="2">
        <v>90.415729999999996</v>
      </c>
      <c r="M257" s="2">
        <v>101.33292</v>
      </c>
      <c r="N257" s="2">
        <v>86.819469999999995</v>
      </c>
      <c r="O257" s="2">
        <v>97.687790000000007</v>
      </c>
      <c r="P257" s="2">
        <v>84.984719999999996</v>
      </c>
      <c r="Q257" s="2">
        <v>88.792720000000003</v>
      </c>
      <c r="R257" s="2">
        <v>94.78152</v>
      </c>
      <c r="S257" s="2">
        <v>92.139809999999997</v>
      </c>
      <c r="T257" s="2">
        <v>79.603520000000003</v>
      </c>
      <c r="U257" s="2">
        <v>-0.4</v>
      </c>
      <c r="V257" s="2">
        <v>-13.1</v>
      </c>
      <c r="W257" s="2">
        <v>-9.6</v>
      </c>
      <c r="X257" s="2">
        <v>-9.6999999999999993</v>
      </c>
      <c r="Y257" s="2" t="s">
        <v>19</v>
      </c>
      <c r="Z257" s="2">
        <v>-7.8</v>
      </c>
      <c r="AA257" s="2" t="s">
        <v>19</v>
      </c>
      <c r="AB257" s="2">
        <v>-21.9</v>
      </c>
      <c r="AC257" s="2">
        <v>-9.9</v>
      </c>
      <c r="AD257" s="2">
        <v>-2.5</v>
      </c>
      <c r="AE257" s="2">
        <v>-19.2</v>
      </c>
      <c r="AF257" s="2">
        <v>4</v>
      </c>
      <c r="AG257" s="2">
        <v>3.9</v>
      </c>
      <c r="AH257" s="2">
        <v>-4.4000000000000004</v>
      </c>
      <c r="AI257" s="2">
        <v>-1.2</v>
      </c>
      <c r="AJ257" s="2">
        <v>0.1</v>
      </c>
      <c r="AK257" s="2" t="s">
        <v>19</v>
      </c>
      <c r="AL257" s="2">
        <v>-2</v>
      </c>
      <c r="AM257" s="2">
        <v>1</v>
      </c>
      <c r="AN257" s="2">
        <v>-0.7</v>
      </c>
      <c r="AO257" s="2">
        <v>-1</v>
      </c>
      <c r="AP257" s="2">
        <v>3.8</v>
      </c>
      <c r="AQ257" s="2">
        <v>-9.1</v>
      </c>
      <c r="AR257" s="2" t="s">
        <v>19</v>
      </c>
      <c r="AS257" s="2">
        <v>-4.9000000000000004</v>
      </c>
      <c r="AT257" s="2" t="s">
        <v>19</v>
      </c>
      <c r="AU257" s="2">
        <v>-2.2999999999999998</v>
      </c>
      <c r="AV257" s="2">
        <v>2.4</v>
      </c>
      <c r="AW257" s="2">
        <v>-1.3</v>
      </c>
      <c r="AX257" s="2">
        <v>-8.4</v>
      </c>
      <c r="AY257" s="2">
        <v>4.5999999999999996</v>
      </c>
      <c r="AZ257" s="2">
        <v>0.2</v>
      </c>
      <c r="BA257" s="2">
        <v>-4.2</v>
      </c>
      <c r="BB257" s="2">
        <v>-4.3</v>
      </c>
      <c r="BC257" s="2">
        <v>1.1000000000000001</v>
      </c>
      <c r="BD257" s="2" t="s">
        <v>19</v>
      </c>
      <c r="BE257" s="2">
        <v>19.399999999999999</v>
      </c>
      <c r="BF257" s="2">
        <v>1.4</v>
      </c>
      <c r="BG257" s="2">
        <v>-0.7</v>
      </c>
      <c r="BH257" s="2">
        <v>-1</v>
      </c>
      <c r="BI257" s="2">
        <v>3.8</v>
      </c>
      <c r="BJ257" s="2">
        <v>-9.1</v>
      </c>
      <c r="BK257" s="2" t="s">
        <v>19</v>
      </c>
      <c r="BL257" s="2">
        <v>-4.9000000000000004</v>
      </c>
      <c r="BM257" s="2" t="s">
        <v>19</v>
      </c>
      <c r="BN257" s="2">
        <v>-2.2999999999999998</v>
      </c>
      <c r="BO257" s="2">
        <v>2.4</v>
      </c>
      <c r="BP257" s="2">
        <v>-1.3</v>
      </c>
      <c r="BQ257" s="2">
        <v>-8.4</v>
      </c>
      <c r="BR257" s="2">
        <v>4.5999999999999996</v>
      </c>
      <c r="BS257" s="2">
        <v>0.2</v>
      </c>
      <c r="BT257" s="2">
        <v>-4.2</v>
      </c>
      <c r="BU257" s="2">
        <v>-4.3</v>
      </c>
      <c r="BV257" s="2">
        <v>1.1000000000000001</v>
      </c>
      <c r="BW257" s="2" t="s">
        <v>19</v>
      </c>
      <c r="BX257" s="2">
        <v>19.399999999999999</v>
      </c>
      <c r="BY257" s="2">
        <v>1.4</v>
      </c>
    </row>
    <row r="258" spans="1:77" ht="16.5" customHeight="1" x14ac:dyDescent="0.25">
      <c r="A258" s="1">
        <v>44927</v>
      </c>
      <c r="B258" s="2">
        <v>90.395700000000005</v>
      </c>
      <c r="C258" s="2">
        <v>95.349930000000001</v>
      </c>
      <c r="D258" s="2">
        <v>97.956000000000003</v>
      </c>
      <c r="E258" s="2">
        <v>90.002110000000002</v>
      </c>
      <c r="F258" s="2">
        <v>101.50067</v>
      </c>
      <c r="G258" s="2">
        <v>93.102140000000006</v>
      </c>
      <c r="H258" s="2">
        <v>106.53006000000001</v>
      </c>
      <c r="I258" s="2">
        <v>100.64302000000001</v>
      </c>
      <c r="J258" s="2">
        <v>90.492069999999998</v>
      </c>
      <c r="K258" s="2">
        <v>89.414370000000005</v>
      </c>
      <c r="L258" s="2">
        <v>110.05415000000001</v>
      </c>
      <c r="M258" s="2">
        <v>102.28797</v>
      </c>
      <c r="N258" s="2">
        <v>83.425899999999999</v>
      </c>
      <c r="O258" s="2">
        <v>95.327089999999998</v>
      </c>
      <c r="P258" s="2">
        <v>88.700159999999997</v>
      </c>
      <c r="Q258" s="2">
        <v>86.300700000000006</v>
      </c>
      <c r="R258" s="2">
        <v>77.351389999999995</v>
      </c>
      <c r="S258" s="2">
        <v>90.005409999999998</v>
      </c>
      <c r="T258" s="2">
        <v>78.147549999999995</v>
      </c>
      <c r="U258" s="2">
        <v>0.3</v>
      </c>
      <c r="V258" s="2">
        <v>-5.2</v>
      </c>
      <c r="W258" s="2">
        <v>13</v>
      </c>
      <c r="X258" s="2">
        <v>-4.5999999999999996</v>
      </c>
      <c r="Y258" s="2">
        <v>12</v>
      </c>
      <c r="Z258" s="2">
        <v>2</v>
      </c>
      <c r="AA258" s="2">
        <v>-10.5</v>
      </c>
      <c r="AB258" s="2">
        <v>-2.8</v>
      </c>
      <c r="AC258" s="2">
        <v>-10.3</v>
      </c>
      <c r="AD258" s="2">
        <v>10.199999999999999</v>
      </c>
      <c r="AE258" s="2">
        <v>-6.5</v>
      </c>
      <c r="AF258" s="2">
        <v>4.7</v>
      </c>
      <c r="AG258" s="2">
        <v>-2.5</v>
      </c>
      <c r="AH258" s="2">
        <v>-0.1</v>
      </c>
      <c r="AI258" s="2">
        <v>-4.8</v>
      </c>
      <c r="AJ258" s="2">
        <v>-7.5</v>
      </c>
      <c r="AK258" s="2">
        <v>4.5</v>
      </c>
      <c r="AL258" s="2">
        <v>-10.4</v>
      </c>
      <c r="AM258" s="2">
        <v>3.4</v>
      </c>
      <c r="AN258" s="2">
        <v>0.3</v>
      </c>
      <c r="AO258" s="2">
        <v>-5.2</v>
      </c>
      <c r="AP258" s="2">
        <v>13</v>
      </c>
      <c r="AQ258" s="2">
        <v>-4.5999999999999996</v>
      </c>
      <c r="AR258" s="2">
        <v>12</v>
      </c>
      <c r="AS258" s="2">
        <v>2</v>
      </c>
      <c r="AT258" s="2">
        <v>-10.5</v>
      </c>
      <c r="AU258" s="2">
        <v>-2.8</v>
      </c>
      <c r="AV258" s="2">
        <v>-10.3</v>
      </c>
      <c r="AW258" s="2">
        <v>10.199999999999999</v>
      </c>
      <c r="AX258" s="2">
        <v>-6.5</v>
      </c>
      <c r="AY258" s="2">
        <v>4.7</v>
      </c>
      <c r="AZ258" s="2">
        <v>-2.5</v>
      </c>
      <c r="BA258" s="2">
        <v>-0.1</v>
      </c>
      <c r="BB258" s="2">
        <v>-4.8</v>
      </c>
      <c r="BC258" s="2">
        <v>-7.5</v>
      </c>
      <c r="BD258" s="2">
        <v>4.5</v>
      </c>
      <c r="BE258" s="2">
        <v>-10.4</v>
      </c>
      <c r="BF258" s="2">
        <v>3.4</v>
      </c>
      <c r="BG258" s="2">
        <v>-0.2</v>
      </c>
      <c r="BH258" s="2">
        <v>-0.5</v>
      </c>
      <c r="BI258" s="2">
        <v>5.0999999999999996</v>
      </c>
      <c r="BJ258" s="2">
        <v>-7.5</v>
      </c>
      <c r="BK258" s="2" t="s">
        <v>19</v>
      </c>
      <c r="BL258" s="2">
        <v>-2.8</v>
      </c>
      <c r="BM258" s="2" t="s">
        <v>19</v>
      </c>
      <c r="BN258" s="2">
        <v>-1.6</v>
      </c>
      <c r="BO258" s="2">
        <v>1.7</v>
      </c>
      <c r="BP258" s="2">
        <v>0.1</v>
      </c>
      <c r="BQ258" s="2">
        <v>-9.6999999999999993</v>
      </c>
      <c r="BR258" s="2">
        <v>4.5999999999999996</v>
      </c>
      <c r="BS258" s="2">
        <v>0.5</v>
      </c>
      <c r="BT258" s="2">
        <v>-4.0999999999999996</v>
      </c>
      <c r="BU258" s="2">
        <v>-4.0999999999999996</v>
      </c>
      <c r="BV258" s="2">
        <v>0.5</v>
      </c>
      <c r="BW258" s="2" t="s">
        <v>19</v>
      </c>
      <c r="BX258" s="2">
        <v>14.1</v>
      </c>
      <c r="BY258" s="2">
        <v>0.4</v>
      </c>
    </row>
    <row r="259" spans="1:77" ht="16.5" customHeight="1" x14ac:dyDescent="0.25">
      <c r="A259" s="1">
        <v>44958</v>
      </c>
      <c r="B259" s="2">
        <v>87.426689999999994</v>
      </c>
      <c r="C259" s="2">
        <v>89.625799999999998</v>
      </c>
      <c r="D259" s="2">
        <v>99.617800000000003</v>
      </c>
      <c r="E259" s="2">
        <v>84.517189999999999</v>
      </c>
      <c r="F259" s="2">
        <v>92.730980000000002</v>
      </c>
      <c r="G259" s="2">
        <v>83.129379999999998</v>
      </c>
      <c r="H259" s="2">
        <v>110.58476</v>
      </c>
      <c r="I259" s="2">
        <v>94.854920000000007</v>
      </c>
      <c r="J259" s="2">
        <v>88.254930000000002</v>
      </c>
      <c r="K259" s="2">
        <v>89.258979999999994</v>
      </c>
      <c r="L259" s="2">
        <v>99.552440000000004</v>
      </c>
      <c r="M259" s="2">
        <v>94.481719999999996</v>
      </c>
      <c r="N259" s="2">
        <v>83.536829999999995</v>
      </c>
      <c r="O259" s="2">
        <v>94.467349999999996</v>
      </c>
      <c r="P259" s="2">
        <v>92.935299999999998</v>
      </c>
      <c r="Q259" s="2">
        <v>78.044780000000003</v>
      </c>
      <c r="R259" s="2">
        <v>67.920810000000003</v>
      </c>
      <c r="S259" s="2">
        <v>81.357470000000006</v>
      </c>
      <c r="T259" s="2">
        <v>76.100409999999997</v>
      </c>
      <c r="U259" s="2">
        <v>-2.6</v>
      </c>
      <c r="V259" s="2">
        <v>-6.2</v>
      </c>
      <c r="W259" s="2">
        <v>7.1</v>
      </c>
      <c r="X259" s="2">
        <v>-4.9000000000000004</v>
      </c>
      <c r="Y259" s="2">
        <v>6.2</v>
      </c>
      <c r="Z259" s="2">
        <v>-8.8000000000000007</v>
      </c>
      <c r="AA259" s="2">
        <v>1.9</v>
      </c>
      <c r="AB259" s="2">
        <v>-4.9000000000000004</v>
      </c>
      <c r="AC259" s="2">
        <v>-6.3</v>
      </c>
      <c r="AD259" s="2">
        <v>6.6</v>
      </c>
      <c r="AE259" s="2">
        <v>-0.6</v>
      </c>
      <c r="AF259" s="2">
        <v>7.6</v>
      </c>
      <c r="AG259" s="2">
        <v>-4.9000000000000004</v>
      </c>
      <c r="AH259" s="2">
        <v>0.8</v>
      </c>
      <c r="AI259" s="2">
        <v>-4.5</v>
      </c>
      <c r="AJ259" s="2">
        <v>-14.1</v>
      </c>
      <c r="AK259" s="2">
        <v>-4.0999999999999996</v>
      </c>
      <c r="AL259" s="2">
        <v>-13</v>
      </c>
      <c r="AM259" s="2">
        <v>-3.2</v>
      </c>
      <c r="AN259" s="2">
        <v>-1.2</v>
      </c>
      <c r="AO259" s="2">
        <v>-5.7</v>
      </c>
      <c r="AP259" s="2">
        <v>10</v>
      </c>
      <c r="AQ259" s="2">
        <v>-4.7</v>
      </c>
      <c r="AR259" s="2">
        <v>9.1999999999999993</v>
      </c>
      <c r="AS259" s="2">
        <v>-3.4</v>
      </c>
      <c r="AT259" s="2">
        <v>-4.5999999999999996</v>
      </c>
      <c r="AU259" s="2">
        <v>-3.8</v>
      </c>
      <c r="AV259" s="2">
        <v>-8.4</v>
      </c>
      <c r="AW259" s="2">
        <v>8.4</v>
      </c>
      <c r="AX259" s="2">
        <v>-3.8</v>
      </c>
      <c r="AY259" s="2">
        <v>6.1</v>
      </c>
      <c r="AZ259" s="2">
        <v>-3.7</v>
      </c>
      <c r="BA259" s="2">
        <v>0.4</v>
      </c>
      <c r="BB259" s="2">
        <v>-4.5999999999999996</v>
      </c>
      <c r="BC259" s="2">
        <v>-10.7</v>
      </c>
      <c r="BD259" s="2">
        <v>0.3</v>
      </c>
      <c r="BE259" s="2">
        <v>-11.6</v>
      </c>
      <c r="BF259" s="2">
        <v>0</v>
      </c>
      <c r="BG259" s="2">
        <v>-0.2</v>
      </c>
      <c r="BH259" s="2">
        <v>-0.7</v>
      </c>
      <c r="BI259" s="2">
        <v>4.8</v>
      </c>
      <c r="BJ259" s="2">
        <v>-7.7</v>
      </c>
      <c r="BK259" s="2" t="s">
        <v>19</v>
      </c>
      <c r="BL259" s="2">
        <v>-2.6</v>
      </c>
      <c r="BM259" s="2" t="s">
        <v>19</v>
      </c>
      <c r="BN259" s="2">
        <v>-2.1</v>
      </c>
      <c r="BO259" s="2">
        <v>1.2</v>
      </c>
      <c r="BP259" s="2">
        <v>0.6</v>
      </c>
      <c r="BQ259" s="2">
        <v>-9.9</v>
      </c>
      <c r="BR259" s="2">
        <v>5.0999999999999996</v>
      </c>
      <c r="BS259" s="2">
        <v>0.3</v>
      </c>
      <c r="BT259" s="2">
        <v>-3.8</v>
      </c>
      <c r="BU259" s="2">
        <v>-4.0999999999999996</v>
      </c>
      <c r="BV259" s="2">
        <v>-0.3</v>
      </c>
      <c r="BW259" s="2" t="s">
        <v>19</v>
      </c>
      <c r="BX259" s="2">
        <v>11.1</v>
      </c>
      <c r="BY259" s="2">
        <v>-0.9</v>
      </c>
    </row>
    <row r="260" spans="1:77" ht="16.5" customHeight="1" x14ac:dyDescent="0.25">
      <c r="A260" s="1">
        <v>44986</v>
      </c>
      <c r="B260" s="2">
        <v>99.385149999999996</v>
      </c>
      <c r="C260" s="2">
        <v>102.58749</v>
      </c>
      <c r="D260" s="2">
        <v>124.22736</v>
      </c>
      <c r="E260" s="2">
        <v>91.491900000000001</v>
      </c>
      <c r="F260" s="2">
        <v>98.036569999999998</v>
      </c>
      <c r="G260" s="2">
        <v>96.735950000000003</v>
      </c>
      <c r="H260" s="2">
        <v>109.52124999999999</v>
      </c>
      <c r="I260" s="2">
        <v>105.23179</v>
      </c>
      <c r="J260" s="2">
        <v>104.47778</v>
      </c>
      <c r="K260" s="2">
        <v>103.57351</v>
      </c>
      <c r="L260" s="2">
        <v>105.66492</v>
      </c>
      <c r="M260" s="2">
        <v>103.84583000000001</v>
      </c>
      <c r="N260" s="2">
        <v>93.347350000000006</v>
      </c>
      <c r="O260" s="2">
        <v>106.37911</v>
      </c>
      <c r="P260" s="2">
        <v>103.46758</v>
      </c>
      <c r="Q260" s="2">
        <v>100.13083</v>
      </c>
      <c r="R260" s="2">
        <v>82.229789999999994</v>
      </c>
      <c r="S260" s="2">
        <v>88.766409999999993</v>
      </c>
      <c r="T260" s="2">
        <v>83.392740000000003</v>
      </c>
      <c r="U260" s="2">
        <v>1</v>
      </c>
      <c r="V260" s="2">
        <v>-0.7</v>
      </c>
      <c r="W260" s="2">
        <v>23.5</v>
      </c>
      <c r="X260" s="2">
        <v>3.1</v>
      </c>
      <c r="Y260" s="2">
        <v>7.7</v>
      </c>
      <c r="Z260" s="2">
        <v>1</v>
      </c>
      <c r="AA260" s="2">
        <v>1.3</v>
      </c>
      <c r="AB260" s="2">
        <v>-2.2000000000000002</v>
      </c>
      <c r="AC260" s="2">
        <v>0.8</v>
      </c>
      <c r="AD260" s="2">
        <v>7.6</v>
      </c>
      <c r="AE260" s="2">
        <v>-0.8</v>
      </c>
      <c r="AF260" s="2">
        <v>7.2</v>
      </c>
      <c r="AG260" s="2">
        <v>-2.7</v>
      </c>
      <c r="AH260" s="2">
        <v>-1.7</v>
      </c>
      <c r="AI260" s="2">
        <v>-2.4</v>
      </c>
      <c r="AJ260" s="2">
        <v>-6.3</v>
      </c>
      <c r="AK260" s="2">
        <v>8.6</v>
      </c>
      <c r="AL260" s="2">
        <v>5.3</v>
      </c>
      <c r="AM260" s="2">
        <v>-4.9000000000000004</v>
      </c>
      <c r="AN260" s="2">
        <v>-0.4</v>
      </c>
      <c r="AO260" s="2">
        <v>-4</v>
      </c>
      <c r="AP260" s="2">
        <v>14.8</v>
      </c>
      <c r="AQ260" s="2">
        <v>-2.2000000000000002</v>
      </c>
      <c r="AR260" s="2">
        <v>8.6999999999999993</v>
      </c>
      <c r="AS260" s="2">
        <v>-1.9</v>
      </c>
      <c r="AT260" s="2">
        <v>-2.7</v>
      </c>
      <c r="AU260" s="2">
        <v>-3.3</v>
      </c>
      <c r="AV260" s="2">
        <v>-5.2</v>
      </c>
      <c r="AW260" s="2">
        <v>8.1</v>
      </c>
      <c r="AX260" s="2">
        <v>-2.8</v>
      </c>
      <c r="AY260" s="2">
        <v>6.5</v>
      </c>
      <c r="AZ260" s="2">
        <v>-3.4</v>
      </c>
      <c r="BA260" s="2">
        <v>-0.4</v>
      </c>
      <c r="BB260" s="2">
        <v>-3.8</v>
      </c>
      <c r="BC260" s="2">
        <v>-9.1</v>
      </c>
      <c r="BD260" s="2">
        <v>3.1</v>
      </c>
      <c r="BE260" s="2">
        <v>-6.5</v>
      </c>
      <c r="BF260" s="2">
        <v>-1.8</v>
      </c>
      <c r="BG260" s="2">
        <v>0</v>
      </c>
      <c r="BH260" s="2">
        <v>-1.1000000000000001</v>
      </c>
      <c r="BI260" s="2">
        <v>7.5</v>
      </c>
      <c r="BJ260" s="2">
        <v>-7</v>
      </c>
      <c r="BK260" s="2" t="s">
        <v>19</v>
      </c>
      <c r="BL260" s="2">
        <v>-2.8</v>
      </c>
      <c r="BM260" s="2" t="s">
        <v>19</v>
      </c>
      <c r="BN260" s="2">
        <v>-3.3</v>
      </c>
      <c r="BO260" s="2">
        <v>0.6</v>
      </c>
      <c r="BP260" s="2">
        <v>1.1000000000000001</v>
      </c>
      <c r="BQ260" s="2">
        <v>-9.8000000000000007</v>
      </c>
      <c r="BR260" s="2">
        <v>5.2</v>
      </c>
      <c r="BS260" s="2">
        <v>0.4</v>
      </c>
      <c r="BT260" s="2">
        <v>-3.9</v>
      </c>
      <c r="BU260" s="2">
        <v>-3.6</v>
      </c>
      <c r="BV260" s="2">
        <v>-1.2</v>
      </c>
      <c r="BW260" s="2" t="s">
        <v>19</v>
      </c>
      <c r="BX260" s="2">
        <v>10.4</v>
      </c>
      <c r="BY260" s="2">
        <v>-2.1</v>
      </c>
    </row>
    <row r="261" spans="1:77" ht="16.5" customHeight="1" x14ac:dyDescent="0.25">
      <c r="A261" s="1">
        <v>45017</v>
      </c>
      <c r="B261" s="2">
        <v>92.036529999999999</v>
      </c>
      <c r="C261" s="2">
        <v>91.506500000000003</v>
      </c>
      <c r="D261" s="2">
        <v>95.053030000000007</v>
      </c>
      <c r="E261" s="2">
        <v>89.301220000000001</v>
      </c>
      <c r="F261" s="2">
        <v>82.644580000000005</v>
      </c>
      <c r="G261" s="2">
        <v>85.013040000000004</v>
      </c>
      <c r="H261" s="2">
        <v>92.051869999999994</v>
      </c>
      <c r="I261" s="2">
        <v>93.25779</v>
      </c>
      <c r="J261" s="2">
        <v>97.053839999999994</v>
      </c>
      <c r="K261" s="2">
        <v>98.257390000000001</v>
      </c>
      <c r="L261" s="2">
        <v>105.40551000000001</v>
      </c>
      <c r="M261" s="2">
        <v>98.499849999999995</v>
      </c>
      <c r="N261" s="2">
        <v>89.594220000000007</v>
      </c>
      <c r="O261" s="2">
        <v>93.744540000000001</v>
      </c>
      <c r="P261" s="2">
        <v>90.876059999999995</v>
      </c>
      <c r="Q261" s="2">
        <v>92.904290000000003</v>
      </c>
      <c r="R261" s="2">
        <v>90.273160000000004</v>
      </c>
      <c r="S261" s="2">
        <v>89.13409</v>
      </c>
      <c r="T261" s="2">
        <v>84.923140000000004</v>
      </c>
      <c r="U261" s="2">
        <v>-2.7</v>
      </c>
      <c r="V261" s="2">
        <v>-5.2</v>
      </c>
      <c r="W261" s="2">
        <v>0.6</v>
      </c>
      <c r="X261" s="2">
        <v>5.2</v>
      </c>
      <c r="Y261" s="2">
        <v>-16.399999999999999</v>
      </c>
      <c r="Z261" s="2">
        <v>-7.8</v>
      </c>
      <c r="AA261" s="2">
        <v>14.5</v>
      </c>
      <c r="AB261" s="2">
        <v>-6.5</v>
      </c>
      <c r="AC261" s="2">
        <v>0.4</v>
      </c>
      <c r="AD261" s="2">
        <v>2.1</v>
      </c>
      <c r="AE261" s="2">
        <v>-1.4</v>
      </c>
      <c r="AF261" s="2">
        <v>-2.5</v>
      </c>
      <c r="AG261" s="2">
        <v>-4.0999999999999996</v>
      </c>
      <c r="AH261" s="2">
        <v>-3</v>
      </c>
      <c r="AI261" s="2">
        <v>-5.8</v>
      </c>
      <c r="AJ261" s="2">
        <v>-4.9000000000000004</v>
      </c>
      <c r="AK261" s="2">
        <v>-5.5</v>
      </c>
      <c r="AL261" s="2">
        <v>8.6999999999999993</v>
      </c>
      <c r="AM261" s="2">
        <v>-1.8</v>
      </c>
      <c r="AN261" s="2">
        <v>-1</v>
      </c>
      <c r="AO261" s="2">
        <v>-4.3</v>
      </c>
      <c r="AP261" s="2">
        <v>11.2</v>
      </c>
      <c r="AQ261" s="2">
        <v>-0.4</v>
      </c>
      <c r="AR261" s="2">
        <v>1.9</v>
      </c>
      <c r="AS261" s="2">
        <v>-3.4</v>
      </c>
      <c r="AT261" s="2">
        <v>0.6</v>
      </c>
      <c r="AU261" s="2">
        <v>-4.0999999999999996</v>
      </c>
      <c r="AV261" s="2">
        <v>-3.8</v>
      </c>
      <c r="AW261" s="2">
        <v>6.4</v>
      </c>
      <c r="AX261" s="2">
        <v>-2.5</v>
      </c>
      <c r="AY261" s="2">
        <v>4.0999999999999996</v>
      </c>
      <c r="AZ261" s="2">
        <v>-3.5</v>
      </c>
      <c r="BA261" s="2">
        <v>-1</v>
      </c>
      <c r="BB261" s="2">
        <v>-4.3</v>
      </c>
      <c r="BC261" s="2">
        <v>-8</v>
      </c>
      <c r="BD261" s="2">
        <v>0.5</v>
      </c>
      <c r="BE261" s="2">
        <v>-3.1</v>
      </c>
      <c r="BF261" s="2">
        <v>-1.8</v>
      </c>
      <c r="BG261" s="2">
        <v>-0.2</v>
      </c>
      <c r="BH261" s="2">
        <v>-2.4</v>
      </c>
      <c r="BI261" s="2">
        <v>7.6</v>
      </c>
      <c r="BJ261" s="2">
        <v>-6.1</v>
      </c>
      <c r="BK261" s="2" t="s">
        <v>19</v>
      </c>
      <c r="BL261" s="2">
        <v>-4</v>
      </c>
      <c r="BM261" s="2" t="s">
        <v>19</v>
      </c>
      <c r="BN261" s="2">
        <v>-4.8</v>
      </c>
      <c r="BO261" s="2">
        <v>-0.9</v>
      </c>
      <c r="BP261" s="2">
        <v>1.3</v>
      </c>
      <c r="BQ261" s="2">
        <v>-9.6999999999999993</v>
      </c>
      <c r="BR261" s="2">
        <v>3.8</v>
      </c>
      <c r="BS261" s="2">
        <v>0.1</v>
      </c>
      <c r="BT261" s="2">
        <v>-3.6</v>
      </c>
      <c r="BU261" s="2">
        <v>-3.6</v>
      </c>
      <c r="BV261" s="2">
        <v>-1.4</v>
      </c>
      <c r="BW261" s="2" t="s">
        <v>19</v>
      </c>
      <c r="BX261" s="2">
        <v>10.1</v>
      </c>
      <c r="BY261" s="2">
        <v>-2.2000000000000002</v>
      </c>
    </row>
    <row r="262" spans="1:77" ht="16.5" customHeight="1" x14ac:dyDescent="0.25">
      <c r="A262" s="1">
        <v>45047</v>
      </c>
      <c r="B262" s="2">
        <v>104.73802000000001</v>
      </c>
      <c r="C262" s="2">
        <v>97.749350000000007</v>
      </c>
      <c r="D262" s="2">
        <v>114.31215</v>
      </c>
      <c r="E262" s="2">
        <v>107.04313999999999</v>
      </c>
      <c r="F262" s="2">
        <v>91.193600000000004</v>
      </c>
      <c r="G262" s="2">
        <v>94.228840000000005</v>
      </c>
      <c r="H262" s="2">
        <v>93.735309999999998</v>
      </c>
      <c r="I262" s="2">
        <v>104.06389</v>
      </c>
      <c r="J262" s="2">
        <v>101.11362</v>
      </c>
      <c r="K262" s="2">
        <v>111.75493</v>
      </c>
      <c r="L262" s="2">
        <v>110.59045999999999</v>
      </c>
      <c r="M262" s="2">
        <v>99.816410000000005</v>
      </c>
      <c r="N262" s="2">
        <v>105.56703</v>
      </c>
      <c r="O262" s="2">
        <v>107.58382</v>
      </c>
      <c r="P262" s="2">
        <v>100.13664</v>
      </c>
      <c r="Q262" s="2">
        <v>103.23877</v>
      </c>
      <c r="R262" s="2">
        <v>122.93925</v>
      </c>
      <c r="S262" s="2">
        <v>115.03529</v>
      </c>
      <c r="T262" s="2">
        <v>111.05002</v>
      </c>
      <c r="U262" s="2">
        <v>2</v>
      </c>
      <c r="V262" s="2">
        <v>-2.6</v>
      </c>
      <c r="W262" s="2">
        <v>7.6</v>
      </c>
      <c r="X262" s="2">
        <v>29.8</v>
      </c>
      <c r="Y262" s="2">
        <v>-9.6</v>
      </c>
      <c r="Z262" s="2">
        <v>-7.9</v>
      </c>
      <c r="AA262" s="2">
        <v>4.2</v>
      </c>
      <c r="AB262" s="2">
        <v>6.4</v>
      </c>
      <c r="AC262" s="2">
        <v>-3.3</v>
      </c>
      <c r="AD262" s="2">
        <v>5.2</v>
      </c>
      <c r="AE262" s="2">
        <v>1.5</v>
      </c>
      <c r="AF262" s="2">
        <v>4</v>
      </c>
      <c r="AG262" s="2">
        <v>1.5</v>
      </c>
      <c r="AH262" s="2">
        <v>2.5</v>
      </c>
      <c r="AI262" s="2">
        <v>-3.2</v>
      </c>
      <c r="AJ262" s="2">
        <v>-0.5</v>
      </c>
      <c r="AK262" s="2">
        <v>4.5</v>
      </c>
      <c r="AL262" s="2">
        <v>9.9</v>
      </c>
      <c r="AM262" s="2">
        <v>0.4</v>
      </c>
      <c r="AN262" s="2">
        <v>-0.3</v>
      </c>
      <c r="AO262" s="2">
        <v>-4</v>
      </c>
      <c r="AP262" s="2">
        <v>10.4</v>
      </c>
      <c r="AQ262" s="2">
        <v>5.3</v>
      </c>
      <c r="AR262" s="2">
        <v>-0.6</v>
      </c>
      <c r="AS262" s="2">
        <v>-4.3</v>
      </c>
      <c r="AT262" s="2">
        <v>1.3</v>
      </c>
      <c r="AU262" s="2">
        <v>-2</v>
      </c>
      <c r="AV262" s="2">
        <v>-3.7</v>
      </c>
      <c r="AW262" s="2">
        <v>6.2</v>
      </c>
      <c r="AX262" s="2">
        <v>-1.7</v>
      </c>
      <c r="AY262" s="2">
        <v>4.0999999999999996</v>
      </c>
      <c r="AZ262" s="2">
        <v>-2.4</v>
      </c>
      <c r="BA262" s="2">
        <v>-0.3</v>
      </c>
      <c r="BB262" s="2">
        <v>-4.0999999999999996</v>
      </c>
      <c r="BC262" s="2">
        <v>-6.5</v>
      </c>
      <c r="BD262" s="2">
        <v>1.6</v>
      </c>
      <c r="BE262" s="2">
        <v>-0.1</v>
      </c>
      <c r="BF262" s="2">
        <v>-1.2</v>
      </c>
      <c r="BG262" s="2">
        <v>0</v>
      </c>
      <c r="BH262" s="2">
        <v>-3.6</v>
      </c>
      <c r="BI262" s="2">
        <v>7.1</v>
      </c>
      <c r="BJ262" s="2">
        <v>-2.5</v>
      </c>
      <c r="BK262" s="2" t="s">
        <v>19</v>
      </c>
      <c r="BL262" s="2">
        <v>-5.3</v>
      </c>
      <c r="BM262" s="2" t="s">
        <v>19</v>
      </c>
      <c r="BN262" s="2">
        <v>-4.7</v>
      </c>
      <c r="BO262" s="2">
        <v>-3.1</v>
      </c>
      <c r="BP262" s="2">
        <v>2.2999999999999998</v>
      </c>
      <c r="BQ262" s="2">
        <v>-9.5</v>
      </c>
      <c r="BR262" s="2">
        <v>4.2</v>
      </c>
      <c r="BS262" s="2">
        <v>0.4</v>
      </c>
      <c r="BT262" s="2">
        <v>-3.3</v>
      </c>
      <c r="BU262" s="2">
        <v>-3.7</v>
      </c>
      <c r="BV262" s="2">
        <v>-1.7</v>
      </c>
      <c r="BW262" s="2" t="s">
        <v>19</v>
      </c>
      <c r="BX262" s="2">
        <v>9.1</v>
      </c>
      <c r="BY262" s="2">
        <v>-1.7</v>
      </c>
    </row>
    <row r="263" spans="1:77" ht="16.5" customHeight="1" x14ac:dyDescent="0.25">
      <c r="A263" s="1">
        <v>45078</v>
      </c>
      <c r="B263" s="2">
        <v>101.88764999999999</v>
      </c>
      <c r="C263" s="2">
        <v>93.601619999999997</v>
      </c>
      <c r="D263" s="2">
        <v>101.22628</v>
      </c>
      <c r="E263" s="2">
        <v>111.10222</v>
      </c>
      <c r="F263" s="2">
        <v>82.924390000000002</v>
      </c>
      <c r="G263" s="2">
        <v>90.542540000000002</v>
      </c>
      <c r="H263" s="2">
        <v>117.00371</v>
      </c>
      <c r="I263" s="2">
        <v>100.42821000000001</v>
      </c>
      <c r="J263" s="2">
        <v>98.894549999999995</v>
      </c>
      <c r="K263" s="2">
        <v>107.0934</v>
      </c>
      <c r="L263" s="2">
        <v>111.16307</v>
      </c>
      <c r="M263" s="2">
        <v>103.00783</v>
      </c>
      <c r="N263" s="2">
        <v>100.87383</v>
      </c>
      <c r="O263" s="2">
        <v>99.282399999999996</v>
      </c>
      <c r="P263" s="2">
        <v>100.33009</v>
      </c>
      <c r="Q263" s="2">
        <v>98.538780000000003</v>
      </c>
      <c r="R263" s="2">
        <v>111.51772</v>
      </c>
      <c r="S263" s="2">
        <v>125.24196000000001</v>
      </c>
      <c r="T263" s="2">
        <v>120.5308</v>
      </c>
      <c r="U263" s="2">
        <v>0.1</v>
      </c>
      <c r="V263" s="2">
        <v>-6.7</v>
      </c>
      <c r="W263" s="2">
        <v>6.7</v>
      </c>
      <c r="X263" s="2">
        <v>6.4</v>
      </c>
      <c r="Y263" s="2">
        <v>-17</v>
      </c>
      <c r="Z263" s="2">
        <v>-14</v>
      </c>
      <c r="AA263" s="2">
        <v>16.5</v>
      </c>
      <c r="AB263" s="2">
        <v>4.2</v>
      </c>
      <c r="AC263" s="2">
        <v>-3.7</v>
      </c>
      <c r="AD263" s="2">
        <v>4.3</v>
      </c>
      <c r="AE263" s="2">
        <v>11.7</v>
      </c>
      <c r="AF263" s="2">
        <v>13.1</v>
      </c>
      <c r="AG263" s="2">
        <v>-3.7</v>
      </c>
      <c r="AH263" s="2">
        <v>-3.5</v>
      </c>
      <c r="AI263" s="2">
        <v>-0.7</v>
      </c>
      <c r="AJ263" s="2">
        <v>-4.5</v>
      </c>
      <c r="AK263" s="2">
        <v>-2.8</v>
      </c>
      <c r="AL263" s="2">
        <v>13.3</v>
      </c>
      <c r="AM263" s="2">
        <v>6.3</v>
      </c>
      <c r="AN263" s="2">
        <v>-0.3</v>
      </c>
      <c r="AO263" s="2">
        <v>-4.4000000000000004</v>
      </c>
      <c r="AP263" s="2">
        <v>9.8000000000000007</v>
      </c>
      <c r="AQ263" s="2">
        <v>5.5</v>
      </c>
      <c r="AR263" s="2">
        <v>-3.4</v>
      </c>
      <c r="AS263" s="2">
        <v>-6.1</v>
      </c>
      <c r="AT263" s="2">
        <v>3.8</v>
      </c>
      <c r="AU263" s="2">
        <v>-1</v>
      </c>
      <c r="AV263" s="2">
        <v>-3.7</v>
      </c>
      <c r="AW263" s="2">
        <v>5.8</v>
      </c>
      <c r="AX263" s="2">
        <v>0.4</v>
      </c>
      <c r="AY263" s="2">
        <v>5.5</v>
      </c>
      <c r="AZ263" s="2">
        <v>-2.6</v>
      </c>
      <c r="BA263" s="2">
        <v>-0.8</v>
      </c>
      <c r="BB263" s="2">
        <v>-3.5</v>
      </c>
      <c r="BC263" s="2">
        <v>-6.1</v>
      </c>
      <c r="BD263" s="2">
        <v>0.7</v>
      </c>
      <c r="BE263" s="2">
        <v>2.4</v>
      </c>
      <c r="BF263" s="2">
        <v>0.3</v>
      </c>
      <c r="BG263" s="2">
        <v>0.1</v>
      </c>
      <c r="BH263" s="2">
        <v>-4.8</v>
      </c>
      <c r="BI263" s="2">
        <v>8.3000000000000007</v>
      </c>
      <c r="BJ263" s="2">
        <v>-1.8</v>
      </c>
      <c r="BK263" s="2" t="s">
        <v>19</v>
      </c>
      <c r="BL263" s="2">
        <v>-6.7</v>
      </c>
      <c r="BM263" s="2" t="s">
        <v>19</v>
      </c>
      <c r="BN263" s="2">
        <v>-5.3</v>
      </c>
      <c r="BO263" s="2">
        <v>-4.2</v>
      </c>
      <c r="BP263" s="2">
        <v>3.4</v>
      </c>
      <c r="BQ263" s="2">
        <v>-8.3000000000000007</v>
      </c>
      <c r="BR263" s="2">
        <v>5.8</v>
      </c>
      <c r="BS263" s="2">
        <v>0.1</v>
      </c>
      <c r="BT263" s="2">
        <v>-4</v>
      </c>
      <c r="BU263" s="2">
        <v>-3.6</v>
      </c>
      <c r="BV263" s="2">
        <v>-2.5</v>
      </c>
      <c r="BW263" s="2" t="s">
        <v>19</v>
      </c>
      <c r="BX263" s="2">
        <v>8.5</v>
      </c>
      <c r="BY263" s="2">
        <v>-0.5</v>
      </c>
    </row>
    <row r="264" spans="1:77" ht="16.5" customHeight="1" x14ac:dyDescent="0.25">
      <c r="A264" s="1">
        <v>45108</v>
      </c>
      <c r="B264" s="2">
        <v>105.5124</v>
      </c>
      <c r="C264" s="2">
        <v>97.613439999999997</v>
      </c>
      <c r="D264" s="2">
        <v>96.223789999999994</v>
      </c>
      <c r="E264" s="2">
        <v>113.78153</v>
      </c>
      <c r="F264" s="2">
        <v>100.50051000000001</v>
      </c>
      <c r="G264" s="2">
        <v>94.902460000000005</v>
      </c>
      <c r="H264" s="2">
        <v>133.79626999999999</v>
      </c>
      <c r="I264" s="2">
        <v>106.78187</v>
      </c>
      <c r="J264" s="2">
        <v>102.05701000000001</v>
      </c>
      <c r="K264" s="2">
        <v>112.19755000000001</v>
      </c>
      <c r="L264" s="2">
        <v>114.22792</v>
      </c>
      <c r="M264" s="2">
        <v>108.14623</v>
      </c>
      <c r="N264" s="2">
        <v>105.98359000000001</v>
      </c>
      <c r="O264" s="2">
        <v>102.0788</v>
      </c>
      <c r="P264" s="2">
        <v>101.11154000000001</v>
      </c>
      <c r="Q264" s="2">
        <v>98.75273</v>
      </c>
      <c r="R264" s="2">
        <v>116.53439</v>
      </c>
      <c r="S264" s="2">
        <v>130.77710999999999</v>
      </c>
      <c r="T264" s="2">
        <v>129.34366</v>
      </c>
      <c r="U264" s="2">
        <v>-1.5</v>
      </c>
      <c r="V264" s="2">
        <v>-2.6</v>
      </c>
      <c r="W264" s="2">
        <v>-11.1</v>
      </c>
      <c r="X264" s="2">
        <v>-2.9</v>
      </c>
      <c r="Y264" s="2">
        <v>-6.8</v>
      </c>
      <c r="Z264" s="2">
        <v>-5.5</v>
      </c>
      <c r="AA264" s="2">
        <v>50.6</v>
      </c>
      <c r="AB264" s="2">
        <v>8.9</v>
      </c>
      <c r="AC264" s="2">
        <v>-3.3</v>
      </c>
      <c r="AD264" s="2">
        <v>0.9</v>
      </c>
      <c r="AE264" s="2">
        <v>31.6</v>
      </c>
      <c r="AF264" s="2">
        <v>5.4</v>
      </c>
      <c r="AG264" s="2">
        <v>-4.4000000000000004</v>
      </c>
      <c r="AH264" s="2">
        <v>-3.3</v>
      </c>
      <c r="AI264" s="2">
        <v>-3.4</v>
      </c>
      <c r="AJ264" s="2">
        <v>-5</v>
      </c>
      <c r="AK264" s="2">
        <v>-11.7</v>
      </c>
      <c r="AL264" s="2">
        <v>8.8000000000000007</v>
      </c>
      <c r="AM264" s="2">
        <v>5.4</v>
      </c>
      <c r="AN264" s="2">
        <v>-0.5</v>
      </c>
      <c r="AO264" s="2">
        <v>-4.2</v>
      </c>
      <c r="AP264" s="2">
        <v>6.5</v>
      </c>
      <c r="AQ264" s="2">
        <v>4</v>
      </c>
      <c r="AR264" s="2">
        <v>-4</v>
      </c>
      <c r="AS264" s="2">
        <v>-6</v>
      </c>
      <c r="AT264" s="2">
        <v>9.8000000000000007</v>
      </c>
      <c r="AU264" s="2">
        <v>0.3</v>
      </c>
      <c r="AV264" s="2">
        <v>-3.7</v>
      </c>
      <c r="AW264" s="2">
        <v>5</v>
      </c>
      <c r="AX264" s="2">
        <v>4.0999999999999996</v>
      </c>
      <c r="AY264" s="2">
        <v>5.5</v>
      </c>
      <c r="AZ264" s="2">
        <v>-2.9</v>
      </c>
      <c r="BA264" s="2">
        <v>-1.2</v>
      </c>
      <c r="BB264" s="2">
        <v>-3.5</v>
      </c>
      <c r="BC264" s="2">
        <v>-5.9</v>
      </c>
      <c r="BD264" s="2">
        <v>-1.7</v>
      </c>
      <c r="BE264" s="2">
        <v>3.5</v>
      </c>
      <c r="BF264" s="2">
        <v>1.2</v>
      </c>
      <c r="BG264" s="2">
        <v>0</v>
      </c>
      <c r="BH264" s="2">
        <v>-4.9000000000000004</v>
      </c>
      <c r="BI264" s="2">
        <v>5.7</v>
      </c>
      <c r="BJ264" s="2">
        <v>-2.5</v>
      </c>
      <c r="BK264" s="2" t="s">
        <v>19</v>
      </c>
      <c r="BL264" s="2">
        <v>-6.5</v>
      </c>
      <c r="BM264" s="2" t="s">
        <v>19</v>
      </c>
      <c r="BN264" s="2">
        <v>-5</v>
      </c>
      <c r="BO264" s="2">
        <v>-4.5</v>
      </c>
      <c r="BP264" s="2">
        <v>3.6</v>
      </c>
      <c r="BQ264" s="2">
        <v>-4.3</v>
      </c>
      <c r="BR264" s="2">
        <v>6</v>
      </c>
      <c r="BS264" s="2">
        <v>-0.4</v>
      </c>
      <c r="BT264" s="2">
        <v>-4</v>
      </c>
      <c r="BU264" s="2">
        <v>-3.8</v>
      </c>
      <c r="BV264" s="2">
        <v>-3.1</v>
      </c>
      <c r="BW264" s="2" t="s">
        <v>19</v>
      </c>
      <c r="BX264" s="2">
        <v>6.9</v>
      </c>
      <c r="BY264" s="2">
        <v>0.7</v>
      </c>
    </row>
    <row r="265" spans="1:77" ht="16.5" customHeight="1" x14ac:dyDescent="0.25">
      <c r="A265" s="1">
        <v>45139</v>
      </c>
      <c r="B265" s="2">
        <v>111.26734999999999</v>
      </c>
      <c r="C265" s="2">
        <v>98.951350000000005</v>
      </c>
      <c r="D265" s="2">
        <v>116.8539</v>
      </c>
      <c r="E265" s="2">
        <v>107.91688000000001</v>
      </c>
      <c r="F265" s="2">
        <v>107.49782</v>
      </c>
      <c r="G265" s="2">
        <v>98.338740000000001</v>
      </c>
      <c r="H265" s="2">
        <v>133.39239000000001</v>
      </c>
      <c r="I265" s="2">
        <v>107.11036</v>
      </c>
      <c r="J265" s="2">
        <v>98.665090000000006</v>
      </c>
      <c r="K265" s="2">
        <v>112.67555</v>
      </c>
      <c r="L265" s="2">
        <v>123.15321</v>
      </c>
      <c r="M265" s="2">
        <v>111.49657000000001</v>
      </c>
      <c r="N265" s="2">
        <v>113.56818</v>
      </c>
      <c r="O265" s="2">
        <v>111.82064</v>
      </c>
      <c r="P265" s="2">
        <v>109.82599</v>
      </c>
      <c r="Q265" s="2">
        <v>110.04119</v>
      </c>
      <c r="R265" s="2">
        <v>115.58532</v>
      </c>
      <c r="S265" s="2">
        <v>131.71495999999999</v>
      </c>
      <c r="T265" s="2">
        <v>136.56528</v>
      </c>
      <c r="U265" s="2">
        <v>0.5</v>
      </c>
      <c r="V265" s="2">
        <v>-5.6</v>
      </c>
      <c r="W265" s="2">
        <v>2.6</v>
      </c>
      <c r="X265" s="2">
        <v>-8.6999999999999993</v>
      </c>
      <c r="Y265" s="2">
        <v>0.9</v>
      </c>
      <c r="Z265" s="2">
        <v>-13</v>
      </c>
      <c r="AA265" s="2">
        <v>49.8</v>
      </c>
      <c r="AB265" s="2">
        <v>2.9</v>
      </c>
      <c r="AC265" s="2">
        <v>-6.7</v>
      </c>
      <c r="AD265" s="2">
        <v>1.2</v>
      </c>
      <c r="AE265" s="2">
        <v>26.3</v>
      </c>
      <c r="AF265" s="2">
        <v>5.9</v>
      </c>
      <c r="AG265" s="2">
        <v>-0.1</v>
      </c>
      <c r="AH265" s="2">
        <v>0.6</v>
      </c>
      <c r="AI265" s="2">
        <v>0.4</v>
      </c>
      <c r="AJ265" s="2">
        <v>1.3</v>
      </c>
      <c r="AK265" s="2">
        <v>-2.2000000000000002</v>
      </c>
      <c r="AL265" s="2">
        <v>13.3</v>
      </c>
      <c r="AM265" s="2">
        <v>6.5</v>
      </c>
      <c r="AN265" s="2">
        <v>-0.3</v>
      </c>
      <c r="AO265" s="2">
        <v>-4.3</v>
      </c>
      <c r="AP265" s="2">
        <v>6</v>
      </c>
      <c r="AQ265" s="2">
        <v>2.1</v>
      </c>
      <c r="AR265" s="2">
        <v>-3.3</v>
      </c>
      <c r="AS265" s="2">
        <v>-7</v>
      </c>
      <c r="AT265" s="2">
        <v>14.3</v>
      </c>
      <c r="AU265" s="2">
        <v>0.7</v>
      </c>
      <c r="AV265" s="2">
        <v>-4</v>
      </c>
      <c r="AW265" s="2">
        <v>4.5</v>
      </c>
      <c r="AX265" s="2">
        <v>6.8</v>
      </c>
      <c r="AY265" s="2">
        <v>5.6</v>
      </c>
      <c r="AZ265" s="2">
        <v>-2.5</v>
      </c>
      <c r="BA265" s="2">
        <v>-1</v>
      </c>
      <c r="BB265" s="2">
        <v>-3</v>
      </c>
      <c r="BC265" s="2">
        <v>-5</v>
      </c>
      <c r="BD265" s="2">
        <v>-1.8</v>
      </c>
      <c r="BE265" s="2">
        <v>4.9000000000000004</v>
      </c>
      <c r="BF265" s="2">
        <v>2.1</v>
      </c>
      <c r="BG265" s="2">
        <v>-0.2</v>
      </c>
      <c r="BH265" s="2">
        <v>-6</v>
      </c>
      <c r="BI265" s="2">
        <v>4.9000000000000004</v>
      </c>
      <c r="BJ265" s="2">
        <v>-2.5</v>
      </c>
      <c r="BK265" s="2" t="s">
        <v>19</v>
      </c>
      <c r="BL265" s="2">
        <v>-7.4</v>
      </c>
      <c r="BM265" s="2" t="s">
        <v>19</v>
      </c>
      <c r="BN265" s="2">
        <v>-5.5</v>
      </c>
      <c r="BO265" s="2">
        <v>-5.3</v>
      </c>
      <c r="BP265" s="2">
        <v>4</v>
      </c>
      <c r="BQ265" s="2">
        <v>-1</v>
      </c>
      <c r="BR265" s="2">
        <v>6</v>
      </c>
      <c r="BS265" s="2">
        <v>-0.5</v>
      </c>
      <c r="BT265" s="2">
        <v>-4</v>
      </c>
      <c r="BU265" s="2">
        <v>-3.7</v>
      </c>
      <c r="BV265" s="2">
        <v>-3.5</v>
      </c>
      <c r="BW265" s="2" t="s">
        <v>19</v>
      </c>
      <c r="BX265" s="2">
        <v>5.9</v>
      </c>
      <c r="BY265" s="2">
        <v>1.8</v>
      </c>
    </row>
    <row r="266" spans="1:77" ht="16.5" customHeight="1" x14ac:dyDescent="0.25">
      <c r="A266" s="1">
        <v>45170</v>
      </c>
      <c r="B266" s="2">
        <v>106.2818</v>
      </c>
      <c r="C266" s="2">
        <v>93.650599999999997</v>
      </c>
      <c r="D266" s="2">
        <v>105.1384</v>
      </c>
      <c r="E266" s="2">
        <v>121.25917</v>
      </c>
      <c r="F266" s="2">
        <v>98.364699999999999</v>
      </c>
      <c r="G266" s="2">
        <v>99.435230000000004</v>
      </c>
      <c r="H266" s="2">
        <v>130.59134</v>
      </c>
      <c r="I266" s="2">
        <v>95.229100000000003</v>
      </c>
      <c r="J266" s="2">
        <v>94.353899999999996</v>
      </c>
      <c r="K266" s="2">
        <v>108.45479</v>
      </c>
      <c r="L266" s="2">
        <v>114.58485</v>
      </c>
      <c r="M266" s="2">
        <v>113.60693999999999</v>
      </c>
      <c r="N266" s="2">
        <v>108.29267</v>
      </c>
      <c r="O266" s="2">
        <v>107.34072</v>
      </c>
      <c r="P266" s="2">
        <v>102.50601</v>
      </c>
      <c r="Q266" s="2">
        <v>95.005809999999997</v>
      </c>
      <c r="R266" s="2">
        <v>106.38043999999999</v>
      </c>
      <c r="S266" s="2">
        <v>114.00282</v>
      </c>
      <c r="T266" s="2">
        <v>131.55513999999999</v>
      </c>
      <c r="U266" s="2">
        <v>0.7</v>
      </c>
      <c r="V266" s="2">
        <v>-10.4</v>
      </c>
      <c r="W266" s="2">
        <v>-2</v>
      </c>
      <c r="X266" s="2">
        <v>14.5</v>
      </c>
      <c r="Y266" s="2">
        <v>-5.4</v>
      </c>
      <c r="Z266" s="2">
        <v>-11.7</v>
      </c>
      <c r="AA266" s="2">
        <v>39.200000000000003</v>
      </c>
      <c r="AB266" s="2">
        <v>-5.4</v>
      </c>
      <c r="AC266" s="2">
        <v>-9.3000000000000007</v>
      </c>
      <c r="AD266" s="2">
        <v>-0.1</v>
      </c>
      <c r="AE266" s="2">
        <v>14.2</v>
      </c>
      <c r="AF266" s="2">
        <v>10.3</v>
      </c>
      <c r="AG266" s="2">
        <v>0.6</v>
      </c>
      <c r="AH266" s="2">
        <v>7.2</v>
      </c>
      <c r="AI266" s="2">
        <v>0.9</v>
      </c>
      <c r="AJ266" s="2">
        <v>-6</v>
      </c>
      <c r="AK266" s="2">
        <v>-0.3</v>
      </c>
      <c r="AL266" s="2">
        <v>5.7</v>
      </c>
      <c r="AM266" s="2">
        <v>7.2</v>
      </c>
      <c r="AN266" s="2">
        <v>-0.2</v>
      </c>
      <c r="AO266" s="2">
        <v>-5</v>
      </c>
      <c r="AP266" s="2">
        <v>5</v>
      </c>
      <c r="AQ266" s="2">
        <v>3.6</v>
      </c>
      <c r="AR266" s="2">
        <v>-3.6</v>
      </c>
      <c r="AS266" s="2">
        <v>-7.6</v>
      </c>
      <c r="AT266" s="2">
        <v>17</v>
      </c>
      <c r="AU266" s="2">
        <v>0</v>
      </c>
      <c r="AV266" s="2">
        <v>-4.5999999999999996</v>
      </c>
      <c r="AW266" s="2">
        <v>3.9</v>
      </c>
      <c r="AX266" s="2">
        <v>7.6</v>
      </c>
      <c r="AY266" s="2">
        <v>6.1</v>
      </c>
      <c r="AZ266" s="2">
        <v>-2.2000000000000002</v>
      </c>
      <c r="BA266" s="2">
        <v>-0.1</v>
      </c>
      <c r="BB266" s="2">
        <v>-2.6</v>
      </c>
      <c r="BC266" s="2">
        <v>-5.0999999999999996</v>
      </c>
      <c r="BD266" s="2">
        <v>-1.6</v>
      </c>
      <c r="BE266" s="2">
        <v>5</v>
      </c>
      <c r="BF266" s="2">
        <v>2.7</v>
      </c>
      <c r="BG266" s="2">
        <v>0</v>
      </c>
      <c r="BH266" s="2">
        <v>-7</v>
      </c>
      <c r="BI266" s="2">
        <v>3.9</v>
      </c>
      <c r="BJ266" s="2">
        <v>0.1</v>
      </c>
      <c r="BK266" s="2" t="s">
        <v>19</v>
      </c>
      <c r="BL266" s="2">
        <v>-8.5</v>
      </c>
      <c r="BM266" s="2" t="s">
        <v>19</v>
      </c>
      <c r="BN266" s="2">
        <v>-5.3</v>
      </c>
      <c r="BO266" s="2">
        <v>-6</v>
      </c>
      <c r="BP266" s="2">
        <v>4.0999999999999996</v>
      </c>
      <c r="BQ266" s="2">
        <v>1.2</v>
      </c>
      <c r="BR266" s="2">
        <v>6.6</v>
      </c>
      <c r="BS266" s="2">
        <v>-0.3</v>
      </c>
      <c r="BT266" s="2">
        <v>-2.8</v>
      </c>
      <c r="BU266" s="2">
        <v>-3.1</v>
      </c>
      <c r="BV266" s="2">
        <v>-4.3</v>
      </c>
      <c r="BW266" s="2" t="s">
        <v>19</v>
      </c>
      <c r="BX266" s="2">
        <v>4.0999999999999996</v>
      </c>
      <c r="BY266" s="2">
        <v>2.5</v>
      </c>
    </row>
    <row r="267" spans="1:77" ht="15.75" customHeight="1" x14ac:dyDescent="0.25">
      <c r="A267" s="1">
        <v>45200</v>
      </c>
      <c r="B267" s="2">
        <v>107.01406</v>
      </c>
      <c r="C267" s="2">
        <v>103.98048</v>
      </c>
      <c r="D267" s="2">
        <v>102.46939999999999</v>
      </c>
      <c r="E267" s="2">
        <v>116.8359</v>
      </c>
      <c r="F267" s="2">
        <v>94.241010000000003</v>
      </c>
      <c r="G267" s="2">
        <v>105.831</v>
      </c>
      <c r="H267" s="2">
        <v>91.696070000000006</v>
      </c>
      <c r="I267" s="2">
        <v>117.3439</v>
      </c>
      <c r="J267" s="2">
        <v>105.38273</v>
      </c>
      <c r="K267" s="2">
        <v>108.15815000000001</v>
      </c>
      <c r="L267" s="2">
        <v>108.80936</v>
      </c>
      <c r="M267" s="2">
        <v>115.65985999999999</v>
      </c>
      <c r="N267" s="2">
        <v>106.74227</v>
      </c>
      <c r="O267" s="2">
        <v>107.28203999999999</v>
      </c>
      <c r="P267" s="2">
        <v>105.80383999999999</v>
      </c>
      <c r="Q267" s="2">
        <v>102.4032</v>
      </c>
      <c r="R267" s="2">
        <v>107.27982</v>
      </c>
      <c r="S267" s="2">
        <v>108.96451999999999</v>
      </c>
      <c r="T267" s="2">
        <v>118.49218</v>
      </c>
      <c r="U267" s="2">
        <v>1.1000000000000001</v>
      </c>
      <c r="V267" s="2">
        <v>1.1000000000000001</v>
      </c>
      <c r="W267" s="2">
        <v>-7.9</v>
      </c>
      <c r="X267" s="2">
        <v>4.3</v>
      </c>
      <c r="Y267" s="2">
        <v>-9.5</v>
      </c>
      <c r="Z267" s="2">
        <v>3.1</v>
      </c>
      <c r="AA267" s="2">
        <v>-14.1</v>
      </c>
      <c r="AB267" s="2">
        <v>11.5</v>
      </c>
      <c r="AC267" s="2">
        <v>7.2</v>
      </c>
      <c r="AD267" s="2">
        <v>-0.6</v>
      </c>
      <c r="AE267" s="2">
        <v>18.2</v>
      </c>
      <c r="AF267" s="2">
        <v>0.7</v>
      </c>
      <c r="AG267" s="2">
        <v>-0.3</v>
      </c>
      <c r="AH267" s="2">
        <v>20</v>
      </c>
      <c r="AI267" s="2">
        <v>4.5</v>
      </c>
      <c r="AJ267" s="2">
        <v>0.6</v>
      </c>
      <c r="AK267" s="2">
        <v>9.5</v>
      </c>
      <c r="AL267" s="2">
        <v>9.5</v>
      </c>
      <c r="AM267" s="2">
        <v>13.8</v>
      </c>
      <c r="AN267" s="2">
        <v>-0.1</v>
      </c>
      <c r="AO267" s="2">
        <v>-4.4000000000000004</v>
      </c>
      <c r="AP267" s="2">
        <v>3.6</v>
      </c>
      <c r="AQ267" s="2">
        <v>3.6</v>
      </c>
      <c r="AR267" s="2">
        <v>-4.2</v>
      </c>
      <c r="AS267" s="2">
        <v>-6.5</v>
      </c>
      <c r="AT267" s="2">
        <v>13.6</v>
      </c>
      <c r="AU267" s="2">
        <v>1.2</v>
      </c>
      <c r="AV267" s="2">
        <v>-3.5</v>
      </c>
      <c r="AW267" s="2">
        <v>3.4</v>
      </c>
      <c r="AX267" s="2">
        <v>8.5</v>
      </c>
      <c r="AY267" s="2">
        <v>5.5</v>
      </c>
      <c r="AZ267" s="2">
        <v>-2</v>
      </c>
      <c r="BA267" s="2">
        <v>1.7</v>
      </c>
      <c r="BB267" s="2">
        <v>-1.9</v>
      </c>
      <c r="BC267" s="2">
        <v>-4.5</v>
      </c>
      <c r="BD267" s="2">
        <v>-0.5</v>
      </c>
      <c r="BE267" s="2">
        <v>5.5</v>
      </c>
      <c r="BF267" s="2">
        <v>3.9</v>
      </c>
      <c r="BG267" s="2">
        <v>0</v>
      </c>
      <c r="BH267" s="2">
        <v>-5.9</v>
      </c>
      <c r="BI267" s="2">
        <v>2.4</v>
      </c>
      <c r="BJ267" s="2">
        <v>0.6</v>
      </c>
      <c r="BK267" s="2" t="s">
        <v>19</v>
      </c>
      <c r="BL267" s="2">
        <v>-7</v>
      </c>
      <c r="BM267" s="2" t="s">
        <v>19</v>
      </c>
      <c r="BN267" s="2">
        <v>-2.8</v>
      </c>
      <c r="BO267" s="2">
        <v>-4.5</v>
      </c>
      <c r="BP267" s="2">
        <v>3.4</v>
      </c>
      <c r="BQ267" s="2">
        <v>4.4000000000000004</v>
      </c>
      <c r="BR267" s="2">
        <v>5.5</v>
      </c>
      <c r="BS267" s="2">
        <v>-0.8</v>
      </c>
      <c r="BT267" s="2">
        <v>0.2</v>
      </c>
      <c r="BU267" s="2">
        <v>-2.4</v>
      </c>
      <c r="BV267" s="2">
        <v>-4.0999999999999996</v>
      </c>
      <c r="BW267" s="2" t="s">
        <v>19</v>
      </c>
      <c r="BX267" s="2">
        <v>3.9</v>
      </c>
      <c r="BY267" s="2">
        <v>3.9</v>
      </c>
    </row>
    <row r="268" spans="1:77" ht="15.75" customHeight="1" x14ac:dyDescent="0.25">
      <c r="A268" s="1">
        <v>45231</v>
      </c>
      <c r="B268" s="2">
        <v>102.82135</v>
      </c>
      <c r="C268" s="2">
        <v>98.168639999999996</v>
      </c>
      <c r="D268" s="2">
        <v>90.73657</v>
      </c>
      <c r="E268" s="2">
        <v>109.88254999999999</v>
      </c>
      <c r="F268" s="2">
        <v>104.6416</v>
      </c>
      <c r="G268" s="2">
        <v>104.69945</v>
      </c>
      <c r="H268" s="2">
        <v>102.13001</v>
      </c>
      <c r="I268" s="2">
        <v>98.334159999999997</v>
      </c>
      <c r="J268" s="2">
        <v>100.54942</v>
      </c>
      <c r="K268" s="2">
        <v>103.16562</v>
      </c>
      <c r="L268" s="2">
        <v>110.24111000000001</v>
      </c>
      <c r="M268" s="2">
        <v>115.31064000000001</v>
      </c>
      <c r="N268" s="2">
        <v>101.96365</v>
      </c>
      <c r="O268" s="2">
        <v>107.64933000000001</v>
      </c>
      <c r="P268" s="2">
        <v>103.28325</v>
      </c>
      <c r="Q268" s="2">
        <v>95.429329999999993</v>
      </c>
      <c r="R268" s="2">
        <v>102.73379</v>
      </c>
      <c r="S268" s="2">
        <v>98.354650000000007</v>
      </c>
      <c r="T268" s="2">
        <v>106.22496</v>
      </c>
      <c r="U268" s="2">
        <v>1.4</v>
      </c>
      <c r="V268" s="2">
        <v>0</v>
      </c>
      <c r="W268" s="2">
        <v>-10.1</v>
      </c>
      <c r="X268" s="2">
        <v>12.7</v>
      </c>
      <c r="Y268" s="2">
        <v>7.6</v>
      </c>
      <c r="Z268" s="2">
        <v>0.8</v>
      </c>
      <c r="AA268" s="2">
        <v>-3.5</v>
      </c>
      <c r="AB268" s="2">
        <v>-1.6</v>
      </c>
      <c r="AC268" s="2">
        <v>8.3000000000000007</v>
      </c>
      <c r="AD268" s="2">
        <v>0.4</v>
      </c>
      <c r="AE268" s="2">
        <v>18.3</v>
      </c>
      <c r="AF268" s="2">
        <v>12.5</v>
      </c>
      <c r="AG268" s="2">
        <v>-0.5</v>
      </c>
      <c r="AH268" s="2">
        <v>14.2</v>
      </c>
      <c r="AI268" s="2">
        <v>2.7</v>
      </c>
      <c r="AJ268" s="2">
        <v>-4.7</v>
      </c>
      <c r="AK268" s="2">
        <v>0.7</v>
      </c>
      <c r="AL268" s="2">
        <v>11.1</v>
      </c>
      <c r="AM268" s="2">
        <v>17.899999999999999</v>
      </c>
      <c r="AN268" s="2">
        <v>0.1</v>
      </c>
      <c r="AO268" s="2">
        <v>-4</v>
      </c>
      <c r="AP268" s="2">
        <v>2.4</v>
      </c>
      <c r="AQ268" s="2">
        <v>4.4000000000000004</v>
      </c>
      <c r="AR268" s="2">
        <v>-3.1</v>
      </c>
      <c r="AS268" s="2">
        <v>-5.8</v>
      </c>
      <c r="AT268" s="2">
        <v>11.9</v>
      </c>
      <c r="AU268" s="2">
        <v>0.9</v>
      </c>
      <c r="AV268" s="2">
        <v>-2.5</v>
      </c>
      <c r="AW268" s="2">
        <v>3.2</v>
      </c>
      <c r="AX268" s="2">
        <v>9.4</v>
      </c>
      <c r="AY268" s="2">
        <v>6.1</v>
      </c>
      <c r="AZ268" s="2">
        <v>-1.8</v>
      </c>
      <c r="BA268" s="2">
        <v>2.8</v>
      </c>
      <c r="BB268" s="2">
        <v>-1.4</v>
      </c>
      <c r="BC268" s="2">
        <v>-4.5</v>
      </c>
      <c r="BD268" s="2">
        <v>-0.4</v>
      </c>
      <c r="BE268" s="2">
        <v>5.9</v>
      </c>
      <c r="BF268" s="2">
        <v>5</v>
      </c>
      <c r="BG268" s="2">
        <v>0</v>
      </c>
      <c r="BH268" s="2">
        <v>-4.8</v>
      </c>
      <c r="BI268" s="2">
        <v>1.5</v>
      </c>
      <c r="BJ268" s="2">
        <v>3.1</v>
      </c>
      <c r="BK268" s="2" t="s">
        <v>19</v>
      </c>
      <c r="BL268" s="2">
        <v>-6</v>
      </c>
      <c r="BM268" s="2" t="s">
        <v>19</v>
      </c>
      <c r="BN268" s="2">
        <v>-1.1000000000000001</v>
      </c>
      <c r="BO268" s="2">
        <v>-3.1</v>
      </c>
      <c r="BP268" s="2">
        <v>2.7</v>
      </c>
      <c r="BQ268" s="2">
        <v>6.7</v>
      </c>
      <c r="BR268" s="2">
        <v>6</v>
      </c>
      <c r="BS268" s="2">
        <v>-1.4</v>
      </c>
      <c r="BT268" s="2">
        <v>2.2000000000000002</v>
      </c>
      <c r="BU268" s="2">
        <v>-1.4</v>
      </c>
      <c r="BV268" s="2">
        <v>-4.2</v>
      </c>
      <c r="BW268" s="2" t="s">
        <v>19</v>
      </c>
      <c r="BX268" s="2">
        <v>5.3</v>
      </c>
      <c r="BY268" s="2">
        <v>4.7</v>
      </c>
    </row>
    <row r="269" spans="1:77" ht="15.75" customHeight="1" x14ac:dyDescent="0.25">
      <c r="A269" s="1">
        <v>45261</v>
      </c>
      <c r="B269" s="2">
        <v>92.733260000000001</v>
      </c>
      <c r="C269" s="2">
        <v>94.816839999999999</v>
      </c>
      <c r="D269" s="2">
        <v>81.431970000000007</v>
      </c>
      <c r="E269" s="2">
        <v>121.25127999999999</v>
      </c>
      <c r="F269" s="2">
        <v>109.34443</v>
      </c>
      <c r="G269" s="2">
        <v>94.895679999999999</v>
      </c>
      <c r="H269" s="2">
        <v>137.31576999999999</v>
      </c>
      <c r="I269" s="2">
        <v>100.86036</v>
      </c>
      <c r="J269" s="2">
        <v>95.385040000000004</v>
      </c>
      <c r="K269" s="2">
        <v>97.706680000000006</v>
      </c>
      <c r="L269" s="2">
        <v>118.75664999999999</v>
      </c>
      <c r="M269" s="2">
        <v>107.60691</v>
      </c>
      <c r="N269" s="2">
        <v>85.253960000000006</v>
      </c>
      <c r="O269" s="2">
        <v>96.666809999999998</v>
      </c>
      <c r="P269" s="2">
        <v>88.193110000000004</v>
      </c>
      <c r="Q269" s="2">
        <v>81.221620000000001</v>
      </c>
      <c r="R269" s="2">
        <v>89.828850000000003</v>
      </c>
      <c r="S269" s="2">
        <v>95.363550000000004</v>
      </c>
      <c r="T269" s="2">
        <v>95.300039999999996</v>
      </c>
      <c r="U269" s="2">
        <v>0.9</v>
      </c>
      <c r="V269" s="2">
        <v>2.4</v>
      </c>
      <c r="W269" s="2">
        <v>-1.5</v>
      </c>
      <c r="X269" s="2">
        <v>14.9</v>
      </c>
      <c r="Y269" s="2">
        <v>-2</v>
      </c>
      <c r="Z269" s="2">
        <v>6.1</v>
      </c>
      <c r="AA269" s="2">
        <v>25.7</v>
      </c>
      <c r="AB269" s="2">
        <v>15.6</v>
      </c>
      <c r="AC269" s="2">
        <v>4.9000000000000004</v>
      </c>
      <c r="AD269" s="2">
        <v>7.4</v>
      </c>
      <c r="AE269" s="2">
        <v>31.3</v>
      </c>
      <c r="AF269" s="2">
        <v>6.2</v>
      </c>
      <c r="AG269" s="2">
        <v>-1.8</v>
      </c>
      <c r="AH269" s="2">
        <v>-1</v>
      </c>
      <c r="AI269" s="2">
        <v>3.8</v>
      </c>
      <c r="AJ269" s="2">
        <v>-8.5</v>
      </c>
      <c r="AK269" s="2">
        <v>-5.2</v>
      </c>
      <c r="AL269" s="2">
        <v>3.5</v>
      </c>
      <c r="AM269" s="2">
        <v>19.7</v>
      </c>
      <c r="AN269" s="2">
        <v>0.1</v>
      </c>
      <c r="AO269" s="2">
        <v>-3.5</v>
      </c>
      <c r="AP269" s="2">
        <v>2.1</v>
      </c>
      <c r="AQ269" s="2">
        <v>5.4</v>
      </c>
      <c r="AR269" s="2">
        <v>-3</v>
      </c>
      <c r="AS269" s="2">
        <v>-4.9000000000000004</v>
      </c>
      <c r="AT269" s="2">
        <v>13.2</v>
      </c>
      <c r="AU269" s="2">
        <v>2</v>
      </c>
      <c r="AV269" s="2">
        <v>-1.9</v>
      </c>
      <c r="AW269" s="2">
        <v>3.5</v>
      </c>
      <c r="AX269" s="2">
        <v>11</v>
      </c>
      <c r="AY269" s="2">
        <v>6.1</v>
      </c>
      <c r="AZ269" s="2">
        <v>-1.8</v>
      </c>
      <c r="BA269" s="2">
        <v>2.5</v>
      </c>
      <c r="BB269" s="2">
        <v>-1.1000000000000001</v>
      </c>
      <c r="BC269" s="2">
        <v>-4.8</v>
      </c>
      <c r="BD269" s="2">
        <v>-0.8</v>
      </c>
      <c r="BE269" s="2">
        <v>5.7</v>
      </c>
      <c r="BF269" s="2">
        <v>6</v>
      </c>
      <c r="BG269" s="2">
        <v>0.1</v>
      </c>
      <c r="BH269" s="2">
        <v>-3.5</v>
      </c>
      <c r="BI269" s="2">
        <v>2.1</v>
      </c>
      <c r="BJ269" s="2">
        <v>5.4</v>
      </c>
      <c r="BK269" s="2">
        <v>-3</v>
      </c>
      <c r="BL269" s="2">
        <v>-4.9000000000000004</v>
      </c>
      <c r="BM269" s="2">
        <v>13.2</v>
      </c>
      <c r="BN269" s="2">
        <v>2</v>
      </c>
      <c r="BO269" s="2">
        <v>-1.9</v>
      </c>
      <c r="BP269" s="2">
        <v>3.5</v>
      </c>
      <c r="BQ269" s="2">
        <v>11</v>
      </c>
      <c r="BR269" s="2">
        <v>6.1</v>
      </c>
      <c r="BS269" s="2">
        <v>-1.8</v>
      </c>
      <c r="BT269" s="2">
        <v>2.5</v>
      </c>
      <c r="BU269" s="2">
        <v>-1.1000000000000001</v>
      </c>
      <c r="BV269" s="2">
        <v>-4.8</v>
      </c>
      <c r="BW269" s="2">
        <v>-0.8</v>
      </c>
      <c r="BX269" s="2">
        <v>5.7</v>
      </c>
      <c r="BY269" s="2">
        <v>6</v>
      </c>
    </row>
    <row r="270" spans="1:77" ht="15.75" customHeight="1" x14ac:dyDescent="0.25">
      <c r="A270" s="1">
        <v>45292</v>
      </c>
      <c r="B270" s="2">
        <v>93.751900000000006</v>
      </c>
      <c r="C270" s="2">
        <v>97.247389999999996</v>
      </c>
      <c r="D270" s="2">
        <v>108.48008</v>
      </c>
      <c r="E270" s="2">
        <v>94.495419999999996</v>
      </c>
      <c r="F270" s="2">
        <v>104.05595</v>
      </c>
      <c r="G270" s="2">
        <v>97.062780000000004</v>
      </c>
      <c r="H270" s="2">
        <v>139.15334999999999</v>
      </c>
      <c r="I270" s="2">
        <v>102.0658</v>
      </c>
      <c r="J270" s="2">
        <v>98.004189999999994</v>
      </c>
      <c r="K270" s="2">
        <v>95.205219999999997</v>
      </c>
      <c r="L270" s="2">
        <v>112.65433</v>
      </c>
      <c r="M270" s="2">
        <v>108.86751</v>
      </c>
      <c r="N270" s="2">
        <v>87.013289999999998</v>
      </c>
      <c r="O270" s="2">
        <v>99.036969999999997</v>
      </c>
      <c r="P270" s="2">
        <v>95.584879999999998</v>
      </c>
      <c r="Q270" s="2">
        <v>81.937629999999999</v>
      </c>
      <c r="R270" s="2">
        <v>79.708920000000006</v>
      </c>
      <c r="S270" s="2">
        <v>97.197249999999997</v>
      </c>
      <c r="T270" s="2">
        <v>88.182599999999994</v>
      </c>
      <c r="U270" s="2">
        <v>3.7</v>
      </c>
      <c r="V270" s="2">
        <v>2</v>
      </c>
      <c r="W270" s="2">
        <v>10.7</v>
      </c>
      <c r="X270" s="2">
        <v>5</v>
      </c>
      <c r="Y270" s="2">
        <v>2.5</v>
      </c>
      <c r="Z270" s="2">
        <v>4.3</v>
      </c>
      <c r="AA270" s="2">
        <v>30.6</v>
      </c>
      <c r="AB270" s="2">
        <v>1.4</v>
      </c>
      <c r="AC270" s="2">
        <v>8.3000000000000007</v>
      </c>
      <c r="AD270" s="2">
        <v>6.5</v>
      </c>
      <c r="AE270" s="2">
        <v>2.4</v>
      </c>
      <c r="AF270" s="2">
        <v>6.4</v>
      </c>
      <c r="AG270" s="2">
        <v>4.3</v>
      </c>
      <c r="AH270" s="2">
        <v>3.9</v>
      </c>
      <c r="AI270" s="2">
        <v>7.8</v>
      </c>
      <c r="AJ270" s="2">
        <v>-5.0999999999999996</v>
      </c>
      <c r="AK270" s="2">
        <v>3</v>
      </c>
      <c r="AL270" s="2">
        <v>8</v>
      </c>
      <c r="AM270" s="2">
        <v>12.8</v>
      </c>
      <c r="AN270" s="2">
        <v>3.7</v>
      </c>
      <c r="AO270" s="2">
        <v>2</v>
      </c>
      <c r="AP270" s="2">
        <v>10.7</v>
      </c>
      <c r="AQ270" s="2">
        <v>5</v>
      </c>
      <c r="AR270" s="2">
        <v>2.5</v>
      </c>
      <c r="AS270" s="2">
        <v>4.3</v>
      </c>
      <c r="AT270" s="2">
        <v>30.6</v>
      </c>
      <c r="AU270" s="2">
        <v>1.4</v>
      </c>
      <c r="AV270" s="2">
        <v>8.3000000000000007</v>
      </c>
      <c r="AW270" s="2">
        <v>6.5</v>
      </c>
      <c r="AX270" s="2">
        <v>2.4</v>
      </c>
      <c r="AY270" s="2">
        <v>6.4</v>
      </c>
      <c r="AZ270" s="2">
        <v>4.3</v>
      </c>
      <c r="BA270" s="2">
        <v>3.9</v>
      </c>
      <c r="BB270" s="2">
        <v>7.8</v>
      </c>
      <c r="BC270" s="2">
        <v>-5.0999999999999996</v>
      </c>
      <c r="BD270" s="2">
        <v>3</v>
      </c>
      <c r="BE270" s="2">
        <v>8</v>
      </c>
      <c r="BF270" s="2">
        <v>12.8</v>
      </c>
      <c r="BG270" s="2">
        <v>0.4</v>
      </c>
      <c r="BH270" s="2">
        <v>-2.9</v>
      </c>
      <c r="BI270" s="2">
        <v>2</v>
      </c>
      <c r="BJ270" s="2">
        <v>6.1</v>
      </c>
      <c r="BK270" s="2">
        <v>-3.7</v>
      </c>
      <c r="BL270" s="2">
        <v>-4.7</v>
      </c>
      <c r="BM270" s="2">
        <v>17.100000000000001</v>
      </c>
      <c r="BN270" s="2">
        <v>2.4</v>
      </c>
      <c r="BO270" s="2">
        <v>-0.5</v>
      </c>
      <c r="BP270" s="2">
        <v>3.2</v>
      </c>
      <c r="BQ270" s="2">
        <v>11.9</v>
      </c>
      <c r="BR270" s="2">
        <v>6.3</v>
      </c>
      <c r="BS270" s="2">
        <v>-1.3</v>
      </c>
      <c r="BT270" s="2">
        <v>2.8</v>
      </c>
      <c r="BU270" s="2">
        <v>-0.1</v>
      </c>
      <c r="BV270" s="2">
        <v>-4.5999999999999996</v>
      </c>
      <c r="BW270" s="2">
        <v>-0.9</v>
      </c>
      <c r="BX270" s="2">
        <v>7.3</v>
      </c>
      <c r="BY270" s="2">
        <v>6.6</v>
      </c>
    </row>
    <row r="271" spans="1:77" ht="15.75" customHeight="1" x14ac:dyDescent="0.25">
      <c r="A271" s="1">
        <v>45323</v>
      </c>
      <c r="B271" s="2">
        <v>92.360979999999998</v>
      </c>
      <c r="C271" s="2">
        <v>92.082459999999998</v>
      </c>
      <c r="D271" s="2">
        <v>116.42179</v>
      </c>
      <c r="E271" s="2">
        <v>84.330359999999999</v>
      </c>
      <c r="F271" s="2">
        <v>92.160030000000006</v>
      </c>
      <c r="G271" s="2">
        <v>95.192359999999994</v>
      </c>
      <c r="H271" s="2">
        <v>138.86843999999999</v>
      </c>
      <c r="I271" s="2">
        <v>100.07210000000001</v>
      </c>
      <c r="J271" s="2">
        <v>93.474220000000003</v>
      </c>
      <c r="K271" s="2">
        <v>93.967619999999997</v>
      </c>
      <c r="L271" s="2">
        <v>110.02221</v>
      </c>
      <c r="M271" s="2">
        <v>103.09656</v>
      </c>
      <c r="N271" s="2">
        <v>87.289879999999997</v>
      </c>
      <c r="O271" s="2">
        <v>97.671130000000005</v>
      </c>
      <c r="P271" s="2">
        <v>99.046239999999997</v>
      </c>
      <c r="Q271" s="2">
        <v>91.654489999999996</v>
      </c>
      <c r="R271" s="2">
        <v>74.32105</v>
      </c>
      <c r="S271" s="2">
        <v>89.44905</v>
      </c>
      <c r="T271" s="2">
        <v>86.058549999999997</v>
      </c>
      <c r="U271" s="2">
        <v>5.6</v>
      </c>
      <c r="V271" s="2">
        <v>2.7</v>
      </c>
      <c r="W271" s="2">
        <v>16.899999999999999</v>
      </c>
      <c r="X271" s="2">
        <v>-0.2</v>
      </c>
      <c r="Y271" s="2">
        <v>-0.6</v>
      </c>
      <c r="Z271" s="2">
        <v>14.5</v>
      </c>
      <c r="AA271" s="2">
        <v>25.6</v>
      </c>
      <c r="AB271" s="2">
        <v>5.5</v>
      </c>
      <c r="AC271" s="2">
        <v>5.9</v>
      </c>
      <c r="AD271" s="2">
        <v>5.3</v>
      </c>
      <c r="AE271" s="2">
        <v>10.5</v>
      </c>
      <c r="AF271" s="2">
        <v>9.1</v>
      </c>
      <c r="AG271" s="2">
        <v>4.5</v>
      </c>
      <c r="AH271" s="2">
        <v>3.4</v>
      </c>
      <c r="AI271" s="2">
        <v>6.6</v>
      </c>
      <c r="AJ271" s="2">
        <v>17.399999999999999</v>
      </c>
      <c r="AK271" s="2">
        <v>9.4</v>
      </c>
      <c r="AL271" s="2">
        <v>9.9</v>
      </c>
      <c r="AM271" s="2">
        <v>13.1</v>
      </c>
      <c r="AN271" s="2">
        <v>4.7</v>
      </c>
      <c r="AO271" s="2">
        <v>2.4</v>
      </c>
      <c r="AP271" s="2">
        <v>13.8</v>
      </c>
      <c r="AQ271" s="2">
        <v>2.5</v>
      </c>
      <c r="AR271" s="2">
        <v>1</v>
      </c>
      <c r="AS271" s="2">
        <v>9.1</v>
      </c>
      <c r="AT271" s="2">
        <v>28.1</v>
      </c>
      <c r="AU271" s="2">
        <v>3.4</v>
      </c>
      <c r="AV271" s="2">
        <v>7.1</v>
      </c>
      <c r="AW271" s="2">
        <v>5.9</v>
      </c>
      <c r="AX271" s="2">
        <v>6.2</v>
      </c>
      <c r="AY271" s="2">
        <v>7.7</v>
      </c>
      <c r="AZ271" s="2">
        <v>4.4000000000000004</v>
      </c>
      <c r="BA271" s="2">
        <v>3.6</v>
      </c>
      <c r="BB271" s="2">
        <v>7.2</v>
      </c>
      <c r="BC271" s="2">
        <v>5.6</v>
      </c>
      <c r="BD271" s="2">
        <v>6</v>
      </c>
      <c r="BE271" s="2">
        <v>8.9</v>
      </c>
      <c r="BF271" s="2">
        <v>13</v>
      </c>
      <c r="BG271" s="2">
        <v>1</v>
      </c>
      <c r="BH271" s="2">
        <v>-2.2999999999999998</v>
      </c>
      <c r="BI271" s="2">
        <v>2.8</v>
      </c>
      <c r="BJ271" s="2">
        <v>6.5</v>
      </c>
      <c r="BK271" s="2">
        <v>-4.2</v>
      </c>
      <c r="BL271" s="2">
        <v>-3.1</v>
      </c>
      <c r="BM271" s="2">
        <v>19.3</v>
      </c>
      <c r="BN271" s="2">
        <v>3.2</v>
      </c>
      <c r="BO271" s="2">
        <v>0.5</v>
      </c>
      <c r="BP271" s="2">
        <v>3.2</v>
      </c>
      <c r="BQ271" s="2">
        <v>12.9</v>
      </c>
      <c r="BR271" s="2">
        <v>6.4</v>
      </c>
      <c r="BS271" s="2">
        <v>-0.7</v>
      </c>
      <c r="BT271" s="2">
        <v>3</v>
      </c>
      <c r="BU271" s="2">
        <v>0.8</v>
      </c>
      <c r="BV271" s="2">
        <v>-2.5</v>
      </c>
      <c r="BW271" s="2">
        <v>-0.1</v>
      </c>
      <c r="BX271" s="2">
        <v>9.1</v>
      </c>
      <c r="BY271" s="2">
        <v>7.6</v>
      </c>
    </row>
    <row r="272" spans="1:77" ht="15.75" customHeight="1" x14ac:dyDescent="0.25">
      <c r="A272" s="1">
        <v>45352</v>
      </c>
      <c r="B272" s="2">
        <v>96.500209999999996</v>
      </c>
      <c r="C272" s="2">
        <v>95.34948</v>
      </c>
      <c r="D272" s="2">
        <v>110.44288</v>
      </c>
      <c r="E272" s="2">
        <v>93.346620000000001</v>
      </c>
      <c r="F272" s="2">
        <v>95.118309999999994</v>
      </c>
      <c r="G272" s="2">
        <v>97.511499999999998</v>
      </c>
      <c r="H272" s="2">
        <v>127.38473</v>
      </c>
      <c r="I272" s="2">
        <v>98.371949999999998</v>
      </c>
      <c r="J272" s="2">
        <v>100.68107999999999</v>
      </c>
      <c r="K272" s="2">
        <v>100.09878</v>
      </c>
      <c r="L272" s="2">
        <v>109.8322</v>
      </c>
      <c r="M272" s="2">
        <v>107.08881</v>
      </c>
      <c r="N272" s="2">
        <v>91.652730000000005</v>
      </c>
      <c r="O272" s="2">
        <v>92.070070000000001</v>
      </c>
      <c r="P272" s="2">
        <v>101.18537999999999</v>
      </c>
      <c r="Q272" s="2">
        <v>97.464820000000003</v>
      </c>
      <c r="R272" s="2">
        <v>78.71942</v>
      </c>
      <c r="S272" s="2">
        <v>90.616</v>
      </c>
      <c r="T272" s="2">
        <v>88.846540000000005</v>
      </c>
      <c r="U272" s="2">
        <v>-2.9</v>
      </c>
      <c r="V272" s="2">
        <v>-7.1</v>
      </c>
      <c r="W272" s="2">
        <v>-11.1</v>
      </c>
      <c r="X272" s="2">
        <v>2</v>
      </c>
      <c r="Y272" s="2">
        <v>-3</v>
      </c>
      <c r="Z272" s="2">
        <v>0.8</v>
      </c>
      <c r="AA272" s="2">
        <v>16.3</v>
      </c>
      <c r="AB272" s="2">
        <v>-6.5</v>
      </c>
      <c r="AC272" s="2">
        <v>-3.6</v>
      </c>
      <c r="AD272" s="2">
        <v>-3.4</v>
      </c>
      <c r="AE272" s="2">
        <v>3.9</v>
      </c>
      <c r="AF272" s="2">
        <v>3.1</v>
      </c>
      <c r="AG272" s="2">
        <v>-1.8</v>
      </c>
      <c r="AH272" s="2">
        <v>-13.5</v>
      </c>
      <c r="AI272" s="2">
        <v>-2.2000000000000002</v>
      </c>
      <c r="AJ272" s="2">
        <v>-2.7</v>
      </c>
      <c r="AK272" s="2">
        <v>-4.3</v>
      </c>
      <c r="AL272" s="2">
        <v>2.1</v>
      </c>
      <c r="AM272" s="2">
        <v>6.5</v>
      </c>
      <c r="AN272" s="2">
        <v>2</v>
      </c>
      <c r="AO272" s="2">
        <v>-1</v>
      </c>
      <c r="AP272" s="2">
        <v>4.2</v>
      </c>
      <c r="AQ272" s="2">
        <v>2.2999999999999998</v>
      </c>
      <c r="AR272" s="2">
        <v>-0.3</v>
      </c>
      <c r="AS272" s="2">
        <v>6.2</v>
      </c>
      <c r="AT272" s="2">
        <v>24.1</v>
      </c>
      <c r="AU272" s="2">
        <v>-0.1</v>
      </c>
      <c r="AV272" s="2">
        <v>3.2</v>
      </c>
      <c r="AW272" s="2">
        <v>2.5</v>
      </c>
      <c r="AX272" s="2">
        <v>5.5</v>
      </c>
      <c r="AY272" s="2">
        <v>6.1</v>
      </c>
      <c r="AZ272" s="2">
        <v>2.2000000000000002</v>
      </c>
      <c r="BA272" s="2">
        <v>-2.5</v>
      </c>
      <c r="BB272" s="2">
        <v>3.8</v>
      </c>
      <c r="BC272" s="2">
        <v>2.5</v>
      </c>
      <c r="BD272" s="2">
        <v>2.2999999999999998</v>
      </c>
      <c r="BE272" s="2">
        <v>6.6</v>
      </c>
      <c r="BF272" s="2">
        <v>10.7</v>
      </c>
      <c r="BG272" s="2">
        <v>0.7</v>
      </c>
      <c r="BH272" s="2">
        <v>-2.8</v>
      </c>
      <c r="BI272" s="2">
        <v>-0.2</v>
      </c>
      <c r="BJ272" s="2">
        <v>6.4</v>
      </c>
      <c r="BK272" s="2">
        <v>-5</v>
      </c>
      <c r="BL272" s="2">
        <v>-3.1</v>
      </c>
      <c r="BM272" s="2">
        <v>20.7</v>
      </c>
      <c r="BN272" s="2">
        <v>2.9</v>
      </c>
      <c r="BO272" s="2">
        <v>0.1</v>
      </c>
      <c r="BP272" s="2">
        <v>2.2999999999999998</v>
      </c>
      <c r="BQ272" s="2">
        <v>13.3</v>
      </c>
      <c r="BR272" s="2">
        <v>6.1</v>
      </c>
      <c r="BS272" s="2">
        <v>-0.6</v>
      </c>
      <c r="BT272" s="2">
        <v>1.9</v>
      </c>
      <c r="BU272" s="2">
        <v>0.8</v>
      </c>
      <c r="BV272" s="2">
        <v>-2.1</v>
      </c>
      <c r="BW272" s="2">
        <v>-0.9</v>
      </c>
      <c r="BX272" s="2">
        <v>8.8000000000000007</v>
      </c>
      <c r="BY272" s="2">
        <v>8.5</v>
      </c>
    </row>
    <row r="273" spans="1:77" ht="15.75" customHeight="1" x14ac:dyDescent="0.25">
      <c r="A273" s="1">
        <v>45383</v>
      </c>
      <c r="B273" s="2">
        <v>99.72287</v>
      </c>
      <c r="C273" s="2">
        <v>92.838949999999997</v>
      </c>
      <c r="D273" s="2">
        <v>105.65336000000001</v>
      </c>
      <c r="E273" s="2">
        <v>76.951629999999994</v>
      </c>
      <c r="F273" s="2">
        <v>89.601240000000004</v>
      </c>
      <c r="G273" s="2">
        <v>95.345780000000005</v>
      </c>
      <c r="H273" s="2">
        <v>116.0086</v>
      </c>
      <c r="I273" s="2">
        <v>105.21619</v>
      </c>
      <c r="J273" s="2">
        <v>93.621420000000001</v>
      </c>
      <c r="K273" s="2">
        <v>102.19022</v>
      </c>
      <c r="L273" s="2">
        <v>113.81634</v>
      </c>
      <c r="M273" s="2">
        <v>103.31014</v>
      </c>
      <c r="N273" s="2">
        <v>99.154920000000004</v>
      </c>
      <c r="O273" s="2">
        <v>103.94723</v>
      </c>
      <c r="P273" s="2">
        <v>106.69906</v>
      </c>
      <c r="Q273" s="2">
        <v>103.70707</v>
      </c>
      <c r="R273" s="2">
        <v>94.688400000000001</v>
      </c>
      <c r="S273" s="2">
        <v>96.482020000000006</v>
      </c>
      <c r="T273" s="2">
        <v>94.008260000000007</v>
      </c>
      <c r="U273" s="2">
        <v>8.4</v>
      </c>
      <c r="V273" s="2">
        <v>1.5</v>
      </c>
      <c r="W273" s="2">
        <v>11.2</v>
      </c>
      <c r="X273" s="2">
        <v>-13.8</v>
      </c>
      <c r="Y273" s="2">
        <v>8.4</v>
      </c>
      <c r="Z273" s="2">
        <v>12.2</v>
      </c>
      <c r="AA273" s="2">
        <v>26</v>
      </c>
      <c r="AB273" s="2">
        <v>12.8</v>
      </c>
      <c r="AC273" s="2">
        <v>-3.5</v>
      </c>
      <c r="AD273" s="2">
        <v>4</v>
      </c>
      <c r="AE273" s="2">
        <v>8</v>
      </c>
      <c r="AF273" s="2">
        <v>4.9000000000000004</v>
      </c>
      <c r="AG273" s="2">
        <v>10.7</v>
      </c>
      <c r="AH273" s="2">
        <v>10.9</v>
      </c>
      <c r="AI273" s="2">
        <v>17.399999999999999</v>
      </c>
      <c r="AJ273" s="2">
        <v>11.6</v>
      </c>
      <c r="AK273" s="2">
        <v>4.9000000000000004</v>
      </c>
      <c r="AL273" s="2">
        <v>8.1999999999999993</v>
      </c>
      <c r="AM273" s="2">
        <v>10.7</v>
      </c>
      <c r="AN273" s="2">
        <v>3.5</v>
      </c>
      <c r="AO273" s="2">
        <v>-0.4</v>
      </c>
      <c r="AP273" s="2">
        <v>5.8</v>
      </c>
      <c r="AQ273" s="2">
        <v>-1.7</v>
      </c>
      <c r="AR273" s="2">
        <v>1.6</v>
      </c>
      <c r="AS273" s="2">
        <v>7.6</v>
      </c>
      <c r="AT273" s="2">
        <v>24.5</v>
      </c>
      <c r="AU273" s="2">
        <v>3</v>
      </c>
      <c r="AV273" s="2">
        <v>1.4</v>
      </c>
      <c r="AW273" s="2">
        <v>2.9</v>
      </c>
      <c r="AX273" s="2">
        <v>6.1</v>
      </c>
      <c r="AY273" s="2">
        <v>5.8</v>
      </c>
      <c r="AZ273" s="2">
        <v>4.3</v>
      </c>
      <c r="BA273" s="2">
        <v>0.7</v>
      </c>
      <c r="BB273" s="2">
        <v>7.1</v>
      </c>
      <c r="BC273" s="2">
        <v>4.9000000000000004</v>
      </c>
      <c r="BD273" s="2">
        <v>3</v>
      </c>
      <c r="BE273" s="2">
        <v>7</v>
      </c>
      <c r="BF273" s="2">
        <v>10.7</v>
      </c>
      <c r="BG273" s="2">
        <v>1.5</v>
      </c>
      <c r="BH273" s="2">
        <v>-2.2999999999999998</v>
      </c>
      <c r="BI273" s="2">
        <v>0.6</v>
      </c>
      <c r="BJ273" s="2">
        <v>5</v>
      </c>
      <c r="BK273" s="2">
        <v>-3.1</v>
      </c>
      <c r="BL273" s="2">
        <v>-1.6</v>
      </c>
      <c r="BM273" s="2">
        <v>21.5</v>
      </c>
      <c r="BN273" s="2">
        <v>4.4000000000000004</v>
      </c>
      <c r="BO273" s="2">
        <v>-0.2</v>
      </c>
      <c r="BP273" s="2">
        <v>2.4</v>
      </c>
      <c r="BQ273" s="2">
        <v>14.2</v>
      </c>
      <c r="BR273" s="2">
        <v>6.7</v>
      </c>
      <c r="BS273" s="2">
        <v>0.5</v>
      </c>
      <c r="BT273" s="2">
        <v>3</v>
      </c>
      <c r="BU273" s="2">
        <v>2.6</v>
      </c>
      <c r="BV273" s="2">
        <v>-0.8</v>
      </c>
      <c r="BW273" s="2">
        <v>-0.1</v>
      </c>
      <c r="BX273" s="2">
        <v>8.8000000000000007</v>
      </c>
      <c r="BY273" s="2">
        <v>9.4</v>
      </c>
    </row>
    <row r="274" spans="1:77" ht="15.75" customHeight="1" x14ac:dyDescent="0.25">
      <c r="A274" s="1">
        <v>45413</v>
      </c>
      <c r="B274" s="2">
        <v>103.50713</v>
      </c>
      <c r="C274" s="2">
        <v>100.51793000000001</v>
      </c>
      <c r="D274" s="2">
        <v>108.5616</v>
      </c>
      <c r="E274" s="2">
        <v>106.21857</v>
      </c>
      <c r="F274" s="2">
        <v>97.366810000000001</v>
      </c>
      <c r="G274" s="2">
        <v>96.768180000000001</v>
      </c>
      <c r="H274" s="2">
        <v>118.51924</v>
      </c>
      <c r="I274" s="2">
        <v>107.70206</v>
      </c>
      <c r="J274" s="2">
        <v>107.67233</v>
      </c>
      <c r="K274" s="2">
        <v>106.70274999999999</v>
      </c>
      <c r="L274" s="2">
        <v>103.83468000000001</v>
      </c>
      <c r="M274" s="2">
        <v>104.67022</v>
      </c>
      <c r="N274" s="2">
        <v>105.79403000000001</v>
      </c>
      <c r="O274" s="2">
        <v>105.03588000000001</v>
      </c>
      <c r="P274" s="2">
        <v>107.27699</v>
      </c>
      <c r="Q274" s="2">
        <v>79.576300000000003</v>
      </c>
      <c r="R274" s="2">
        <v>115.7693</v>
      </c>
      <c r="S274" s="2">
        <v>119.53353</v>
      </c>
      <c r="T274" s="2">
        <v>120.00371</v>
      </c>
      <c r="U274" s="2">
        <v>-1.2</v>
      </c>
      <c r="V274" s="2">
        <v>2.8</v>
      </c>
      <c r="W274" s="2">
        <v>-5</v>
      </c>
      <c r="X274" s="2">
        <v>-0.8</v>
      </c>
      <c r="Y274" s="2">
        <v>6.8</v>
      </c>
      <c r="Z274" s="2">
        <v>2.7</v>
      </c>
      <c r="AA274" s="2">
        <v>26.4</v>
      </c>
      <c r="AB274" s="2">
        <v>3.5</v>
      </c>
      <c r="AC274" s="2">
        <v>6.5</v>
      </c>
      <c r="AD274" s="2">
        <v>-4.5</v>
      </c>
      <c r="AE274" s="2">
        <v>-6.1</v>
      </c>
      <c r="AF274" s="2">
        <v>4.9000000000000004</v>
      </c>
      <c r="AG274" s="2">
        <v>0.2</v>
      </c>
      <c r="AH274" s="2">
        <v>-2.4</v>
      </c>
      <c r="AI274" s="2">
        <v>7.1</v>
      </c>
      <c r="AJ274" s="2">
        <v>-22.9</v>
      </c>
      <c r="AK274" s="2">
        <v>-5.8</v>
      </c>
      <c r="AL274" s="2">
        <v>3.9</v>
      </c>
      <c r="AM274" s="2">
        <v>8.1</v>
      </c>
      <c r="AN274" s="2">
        <v>2.5</v>
      </c>
      <c r="AO274" s="2">
        <v>0.3</v>
      </c>
      <c r="AP274" s="2">
        <v>3.5</v>
      </c>
      <c r="AQ274" s="2">
        <v>-1.5</v>
      </c>
      <c r="AR274" s="2">
        <v>2.6</v>
      </c>
      <c r="AS274" s="2">
        <v>6.6</v>
      </c>
      <c r="AT274" s="2">
        <v>24.9</v>
      </c>
      <c r="AU274" s="2">
        <v>3.1</v>
      </c>
      <c r="AV274" s="2">
        <v>2.5</v>
      </c>
      <c r="AW274" s="2">
        <v>1.2</v>
      </c>
      <c r="AX274" s="2">
        <v>3.6</v>
      </c>
      <c r="AY274" s="2">
        <v>5.6</v>
      </c>
      <c r="AZ274" s="2">
        <v>3.4</v>
      </c>
      <c r="BA274" s="2">
        <v>0.1</v>
      </c>
      <c r="BB274" s="2">
        <v>7.1</v>
      </c>
      <c r="BC274" s="2">
        <v>-1.4</v>
      </c>
      <c r="BD274" s="2">
        <v>0.6</v>
      </c>
      <c r="BE274" s="2">
        <v>6.2</v>
      </c>
      <c r="BF274" s="2">
        <v>10</v>
      </c>
      <c r="BG274" s="2">
        <v>1.2</v>
      </c>
      <c r="BH274" s="2">
        <v>-1.8</v>
      </c>
      <c r="BI274" s="2">
        <v>-0.5</v>
      </c>
      <c r="BJ274" s="2">
        <v>2.8</v>
      </c>
      <c r="BK274" s="2">
        <v>-1.8</v>
      </c>
      <c r="BL274" s="2">
        <v>-0.8</v>
      </c>
      <c r="BM274" s="2">
        <v>23.2</v>
      </c>
      <c r="BN274" s="2">
        <v>4.2</v>
      </c>
      <c r="BO274" s="2">
        <v>0.6</v>
      </c>
      <c r="BP274" s="2">
        <v>1.5</v>
      </c>
      <c r="BQ274" s="2">
        <v>13.4</v>
      </c>
      <c r="BR274" s="2">
        <v>6.7</v>
      </c>
      <c r="BS274" s="2">
        <v>0.4</v>
      </c>
      <c r="BT274" s="2">
        <v>2.6</v>
      </c>
      <c r="BU274" s="2">
        <v>3.5</v>
      </c>
      <c r="BV274" s="2">
        <v>-2.8</v>
      </c>
      <c r="BW274" s="2">
        <v>-1.2</v>
      </c>
      <c r="BX274" s="2">
        <v>8.1999999999999993</v>
      </c>
      <c r="BY274" s="2">
        <v>10.1</v>
      </c>
    </row>
    <row r="275" spans="1:77" x14ac:dyDescent="0.25">
      <c r="A275" s="1">
        <v>45444</v>
      </c>
      <c r="B275" s="2">
        <v>105.19257</v>
      </c>
      <c r="C275" s="2">
        <v>92.862979999999993</v>
      </c>
      <c r="D275" s="2">
        <v>95.420730000000006</v>
      </c>
      <c r="E275" s="2">
        <v>122.79877</v>
      </c>
      <c r="F275" s="2">
        <v>97.768820000000005</v>
      </c>
      <c r="G275" s="2">
        <v>99.482810000000001</v>
      </c>
      <c r="H275" s="2">
        <v>135.15075999999999</v>
      </c>
      <c r="I275" s="2">
        <v>97.414569999999998</v>
      </c>
      <c r="J275" s="2">
        <v>99.041370000000001</v>
      </c>
      <c r="K275" s="2">
        <v>109.07454</v>
      </c>
      <c r="L275" s="2">
        <v>100.56681</v>
      </c>
      <c r="M275" s="2">
        <v>105.20968000000001</v>
      </c>
      <c r="N275" s="2">
        <v>109.9166</v>
      </c>
      <c r="O275" s="2">
        <v>107.09721</v>
      </c>
      <c r="P275" s="2">
        <v>103.30313</v>
      </c>
      <c r="Q275" s="2">
        <v>98.143709999999999</v>
      </c>
      <c r="R275" s="2">
        <v>127.22138</v>
      </c>
      <c r="S275" s="2">
        <v>120.99581999999999</v>
      </c>
      <c r="T275" s="2">
        <v>118.76778</v>
      </c>
      <c r="U275" s="2">
        <v>3.2</v>
      </c>
      <c r="V275" s="2">
        <v>-0.8</v>
      </c>
      <c r="W275" s="2">
        <v>-5.7</v>
      </c>
      <c r="X275" s="2">
        <v>10.5</v>
      </c>
      <c r="Y275" s="2">
        <v>17.899999999999999</v>
      </c>
      <c r="Z275" s="2">
        <v>9.9</v>
      </c>
      <c r="AA275" s="2">
        <v>15.5</v>
      </c>
      <c r="AB275" s="2">
        <v>-3</v>
      </c>
      <c r="AC275" s="2">
        <v>0.1</v>
      </c>
      <c r="AD275" s="2">
        <v>1.8</v>
      </c>
      <c r="AE275" s="2">
        <v>-9.5</v>
      </c>
      <c r="AF275" s="2">
        <v>2.1</v>
      </c>
      <c r="AG275" s="2">
        <v>9</v>
      </c>
      <c r="AH275" s="2">
        <v>7.9</v>
      </c>
      <c r="AI275" s="2">
        <v>3</v>
      </c>
      <c r="AJ275" s="2">
        <v>-0.4</v>
      </c>
      <c r="AK275" s="2">
        <v>14.1</v>
      </c>
      <c r="AL275" s="2">
        <v>-3.4</v>
      </c>
      <c r="AM275" s="2">
        <v>-1.5</v>
      </c>
      <c r="AN275" s="2">
        <v>2.6</v>
      </c>
      <c r="AO275" s="2">
        <v>0.1</v>
      </c>
      <c r="AP275" s="2">
        <v>2</v>
      </c>
      <c r="AQ275" s="2">
        <v>0.8</v>
      </c>
      <c r="AR275" s="2">
        <v>4.9000000000000004</v>
      </c>
      <c r="AS275" s="2">
        <v>7.1</v>
      </c>
      <c r="AT275" s="2">
        <v>23.1</v>
      </c>
      <c r="AU275" s="2">
        <v>2.1</v>
      </c>
      <c r="AV275" s="2">
        <v>2.1</v>
      </c>
      <c r="AW275" s="2">
        <v>1.3</v>
      </c>
      <c r="AX275" s="2">
        <v>1.3</v>
      </c>
      <c r="AY275" s="2">
        <v>5</v>
      </c>
      <c r="AZ275" s="2">
        <v>4.4000000000000004</v>
      </c>
      <c r="BA275" s="2">
        <v>1.4</v>
      </c>
      <c r="BB275" s="2">
        <v>6.4</v>
      </c>
      <c r="BC275" s="2">
        <v>-1.2</v>
      </c>
      <c r="BD275" s="2">
        <v>3.3</v>
      </c>
      <c r="BE275" s="2">
        <v>4.2</v>
      </c>
      <c r="BF275" s="2">
        <v>7.5</v>
      </c>
      <c r="BG275" s="2">
        <v>1.5</v>
      </c>
      <c r="BH275" s="2">
        <v>-1.3</v>
      </c>
      <c r="BI275" s="2">
        <v>-1.5</v>
      </c>
      <c r="BJ275" s="2">
        <v>3.2</v>
      </c>
      <c r="BK275" s="2">
        <v>0.9</v>
      </c>
      <c r="BL275" s="2">
        <v>1.3</v>
      </c>
      <c r="BM275" s="2">
        <v>23</v>
      </c>
      <c r="BN275" s="2">
        <v>3.6</v>
      </c>
      <c r="BO275" s="2">
        <v>1</v>
      </c>
      <c r="BP275" s="2">
        <v>1.3</v>
      </c>
      <c r="BQ275" s="2">
        <v>11.5</v>
      </c>
      <c r="BR275" s="2">
        <v>5.9</v>
      </c>
      <c r="BS275" s="2">
        <v>1.5</v>
      </c>
      <c r="BT275" s="2">
        <v>3.6</v>
      </c>
      <c r="BU275" s="2">
        <v>3.8</v>
      </c>
      <c r="BV275" s="2">
        <v>-2.4</v>
      </c>
      <c r="BW275" s="2">
        <v>0.4</v>
      </c>
      <c r="BX275" s="2">
        <v>6.5</v>
      </c>
      <c r="BY275" s="2">
        <v>9.3000000000000007</v>
      </c>
    </row>
    <row r="276" spans="1:77" x14ac:dyDescent="0.25">
      <c r="A276" s="1">
        <v>45474</v>
      </c>
      <c r="B276" s="2">
        <v>111.98145</v>
      </c>
      <c r="C276" s="2">
        <v>101.65349000000001</v>
      </c>
      <c r="D276" s="2">
        <v>106.84573</v>
      </c>
      <c r="E276" s="2">
        <v>126.89663</v>
      </c>
      <c r="F276" s="2">
        <v>98.640429999999995</v>
      </c>
      <c r="G276" s="2">
        <v>104.72208000000001</v>
      </c>
      <c r="H276" s="2">
        <v>140.90944999999999</v>
      </c>
      <c r="I276" s="2">
        <v>110.22429</v>
      </c>
      <c r="J276" s="2">
        <v>104.20014999999999</v>
      </c>
      <c r="K276" s="2">
        <v>117.95538000000001</v>
      </c>
      <c r="L276" s="2">
        <v>113.83359</v>
      </c>
      <c r="M276" s="2">
        <v>107.42139</v>
      </c>
      <c r="N276" s="2">
        <v>112.01314000000001</v>
      </c>
      <c r="O276" s="2">
        <v>115.93912</v>
      </c>
      <c r="P276" s="2">
        <v>113.80148</v>
      </c>
      <c r="Q276" s="2">
        <v>107.07311</v>
      </c>
      <c r="R276" s="2">
        <v>116.70249</v>
      </c>
      <c r="S276" s="2">
        <v>136.42389</v>
      </c>
      <c r="T276" s="2">
        <v>128.33909</v>
      </c>
      <c r="U276" s="2">
        <v>6.1</v>
      </c>
      <c r="V276" s="2">
        <v>4.0999999999999996</v>
      </c>
      <c r="W276" s="2">
        <v>11</v>
      </c>
      <c r="X276" s="2">
        <v>11.5</v>
      </c>
      <c r="Y276" s="2">
        <v>-1.9</v>
      </c>
      <c r="Z276" s="2">
        <v>10.3</v>
      </c>
      <c r="AA276" s="2">
        <v>5.3</v>
      </c>
      <c r="AB276" s="2">
        <v>3.2</v>
      </c>
      <c r="AC276" s="2">
        <v>2.1</v>
      </c>
      <c r="AD276" s="2">
        <v>5.0999999999999996</v>
      </c>
      <c r="AE276" s="2">
        <v>-0.3</v>
      </c>
      <c r="AF276" s="2">
        <v>-0.7</v>
      </c>
      <c r="AG276" s="2">
        <v>5.7</v>
      </c>
      <c r="AH276" s="2">
        <v>13.6</v>
      </c>
      <c r="AI276" s="2">
        <v>12.6</v>
      </c>
      <c r="AJ276" s="2">
        <v>8.4</v>
      </c>
      <c r="AK276" s="2">
        <v>0.1</v>
      </c>
      <c r="AL276" s="2">
        <v>4.3</v>
      </c>
      <c r="AM276" s="2">
        <v>-0.8</v>
      </c>
      <c r="AN276" s="2">
        <v>3.2</v>
      </c>
      <c r="AO276" s="2">
        <v>0.7</v>
      </c>
      <c r="AP276" s="2">
        <v>3.2</v>
      </c>
      <c r="AQ276" s="2">
        <v>2.6</v>
      </c>
      <c r="AR276" s="2">
        <v>3.9</v>
      </c>
      <c r="AS276" s="2">
        <v>7.6</v>
      </c>
      <c r="AT276" s="2">
        <v>20</v>
      </c>
      <c r="AU276" s="2">
        <v>2.2000000000000002</v>
      </c>
      <c r="AV276" s="2">
        <v>2.1</v>
      </c>
      <c r="AW276" s="2">
        <v>1.9</v>
      </c>
      <c r="AX276" s="2">
        <v>1</v>
      </c>
      <c r="AY276" s="2">
        <v>4.2</v>
      </c>
      <c r="AZ276" s="2">
        <v>4.5999999999999996</v>
      </c>
      <c r="BA276" s="2">
        <v>3.1</v>
      </c>
      <c r="BB276" s="2">
        <v>7.3</v>
      </c>
      <c r="BC276" s="2">
        <v>0.3</v>
      </c>
      <c r="BD276" s="2">
        <v>2.7</v>
      </c>
      <c r="BE276" s="2">
        <v>4.2</v>
      </c>
      <c r="BF276" s="2">
        <v>6</v>
      </c>
      <c r="BG276" s="2">
        <v>2.2000000000000002</v>
      </c>
      <c r="BH276" s="2">
        <v>-0.8</v>
      </c>
      <c r="BI276" s="2">
        <v>0.3</v>
      </c>
      <c r="BJ276" s="2">
        <v>4.5</v>
      </c>
      <c r="BK276" s="2">
        <v>1.3</v>
      </c>
      <c r="BL276" s="2">
        <v>2.6</v>
      </c>
      <c r="BM276" s="2">
        <v>19.2</v>
      </c>
      <c r="BN276" s="2">
        <v>3.1</v>
      </c>
      <c r="BO276" s="2">
        <v>1.4</v>
      </c>
      <c r="BP276" s="2">
        <v>1.7</v>
      </c>
      <c r="BQ276" s="2">
        <v>8.9</v>
      </c>
      <c r="BR276" s="2">
        <v>5.4</v>
      </c>
      <c r="BS276" s="2">
        <v>2.4</v>
      </c>
      <c r="BT276" s="2">
        <v>5</v>
      </c>
      <c r="BU276" s="2">
        <v>5.2</v>
      </c>
      <c r="BV276" s="2">
        <v>-1.3</v>
      </c>
      <c r="BW276" s="2">
        <v>1.7</v>
      </c>
      <c r="BX276" s="2">
        <v>6.1</v>
      </c>
      <c r="BY276" s="2">
        <v>8.6</v>
      </c>
    </row>
    <row r="277" spans="1:77" x14ac:dyDescent="0.25">
      <c r="A277" s="1">
        <v>45505</v>
      </c>
      <c r="B277" s="2">
        <v>113.82899</v>
      </c>
      <c r="C277" s="2">
        <v>103.38625</v>
      </c>
      <c r="D277" s="2">
        <v>115.65354000000001</v>
      </c>
      <c r="E277" s="2">
        <v>126.11542</v>
      </c>
      <c r="F277" s="2">
        <v>109.72545</v>
      </c>
      <c r="G277" s="2">
        <v>115.41603000000001</v>
      </c>
      <c r="H277" s="2">
        <v>103.27831</v>
      </c>
      <c r="I277" s="2">
        <v>111.25085</v>
      </c>
      <c r="J277" s="2">
        <v>104.08031</v>
      </c>
      <c r="K277" s="2">
        <v>120.99979</v>
      </c>
      <c r="L277" s="2">
        <v>115.79258</v>
      </c>
      <c r="M277" s="2">
        <v>110.94933</v>
      </c>
      <c r="N277" s="2">
        <v>115.02564</v>
      </c>
      <c r="O277" s="2">
        <v>116.00530000000001</v>
      </c>
      <c r="P277" s="2">
        <v>113.71693999999999</v>
      </c>
      <c r="Q277" s="2">
        <v>104.90787</v>
      </c>
      <c r="R277" s="2">
        <v>129.85516000000001</v>
      </c>
      <c r="S277" s="2">
        <v>133.87386000000001</v>
      </c>
      <c r="T277" s="2">
        <v>132.41457</v>
      </c>
      <c r="U277" s="2">
        <v>2.2999999999999998</v>
      </c>
      <c r="V277" s="2">
        <v>4.5</v>
      </c>
      <c r="W277" s="2">
        <v>-1</v>
      </c>
      <c r="X277" s="2">
        <v>16.899999999999999</v>
      </c>
      <c r="Y277" s="2">
        <v>2.1</v>
      </c>
      <c r="Z277" s="2">
        <v>17.399999999999999</v>
      </c>
      <c r="AA277" s="2">
        <v>-22.6</v>
      </c>
      <c r="AB277" s="2">
        <v>3.9</v>
      </c>
      <c r="AC277" s="2">
        <v>5.5</v>
      </c>
      <c r="AD277" s="2">
        <v>7.4</v>
      </c>
      <c r="AE277" s="2">
        <v>-6</v>
      </c>
      <c r="AF277" s="2">
        <v>-0.5</v>
      </c>
      <c r="AG277" s="2">
        <v>1.3</v>
      </c>
      <c r="AH277" s="2">
        <v>3.7</v>
      </c>
      <c r="AI277" s="2">
        <v>3.5</v>
      </c>
      <c r="AJ277" s="2">
        <v>-4.7</v>
      </c>
      <c r="AK277" s="2">
        <v>12.3</v>
      </c>
      <c r="AL277" s="2">
        <v>1.6</v>
      </c>
      <c r="AM277" s="2">
        <v>-3</v>
      </c>
      <c r="AN277" s="2">
        <v>3.1</v>
      </c>
      <c r="AO277" s="2">
        <v>1.2</v>
      </c>
      <c r="AP277" s="2">
        <v>2.6</v>
      </c>
      <c r="AQ277" s="2">
        <v>4.5</v>
      </c>
      <c r="AR277" s="2">
        <v>3.6</v>
      </c>
      <c r="AS277" s="2">
        <v>8.9</v>
      </c>
      <c r="AT277" s="2">
        <v>13.7</v>
      </c>
      <c r="AU277" s="2">
        <v>2.5</v>
      </c>
      <c r="AV277" s="2">
        <v>2.5</v>
      </c>
      <c r="AW277" s="2">
        <v>2.7</v>
      </c>
      <c r="AX277" s="2">
        <v>0.1</v>
      </c>
      <c r="AY277" s="2">
        <v>3.5</v>
      </c>
      <c r="AZ277" s="2">
        <v>4.0999999999999996</v>
      </c>
      <c r="BA277" s="2">
        <v>3.2</v>
      </c>
      <c r="BB277" s="2">
        <v>6.8</v>
      </c>
      <c r="BC277" s="2">
        <v>-0.5</v>
      </c>
      <c r="BD277" s="2">
        <v>4.2</v>
      </c>
      <c r="BE277" s="2">
        <v>3.8</v>
      </c>
      <c r="BF277" s="2">
        <v>4.5</v>
      </c>
      <c r="BG277" s="2">
        <v>2.4</v>
      </c>
      <c r="BH277" s="2">
        <v>0.1</v>
      </c>
      <c r="BI277" s="2">
        <v>0</v>
      </c>
      <c r="BJ277" s="2">
        <v>6.9</v>
      </c>
      <c r="BK277" s="2">
        <v>1.5</v>
      </c>
      <c r="BL277" s="2">
        <v>5.4</v>
      </c>
      <c r="BM277" s="2">
        <v>12.9</v>
      </c>
      <c r="BN277" s="2">
        <v>3.2</v>
      </c>
      <c r="BO277" s="2">
        <v>2.5</v>
      </c>
      <c r="BP277" s="2">
        <v>2.2999999999999998</v>
      </c>
      <c r="BQ277" s="2">
        <v>6.1</v>
      </c>
      <c r="BR277" s="2">
        <v>4.8</v>
      </c>
      <c r="BS277" s="2">
        <v>2.6</v>
      </c>
      <c r="BT277" s="2">
        <v>5.3</v>
      </c>
      <c r="BU277" s="2">
        <v>5.5</v>
      </c>
      <c r="BV277" s="2">
        <v>-1.8</v>
      </c>
      <c r="BW277" s="2">
        <v>3.2</v>
      </c>
      <c r="BX277" s="2">
        <v>4.9000000000000004</v>
      </c>
      <c r="BY277" s="2">
        <v>7.5</v>
      </c>
    </row>
    <row r="278" spans="1:77" x14ac:dyDescent="0.25">
      <c r="A278" s="1">
        <v>45536</v>
      </c>
      <c r="B278" s="2">
        <v>109.74694</v>
      </c>
      <c r="C278" s="2">
        <v>100.98166000000001</v>
      </c>
      <c r="D278" s="2">
        <v>103.7077</v>
      </c>
      <c r="E278" s="2">
        <v>119.27537</v>
      </c>
      <c r="F278" s="2">
        <v>104.26616</v>
      </c>
      <c r="G278" s="2">
        <v>105.76473</v>
      </c>
      <c r="H278" s="2">
        <v>104.14998</v>
      </c>
      <c r="I278" s="2">
        <v>108.22042</v>
      </c>
      <c r="J278" s="2">
        <v>101.46872999999999</v>
      </c>
      <c r="K278" s="2">
        <v>114.32696</v>
      </c>
      <c r="L278" s="2">
        <v>115.55459</v>
      </c>
      <c r="M278" s="2">
        <v>107.21261</v>
      </c>
      <c r="N278" s="2">
        <v>111.54809</v>
      </c>
      <c r="O278" s="2">
        <v>111.28452</v>
      </c>
      <c r="P278" s="2">
        <v>109.71238</v>
      </c>
      <c r="Q278" s="2">
        <v>97.619709999999998</v>
      </c>
      <c r="R278" s="2">
        <v>121.01568</v>
      </c>
      <c r="S278" s="2">
        <v>122.00176</v>
      </c>
      <c r="T278" s="2">
        <v>132.45535000000001</v>
      </c>
      <c r="U278" s="2">
        <v>3.3</v>
      </c>
      <c r="V278" s="2">
        <v>7.8</v>
      </c>
      <c r="W278" s="2">
        <v>-1.4</v>
      </c>
      <c r="X278" s="2">
        <v>-1.6</v>
      </c>
      <c r="Y278" s="2">
        <v>6</v>
      </c>
      <c r="Z278" s="2">
        <v>6.4</v>
      </c>
      <c r="AA278" s="2">
        <v>-20.2</v>
      </c>
      <c r="AB278" s="2">
        <v>13.6</v>
      </c>
      <c r="AC278" s="2">
        <v>7.5</v>
      </c>
      <c r="AD278" s="2">
        <v>5.4</v>
      </c>
      <c r="AE278" s="2">
        <v>0.8</v>
      </c>
      <c r="AF278" s="2">
        <v>-5.6</v>
      </c>
      <c r="AG278" s="2">
        <v>3</v>
      </c>
      <c r="AH278" s="2">
        <v>3.7</v>
      </c>
      <c r="AI278" s="2">
        <v>7</v>
      </c>
      <c r="AJ278" s="2">
        <v>2.8</v>
      </c>
      <c r="AK278" s="2">
        <v>13.8</v>
      </c>
      <c r="AL278" s="2">
        <v>7</v>
      </c>
      <c r="AM278" s="2">
        <v>0.7</v>
      </c>
      <c r="AN278" s="2">
        <v>3.1</v>
      </c>
      <c r="AO278" s="2">
        <v>1.9</v>
      </c>
      <c r="AP278" s="2">
        <v>2.2000000000000002</v>
      </c>
      <c r="AQ278" s="2">
        <v>3.7</v>
      </c>
      <c r="AR278" s="2">
        <v>3.9</v>
      </c>
      <c r="AS278" s="2">
        <v>8.6</v>
      </c>
      <c r="AT278" s="2">
        <v>9.4</v>
      </c>
      <c r="AU278" s="2">
        <v>3.6</v>
      </c>
      <c r="AV278" s="2">
        <v>3.1</v>
      </c>
      <c r="AW278" s="2">
        <v>3</v>
      </c>
      <c r="AX278" s="2">
        <v>0.2</v>
      </c>
      <c r="AY278" s="2">
        <v>2.4</v>
      </c>
      <c r="AZ278" s="2">
        <v>4</v>
      </c>
      <c r="BA278" s="2">
        <v>3.3</v>
      </c>
      <c r="BB278" s="2">
        <v>6.8</v>
      </c>
      <c r="BC278" s="2">
        <v>-0.1</v>
      </c>
      <c r="BD278" s="2">
        <v>5.3</v>
      </c>
      <c r="BE278" s="2">
        <v>4.2</v>
      </c>
      <c r="BF278" s="2">
        <v>3.9</v>
      </c>
      <c r="BG278" s="2">
        <v>2.6</v>
      </c>
      <c r="BH278" s="2">
        <v>1.7</v>
      </c>
      <c r="BI278" s="2">
        <v>0</v>
      </c>
      <c r="BJ278" s="2">
        <v>5.4</v>
      </c>
      <c r="BK278" s="2">
        <v>2.4</v>
      </c>
      <c r="BL278" s="2">
        <v>7.2</v>
      </c>
      <c r="BM278" s="2">
        <v>7.8</v>
      </c>
      <c r="BN278" s="2">
        <v>4.8</v>
      </c>
      <c r="BO278" s="2">
        <v>4</v>
      </c>
      <c r="BP278" s="2">
        <v>2.8</v>
      </c>
      <c r="BQ278" s="2">
        <v>5</v>
      </c>
      <c r="BR278" s="2">
        <v>3.4</v>
      </c>
      <c r="BS278" s="2">
        <v>2.8</v>
      </c>
      <c r="BT278" s="2">
        <v>5</v>
      </c>
      <c r="BU278" s="2">
        <v>6</v>
      </c>
      <c r="BV278" s="2">
        <v>-1.1000000000000001</v>
      </c>
      <c r="BW278" s="2">
        <v>4.4000000000000004</v>
      </c>
      <c r="BX278" s="2">
        <v>5.0999999999999996</v>
      </c>
      <c r="BY278" s="2">
        <v>6.8</v>
      </c>
    </row>
    <row r="279" spans="1:77" x14ac:dyDescent="0.25">
      <c r="A279" s="1">
        <v>45566</v>
      </c>
      <c r="B279" s="2">
        <v>113.45003</v>
      </c>
      <c r="C279" s="2">
        <v>108.17439</v>
      </c>
      <c r="D279" s="2">
        <v>104.24402000000001</v>
      </c>
      <c r="E279" s="2">
        <v>131.53973999999999</v>
      </c>
      <c r="F279" s="2">
        <v>99.265270000000001</v>
      </c>
      <c r="G279" s="2">
        <v>114.84141</v>
      </c>
      <c r="H279" s="2">
        <v>114.58257999999999</v>
      </c>
      <c r="I279" s="2">
        <v>116.94938999999999</v>
      </c>
      <c r="J279" s="2">
        <v>107.20717999999999</v>
      </c>
      <c r="K279" s="2">
        <v>114.15371</v>
      </c>
      <c r="L279" s="2">
        <v>110.66893</v>
      </c>
      <c r="M279" s="2">
        <v>108.66195999999999</v>
      </c>
      <c r="N279" s="2">
        <v>113.45761</v>
      </c>
      <c r="O279" s="2">
        <v>119.15031</v>
      </c>
      <c r="P279" s="2">
        <v>118.37249</v>
      </c>
      <c r="Q279" s="2">
        <v>105.571</v>
      </c>
      <c r="R279" s="2">
        <v>114.99684999999999</v>
      </c>
      <c r="S279" s="2">
        <v>126.37738</v>
      </c>
      <c r="T279" s="2">
        <v>120.07447999999999</v>
      </c>
      <c r="U279" s="2">
        <v>6</v>
      </c>
      <c r="V279" s="2">
        <v>4</v>
      </c>
      <c r="W279" s="2">
        <v>1.7</v>
      </c>
      <c r="X279" s="2">
        <v>12.6</v>
      </c>
      <c r="Y279" s="2">
        <v>5.3</v>
      </c>
      <c r="Z279" s="2">
        <v>8.5</v>
      </c>
      <c r="AA279" s="2">
        <v>25</v>
      </c>
      <c r="AB279" s="2">
        <v>-0.3</v>
      </c>
      <c r="AC279" s="2">
        <v>1.7</v>
      </c>
      <c r="AD279" s="2">
        <v>5.5</v>
      </c>
      <c r="AE279" s="2">
        <v>1.7</v>
      </c>
      <c r="AF279" s="2">
        <v>-6.1</v>
      </c>
      <c r="AG279" s="2">
        <v>6.3</v>
      </c>
      <c r="AH279" s="2">
        <v>11.1</v>
      </c>
      <c r="AI279" s="2">
        <v>11.9</v>
      </c>
      <c r="AJ279" s="2">
        <v>3.1</v>
      </c>
      <c r="AK279" s="2">
        <v>7.2</v>
      </c>
      <c r="AL279" s="2">
        <v>16</v>
      </c>
      <c r="AM279" s="2">
        <v>1.3</v>
      </c>
      <c r="AN279" s="2">
        <v>3.4</v>
      </c>
      <c r="AO279" s="2">
        <v>2.1</v>
      </c>
      <c r="AP279" s="2">
        <v>2.1</v>
      </c>
      <c r="AQ279" s="2">
        <v>4.7</v>
      </c>
      <c r="AR279" s="2">
        <v>4</v>
      </c>
      <c r="AS279" s="2">
        <v>8.6</v>
      </c>
      <c r="AT279" s="2">
        <v>10.6</v>
      </c>
      <c r="AU279" s="2">
        <v>3.2</v>
      </c>
      <c r="AV279" s="2">
        <v>2.9</v>
      </c>
      <c r="AW279" s="2">
        <v>3.3</v>
      </c>
      <c r="AX279" s="2">
        <v>0.3</v>
      </c>
      <c r="AY279" s="2">
        <v>1.5</v>
      </c>
      <c r="AZ279" s="2">
        <v>4.2</v>
      </c>
      <c r="BA279" s="2">
        <v>4.0999999999999996</v>
      </c>
      <c r="BB279" s="2">
        <v>7.3</v>
      </c>
      <c r="BC279" s="2">
        <v>0.2</v>
      </c>
      <c r="BD279" s="2">
        <v>5.5</v>
      </c>
      <c r="BE279" s="2">
        <v>5.4</v>
      </c>
      <c r="BF279" s="2">
        <v>3.6</v>
      </c>
      <c r="BG279" s="2">
        <v>3</v>
      </c>
      <c r="BH279" s="2">
        <v>2</v>
      </c>
      <c r="BI279" s="2">
        <v>0.9</v>
      </c>
      <c r="BJ279" s="2">
        <v>6.2</v>
      </c>
      <c r="BK279" s="2">
        <v>3.8</v>
      </c>
      <c r="BL279" s="2">
        <v>7.7</v>
      </c>
      <c r="BM279" s="2">
        <v>10.7</v>
      </c>
      <c r="BN279" s="2">
        <v>3.7</v>
      </c>
      <c r="BO279" s="2">
        <v>3.5</v>
      </c>
      <c r="BP279" s="2">
        <v>3.3</v>
      </c>
      <c r="BQ279" s="2">
        <v>3.8</v>
      </c>
      <c r="BR279" s="2">
        <v>2.8</v>
      </c>
      <c r="BS279" s="2">
        <v>3.4</v>
      </c>
      <c r="BT279" s="2">
        <v>4.5</v>
      </c>
      <c r="BU279" s="2">
        <v>6.7</v>
      </c>
      <c r="BV279" s="2">
        <v>-0.9</v>
      </c>
      <c r="BW279" s="2">
        <v>4.3</v>
      </c>
      <c r="BX279" s="2">
        <v>5.7</v>
      </c>
      <c r="BY279" s="2">
        <v>5.7</v>
      </c>
    </row>
    <row r="280" spans="1:77" x14ac:dyDescent="0.25">
      <c r="A280" s="1">
        <v>45597</v>
      </c>
      <c r="B280" s="2">
        <v>104.51242000000001</v>
      </c>
      <c r="C280" s="2">
        <v>102.5924</v>
      </c>
      <c r="D280" s="2">
        <v>103.11951999999999</v>
      </c>
      <c r="E280" s="2">
        <v>129.47038000000001</v>
      </c>
      <c r="F280" s="2">
        <v>99.662509999999997</v>
      </c>
      <c r="G280" s="2">
        <v>110.17322</v>
      </c>
      <c r="H280" s="2">
        <v>112.66475</v>
      </c>
      <c r="I280" s="2">
        <v>111.75414000000001</v>
      </c>
      <c r="J280" s="2">
        <v>99.253630000000001</v>
      </c>
      <c r="K280" s="2">
        <v>103.5625</v>
      </c>
      <c r="L280" s="2">
        <v>97.096829999999997</v>
      </c>
      <c r="M280" s="2">
        <v>105.84259</v>
      </c>
      <c r="N280" s="2">
        <v>99.430530000000005</v>
      </c>
      <c r="O280" s="2">
        <v>113.81249</v>
      </c>
      <c r="P280" s="2">
        <v>110.65424</v>
      </c>
      <c r="Q280" s="2">
        <v>96.541939999999997</v>
      </c>
      <c r="R280" s="2">
        <v>99.487049999999996</v>
      </c>
      <c r="S280" s="2">
        <v>116.22838</v>
      </c>
      <c r="T280" s="2">
        <v>103.66101</v>
      </c>
      <c r="U280" s="2">
        <v>1.6</v>
      </c>
      <c r="V280" s="2">
        <v>4.5</v>
      </c>
      <c r="W280" s="2">
        <v>13.6</v>
      </c>
      <c r="X280" s="2">
        <v>17.8</v>
      </c>
      <c r="Y280" s="2">
        <v>-4.8</v>
      </c>
      <c r="Z280" s="2">
        <v>5.2</v>
      </c>
      <c r="AA280" s="2">
        <v>10.3</v>
      </c>
      <c r="AB280" s="2">
        <v>13.6</v>
      </c>
      <c r="AC280" s="2">
        <v>-1.3</v>
      </c>
      <c r="AD280" s="2">
        <v>0.4</v>
      </c>
      <c r="AE280" s="2">
        <v>-11.9</v>
      </c>
      <c r="AF280" s="2">
        <v>-8.1999999999999993</v>
      </c>
      <c r="AG280" s="2">
        <v>-2.5</v>
      </c>
      <c r="AH280" s="2">
        <v>5.7</v>
      </c>
      <c r="AI280" s="2">
        <v>7.1</v>
      </c>
      <c r="AJ280" s="2">
        <v>1.2</v>
      </c>
      <c r="AK280" s="2">
        <v>-3.2</v>
      </c>
      <c r="AL280" s="2">
        <v>18.2</v>
      </c>
      <c r="AM280" s="2">
        <v>-2.4</v>
      </c>
      <c r="AN280" s="2">
        <v>3.2</v>
      </c>
      <c r="AO280" s="2">
        <v>2.2999999999999998</v>
      </c>
      <c r="AP280" s="2">
        <v>3</v>
      </c>
      <c r="AQ280" s="2">
        <v>6</v>
      </c>
      <c r="AR280" s="2">
        <v>3.2</v>
      </c>
      <c r="AS280" s="2">
        <v>8.3000000000000007</v>
      </c>
      <c r="AT280" s="2">
        <v>10.6</v>
      </c>
      <c r="AU280" s="2">
        <v>4.0999999999999996</v>
      </c>
      <c r="AV280" s="2">
        <v>2.5</v>
      </c>
      <c r="AW280" s="2">
        <v>3</v>
      </c>
      <c r="AX280" s="2">
        <v>-0.8</v>
      </c>
      <c r="AY280" s="2">
        <v>0.5</v>
      </c>
      <c r="AZ280" s="2">
        <v>3.6</v>
      </c>
      <c r="BA280" s="2">
        <v>4.2</v>
      </c>
      <c r="BB280" s="2">
        <v>7.3</v>
      </c>
      <c r="BC280" s="2">
        <v>0.3</v>
      </c>
      <c r="BD280" s="2">
        <v>4.7</v>
      </c>
      <c r="BE280" s="2">
        <v>6.5</v>
      </c>
      <c r="BF280" s="2">
        <v>3.1</v>
      </c>
      <c r="BG280" s="2">
        <v>3</v>
      </c>
      <c r="BH280" s="2">
        <v>2.2999999999999998</v>
      </c>
      <c r="BI280" s="2">
        <v>2.7</v>
      </c>
      <c r="BJ280" s="2">
        <v>6.7</v>
      </c>
      <c r="BK280" s="2">
        <v>2.7</v>
      </c>
      <c r="BL280" s="2">
        <v>8.1</v>
      </c>
      <c r="BM280" s="2">
        <v>11.9</v>
      </c>
      <c r="BN280" s="2">
        <v>4.9000000000000004</v>
      </c>
      <c r="BO280" s="2">
        <v>2.7</v>
      </c>
      <c r="BP280" s="2">
        <v>3.3</v>
      </c>
      <c r="BQ280" s="2">
        <v>1.4</v>
      </c>
      <c r="BR280" s="2">
        <v>1</v>
      </c>
      <c r="BS280" s="2">
        <v>3.2</v>
      </c>
      <c r="BT280" s="2">
        <v>3.8</v>
      </c>
      <c r="BU280" s="2">
        <v>7.1</v>
      </c>
      <c r="BV280" s="2">
        <v>-0.4</v>
      </c>
      <c r="BW280" s="2">
        <v>3.9</v>
      </c>
      <c r="BX280" s="2">
        <v>6.2</v>
      </c>
      <c r="BY280" s="2">
        <v>4.2</v>
      </c>
    </row>
    <row r="281" spans="1:77" x14ac:dyDescent="0.25">
      <c r="A281" s="1">
        <v>45627</v>
      </c>
      <c r="B281" s="2">
        <v>93.988</v>
      </c>
      <c r="C281" s="2">
        <v>99.532899999999998</v>
      </c>
      <c r="D281" s="2">
        <v>90.37182</v>
      </c>
      <c r="E281" s="2">
        <v>124.80179</v>
      </c>
      <c r="F281" s="2">
        <v>105.12378</v>
      </c>
      <c r="G281" s="2">
        <v>87.124200000000002</v>
      </c>
      <c r="H281" s="2">
        <v>108.32120999999999</v>
      </c>
      <c r="I281" s="2">
        <v>111.00353</v>
      </c>
      <c r="J281" s="2">
        <v>99.618409999999997</v>
      </c>
      <c r="K281" s="2">
        <v>96.55547</v>
      </c>
      <c r="L281" s="2">
        <v>107.83904</v>
      </c>
      <c r="M281" s="2">
        <v>102.17588000000001</v>
      </c>
      <c r="N281" s="2">
        <v>83.165400000000005</v>
      </c>
      <c r="O281" s="2">
        <v>99.096599999999995</v>
      </c>
      <c r="P281" s="2">
        <v>93.384429999999995</v>
      </c>
      <c r="Q281" s="2">
        <v>84.306960000000004</v>
      </c>
      <c r="R281" s="2">
        <v>80.01943</v>
      </c>
      <c r="S281" s="2">
        <v>103.47611000000001</v>
      </c>
      <c r="T281" s="2">
        <v>92.760930000000002</v>
      </c>
      <c r="U281" s="2">
        <v>1.4</v>
      </c>
      <c r="V281" s="2">
        <v>5</v>
      </c>
      <c r="W281" s="2">
        <v>11</v>
      </c>
      <c r="X281" s="2">
        <v>2.9</v>
      </c>
      <c r="Y281" s="2">
        <v>-3.9</v>
      </c>
      <c r="Z281" s="2">
        <v>-8.1999999999999993</v>
      </c>
      <c r="AA281" s="2">
        <v>-21.1</v>
      </c>
      <c r="AB281" s="2">
        <v>10.1</v>
      </c>
      <c r="AC281" s="2">
        <v>4.4000000000000004</v>
      </c>
      <c r="AD281" s="2">
        <v>-1.2</v>
      </c>
      <c r="AE281" s="2">
        <v>-9.1999999999999993</v>
      </c>
      <c r="AF281" s="2">
        <v>-5</v>
      </c>
      <c r="AG281" s="2">
        <v>-2.4</v>
      </c>
      <c r="AH281" s="2">
        <v>2.5</v>
      </c>
      <c r="AI281" s="2">
        <v>5.9</v>
      </c>
      <c r="AJ281" s="2">
        <v>3.8</v>
      </c>
      <c r="AK281" s="2">
        <v>-10.9</v>
      </c>
      <c r="AL281" s="2">
        <v>8.5</v>
      </c>
      <c r="AM281" s="2">
        <v>-2.7</v>
      </c>
      <c r="AN281" s="2">
        <v>3.1</v>
      </c>
      <c r="AO281" s="2">
        <v>2.6</v>
      </c>
      <c r="AP281" s="2">
        <v>3.6</v>
      </c>
      <c r="AQ281" s="2">
        <v>5.7</v>
      </c>
      <c r="AR281" s="2">
        <v>2.5</v>
      </c>
      <c r="AS281" s="2">
        <v>6.9</v>
      </c>
      <c r="AT281" s="2">
        <v>7.4</v>
      </c>
      <c r="AU281" s="2">
        <v>4.5999999999999996</v>
      </c>
      <c r="AV281" s="2">
        <v>2.7</v>
      </c>
      <c r="AW281" s="2">
        <v>2.7</v>
      </c>
      <c r="AX281" s="2">
        <v>-1.6</v>
      </c>
      <c r="AY281" s="2">
        <v>0.1</v>
      </c>
      <c r="AZ281" s="2">
        <v>3.2</v>
      </c>
      <c r="BA281" s="2">
        <v>4.0999999999999996</v>
      </c>
      <c r="BB281" s="2">
        <v>7.2</v>
      </c>
      <c r="BC281" s="2">
        <v>0.6</v>
      </c>
      <c r="BD281" s="2">
        <v>3.5</v>
      </c>
      <c r="BE281" s="2">
        <v>6.6</v>
      </c>
      <c r="BF281" s="2">
        <v>2.7</v>
      </c>
      <c r="BG281" s="2">
        <v>3.1</v>
      </c>
      <c r="BH281" s="2">
        <v>2.6</v>
      </c>
      <c r="BI281" s="2">
        <v>3.6</v>
      </c>
      <c r="BJ281" s="2">
        <v>5.7</v>
      </c>
      <c r="BK281" s="2">
        <v>2.5</v>
      </c>
      <c r="BL281" s="2">
        <v>6.9</v>
      </c>
      <c r="BM281" s="2">
        <v>7.4</v>
      </c>
      <c r="BN281" s="2">
        <v>4.5999999999999996</v>
      </c>
      <c r="BO281" s="2">
        <v>2.7</v>
      </c>
      <c r="BP281" s="2">
        <v>2.7</v>
      </c>
      <c r="BQ281" s="2">
        <v>-1.6</v>
      </c>
      <c r="BR281" s="2">
        <v>0.1</v>
      </c>
      <c r="BS281" s="2">
        <v>3.2</v>
      </c>
      <c r="BT281" s="2">
        <v>4.0999999999999996</v>
      </c>
      <c r="BU281" s="2">
        <v>7.2</v>
      </c>
      <c r="BV281" s="2">
        <v>0.6</v>
      </c>
      <c r="BW281" s="2">
        <v>3.5</v>
      </c>
      <c r="BX281" s="2">
        <v>6.6</v>
      </c>
      <c r="BY281" s="2">
        <v>2.7</v>
      </c>
    </row>
    <row r="282" spans="1:77" x14ac:dyDescent="0.25">
      <c r="A282" s="1">
        <v>45658</v>
      </c>
      <c r="B282" s="2">
        <v>95.012410000000003</v>
      </c>
      <c r="C282" s="2">
        <v>94.668940000000006</v>
      </c>
      <c r="D282" s="2">
        <v>106.90604</v>
      </c>
      <c r="E282" s="2">
        <v>95.47739</v>
      </c>
      <c r="F282" s="2">
        <v>92.273669999999996</v>
      </c>
      <c r="G282" s="2">
        <v>97.150189999999995</v>
      </c>
      <c r="H282" s="2">
        <v>117.97614</v>
      </c>
      <c r="I282" s="2">
        <v>83.577129999999997</v>
      </c>
      <c r="J282" s="2">
        <v>102.86165</v>
      </c>
      <c r="K282" s="2">
        <v>95.052189999999996</v>
      </c>
      <c r="L282" s="2">
        <v>102.68687</v>
      </c>
      <c r="M282" s="2">
        <v>106.58517000000001</v>
      </c>
      <c r="N282" s="2">
        <v>87.326130000000006</v>
      </c>
      <c r="O282" s="2">
        <v>99.893829999999994</v>
      </c>
      <c r="P282" s="2">
        <v>103.39255</v>
      </c>
      <c r="Q282" s="2">
        <v>89.164929999999998</v>
      </c>
      <c r="R282" s="2">
        <v>72.087469999999996</v>
      </c>
      <c r="S282" s="2">
        <v>97.989779999999996</v>
      </c>
      <c r="T282" s="2">
        <v>88.557990000000004</v>
      </c>
      <c r="U282" s="2">
        <v>1.3</v>
      </c>
      <c r="V282" s="2">
        <v>-2.7</v>
      </c>
      <c r="W282" s="2">
        <v>-1.5</v>
      </c>
      <c r="X282" s="2">
        <v>1</v>
      </c>
      <c r="Y282" s="2">
        <v>-11.3</v>
      </c>
      <c r="Z282" s="2">
        <v>0.1</v>
      </c>
      <c r="AA282" s="2">
        <v>-15.2</v>
      </c>
      <c r="AB282" s="2">
        <v>-18.100000000000001</v>
      </c>
      <c r="AC282" s="2">
        <v>5</v>
      </c>
      <c r="AD282" s="2">
        <v>-0.2</v>
      </c>
      <c r="AE282" s="2">
        <v>-8.8000000000000007</v>
      </c>
      <c r="AF282" s="2">
        <v>-2.1</v>
      </c>
      <c r="AG282" s="2">
        <v>0.4</v>
      </c>
      <c r="AH282" s="2">
        <v>0.9</v>
      </c>
      <c r="AI282" s="2">
        <v>8.1999999999999993</v>
      </c>
      <c r="AJ282" s="2">
        <v>8.8000000000000007</v>
      </c>
      <c r="AK282" s="2">
        <v>-9.6</v>
      </c>
      <c r="AL282" s="2">
        <v>0.8</v>
      </c>
      <c r="AM282" s="2">
        <v>0.4</v>
      </c>
      <c r="AN282" s="2">
        <v>1.3</v>
      </c>
      <c r="AO282" s="2">
        <v>-2.7</v>
      </c>
      <c r="AP282" s="2">
        <v>-1.5</v>
      </c>
      <c r="AQ282" s="2">
        <v>1</v>
      </c>
      <c r="AR282" s="2">
        <v>-11.3</v>
      </c>
      <c r="AS282" s="2">
        <v>0.1</v>
      </c>
      <c r="AT282" s="2">
        <v>-15.2</v>
      </c>
      <c r="AU282" s="2">
        <v>-18.100000000000001</v>
      </c>
      <c r="AV282" s="2">
        <v>5</v>
      </c>
      <c r="AW282" s="2">
        <v>-0.2</v>
      </c>
      <c r="AX282" s="2">
        <v>-8.8000000000000007</v>
      </c>
      <c r="AY282" s="2">
        <v>-2.1</v>
      </c>
      <c r="AZ282" s="2">
        <v>0.4</v>
      </c>
      <c r="BA282" s="2">
        <v>0.9</v>
      </c>
      <c r="BB282" s="2">
        <v>8.1999999999999993</v>
      </c>
      <c r="BC282" s="2">
        <v>8.8000000000000007</v>
      </c>
      <c r="BD282" s="2">
        <v>-9.6</v>
      </c>
      <c r="BE282" s="2">
        <v>0.8</v>
      </c>
      <c r="BF282" s="2">
        <v>0.4</v>
      </c>
      <c r="BG282" s="2">
        <v>2.9</v>
      </c>
      <c r="BH282" s="2">
        <v>2.2000000000000002</v>
      </c>
      <c r="BI282" s="2">
        <v>2.6</v>
      </c>
      <c r="BJ282" s="2">
        <v>5.4</v>
      </c>
      <c r="BK282" s="2">
        <v>1.3</v>
      </c>
      <c r="BL282" s="2">
        <v>6.5</v>
      </c>
      <c r="BM282" s="2">
        <v>3.4</v>
      </c>
      <c r="BN282" s="2">
        <v>3</v>
      </c>
      <c r="BO282" s="2">
        <v>2.4</v>
      </c>
      <c r="BP282" s="2">
        <v>2.2000000000000002</v>
      </c>
      <c r="BQ282" s="2">
        <v>-2.5</v>
      </c>
      <c r="BR282" s="2">
        <v>-0.6</v>
      </c>
      <c r="BS282" s="2">
        <v>2.9</v>
      </c>
      <c r="BT282" s="2">
        <v>3.9</v>
      </c>
      <c r="BU282" s="2">
        <v>7.2</v>
      </c>
      <c r="BV282" s="2">
        <v>1.6</v>
      </c>
      <c r="BW282" s="2">
        <v>2.7</v>
      </c>
      <c r="BX282" s="2">
        <v>6.1</v>
      </c>
      <c r="BY282" s="2">
        <v>1.9</v>
      </c>
    </row>
    <row r="283" spans="1:77" x14ac:dyDescent="0.25">
      <c r="A283" s="1">
        <v>45689</v>
      </c>
      <c r="B283" s="2">
        <v>93.6023</v>
      </c>
      <c r="C283" s="2">
        <v>87.514899999999997</v>
      </c>
      <c r="D283" s="2">
        <v>105.18687</v>
      </c>
      <c r="E283" s="2">
        <v>88.668760000000006</v>
      </c>
      <c r="F283" s="2">
        <v>88.463139999999996</v>
      </c>
      <c r="G283" s="2">
        <v>94.995069999999998</v>
      </c>
      <c r="H283" s="2">
        <v>104.62754</v>
      </c>
      <c r="I283" s="2">
        <v>78.443969999999993</v>
      </c>
      <c r="J283" s="2">
        <v>92.276219999999995</v>
      </c>
      <c r="K283" s="2">
        <v>93.600629999999995</v>
      </c>
      <c r="L283" s="2">
        <v>97.062560000000005</v>
      </c>
      <c r="M283" s="2">
        <v>99.628349999999998</v>
      </c>
      <c r="N283" s="2">
        <v>88.431460000000001</v>
      </c>
      <c r="O283" s="2">
        <v>102.63455</v>
      </c>
      <c r="P283" s="2">
        <v>104.42715</v>
      </c>
      <c r="Q283" s="2">
        <v>89.345470000000006</v>
      </c>
      <c r="R283" s="2">
        <v>72.145870000000002</v>
      </c>
      <c r="S283" s="2">
        <v>92.417190000000005</v>
      </c>
      <c r="T283" s="2">
        <v>86.046819999999997</v>
      </c>
      <c r="U283" s="2">
        <v>1.3</v>
      </c>
      <c r="V283" s="2">
        <v>-5</v>
      </c>
      <c r="W283" s="2">
        <v>-9.6999999999999993</v>
      </c>
      <c r="X283" s="2">
        <v>5.0999999999999996</v>
      </c>
      <c r="Y283" s="2">
        <v>-4</v>
      </c>
      <c r="Z283" s="2">
        <v>-0.2</v>
      </c>
      <c r="AA283" s="2">
        <v>-24.7</v>
      </c>
      <c r="AB283" s="2">
        <v>-21.6</v>
      </c>
      <c r="AC283" s="2">
        <v>-1.3</v>
      </c>
      <c r="AD283" s="2">
        <v>-0.4</v>
      </c>
      <c r="AE283" s="2">
        <v>-11.8</v>
      </c>
      <c r="AF283" s="2">
        <v>-3.4</v>
      </c>
      <c r="AG283" s="2">
        <v>1.3</v>
      </c>
      <c r="AH283" s="2">
        <v>5.0999999999999996</v>
      </c>
      <c r="AI283" s="2">
        <v>5.4</v>
      </c>
      <c r="AJ283" s="2">
        <v>-2.5</v>
      </c>
      <c r="AK283" s="2">
        <v>-2.9</v>
      </c>
      <c r="AL283" s="2">
        <v>3.3</v>
      </c>
      <c r="AM283" s="2">
        <v>0</v>
      </c>
      <c r="AN283" s="2">
        <v>1.3</v>
      </c>
      <c r="AO283" s="2">
        <v>-3.8</v>
      </c>
      <c r="AP283" s="2">
        <v>-5.7</v>
      </c>
      <c r="AQ283" s="2">
        <v>3</v>
      </c>
      <c r="AR283" s="2">
        <v>-7.9</v>
      </c>
      <c r="AS283" s="2">
        <v>-0.1</v>
      </c>
      <c r="AT283" s="2">
        <v>-19.899999999999999</v>
      </c>
      <c r="AU283" s="2">
        <v>-19.8</v>
      </c>
      <c r="AV283" s="2">
        <v>1.9</v>
      </c>
      <c r="AW283" s="2">
        <v>-0.3</v>
      </c>
      <c r="AX283" s="2">
        <v>-10.3</v>
      </c>
      <c r="AY283" s="2">
        <v>-2.7</v>
      </c>
      <c r="AZ283" s="2">
        <v>0.8</v>
      </c>
      <c r="BA283" s="2">
        <v>3</v>
      </c>
      <c r="BB283" s="2">
        <v>6.8</v>
      </c>
      <c r="BC283" s="2">
        <v>2.8</v>
      </c>
      <c r="BD283" s="2">
        <v>-6.4</v>
      </c>
      <c r="BE283" s="2">
        <v>2</v>
      </c>
      <c r="BF283" s="2">
        <v>0.2</v>
      </c>
      <c r="BG283" s="2">
        <v>2.6</v>
      </c>
      <c r="BH283" s="2">
        <v>1.6</v>
      </c>
      <c r="BI283" s="2">
        <v>0.3</v>
      </c>
      <c r="BJ283" s="2">
        <v>5.7</v>
      </c>
      <c r="BK283" s="2">
        <v>1</v>
      </c>
      <c r="BL283" s="2">
        <v>5.4</v>
      </c>
      <c r="BM283" s="2">
        <v>-1.1000000000000001</v>
      </c>
      <c r="BN283" s="2">
        <v>0.8</v>
      </c>
      <c r="BO283" s="2">
        <v>1.9</v>
      </c>
      <c r="BP283" s="2">
        <v>1.8</v>
      </c>
      <c r="BQ283" s="2">
        <v>-4.2</v>
      </c>
      <c r="BR283" s="2">
        <v>-1.6</v>
      </c>
      <c r="BS283" s="2">
        <v>2.7</v>
      </c>
      <c r="BT283" s="2">
        <v>4</v>
      </c>
      <c r="BU283" s="2">
        <v>7.1</v>
      </c>
      <c r="BV283" s="2">
        <v>0.2</v>
      </c>
      <c r="BW283" s="2">
        <v>1.9</v>
      </c>
      <c r="BX283" s="2">
        <v>5.6</v>
      </c>
      <c r="BY283" s="2">
        <v>1.1000000000000001</v>
      </c>
    </row>
    <row r="284" spans="1:77" x14ac:dyDescent="0.25">
      <c r="A284" s="1">
        <v>45717</v>
      </c>
      <c r="B284" s="2">
        <v>99.823149999999998</v>
      </c>
      <c r="C284" s="2">
        <v>90.831519999999998</v>
      </c>
      <c r="D284" s="2">
        <v>112.68686</v>
      </c>
      <c r="E284" s="2">
        <v>101.81997</v>
      </c>
      <c r="F284" s="2">
        <v>85.140820000000005</v>
      </c>
      <c r="G284" s="2">
        <v>95.582499999999996</v>
      </c>
      <c r="H284" s="2">
        <v>103.01215000000001</v>
      </c>
      <c r="I284" s="2">
        <v>76.290000000000006</v>
      </c>
      <c r="J284" s="2">
        <v>104.68219999999999</v>
      </c>
      <c r="K284" s="2">
        <v>102.29246000000001</v>
      </c>
      <c r="L284" s="2">
        <v>115.06995000000001</v>
      </c>
      <c r="M284" s="2">
        <v>110.76536</v>
      </c>
      <c r="N284" s="2">
        <v>93.546750000000003</v>
      </c>
      <c r="O284" s="2">
        <v>105.83450999999999</v>
      </c>
      <c r="P284" s="2">
        <v>109.42939</v>
      </c>
      <c r="Q284" s="2">
        <v>95.952889999999996</v>
      </c>
      <c r="R284" s="2">
        <v>85.553430000000006</v>
      </c>
      <c r="S284" s="2">
        <v>94.988799999999998</v>
      </c>
      <c r="T284" s="2">
        <v>87.668689999999998</v>
      </c>
      <c r="U284" s="2">
        <v>3.4</v>
      </c>
      <c r="V284" s="2">
        <v>-4.7</v>
      </c>
      <c r="W284" s="2">
        <v>2</v>
      </c>
      <c r="X284" s="2">
        <v>9.1</v>
      </c>
      <c r="Y284" s="2">
        <v>-10.5</v>
      </c>
      <c r="Z284" s="2">
        <v>-2</v>
      </c>
      <c r="AA284" s="2">
        <v>-19.100000000000001</v>
      </c>
      <c r="AB284" s="2">
        <v>-22.4</v>
      </c>
      <c r="AC284" s="2">
        <v>4</v>
      </c>
      <c r="AD284" s="2">
        <v>2.2000000000000002</v>
      </c>
      <c r="AE284" s="2">
        <v>4.8</v>
      </c>
      <c r="AF284" s="2">
        <v>3.4</v>
      </c>
      <c r="AG284" s="2">
        <v>2.1</v>
      </c>
      <c r="AH284" s="2">
        <v>14.9</v>
      </c>
      <c r="AI284" s="2">
        <v>8.1</v>
      </c>
      <c r="AJ284" s="2">
        <v>-1.6</v>
      </c>
      <c r="AK284" s="2">
        <v>8.6999999999999993</v>
      </c>
      <c r="AL284" s="2">
        <v>4.8</v>
      </c>
      <c r="AM284" s="2">
        <v>-1.3</v>
      </c>
      <c r="AN284" s="2">
        <v>2.1</v>
      </c>
      <c r="AO284" s="2">
        <v>-4.0999999999999996</v>
      </c>
      <c r="AP284" s="2">
        <v>-3.2</v>
      </c>
      <c r="AQ284" s="2">
        <v>5.0999999999999996</v>
      </c>
      <c r="AR284" s="2">
        <v>-8.6999999999999993</v>
      </c>
      <c r="AS284" s="2">
        <v>-0.7</v>
      </c>
      <c r="AT284" s="2">
        <v>-19.7</v>
      </c>
      <c r="AU284" s="2">
        <v>-20.7</v>
      </c>
      <c r="AV284" s="2">
        <v>2.6</v>
      </c>
      <c r="AW284" s="2">
        <v>0.6</v>
      </c>
      <c r="AX284" s="2">
        <v>-5.3</v>
      </c>
      <c r="AY284" s="2">
        <v>-0.7</v>
      </c>
      <c r="AZ284" s="2">
        <v>1.3</v>
      </c>
      <c r="BA284" s="2">
        <v>6.8</v>
      </c>
      <c r="BB284" s="2">
        <v>7.2</v>
      </c>
      <c r="BC284" s="2">
        <v>1.3</v>
      </c>
      <c r="BD284" s="2">
        <v>-1.3</v>
      </c>
      <c r="BE284" s="2">
        <v>2.9</v>
      </c>
      <c r="BF284" s="2">
        <v>-0.3</v>
      </c>
      <c r="BG284" s="2">
        <v>3.1</v>
      </c>
      <c r="BH284" s="2">
        <v>1.8</v>
      </c>
      <c r="BI284" s="2">
        <v>1.6</v>
      </c>
      <c r="BJ284" s="2">
        <v>6.3</v>
      </c>
      <c r="BK284" s="2">
        <v>0.4</v>
      </c>
      <c r="BL284" s="2">
        <v>5.2</v>
      </c>
      <c r="BM284" s="2">
        <v>-4</v>
      </c>
      <c r="BN284" s="2">
        <v>-0.5</v>
      </c>
      <c r="BO284" s="2">
        <v>2.6</v>
      </c>
      <c r="BP284" s="2">
        <v>2.2000000000000002</v>
      </c>
      <c r="BQ284" s="2">
        <v>-4.0999999999999996</v>
      </c>
      <c r="BR284" s="2">
        <v>-1.5</v>
      </c>
      <c r="BS284" s="2">
        <v>3</v>
      </c>
      <c r="BT284" s="2">
        <v>6.3</v>
      </c>
      <c r="BU284" s="2">
        <v>8</v>
      </c>
      <c r="BV284" s="2">
        <v>0.3</v>
      </c>
      <c r="BW284" s="2">
        <v>2.8</v>
      </c>
      <c r="BX284" s="2">
        <v>5.8</v>
      </c>
      <c r="BY284" s="2">
        <v>0.6</v>
      </c>
    </row>
    <row r="285" spans="1:77" x14ac:dyDescent="0.25">
      <c r="A285" s="1">
        <v>45748</v>
      </c>
      <c r="B285" s="2">
        <v>99.253410000000002</v>
      </c>
      <c r="C285" s="2">
        <v>93.106340000000003</v>
      </c>
      <c r="D285" s="2">
        <v>109.52997999999999</v>
      </c>
      <c r="E285" s="2">
        <v>97.924629999999993</v>
      </c>
      <c r="F285" s="2">
        <v>89.374849999999995</v>
      </c>
      <c r="G285" s="2">
        <v>90.492320000000007</v>
      </c>
      <c r="H285" s="2">
        <v>101.04728</v>
      </c>
      <c r="I285" s="2">
        <v>101.24696</v>
      </c>
      <c r="J285" s="2">
        <v>96.893020000000007</v>
      </c>
      <c r="K285" s="2">
        <v>103.93125999999999</v>
      </c>
      <c r="L285" s="2">
        <v>108.57268000000001</v>
      </c>
      <c r="M285" s="2">
        <v>107.05804000000001</v>
      </c>
      <c r="N285" s="2">
        <v>94.094139999999996</v>
      </c>
      <c r="O285" s="2">
        <v>103.51647</v>
      </c>
      <c r="P285" s="2">
        <v>105.95323999999999</v>
      </c>
      <c r="Q285" s="2">
        <v>95.833709999999996</v>
      </c>
      <c r="R285" s="2">
        <v>86.21163</v>
      </c>
      <c r="S285" s="2">
        <v>93.851209999999995</v>
      </c>
      <c r="T285" s="2">
        <v>98.269549999999995</v>
      </c>
      <c r="U285" s="2">
        <v>-0.5</v>
      </c>
      <c r="V285" s="2">
        <v>0.3</v>
      </c>
      <c r="W285" s="2">
        <v>3.7</v>
      </c>
      <c r="X285" s="2">
        <v>27.3</v>
      </c>
      <c r="Y285" s="2">
        <v>-0.3</v>
      </c>
      <c r="Z285" s="2">
        <v>-5.0999999999999996</v>
      </c>
      <c r="AA285" s="2">
        <v>-12.9</v>
      </c>
      <c r="AB285" s="2">
        <v>-3.8</v>
      </c>
      <c r="AC285" s="2">
        <v>3.5</v>
      </c>
      <c r="AD285" s="2">
        <v>1.7</v>
      </c>
      <c r="AE285" s="2">
        <v>-4.5999999999999996</v>
      </c>
      <c r="AF285" s="2">
        <v>3.6</v>
      </c>
      <c r="AG285" s="2">
        <v>-5.0999999999999996</v>
      </c>
      <c r="AH285" s="2">
        <v>-0.4</v>
      </c>
      <c r="AI285" s="2">
        <v>-0.7</v>
      </c>
      <c r="AJ285" s="2">
        <v>-7.6</v>
      </c>
      <c r="AK285" s="2">
        <v>-9</v>
      </c>
      <c r="AL285" s="2">
        <v>-2.7</v>
      </c>
      <c r="AM285" s="2">
        <v>4.5</v>
      </c>
      <c r="AN285" s="2">
        <v>1.4</v>
      </c>
      <c r="AO285" s="2">
        <v>-3</v>
      </c>
      <c r="AP285" s="2">
        <v>-1.5</v>
      </c>
      <c r="AQ285" s="2">
        <v>10</v>
      </c>
      <c r="AR285" s="2">
        <v>-6.7</v>
      </c>
      <c r="AS285" s="2">
        <v>-1.8</v>
      </c>
      <c r="AT285" s="2">
        <v>-18.2</v>
      </c>
      <c r="AU285" s="2">
        <v>-16.3</v>
      </c>
      <c r="AV285" s="2">
        <v>2.8</v>
      </c>
      <c r="AW285" s="2">
        <v>0.9</v>
      </c>
      <c r="AX285" s="2">
        <v>-5.0999999999999996</v>
      </c>
      <c r="AY285" s="2">
        <v>0.4</v>
      </c>
      <c r="AZ285" s="2">
        <v>-0.5</v>
      </c>
      <c r="BA285" s="2">
        <v>4.9000000000000004</v>
      </c>
      <c r="BB285" s="2">
        <v>5.0999999999999996</v>
      </c>
      <c r="BC285" s="2">
        <v>-1.2</v>
      </c>
      <c r="BD285" s="2">
        <v>-3.5</v>
      </c>
      <c r="BE285" s="2">
        <v>1.5</v>
      </c>
      <c r="BF285" s="2">
        <v>1</v>
      </c>
      <c r="BG285" s="2">
        <v>2.4</v>
      </c>
      <c r="BH285" s="2">
        <v>1.7</v>
      </c>
      <c r="BI285" s="2">
        <v>1</v>
      </c>
      <c r="BJ285" s="2">
        <v>9</v>
      </c>
      <c r="BK285" s="2">
        <v>-0.2</v>
      </c>
      <c r="BL285" s="2">
        <v>3.8</v>
      </c>
      <c r="BM285" s="2">
        <v>-6.6</v>
      </c>
      <c r="BN285" s="2">
        <v>-1.8</v>
      </c>
      <c r="BO285" s="2">
        <v>3.1</v>
      </c>
      <c r="BP285" s="2">
        <v>2</v>
      </c>
      <c r="BQ285" s="2">
        <v>-5.0999999999999996</v>
      </c>
      <c r="BR285" s="2">
        <v>-1.6</v>
      </c>
      <c r="BS285" s="2">
        <v>1.7</v>
      </c>
      <c r="BT285" s="2">
        <v>5.4</v>
      </c>
      <c r="BU285" s="2">
        <v>6.6</v>
      </c>
      <c r="BV285" s="2">
        <v>-1.3</v>
      </c>
      <c r="BW285" s="2">
        <v>1.7</v>
      </c>
      <c r="BX285" s="2">
        <v>5</v>
      </c>
      <c r="BY285" s="2">
        <v>0.2</v>
      </c>
    </row>
    <row r="286" spans="1:77" x14ac:dyDescent="0.25">
      <c r="A286" s="1">
        <v>45778</v>
      </c>
      <c r="B286" s="2">
        <v>106.91828</v>
      </c>
      <c r="C286" s="2">
        <v>96.792580000000001</v>
      </c>
      <c r="D286" s="2">
        <v>110.59365</v>
      </c>
      <c r="E286" s="2">
        <v>115.07669</v>
      </c>
      <c r="F286" s="2">
        <v>96.134039999999999</v>
      </c>
      <c r="G286" s="2">
        <v>100.93697</v>
      </c>
      <c r="H286" s="2">
        <v>99.309370000000001</v>
      </c>
      <c r="I286" s="2">
        <v>102.82477</v>
      </c>
      <c r="J286" s="2">
        <v>99.766990000000007</v>
      </c>
      <c r="K286" s="2">
        <v>111.71641</v>
      </c>
      <c r="L286" s="2">
        <v>128.68468999999999</v>
      </c>
      <c r="M286" s="2">
        <v>112.05871999999999</v>
      </c>
      <c r="N286" s="2">
        <v>104.43608999999999</v>
      </c>
      <c r="O286" s="2">
        <v>114.42086</v>
      </c>
      <c r="P286" s="2">
        <v>111.28561999999999</v>
      </c>
      <c r="Q286" s="2">
        <v>102.71539</v>
      </c>
      <c r="R286" s="2">
        <v>116.864</v>
      </c>
      <c r="S286" s="2">
        <v>105.75686</v>
      </c>
      <c r="T286" s="2">
        <v>121.57792000000001</v>
      </c>
      <c r="U286" s="2">
        <v>3.3</v>
      </c>
      <c r="V286" s="2">
        <v>-3.7</v>
      </c>
      <c r="W286" s="2">
        <v>1.9</v>
      </c>
      <c r="X286" s="2">
        <v>8.3000000000000007</v>
      </c>
      <c r="Y286" s="2">
        <v>-1.3</v>
      </c>
      <c r="Z286" s="2">
        <v>4.3</v>
      </c>
      <c r="AA286" s="2">
        <v>-16.2</v>
      </c>
      <c r="AB286" s="2">
        <v>-4.5</v>
      </c>
      <c r="AC286" s="2">
        <v>-7.3</v>
      </c>
      <c r="AD286" s="2">
        <v>4.7</v>
      </c>
      <c r="AE286" s="2">
        <v>23.9</v>
      </c>
      <c r="AF286" s="2">
        <v>7.1</v>
      </c>
      <c r="AG286" s="2">
        <v>-1.3</v>
      </c>
      <c r="AH286" s="2">
        <v>8.9</v>
      </c>
      <c r="AI286" s="2">
        <v>3.7</v>
      </c>
      <c r="AJ286" s="2">
        <v>29.1</v>
      </c>
      <c r="AK286" s="2">
        <v>0.9</v>
      </c>
      <c r="AL286" s="2">
        <v>-11.5</v>
      </c>
      <c r="AM286" s="2">
        <v>1.3</v>
      </c>
      <c r="AN286" s="2">
        <v>1.8</v>
      </c>
      <c r="AO286" s="2">
        <v>-3.2</v>
      </c>
      <c r="AP286" s="2">
        <v>-0.8</v>
      </c>
      <c r="AQ286" s="2">
        <v>9.6</v>
      </c>
      <c r="AR286" s="2">
        <v>-5.6</v>
      </c>
      <c r="AS286" s="2">
        <v>-0.6</v>
      </c>
      <c r="AT286" s="2">
        <v>-17.8</v>
      </c>
      <c r="AU286" s="2">
        <v>-13.8</v>
      </c>
      <c r="AV286" s="2">
        <v>0.6</v>
      </c>
      <c r="AW286" s="2">
        <v>1.7</v>
      </c>
      <c r="AX286" s="2">
        <v>0.3</v>
      </c>
      <c r="AY286" s="2">
        <v>1.7</v>
      </c>
      <c r="AZ286" s="2">
        <v>-0.7</v>
      </c>
      <c r="BA286" s="2">
        <v>5.7</v>
      </c>
      <c r="BB286" s="2">
        <v>4.8</v>
      </c>
      <c r="BC286" s="2">
        <v>4.0999999999999996</v>
      </c>
      <c r="BD286" s="2">
        <v>-2.2999999999999998</v>
      </c>
      <c r="BE286" s="2">
        <v>-1.7</v>
      </c>
      <c r="BF286" s="2">
        <v>1.1000000000000001</v>
      </c>
      <c r="BG286" s="2">
        <v>2.8</v>
      </c>
      <c r="BH286" s="2">
        <v>1.1000000000000001</v>
      </c>
      <c r="BI286" s="2">
        <v>1.7</v>
      </c>
      <c r="BJ286" s="2">
        <v>9.6999999999999993</v>
      </c>
      <c r="BK286" s="2">
        <v>-0.8</v>
      </c>
      <c r="BL286" s="2">
        <v>3.9</v>
      </c>
      <c r="BM286" s="2">
        <v>-9.5</v>
      </c>
      <c r="BN286" s="2">
        <v>-2.4</v>
      </c>
      <c r="BO286" s="2">
        <v>1.9</v>
      </c>
      <c r="BP286" s="2">
        <v>2.9</v>
      </c>
      <c r="BQ286" s="2">
        <v>-2.8</v>
      </c>
      <c r="BR286" s="2">
        <v>-1.4</v>
      </c>
      <c r="BS286" s="2">
        <v>1.6</v>
      </c>
      <c r="BT286" s="2">
        <v>6.4</v>
      </c>
      <c r="BU286" s="2">
        <v>6.3</v>
      </c>
      <c r="BV286" s="2">
        <v>2.8</v>
      </c>
      <c r="BW286" s="2">
        <v>2.4</v>
      </c>
      <c r="BX286" s="2">
        <v>3.6</v>
      </c>
      <c r="BY286" s="2">
        <v>-0.3</v>
      </c>
    </row>
  </sheetData>
  <autoFilter ref="A1:A197" xr:uid="{00000000-0009-0000-0000-000002000000}"/>
  <mergeCells count="8">
    <mergeCell ref="A1:BY1"/>
    <mergeCell ref="A2:BY2"/>
    <mergeCell ref="A3:A5"/>
    <mergeCell ref="B3:BY3"/>
    <mergeCell ref="B4:T4"/>
    <mergeCell ref="U4:AM4"/>
    <mergeCell ref="AN4:BF4"/>
    <mergeCell ref="BG4:BY4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3:E26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2" x14ac:dyDescent="0.25">
      <c r="B3" s="121" t="s">
        <v>184</v>
      </c>
    </row>
    <row r="4" spans="2:2" x14ac:dyDescent="0.25">
      <c r="B4" s="25" t="s">
        <v>185</v>
      </c>
    </row>
    <row r="23" spans="2:5" x14ac:dyDescent="0.25">
      <c r="B23" s="25" t="s">
        <v>179</v>
      </c>
    </row>
    <row r="24" spans="2:5" x14ac:dyDescent="0.25">
      <c r="B24" s="25" t="s">
        <v>180</v>
      </c>
    </row>
    <row r="25" spans="2:5" x14ac:dyDescent="0.25">
      <c r="B25" s="292" t="s">
        <v>191</v>
      </c>
      <c r="C25" s="292"/>
      <c r="D25" s="292"/>
      <c r="E25" s="292"/>
    </row>
    <row r="26" spans="2:5" x14ac:dyDescent="0.25">
      <c r="B26" s="292" t="s">
        <v>192</v>
      </c>
      <c r="C26" s="292"/>
      <c r="D26" s="292"/>
      <c r="E26" s="292"/>
    </row>
  </sheetData>
  <mergeCells count="2">
    <mergeCell ref="B25:E25"/>
    <mergeCell ref="B26:E26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D5:G27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5" spans="4:4" x14ac:dyDescent="0.25">
      <c r="D5" s="121" t="s">
        <v>184</v>
      </c>
    </row>
    <row r="6" spans="4:4" x14ac:dyDescent="0.25">
      <c r="D6" s="25" t="s">
        <v>185</v>
      </c>
    </row>
    <row r="25" spans="4:7" x14ac:dyDescent="0.25">
      <c r="D25" s="25" t="s">
        <v>179</v>
      </c>
    </row>
    <row r="26" spans="4:7" x14ac:dyDescent="0.25">
      <c r="D26" s="25" t="s">
        <v>180</v>
      </c>
    </row>
    <row r="27" spans="4:7" x14ac:dyDescent="0.25">
      <c r="D27" s="292" t="s">
        <v>191</v>
      </c>
      <c r="E27" s="292"/>
      <c r="F27" s="292"/>
      <c r="G27" s="292"/>
    </row>
  </sheetData>
  <mergeCells count="1">
    <mergeCell ref="D27:G2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rgb="FF92D050"/>
  </sheetPr>
  <dimension ref="A1:BU582"/>
  <sheetViews>
    <sheetView zoomScale="90" zoomScaleNormal="90" workbookViewId="0">
      <pane xSplit="2" ySplit="5" topLeftCell="C267" activePane="bottomRight" state="frozen"/>
      <selection activeCell="B222" sqref="B222:BY284"/>
      <selection pane="topRight" activeCell="B222" sqref="B222:BY284"/>
      <selection pane="bottomLeft" activeCell="B222" sqref="B222:BY284"/>
      <selection pane="bottomRight" activeCell="A313" sqref="A302:A313"/>
    </sheetView>
  </sheetViews>
  <sheetFormatPr defaultRowHeight="15" x14ac:dyDescent="0.25"/>
  <cols>
    <col min="1" max="2" width="11.85546875" customWidth="1"/>
    <col min="3" max="30" width="15.7109375" style="143" customWidth="1"/>
    <col min="31" max="37" width="15.7109375" customWidth="1"/>
    <col min="38" max="65" width="15.7109375" style="141" customWidth="1"/>
    <col min="66" max="72" width="15.7109375" customWidth="1"/>
  </cols>
  <sheetData>
    <row r="1" spans="1:72" x14ac:dyDescent="0.25">
      <c r="A1" s="251" t="s">
        <v>1</v>
      </c>
      <c r="B1" s="251" t="s">
        <v>124</v>
      </c>
      <c r="C1" t="s">
        <v>238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72" x14ac:dyDescent="0.25">
      <c r="A2" s="251"/>
      <c r="B2" s="251"/>
      <c r="C2" s="29" t="s">
        <v>21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</row>
    <row r="3" spans="1:72" x14ac:dyDescent="0.25">
      <c r="A3" s="251"/>
      <c r="B3" s="251"/>
      <c r="C3" s="249" t="s">
        <v>3</v>
      </c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8" t="s">
        <v>11</v>
      </c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</row>
    <row r="4" spans="1:72" x14ac:dyDescent="0.25">
      <c r="A4" s="251"/>
      <c r="B4" s="251"/>
      <c r="C4" s="251" t="s">
        <v>240</v>
      </c>
      <c r="D4" s="251"/>
      <c r="E4" s="251"/>
      <c r="F4" s="251"/>
      <c r="G4" s="251"/>
      <c r="H4" s="251"/>
      <c r="I4" s="251"/>
      <c r="J4" s="251" t="s">
        <v>241</v>
      </c>
      <c r="K4" s="251"/>
      <c r="L4" s="251"/>
      <c r="M4" s="251"/>
      <c r="N4" s="251"/>
      <c r="O4" s="251"/>
      <c r="P4" s="251"/>
      <c r="Q4" s="251" t="s">
        <v>242</v>
      </c>
      <c r="R4" s="251"/>
      <c r="S4" s="251"/>
      <c r="T4" s="251"/>
      <c r="U4" s="251"/>
      <c r="V4" s="251"/>
      <c r="W4" s="251"/>
      <c r="X4" s="251" t="s">
        <v>243</v>
      </c>
      <c r="Y4" s="251"/>
      <c r="Z4" s="251"/>
      <c r="AA4" s="251"/>
      <c r="AB4" s="251"/>
      <c r="AC4" s="251"/>
      <c r="AD4" s="251"/>
      <c r="AE4" s="250" t="s">
        <v>126</v>
      </c>
      <c r="AF4" s="250"/>
      <c r="AG4" s="250"/>
      <c r="AH4" s="250"/>
      <c r="AI4" s="250"/>
      <c r="AJ4" s="250"/>
      <c r="AK4" s="250"/>
      <c r="AL4" s="252" t="s">
        <v>240</v>
      </c>
      <c r="AM4" s="252"/>
      <c r="AN4" s="252"/>
      <c r="AO4" s="252"/>
      <c r="AP4" s="252"/>
      <c r="AQ4" s="252"/>
      <c r="AR4" s="252"/>
      <c r="AS4" s="252" t="s">
        <v>241</v>
      </c>
      <c r="AT4" s="252"/>
      <c r="AU4" s="252"/>
      <c r="AV4" s="252"/>
      <c r="AW4" s="252"/>
      <c r="AX4" s="252"/>
      <c r="AY4" s="252"/>
      <c r="AZ4" s="252" t="s">
        <v>242</v>
      </c>
      <c r="BA4" s="252"/>
      <c r="BB4" s="252"/>
      <c r="BC4" s="252"/>
      <c r="BD4" s="252"/>
      <c r="BE4" s="252"/>
      <c r="BF4" s="252"/>
      <c r="BG4" s="252" t="s">
        <v>243</v>
      </c>
      <c r="BH4" s="252"/>
      <c r="BI4" s="252"/>
      <c r="BJ4" s="252"/>
      <c r="BK4" s="252"/>
      <c r="BL4" s="252"/>
      <c r="BM4" s="252"/>
      <c r="BN4" s="250" t="s">
        <v>125</v>
      </c>
      <c r="BO4" s="250"/>
      <c r="BP4" s="250"/>
      <c r="BQ4" s="250"/>
      <c r="BR4" s="250"/>
      <c r="BS4" s="250"/>
      <c r="BT4" s="250"/>
    </row>
    <row r="5" spans="1:72" ht="75" x14ac:dyDescent="0.25">
      <c r="A5" s="251"/>
      <c r="B5" s="251"/>
      <c r="C5" s="187" t="s">
        <v>0</v>
      </c>
      <c r="D5" s="187" t="s">
        <v>22</v>
      </c>
      <c r="E5" s="187" t="s">
        <v>23</v>
      </c>
      <c r="F5" s="187" t="s">
        <v>24</v>
      </c>
      <c r="G5" s="187" t="s">
        <v>25</v>
      </c>
      <c r="H5" s="187" t="s">
        <v>251</v>
      </c>
      <c r="I5" s="187" t="s">
        <v>27</v>
      </c>
      <c r="J5" s="187" t="s">
        <v>0</v>
      </c>
      <c r="K5" s="187" t="s">
        <v>22</v>
      </c>
      <c r="L5" s="187" t="s">
        <v>23</v>
      </c>
      <c r="M5" s="187" t="s">
        <v>24</v>
      </c>
      <c r="N5" s="187" t="s">
        <v>25</v>
      </c>
      <c r="O5" s="187" t="s">
        <v>251</v>
      </c>
      <c r="P5" s="187" t="s">
        <v>27</v>
      </c>
      <c r="Q5" s="187" t="s">
        <v>0</v>
      </c>
      <c r="R5" s="187" t="s">
        <v>22</v>
      </c>
      <c r="S5" s="187" t="s">
        <v>23</v>
      </c>
      <c r="T5" s="187" t="s">
        <v>24</v>
      </c>
      <c r="U5" s="187" t="s">
        <v>25</v>
      </c>
      <c r="V5" s="187" t="s">
        <v>251</v>
      </c>
      <c r="W5" s="187" t="s">
        <v>27</v>
      </c>
      <c r="X5" s="187" t="s">
        <v>0</v>
      </c>
      <c r="Y5" s="187" t="s">
        <v>22</v>
      </c>
      <c r="Z5" s="187" t="s">
        <v>23</v>
      </c>
      <c r="AA5" s="187" t="s">
        <v>24</v>
      </c>
      <c r="AB5" s="187" t="s">
        <v>25</v>
      </c>
      <c r="AC5" s="187" t="s">
        <v>251</v>
      </c>
      <c r="AD5" s="187" t="s">
        <v>27</v>
      </c>
      <c r="AE5" s="4" t="s">
        <v>0</v>
      </c>
      <c r="AF5" s="4" t="s">
        <v>22</v>
      </c>
      <c r="AG5" s="4" t="s">
        <v>23</v>
      </c>
      <c r="AH5" s="4" t="s">
        <v>24</v>
      </c>
      <c r="AI5" s="4" t="s">
        <v>25</v>
      </c>
      <c r="AJ5" s="4" t="s">
        <v>26</v>
      </c>
      <c r="AK5" s="4" t="s">
        <v>27</v>
      </c>
      <c r="AL5" s="4" t="s">
        <v>0</v>
      </c>
      <c r="AM5" s="4" t="s">
        <v>22</v>
      </c>
      <c r="AN5" s="4" t="s">
        <v>23</v>
      </c>
      <c r="AO5" s="4" t="s">
        <v>24</v>
      </c>
      <c r="AP5" s="4" t="s">
        <v>25</v>
      </c>
      <c r="AQ5" s="4" t="s">
        <v>26</v>
      </c>
      <c r="AR5" s="4" t="s">
        <v>27</v>
      </c>
      <c r="AS5" s="4" t="s">
        <v>0</v>
      </c>
      <c r="AT5" s="4" t="s">
        <v>22</v>
      </c>
      <c r="AU5" s="4" t="s">
        <v>23</v>
      </c>
      <c r="AV5" s="4" t="s">
        <v>24</v>
      </c>
      <c r="AW5" s="4" t="s">
        <v>25</v>
      </c>
      <c r="AX5" s="4" t="s">
        <v>26</v>
      </c>
      <c r="AY5" s="4" t="s">
        <v>27</v>
      </c>
      <c r="AZ5" s="4" t="s">
        <v>0</v>
      </c>
      <c r="BA5" s="4" t="s">
        <v>22</v>
      </c>
      <c r="BB5" s="4" t="s">
        <v>23</v>
      </c>
      <c r="BC5" s="4" t="s">
        <v>24</v>
      </c>
      <c r="BD5" s="4" t="s">
        <v>25</v>
      </c>
      <c r="BE5" s="4" t="s">
        <v>26</v>
      </c>
      <c r="BF5" s="4" t="s">
        <v>27</v>
      </c>
      <c r="BG5" s="4" t="s">
        <v>0</v>
      </c>
      <c r="BH5" s="4" t="s">
        <v>22</v>
      </c>
      <c r="BI5" s="4" t="s">
        <v>23</v>
      </c>
      <c r="BJ5" s="4" t="s">
        <v>24</v>
      </c>
      <c r="BK5" s="4" t="s">
        <v>25</v>
      </c>
      <c r="BL5" s="4" t="s">
        <v>26</v>
      </c>
      <c r="BM5" s="4" t="s">
        <v>27</v>
      </c>
      <c r="BN5" s="4" t="s">
        <v>0</v>
      </c>
      <c r="BO5" s="4" t="s">
        <v>22</v>
      </c>
      <c r="BP5" s="4" t="s">
        <v>23</v>
      </c>
      <c r="BQ5" s="4" t="s">
        <v>24</v>
      </c>
      <c r="BR5" s="4" t="s">
        <v>25</v>
      </c>
      <c r="BS5" s="4" t="s">
        <v>26</v>
      </c>
      <c r="BT5" s="4" t="s">
        <v>27</v>
      </c>
    </row>
    <row r="6" spans="1:72" x14ac:dyDescent="0.25">
      <c r="A6" s="1">
        <v>37257</v>
      </c>
      <c r="B6" s="30"/>
      <c r="C6" s="142">
        <v>84.359849999999994</v>
      </c>
      <c r="D6" s="142">
        <v>72.335340000000002</v>
      </c>
      <c r="E6" s="142">
        <v>85.148120000000006</v>
      </c>
      <c r="F6" s="142">
        <v>82.518860000000004</v>
      </c>
      <c r="G6" s="142">
        <v>65.417730000000006</v>
      </c>
      <c r="H6" s="142">
        <v>84.464449999999999</v>
      </c>
      <c r="I6" s="142">
        <v>96.268550000000005</v>
      </c>
      <c r="J6" s="142" t="s">
        <v>176</v>
      </c>
      <c r="K6" s="142" t="s">
        <v>176</v>
      </c>
      <c r="L6" s="142" t="s">
        <v>176</v>
      </c>
      <c r="M6" s="142" t="s">
        <v>176</v>
      </c>
      <c r="N6" s="142" t="s">
        <v>176</v>
      </c>
      <c r="O6" s="142" t="s">
        <v>176</v>
      </c>
      <c r="P6" s="142" t="s">
        <v>176</v>
      </c>
      <c r="Q6" s="142" t="s">
        <v>176</v>
      </c>
      <c r="R6" s="142" t="s">
        <v>176</v>
      </c>
      <c r="S6" s="142" t="s">
        <v>176</v>
      </c>
      <c r="T6" s="142" t="s">
        <v>176</v>
      </c>
      <c r="U6" s="142" t="s">
        <v>176</v>
      </c>
      <c r="V6" s="142" t="s">
        <v>176</v>
      </c>
      <c r="W6" s="142" t="s">
        <v>176</v>
      </c>
      <c r="X6" s="142" t="s">
        <v>176</v>
      </c>
      <c r="Y6" s="142" t="s">
        <v>176</v>
      </c>
      <c r="Z6" s="142" t="s">
        <v>176</v>
      </c>
      <c r="AA6" s="142" t="s">
        <v>176</v>
      </c>
      <c r="AB6" s="142" t="s">
        <v>176</v>
      </c>
      <c r="AC6" s="142" t="s">
        <v>176</v>
      </c>
      <c r="AD6" s="142" t="s">
        <v>176</v>
      </c>
      <c r="AE6" s="188" t="s">
        <v>19</v>
      </c>
      <c r="AF6" s="188" t="s">
        <v>19</v>
      </c>
      <c r="AG6" s="188" t="s">
        <v>19</v>
      </c>
      <c r="AH6" s="188" t="s">
        <v>19</v>
      </c>
      <c r="AI6" s="188" t="s">
        <v>19</v>
      </c>
      <c r="AJ6" s="188" t="s">
        <v>19</v>
      </c>
      <c r="AK6" s="188" t="s">
        <v>19</v>
      </c>
      <c r="AL6" s="140">
        <v>112.32176</v>
      </c>
      <c r="AM6" s="140">
        <v>112.34222</v>
      </c>
      <c r="AN6" s="140">
        <v>100.13025</v>
      </c>
      <c r="AO6" s="140">
        <v>74.340199999999996</v>
      </c>
      <c r="AP6" s="140">
        <v>70.118719999999996</v>
      </c>
      <c r="AQ6" s="140">
        <v>83.570409999999995</v>
      </c>
      <c r="AR6" s="140" t="s">
        <v>19</v>
      </c>
      <c r="AS6" s="140" t="s">
        <v>176</v>
      </c>
      <c r="AT6" s="140" t="s">
        <v>176</v>
      </c>
      <c r="AU6" s="140" t="s">
        <v>176</v>
      </c>
      <c r="AV6" s="140" t="s">
        <v>176</v>
      </c>
      <c r="AW6" s="140" t="s">
        <v>176</v>
      </c>
      <c r="AX6" s="140" t="s">
        <v>176</v>
      </c>
      <c r="AY6" s="140" t="s">
        <v>176</v>
      </c>
      <c r="AZ6" s="140" t="s">
        <v>176</v>
      </c>
      <c r="BA6" s="140" t="s">
        <v>176</v>
      </c>
      <c r="BB6" s="140" t="s">
        <v>176</v>
      </c>
      <c r="BC6" s="140" t="s">
        <v>176</v>
      </c>
      <c r="BD6" s="140" t="s">
        <v>176</v>
      </c>
      <c r="BE6" s="140" t="s">
        <v>176</v>
      </c>
      <c r="BF6" s="140" t="s">
        <v>176</v>
      </c>
      <c r="BG6" s="140" t="s">
        <v>176</v>
      </c>
      <c r="BH6" s="140" t="s">
        <v>176</v>
      </c>
      <c r="BI6" s="140" t="s">
        <v>176</v>
      </c>
      <c r="BJ6" s="140" t="s">
        <v>176</v>
      </c>
      <c r="BK6" s="140" t="s">
        <v>176</v>
      </c>
      <c r="BL6" s="140" t="s">
        <v>176</v>
      </c>
      <c r="BM6" s="140" t="s">
        <v>176</v>
      </c>
      <c r="BN6" s="188" t="s">
        <v>19</v>
      </c>
      <c r="BO6" s="188" t="s">
        <v>19</v>
      </c>
      <c r="BP6" s="188" t="s">
        <v>19</v>
      </c>
      <c r="BQ6" s="188" t="s">
        <v>19</v>
      </c>
      <c r="BR6" s="188" t="s">
        <v>19</v>
      </c>
      <c r="BS6" s="188" t="s">
        <v>19</v>
      </c>
      <c r="BT6" s="188" t="s">
        <v>19</v>
      </c>
    </row>
    <row r="7" spans="1:72" x14ac:dyDescent="0.25">
      <c r="A7" s="1">
        <v>37288</v>
      </c>
      <c r="B7" s="30"/>
      <c r="C7" s="142">
        <v>81.238820000000004</v>
      </c>
      <c r="D7" s="142">
        <v>68.278580000000005</v>
      </c>
      <c r="E7" s="142">
        <v>82.084980000000002</v>
      </c>
      <c r="F7" s="142">
        <v>76.093580000000003</v>
      </c>
      <c r="G7" s="142">
        <v>59.974179999999997</v>
      </c>
      <c r="H7" s="142">
        <v>81.174469999999999</v>
      </c>
      <c r="I7" s="142">
        <v>93.690489999999997</v>
      </c>
      <c r="J7" s="142" t="s">
        <v>176</v>
      </c>
      <c r="K7" s="142" t="s">
        <v>176</v>
      </c>
      <c r="L7" s="142" t="s">
        <v>176</v>
      </c>
      <c r="M7" s="142" t="s">
        <v>176</v>
      </c>
      <c r="N7" s="142" t="s">
        <v>176</v>
      </c>
      <c r="O7" s="142" t="s">
        <v>176</v>
      </c>
      <c r="P7" s="142" t="s">
        <v>176</v>
      </c>
      <c r="Q7" s="142" t="s">
        <v>176</v>
      </c>
      <c r="R7" s="142" t="s">
        <v>176</v>
      </c>
      <c r="S7" s="142" t="s">
        <v>176</v>
      </c>
      <c r="T7" s="142" t="s">
        <v>176</v>
      </c>
      <c r="U7" s="142" t="s">
        <v>176</v>
      </c>
      <c r="V7" s="142" t="s">
        <v>176</v>
      </c>
      <c r="W7" s="142" t="s">
        <v>176</v>
      </c>
      <c r="X7" s="142" t="s">
        <v>176</v>
      </c>
      <c r="Y7" s="142" t="s">
        <v>176</v>
      </c>
      <c r="Z7" s="142" t="s">
        <v>176</v>
      </c>
      <c r="AA7" s="142" t="s">
        <v>176</v>
      </c>
      <c r="AB7" s="142" t="s">
        <v>176</v>
      </c>
      <c r="AC7" s="142" t="s">
        <v>176</v>
      </c>
      <c r="AD7" s="142" t="s">
        <v>176</v>
      </c>
      <c r="AE7" s="188" t="s">
        <v>19</v>
      </c>
      <c r="AF7" s="188" t="s">
        <v>19</v>
      </c>
      <c r="AG7" s="188" t="s">
        <v>19</v>
      </c>
      <c r="AH7" s="188" t="s">
        <v>19</v>
      </c>
      <c r="AI7" s="188" t="s">
        <v>19</v>
      </c>
      <c r="AJ7" s="188" t="s">
        <v>19</v>
      </c>
      <c r="AK7" s="188" t="s">
        <v>19</v>
      </c>
      <c r="AL7" s="140">
        <v>102.81546</v>
      </c>
      <c r="AM7" s="140">
        <v>107.55135</v>
      </c>
      <c r="AN7" s="140">
        <v>90.31814</v>
      </c>
      <c r="AO7" s="140">
        <v>59.025179999999999</v>
      </c>
      <c r="AP7" s="140">
        <v>65.251099999999994</v>
      </c>
      <c r="AQ7" s="140">
        <v>78.228430000000003</v>
      </c>
      <c r="AR7" s="140" t="s">
        <v>19</v>
      </c>
      <c r="AS7" s="140" t="s">
        <v>176</v>
      </c>
      <c r="AT7" s="140" t="s">
        <v>176</v>
      </c>
      <c r="AU7" s="140" t="s">
        <v>176</v>
      </c>
      <c r="AV7" s="140" t="s">
        <v>176</v>
      </c>
      <c r="AW7" s="140" t="s">
        <v>176</v>
      </c>
      <c r="AX7" s="140" t="s">
        <v>176</v>
      </c>
      <c r="AY7" s="140" t="s">
        <v>176</v>
      </c>
      <c r="AZ7" s="140" t="s">
        <v>176</v>
      </c>
      <c r="BA7" s="140" t="s">
        <v>176</v>
      </c>
      <c r="BB7" s="140" t="s">
        <v>176</v>
      </c>
      <c r="BC7" s="140" t="s">
        <v>176</v>
      </c>
      <c r="BD7" s="140" t="s">
        <v>176</v>
      </c>
      <c r="BE7" s="140" t="s">
        <v>176</v>
      </c>
      <c r="BF7" s="140" t="s">
        <v>176</v>
      </c>
      <c r="BG7" s="140" t="s">
        <v>176</v>
      </c>
      <c r="BH7" s="140" t="s">
        <v>176</v>
      </c>
      <c r="BI7" s="140" t="s">
        <v>176</v>
      </c>
      <c r="BJ7" s="140" t="s">
        <v>176</v>
      </c>
      <c r="BK7" s="140" t="s">
        <v>176</v>
      </c>
      <c r="BL7" s="140" t="s">
        <v>176</v>
      </c>
      <c r="BM7" s="140" t="s">
        <v>176</v>
      </c>
      <c r="BN7" s="188" t="s">
        <v>19</v>
      </c>
      <c r="BO7" s="188" t="s">
        <v>19</v>
      </c>
      <c r="BP7" s="188" t="s">
        <v>19</v>
      </c>
      <c r="BQ7" s="188" t="s">
        <v>19</v>
      </c>
      <c r="BR7" s="188" t="s">
        <v>19</v>
      </c>
      <c r="BS7" s="188" t="s">
        <v>19</v>
      </c>
      <c r="BT7" s="188" t="s">
        <v>19</v>
      </c>
    </row>
    <row r="8" spans="1:72" x14ac:dyDescent="0.25">
      <c r="A8" s="1">
        <v>37316</v>
      </c>
      <c r="B8" s="30" t="s">
        <v>70</v>
      </c>
      <c r="C8" s="142">
        <v>90.194680000000005</v>
      </c>
      <c r="D8" s="142">
        <v>78.509730000000005</v>
      </c>
      <c r="E8" s="142">
        <v>90.9636</v>
      </c>
      <c r="F8" s="142">
        <v>80.998400000000004</v>
      </c>
      <c r="G8" s="142">
        <v>64.727159999999998</v>
      </c>
      <c r="H8" s="142">
        <v>88.77861</v>
      </c>
      <c r="I8" s="142">
        <v>101.20347</v>
      </c>
      <c r="J8" s="142" t="s">
        <v>176</v>
      </c>
      <c r="K8" s="142" t="s">
        <v>176</v>
      </c>
      <c r="L8" s="142" t="s">
        <v>176</v>
      </c>
      <c r="M8" s="142" t="s">
        <v>176</v>
      </c>
      <c r="N8" s="142" t="s">
        <v>176</v>
      </c>
      <c r="O8" s="142" t="s">
        <v>176</v>
      </c>
      <c r="P8" s="142" t="s">
        <v>176</v>
      </c>
      <c r="Q8" s="142" t="s">
        <v>176</v>
      </c>
      <c r="R8" s="142" t="s">
        <v>176</v>
      </c>
      <c r="S8" s="142" t="s">
        <v>176</v>
      </c>
      <c r="T8" s="142" t="s">
        <v>176</v>
      </c>
      <c r="U8" s="142" t="s">
        <v>176</v>
      </c>
      <c r="V8" s="142" t="s">
        <v>176</v>
      </c>
      <c r="W8" s="142" t="s">
        <v>176</v>
      </c>
      <c r="X8" s="142" t="s">
        <v>176</v>
      </c>
      <c r="Y8" s="142" t="s">
        <v>176</v>
      </c>
      <c r="Z8" s="142" t="s">
        <v>176</v>
      </c>
      <c r="AA8" s="142" t="s">
        <v>176</v>
      </c>
      <c r="AB8" s="142" t="s">
        <v>176</v>
      </c>
      <c r="AC8" s="142" t="s">
        <v>176</v>
      </c>
      <c r="AD8" s="142" t="s">
        <v>176</v>
      </c>
      <c r="AE8" s="188" t="s">
        <v>19</v>
      </c>
      <c r="AF8" s="188" t="s">
        <v>19</v>
      </c>
      <c r="AG8" s="188" t="s">
        <v>19</v>
      </c>
      <c r="AH8" s="188" t="s">
        <v>19</v>
      </c>
      <c r="AI8" s="188" t="s">
        <v>19</v>
      </c>
      <c r="AJ8" s="188" t="s">
        <v>19</v>
      </c>
      <c r="AK8" s="188" t="s">
        <v>19</v>
      </c>
      <c r="AL8" s="140">
        <v>105.25942000000001</v>
      </c>
      <c r="AM8" s="140">
        <v>121.61714000000001</v>
      </c>
      <c r="AN8" s="140">
        <v>89.201369999999997</v>
      </c>
      <c r="AO8" s="140">
        <v>58.621160000000003</v>
      </c>
      <c r="AP8" s="140">
        <v>54.741329999999998</v>
      </c>
      <c r="AQ8" s="140">
        <v>85.703019999999995</v>
      </c>
      <c r="AR8" s="140" t="s">
        <v>19</v>
      </c>
      <c r="AS8" s="140" t="s">
        <v>176</v>
      </c>
      <c r="AT8" s="140" t="s">
        <v>176</v>
      </c>
      <c r="AU8" s="140" t="s">
        <v>176</v>
      </c>
      <c r="AV8" s="140" t="s">
        <v>176</v>
      </c>
      <c r="AW8" s="140" t="s">
        <v>176</v>
      </c>
      <c r="AX8" s="140" t="s">
        <v>176</v>
      </c>
      <c r="AY8" s="140" t="s">
        <v>176</v>
      </c>
      <c r="AZ8" s="140" t="s">
        <v>176</v>
      </c>
      <c r="BA8" s="140" t="s">
        <v>176</v>
      </c>
      <c r="BB8" s="140" t="s">
        <v>176</v>
      </c>
      <c r="BC8" s="140" t="s">
        <v>176</v>
      </c>
      <c r="BD8" s="140" t="s">
        <v>176</v>
      </c>
      <c r="BE8" s="140" t="s">
        <v>176</v>
      </c>
      <c r="BF8" s="140" t="s">
        <v>176</v>
      </c>
      <c r="BG8" s="140" t="s">
        <v>176</v>
      </c>
      <c r="BH8" s="140" t="s">
        <v>176</v>
      </c>
      <c r="BI8" s="140" t="s">
        <v>176</v>
      </c>
      <c r="BJ8" s="140" t="s">
        <v>176</v>
      </c>
      <c r="BK8" s="140" t="s">
        <v>176</v>
      </c>
      <c r="BL8" s="140" t="s">
        <v>176</v>
      </c>
      <c r="BM8" s="140" t="s">
        <v>176</v>
      </c>
      <c r="BN8" s="188" t="s">
        <v>19</v>
      </c>
      <c r="BO8" s="188" t="s">
        <v>19</v>
      </c>
      <c r="BP8" s="188" t="s">
        <v>19</v>
      </c>
      <c r="BQ8" s="188" t="s">
        <v>19</v>
      </c>
      <c r="BR8" s="188" t="s">
        <v>19</v>
      </c>
      <c r="BS8" s="188" t="s">
        <v>19</v>
      </c>
      <c r="BT8" s="188" t="s">
        <v>19</v>
      </c>
    </row>
    <row r="9" spans="1:72" x14ac:dyDescent="0.25">
      <c r="A9" s="1">
        <v>37347</v>
      </c>
      <c r="B9" s="30"/>
      <c r="C9" s="142">
        <v>92.754769999999994</v>
      </c>
      <c r="D9" s="142">
        <v>77.055760000000006</v>
      </c>
      <c r="E9" s="142">
        <v>93.777720000000002</v>
      </c>
      <c r="F9" s="142">
        <v>86.085279999999997</v>
      </c>
      <c r="G9" s="142">
        <v>64.421229999999994</v>
      </c>
      <c r="H9" s="142">
        <v>89.580650000000006</v>
      </c>
      <c r="I9" s="142">
        <v>97.067679999999996</v>
      </c>
      <c r="J9" s="142" t="s">
        <v>176</v>
      </c>
      <c r="K9" s="142" t="s">
        <v>176</v>
      </c>
      <c r="L9" s="142" t="s">
        <v>176</v>
      </c>
      <c r="M9" s="142" t="s">
        <v>176</v>
      </c>
      <c r="N9" s="142" t="s">
        <v>176</v>
      </c>
      <c r="O9" s="142" t="s">
        <v>176</v>
      </c>
      <c r="P9" s="142" t="s">
        <v>176</v>
      </c>
      <c r="Q9" s="142" t="s">
        <v>176</v>
      </c>
      <c r="R9" s="142" t="s">
        <v>176</v>
      </c>
      <c r="S9" s="142" t="s">
        <v>176</v>
      </c>
      <c r="T9" s="142" t="s">
        <v>176</v>
      </c>
      <c r="U9" s="142" t="s">
        <v>176</v>
      </c>
      <c r="V9" s="142" t="s">
        <v>176</v>
      </c>
      <c r="W9" s="142" t="s">
        <v>176</v>
      </c>
      <c r="X9" s="142" t="s">
        <v>176</v>
      </c>
      <c r="Y9" s="142" t="s">
        <v>176</v>
      </c>
      <c r="Z9" s="142" t="s">
        <v>176</v>
      </c>
      <c r="AA9" s="142" t="s">
        <v>176</v>
      </c>
      <c r="AB9" s="142" t="s">
        <v>176</v>
      </c>
      <c r="AC9" s="142" t="s">
        <v>176</v>
      </c>
      <c r="AD9" s="142" t="s">
        <v>176</v>
      </c>
      <c r="AE9" s="188" t="s">
        <v>19</v>
      </c>
      <c r="AF9" s="188" t="s">
        <v>19</v>
      </c>
      <c r="AG9" s="188" t="s">
        <v>19</v>
      </c>
      <c r="AH9" s="188" t="s">
        <v>19</v>
      </c>
      <c r="AI9" s="188" t="s">
        <v>19</v>
      </c>
      <c r="AJ9" s="188" t="s">
        <v>19</v>
      </c>
      <c r="AK9" s="188" t="s">
        <v>19</v>
      </c>
      <c r="AL9" s="140">
        <v>111.79559999999999</v>
      </c>
      <c r="AM9" s="140">
        <v>138.32098999999999</v>
      </c>
      <c r="AN9" s="140">
        <v>92.145219999999995</v>
      </c>
      <c r="AO9" s="140">
        <v>51.732759999999999</v>
      </c>
      <c r="AP9" s="140">
        <v>68.549400000000006</v>
      </c>
      <c r="AQ9" s="140">
        <v>88.488590000000002</v>
      </c>
      <c r="AR9" s="140" t="s">
        <v>19</v>
      </c>
      <c r="AS9" s="140" t="s">
        <v>176</v>
      </c>
      <c r="AT9" s="140" t="s">
        <v>176</v>
      </c>
      <c r="AU9" s="140" t="s">
        <v>176</v>
      </c>
      <c r="AV9" s="140" t="s">
        <v>176</v>
      </c>
      <c r="AW9" s="140" t="s">
        <v>176</v>
      </c>
      <c r="AX9" s="140" t="s">
        <v>176</v>
      </c>
      <c r="AY9" s="140" t="s">
        <v>176</v>
      </c>
      <c r="AZ9" s="140" t="s">
        <v>176</v>
      </c>
      <c r="BA9" s="140" t="s">
        <v>176</v>
      </c>
      <c r="BB9" s="140" t="s">
        <v>176</v>
      </c>
      <c r="BC9" s="140" t="s">
        <v>176</v>
      </c>
      <c r="BD9" s="140" t="s">
        <v>176</v>
      </c>
      <c r="BE9" s="140" t="s">
        <v>176</v>
      </c>
      <c r="BF9" s="140" t="s">
        <v>176</v>
      </c>
      <c r="BG9" s="140" t="s">
        <v>176</v>
      </c>
      <c r="BH9" s="140" t="s">
        <v>176</v>
      </c>
      <c r="BI9" s="140" t="s">
        <v>176</v>
      </c>
      <c r="BJ9" s="140" t="s">
        <v>176</v>
      </c>
      <c r="BK9" s="140" t="s">
        <v>176</v>
      </c>
      <c r="BL9" s="140" t="s">
        <v>176</v>
      </c>
      <c r="BM9" s="140" t="s">
        <v>176</v>
      </c>
      <c r="BN9" s="188" t="s">
        <v>19</v>
      </c>
      <c r="BO9" s="188" t="s">
        <v>19</v>
      </c>
      <c r="BP9" s="188" t="s">
        <v>19</v>
      </c>
      <c r="BQ9" s="188" t="s">
        <v>19</v>
      </c>
      <c r="BR9" s="188" t="s">
        <v>19</v>
      </c>
      <c r="BS9" s="188" t="s">
        <v>19</v>
      </c>
      <c r="BT9" s="188" t="s">
        <v>19</v>
      </c>
    </row>
    <row r="10" spans="1:72" x14ac:dyDescent="0.25">
      <c r="A10" s="1">
        <v>37377</v>
      </c>
      <c r="B10" s="30"/>
      <c r="C10" s="142">
        <v>93.745859999999993</v>
      </c>
      <c r="D10" s="142">
        <v>79.043819999999997</v>
      </c>
      <c r="E10" s="142">
        <v>94.706310000000002</v>
      </c>
      <c r="F10" s="142">
        <v>94.728039999999993</v>
      </c>
      <c r="G10" s="142">
        <v>62.614669999999997</v>
      </c>
      <c r="H10" s="142">
        <v>90.475179999999995</v>
      </c>
      <c r="I10" s="142">
        <v>103.52002</v>
      </c>
      <c r="J10" s="142" t="s">
        <v>176</v>
      </c>
      <c r="K10" s="142" t="s">
        <v>176</v>
      </c>
      <c r="L10" s="142" t="s">
        <v>176</v>
      </c>
      <c r="M10" s="142" t="s">
        <v>176</v>
      </c>
      <c r="N10" s="142" t="s">
        <v>176</v>
      </c>
      <c r="O10" s="142" t="s">
        <v>176</v>
      </c>
      <c r="P10" s="142" t="s">
        <v>176</v>
      </c>
      <c r="Q10" s="142" t="s">
        <v>176</v>
      </c>
      <c r="R10" s="142" t="s">
        <v>176</v>
      </c>
      <c r="S10" s="142" t="s">
        <v>176</v>
      </c>
      <c r="T10" s="142" t="s">
        <v>176</v>
      </c>
      <c r="U10" s="142" t="s">
        <v>176</v>
      </c>
      <c r="V10" s="142" t="s">
        <v>176</v>
      </c>
      <c r="W10" s="142" t="s">
        <v>176</v>
      </c>
      <c r="X10" s="142" t="s">
        <v>176</v>
      </c>
      <c r="Y10" s="142" t="s">
        <v>176</v>
      </c>
      <c r="Z10" s="142" t="s">
        <v>176</v>
      </c>
      <c r="AA10" s="142" t="s">
        <v>176</v>
      </c>
      <c r="AB10" s="142" t="s">
        <v>176</v>
      </c>
      <c r="AC10" s="142" t="s">
        <v>176</v>
      </c>
      <c r="AD10" s="142" t="s">
        <v>176</v>
      </c>
      <c r="AE10" s="188" t="s">
        <v>19</v>
      </c>
      <c r="AF10" s="188" t="s">
        <v>19</v>
      </c>
      <c r="AG10" s="188" t="s">
        <v>19</v>
      </c>
      <c r="AH10" s="188" t="s">
        <v>19</v>
      </c>
      <c r="AI10" s="188" t="s">
        <v>19</v>
      </c>
      <c r="AJ10" s="188" t="s">
        <v>19</v>
      </c>
      <c r="AK10" s="188" t="s">
        <v>19</v>
      </c>
      <c r="AL10" s="140">
        <v>113.45484</v>
      </c>
      <c r="AM10" s="140">
        <v>139.55590000000001</v>
      </c>
      <c r="AN10" s="140">
        <v>93.744780000000006</v>
      </c>
      <c r="AO10" s="140">
        <v>43.530320000000003</v>
      </c>
      <c r="AP10" s="140">
        <v>67.706950000000006</v>
      </c>
      <c r="AQ10" s="140">
        <v>90.913409999999999</v>
      </c>
      <c r="AR10" s="140" t="s">
        <v>19</v>
      </c>
      <c r="AS10" s="140" t="s">
        <v>176</v>
      </c>
      <c r="AT10" s="140" t="s">
        <v>176</v>
      </c>
      <c r="AU10" s="140" t="s">
        <v>176</v>
      </c>
      <c r="AV10" s="140" t="s">
        <v>176</v>
      </c>
      <c r="AW10" s="140" t="s">
        <v>176</v>
      </c>
      <c r="AX10" s="140" t="s">
        <v>176</v>
      </c>
      <c r="AY10" s="140" t="s">
        <v>176</v>
      </c>
      <c r="AZ10" s="140" t="s">
        <v>176</v>
      </c>
      <c r="BA10" s="140" t="s">
        <v>176</v>
      </c>
      <c r="BB10" s="140" t="s">
        <v>176</v>
      </c>
      <c r="BC10" s="140" t="s">
        <v>176</v>
      </c>
      <c r="BD10" s="140" t="s">
        <v>176</v>
      </c>
      <c r="BE10" s="140" t="s">
        <v>176</v>
      </c>
      <c r="BF10" s="140" t="s">
        <v>176</v>
      </c>
      <c r="BG10" s="140" t="s">
        <v>176</v>
      </c>
      <c r="BH10" s="140" t="s">
        <v>176</v>
      </c>
      <c r="BI10" s="140" t="s">
        <v>176</v>
      </c>
      <c r="BJ10" s="140" t="s">
        <v>176</v>
      </c>
      <c r="BK10" s="140" t="s">
        <v>176</v>
      </c>
      <c r="BL10" s="140" t="s">
        <v>176</v>
      </c>
      <c r="BM10" s="140" t="s">
        <v>176</v>
      </c>
      <c r="BN10" s="188" t="s">
        <v>19</v>
      </c>
      <c r="BO10" s="188" t="s">
        <v>19</v>
      </c>
      <c r="BP10" s="188" t="s">
        <v>19</v>
      </c>
      <c r="BQ10" s="188" t="s">
        <v>19</v>
      </c>
      <c r="BR10" s="188" t="s">
        <v>19</v>
      </c>
      <c r="BS10" s="188" t="s">
        <v>19</v>
      </c>
      <c r="BT10" s="188" t="s">
        <v>19</v>
      </c>
    </row>
    <row r="11" spans="1:72" x14ac:dyDescent="0.25">
      <c r="A11" s="1">
        <v>37408</v>
      </c>
      <c r="B11" s="30" t="s">
        <v>71</v>
      </c>
      <c r="C11" s="142">
        <v>90.308610000000002</v>
      </c>
      <c r="D11" s="142">
        <v>78.726060000000004</v>
      </c>
      <c r="E11" s="142">
        <v>91.071119999999993</v>
      </c>
      <c r="F11" s="142">
        <v>99.623949999999994</v>
      </c>
      <c r="G11" s="142">
        <v>63.091059999999999</v>
      </c>
      <c r="H11" s="142">
        <v>86.661649999999995</v>
      </c>
      <c r="I11" s="142">
        <v>101.26895</v>
      </c>
      <c r="J11" s="142" t="s">
        <v>176</v>
      </c>
      <c r="K11" s="142" t="s">
        <v>176</v>
      </c>
      <c r="L11" s="142" t="s">
        <v>176</v>
      </c>
      <c r="M11" s="142" t="s">
        <v>176</v>
      </c>
      <c r="N11" s="142" t="s">
        <v>176</v>
      </c>
      <c r="O11" s="142" t="s">
        <v>176</v>
      </c>
      <c r="P11" s="142" t="s">
        <v>176</v>
      </c>
      <c r="Q11" s="142" t="s">
        <v>176</v>
      </c>
      <c r="R11" s="142" t="s">
        <v>176</v>
      </c>
      <c r="S11" s="142" t="s">
        <v>176</v>
      </c>
      <c r="T11" s="142" t="s">
        <v>176</v>
      </c>
      <c r="U11" s="142" t="s">
        <v>176</v>
      </c>
      <c r="V11" s="142" t="s">
        <v>176</v>
      </c>
      <c r="W11" s="142" t="s">
        <v>176</v>
      </c>
      <c r="X11" s="142" t="s">
        <v>176</v>
      </c>
      <c r="Y11" s="142" t="s">
        <v>176</v>
      </c>
      <c r="Z11" s="142" t="s">
        <v>176</v>
      </c>
      <c r="AA11" s="142" t="s">
        <v>176</v>
      </c>
      <c r="AB11" s="142" t="s">
        <v>176</v>
      </c>
      <c r="AC11" s="142" t="s">
        <v>176</v>
      </c>
      <c r="AD11" s="142" t="s">
        <v>176</v>
      </c>
      <c r="AE11" s="188" t="s">
        <v>19</v>
      </c>
      <c r="AF11" s="188" t="s">
        <v>19</v>
      </c>
      <c r="AG11" s="188" t="s">
        <v>19</v>
      </c>
      <c r="AH11" s="188" t="s">
        <v>19</v>
      </c>
      <c r="AI11" s="188" t="s">
        <v>19</v>
      </c>
      <c r="AJ11" s="188" t="s">
        <v>19</v>
      </c>
      <c r="AK11" s="188" t="s">
        <v>19</v>
      </c>
      <c r="AL11" s="140">
        <v>119.80494</v>
      </c>
      <c r="AM11" s="140">
        <v>140.02329</v>
      </c>
      <c r="AN11" s="140">
        <v>101.0741</v>
      </c>
      <c r="AO11" s="140">
        <v>36.899520000000003</v>
      </c>
      <c r="AP11" s="140">
        <v>92.935149999999993</v>
      </c>
      <c r="AQ11" s="140">
        <v>87.491789999999995</v>
      </c>
      <c r="AR11" s="140" t="s">
        <v>19</v>
      </c>
      <c r="AS11" s="140" t="s">
        <v>176</v>
      </c>
      <c r="AT11" s="140" t="s">
        <v>176</v>
      </c>
      <c r="AU11" s="140" t="s">
        <v>176</v>
      </c>
      <c r="AV11" s="140" t="s">
        <v>176</v>
      </c>
      <c r="AW11" s="140" t="s">
        <v>176</v>
      </c>
      <c r="AX11" s="140" t="s">
        <v>176</v>
      </c>
      <c r="AY11" s="140" t="s">
        <v>176</v>
      </c>
      <c r="AZ11" s="140" t="s">
        <v>176</v>
      </c>
      <c r="BA11" s="140" t="s">
        <v>176</v>
      </c>
      <c r="BB11" s="140" t="s">
        <v>176</v>
      </c>
      <c r="BC11" s="140" t="s">
        <v>176</v>
      </c>
      <c r="BD11" s="140" t="s">
        <v>176</v>
      </c>
      <c r="BE11" s="140" t="s">
        <v>176</v>
      </c>
      <c r="BF11" s="140" t="s">
        <v>176</v>
      </c>
      <c r="BG11" s="140" t="s">
        <v>176</v>
      </c>
      <c r="BH11" s="140" t="s">
        <v>176</v>
      </c>
      <c r="BI11" s="140" t="s">
        <v>176</v>
      </c>
      <c r="BJ11" s="140" t="s">
        <v>176</v>
      </c>
      <c r="BK11" s="140" t="s">
        <v>176</v>
      </c>
      <c r="BL11" s="140" t="s">
        <v>176</v>
      </c>
      <c r="BM11" s="140" t="s">
        <v>176</v>
      </c>
      <c r="BN11" s="188" t="s">
        <v>19</v>
      </c>
      <c r="BO11" s="188" t="s">
        <v>19</v>
      </c>
      <c r="BP11" s="188" t="s">
        <v>19</v>
      </c>
      <c r="BQ11" s="188" t="s">
        <v>19</v>
      </c>
      <c r="BR11" s="188" t="s">
        <v>19</v>
      </c>
      <c r="BS11" s="188" t="s">
        <v>19</v>
      </c>
      <c r="BT11" s="188" t="s">
        <v>19</v>
      </c>
    </row>
    <row r="12" spans="1:72" x14ac:dyDescent="0.25">
      <c r="A12" s="1">
        <v>37438</v>
      </c>
      <c r="B12" s="30"/>
      <c r="C12" s="142">
        <v>97.029049999999998</v>
      </c>
      <c r="D12" s="142">
        <v>81.561189999999996</v>
      </c>
      <c r="E12" s="142">
        <v>98.03895</v>
      </c>
      <c r="F12" s="142">
        <v>112.12922</v>
      </c>
      <c r="G12" s="142">
        <v>67.036079999999998</v>
      </c>
      <c r="H12" s="142">
        <v>90.267499999999998</v>
      </c>
      <c r="I12" s="142">
        <v>106.14154000000001</v>
      </c>
      <c r="J12" s="142" t="s">
        <v>176</v>
      </c>
      <c r="K12" s="142" t="s">
        <v>176</v>
      </c>
      <c r="L12" s="142" t="s">
        <v>176</v>
      </c>
      <c r="M12" s="142" t="s">
        <v>176</v>
      </c>
      <c r="N12" s="142" t="s">
        <v>176</v>
      </c>
      <c r="O12" s="142" t="s">
        <v>176</v>
      </c>
      <c r="P12" s="142" t="s">
        <v>176</v>
      </c>
      <c r="Q12" s="142" t="s">
        <v>176</v>
      </c>
      <c r="R12" s="142" t="s">
        <v>176</v>
      </c>
      <c r="S12" s="142" t="s">
        <v>176</v>
      </c>
      <c r="T12" s="142" t="s">
        <v>176</v>
      </c>
      <c r="U12" s="142" t="s">
        <v>176</v>
      </c>
      <c r="V12" s="142" t="s">
        <v>176</v>
      </c>
      <c r="W12" s="142" t="s">
        <v>176</v>
      </c>
      <c r="X12" s="142" t="s">
        <v>176</v>
      </c>
      <c r="Y12" s="142" t="s">
        <v>176</v>
      </c>
      <c r="Z12" s="142" t="s">
        <v>176</v>
      </c>
      <c r="AA12" s="142" t="s">
        <v>176</v>
      </c>
      <c r="AB12" s="142" t="s">
        <v>176</v>
      </c>
      <c r="AC12" s="142" t="s">
        <v>176</v>
      </c>
      <c r="AD12" s="142" t="s">
        <v>176</v>
      </c>
      <c r="AE12" s="188" t="s">
        <v>19</v>
      </c>
      <c r="AF12" s="188" t="s">
        <v>19</v>
      </c>
      <c r="AG12" s="188" t="s">
        <v>19</v>
      </c>
      <c r="AH12" s="188" t="s">
        <v>19</v>
      </c>
      <c r="AI12" s="188" t="s">
        <v>19</v>
      </c>
      <c r="AJ12" s="188" t="s">
        <v>19</v>
      </c>
      <c r="AK12" s="188" t="s">
        <v>19</v>
      </c>
      <c r="AL12" s="140">
        <v>124.80847</v>
      </c>
      <c r="AM12" s="140">
        <v>145.97175999999999</v>
      </c>
      <c r="AN12" s="140">
        <v>105.26685000000001</v>
      </c>
      <c r="AO12" s="140">
        <v>52.264719999999997</v>
      </c>
      <c r="AP12" s="140">
        <v>94.817850000000007</v>
      </c>
      <c r="AQ12" s="140">
        <v>90.851749999999996</v>
      </c>
      <c r="AR12" s="140" t="s">
        <v>19</v>
      </c>
      <c r="AS12" s="140" t="s">
        <v>176</v>
      </c>
      <c r="AT12" s="140" t="s">
        <v>176</v>
      </c>
      <c r="AU12" s="140" t="s">
        <v>176</v>
      </c>
      <c r="AV12" s="140" t="s">
        <v>176</v>
      </c>
      <c r="AW12" s="140" t="s">
        <v>176</v>
      </c>
      <c r="AX12" s="140" t="s">
        <v>176</v>
      </c>
      <c r="AY12" s="140" t="s">
        <v>176</v>
      </c>
      <c r="AZ12" s="140" t="s">
        <v>176</v>
      </c>
      <c r="BA12" s="140" t="s">
        <v>176</v>
      </c>
      <c r="BB12" s="140" t="s">
        <v>176</v>
      </c>
      <c r="BC12" s="140" t="s">
        <v>176</v>
      </c>
      <c r="BD12" s="140" t="s">
        <v>176</v>
      </c>
      <c r="BE12" s="140" t="s">
        <v>176</v>
      </c>
      <c r="BF12" s="140" t="s">
        <v>176</v>
      </c>
      <c r="BG12" s="140" t="s">
        <v>176</v>
      </c>
      <c r="BH12" s="140" t="s">
        <v>176</v>
      </c>
      <c r="BI12" s="140" t="s">
        <v>176</v>
      </c>
      <c r="BJ12" s="140" t="s">
        <v>176</v>
      </c>
      <c r="BK12" s="140" t="s">
        <v>176</v>
      </c>
      <c r="BL12" s="140" t="s">
        <v>176</v>
      </c>
      <c r="BM12" s="140" t="s">
        <v>176</v>
      </c>
      <c r="BN12" s="188" t="s">
        <v>19</v>
      </c>
      <c r="BO12" s="188" t="s">
        <v>19</v>
      </c>
      <c r="BP12" s="188" t="s">
        <v>19</v>
      </c>
      <c r="BQ12" s="188" t="s">
        <v>19</v>
      </c>
      <c r="BR12" s="188" t="s">
        <v>19</v>
      </c>
      <c r="BS12" s="188" t="s">
        <v>19</v>
      </c>
      <c r="BT12" s="188" t="s">
        <v>19</v>
      </c>
    </row>
    <row r="13" spans="1:72" x14ac:dyDescent="0.25">
      <c r="A13" s="1">
        <v>37469</v>
      </c>
      <c r="B13" s="30"/>
      <c r="C13" s="142">
        <v>97.407839999999993</v>
      </c>
      <c r="D13" s="142">
        <v>82.068399999999997</v>
      </c>
      <c r="E13" s="142">
        <v>98.409779999999998</v>
      </c>
      <c r="F13" s="142">
        <v>114.56927</v>
      </c>
      <c r="G13" s="142">
        <v>69.430539999999993</v>
      </c>
      <c r="H13" s="142">
        <v>93.414249999999996</v>
      </c>
      <c r="I13" s="142">
        <v>108.07625</v>
      </c>
      <c r="J13" s="142" t="s">
        <v>176</v>
      </c>
      <c r="K13" s="142" t="s">
        <v>176</v>
      </c>
      <c r="L13" s="142" t="s">
        <v>176</v>
      </c>
      <c r="M13" s="142" t="s">
        <v>176</v>
      </c>
      <c r="N13" s="142" t="s">
        <v>176</v>
      </c>
      <c r="O13" s="142" t="s">
        <v>176</v>
      </c>
      <c r="P13" s="142" t="s">
        <v>176</v>
      </c>
      <c r="Q13" s="142" t="s">
        <v>176</v>
      </c>
      <c r="R13" s="142" t="s">
        <v>176</v>
      </c>
      <c r="S13" s="142" t="s">
        <v>176</v>
      </c>
      <c r="T13" s="142" t="s">
        <v>176</v>
      </c>
      <c r="U13" s="142" t="s">
        <v>176</v>
      </c>
      <c r="V13" s="142" t="s">
        <v>176</v>
      </c>
      <c r="W13" s="142" t="s">
        <v>176</v>
      </c>
      <c r="X13" s="142" t="s">
        <v>176</v>
      </c>
      <c r="Y13" s="142" t="s">
        <v>176</v>
      </c>
      <c r="Z13" s="142" t="s">
        <v>176</v>
      </c>
      <c r="AA13" s="142" t="s">
        <v>176</v>
      </c>
      <c r="AB13" s="142" t="s">
        <v>176</v>
      </c>
      <c r="AC13" s="142" t="s">
        <v>176</v>
      </c>
      <c r="AD13" s="142" t="s">
        <v>176</v>
      </c>
      <c r="AE13" s="188" t="s">
        <v>19</v>
      </c>
      <c r="AF13" s="188" t="s">
        <v>19</v>
      </c>
      <c r="AG13" s="188" t="s">
        <v>19</v>
      </c>
      <c r="AH13" s="188" t="s">
        <v>19</v>
      </c>
      <c r="AI13" s="188" t="s">
        <v>19</v>
      </c>
      <c r="AJ13" s="188" t="s">
        <v>19</v>
      </c>
      <c r="AK13" s="188" t="s">
        <v>19</v>
      </c>
      <c r="AL13" s="140">
        <v>125.60229</v>
      </c>
      <c r="AM13" s="140">
        <v>133.82807</v>
      </c>
      <c r="AN13" s="140">
        <v>109.64322</v>
      </c>
      <c r="AO13" s="140">
        <v>66.140349999999998</v>
      </c>
      <c r="AP13" s="140">
        <v>97.195059999999998</v>
      </c>
      <c r="AQ13" s="140">
        <v>95.987110000000001</v>
      </c>
      <c r="AR13" s="140" t="s">
        <v>19</v>
      </c>
      <c r="AS13" s="140" t="s">
        <v>176</v>
      </c>
      <c r="AT13" s="140" t="s">
        <v>176</v>
      </c>
      <c r="AU13" s="140" t="s">
        <v>176</v>
      </c>
      <c r="AV13" s="140" t="s">
        <v>176</v>
      </c>
      <c r="AW13" s="140" t="s">
        <v>176</v>
      </c>
      <c r="AX13" s="140" t="s">
        <v>176</v>
      </c>
      <c r="AY13" s="140" t="s">
        <v>176</v>
      </c>
      <c r="AZ13" s="140" t="s">
        <v>176</v>
      </c>
      <c r="BA13" s="140" t="s">
        <v>176</v>
      </c>
      <c r="BB13" s="140" t="s">
        <v>176</v>
      </c>
      <c r="BC13" s="140" t="s">
        <v>176</v>
      </c>
      <c r="BD13" s="140" t="s">
        <v>176</v>
      </c>
      <c r="BE13" s="140" t="s">
        <v>176</v>
      </c>
      <c r="BF13" s="140" t="s">
        <v>176</v>
      </c>
      <c r="BG13" s="140" t="s">
        <v>176</v>
      </c>
      <c r="BH13" s="140" t="s">
        <v>176</v>
      </c>
      <c r="BI13" s="140" t="s">
        <v>176</v>
      </c>
      <c r="BJ13" s="140" t="s">
        <v>176</v>
      </c>
      <c r="BK13" s="140" t="s">
        <v>176</v>
      </c>
      <c r="BL13" s="140" t="s">
        <v>176</v>
      </c>
      <c r="BM13" s="140" t="s">
        <v>176</v>
      </c>
      <c r="BN13" s="188" t="s">
        <v>19</v>
      </c>
      <c r="BO13" s="188" t="s">
        <v>19</v>
      </c>
      <c r="BP13" s="188" t="s">
        <v>19</v>
      </c>
      <c r="BQ13" s="188" t="s">
        <v>19</v>
      </c>
      <c r="BR13" s="188" t="s">
        <v>19</v>
      </c>
      <c r="BS13" s="188" t="s">
        <v>19</v>
      </c>
      <c r="BT13" s="188" t="s">
        <v>19</v>
      </c>
    </row>
    <row r="14" spans="1:72" x14ac:dyDescent="0.25">
      <c r="A14" s="1">
        <v>37500</v>
      </c>
      <c r="B14" s="30" t="s">
        <v>72</v>
      </c>
      <c r="C14" s="142">
        <v>95.683850000000007</v>
      </c>
      <c r="D14" s="142">
        <v>77.667150000000007</v>
      </c>
      <c r="E14" s="142">
        <v>96.853989999999996</v>
      </c>
      <c r="F14" s="142">
        <v>108.95013</v>
      </c>
      <c r="G14" s="142">
        <v>65.324129999999997</v>
      </c>
      <c r="H14" s="142">
        <v>90.965760000000003</v>
      </c>
      <c r="I14" s="142">
        <v>105.42950999999999</v>
      </c>
      <c r="J14" s="142" t="s">
        <v>176</v>
      </c>
      <c r="K14" s="142" t="s">
        <v>176</v>
      </c>
      <c r="L14" s="142" t="s">
        <v>176</v>
      </c>
      <c r="M14" s="142" t="s">
        <v>176</v>
      </c>
      <c r="N14" s="142" t="s">
        <v>176</v>
      </c>
      <c r="O14" s="142" t="s">
        <v>176</v>
      </c>
      <c r="P14" s="142" t="s">
        <v>176</v>
      </c>
      <c r="Q14" s="142" t="s">
        <v>176</v>
      </c>
      <c r="R14" s="142" t="s">
        <v>176</v>
      </c>
      <c r="S14" s="142" t="s">
        <v>176</v>
      </c>
      <c r="T14" s="142" t="s">
        <v>176</v>
      </c>
      <c r="U14" s="142" t="s">
        <v>176</v>
      </c>
      <c r="V14" s="142" t="s">
        <v>176</v>
      </c>
      <c r="W14" s="142" t="s">
        <v>176</v>
      </c>
      <c r="X14" s="142" t="s">
        <v>176</v>
      </c>
      <c r="Y14" s="142" t="s">
        <v>176</v>
      </c>
      <c r="Z14" s="142" t="s">
        <v>176</v>
      </c>
      <c r="AA14" s="142" t="s">
        <v>176</v>
      </c>
      <c r="AB14" s="142" t="s">
        <v>176</v>
      </c>
      <c r="AC14" s="142" t="s">
        <v>176</v>
      </c>
      <c r="AD14" s="142" t="s">
        <v>176</v>
      </c>
      <c r="AE14" s="188" t="s">
        <v>19</v>
      </c>
      <c r="AF14" s="188" t="s">
        <v>19</v>
      </c>
      <c r="AG14" s="188" t="s">
        <v>19</v>
      </c>
      <c r="AH14" s="188" t="s">
        <v>19</v>
      </c>
      <c r="AI14" s="188" t="s">
        <v>19</v>
      </c>
      <c r="AJ14" s="188" t="s">
        <v>19</v>
      </c>
      <c r="AK14" s="188" t="s">
        <v>19</v>
      </c>
      <c r="AL14" s="140">
        <v>121.17861000000001</v>
      </c>
      <c r="AM14" s="140">
        <v>139.45004</v>
      </c>
      <c r="AN14" s="140">
        <v>102.85083</v>
      </c>
      <c r="AO14" s="140">
        <v>64.145309999999995</v>
      </c>
      <c r="AP14" s="140">
        <v>86.437449999999998</v>
      </c>
      <c r="AQ14" s="140">
        <v>88.677819999999997</v>
      </c>
      <c r="AR14" s="140" t="s">
        <v>19</v>
      </c>
      <c r="AS14" s="140" t="s">
        <v>176</v>
      </c>
      <c r="AT14" s="140" t="s">
        <v>176</v>
      </c>
      <c r="AU14" s="140" t="s">
        <v>176</v>
      </c>
      <c r="AV14" s="140" t="s">
        <v>176</v>
      </c>
      <c r="AW14" s="140" t="s">
        <v>176</v>
      </c>
      <c r="AX14" s="140" t="s">
        <v>176</v>
      </c>
      <c r="AY14" s="140" t="s">
        <v>176</v>
      </c>
      <c r="AZ14" s="140" t="s">
        <v>176</v>
      </c>
      <c r="BA14" s="140" t="s">
        <v>176</v>
      </c>
      <c r="BB14" s="140" t="s">
        <v>176</v>
      </c>
      <c r="BC14" s="140" t="s">
        <v>176</v>
      </c>
      <c r="BD14" s="140" t="s">
        <v>176</v>
      </c>
      <c r="BE14" s="140" t="s">
        <v>176</v>
      </c>
      <c r="BF14" s="140" t="s">
        <v>176</v>
      </c>
      <c r="BG14" s="140" t="s">
        <v>176</v>
      </c>
      <c r="BH14" s="140" t="s">
        <v>176</v>
      </c>
      <c r="BI14" s="140" t="s">
        <v>176</v>
      </c>
      <c r="BJ14" s="140" t="s">
        <v>176</v>
      </c>
      <c r="BK14" s="140" t="s">
        <v>176</v>
      </c>
      <c r="BL14" s="140" t="s">
        <v>176</v>
      </c>
      <c r="BM14" s="140" t="s">
        <v>176</v>
      </c>
      <c r="BN14" s="188" t="s">
        <v>19</v>
      </c>
      <c r="BO14" s="188" t="s">
        <v>19</v>
      </c>
      <c r="BP14" s="188" t="s">
        <v>19</v>
      </c>
      <c r="BQ14" s="188" t="s">
        <v>19</v>
      </c>
      <c r="BR14" s="188" t="s">
        <v>19</v>
      </c>
      <c r="BS14" s="188" t="s">
        <v>19</v>
      </c>
      <c r="BT14" s="188" t="s">
        <v>19</v>
      </c>
    </row>
    <row r="15" spans="1:72" x14ac:dyDescent="0.25">
      <c r="A15" s="1">
        <v>37530</v>
      </c>
      <c r="B15" s="30"/>
      <c r="C15" s="142">
        <v>103.92059</v>
      </c>
      <c r="D15" s="142">
        <v>81.81241</v>
      </c>
      <c r="E15" s="142">
        <v>105.35167</v>
      </c>
      <c r="F15" s="142">
        <v>118.02737999999999</v>
      </c>
      <c r="G15" s="142">
        <v>70.446789999999993</v>
      </c>
      <c r="H15" s="142">
        <v>98.352130000000002</v>
      </c>
      <c r="I15" s="142">
        <v>112.1234</v>
      </c>
      <c r="J15" s="142" t="s">
        <v>176</v>
      </c>
      <c r="K15" s="142" t="s">
        <v>176</v>
      </c>
      <c r="L15" s="142" t="s">
        <v>176</v>
      </c>
      <c r="M15" s="142" t="s">
        <v>176</v>
      </c>
      <c r="N15" s="142" t="s">
        <v>176</v>
      </c>
      <c r="O15" s="142" t="s">
        <v>176</v>
      </c>
      <c r="P15" s="142" t="s">
        <v>176</v>
      </c>
      <c r="Q15" s="142" t="s">
        <v>176</v>
      </c>
      <c r="R15" s="142" t="s">
        <v>176</v>
      </c>
      <c r="S15" s="142" t="s">
        <v>176</v>
      </c>
      <c r="T15" s="142" t="s">
        <v>176</v>
      </c>
      <c r="U15" s="142" t="s">
        <v>176</v>
      </c>
      <c r="V15" s="142" t="s">
        <v>176</v>
      </c>
      <c r="W15" s="142" t="s">
        <v>176</v>
      </c>
      <c r="X15" s="142" t="s">
        <v>176</v>
      </c>
      <c r="Y15" s="142" t="s">
        <v>176</v>
      </c>
      <c r="Z15" s="142" t="s">
        <v>176</v>
      </c>
      <c r="AA15" s="142" t="s">
        <v>176</v>
      </c>
      <c r="AB15" s="142" t="s">
        <v>176</v>
      </c>
      <c r="AC15" s="142" t="s">
        <v>176</v>
      </c>
      <c r="AD15" s="142" t="s">
        <v>176</v>
      </c>
      <c r="AE15" s="188" t="s">
        <v>19</v>
      </c>
      <c r="AF15" s="188" t="s">
        <v>19</v>
      </c>
      <c r="AG15" s="188" t="s">
        <v>19</v>
      </c>
      <c r="AH15" s="188" t="s">
        <v>19</v>
      </c>
      <c r="AI15" s="188" t="s">
        <v>19</v>
      </c>
      <c r="AJ15" s="188" t="s">
        <v>19</v>
      </c>
      <c r="AK15" s="188" t="s">
        <v>19</v>
      </c>
      <c r="AL15" s="140">
        <v>128.43942000000001</v>
      </c>
      <c r="AM15" s="140">
        <v>146.13261</v>
      </c>
      <c r="AN15" s="140">
        <v>109.48788999999999</v>
      </c>
      <c r="AO15" s="140">
        <v>73.527270000000001</v>
      </c>
      <c r="AP15" s="140">
        <v>87.552769999999995</v>
      </c>
      <c r="AQ15" s="140">
        <v>101.66931</v>
      </c>
      <c r="AR15" s="140" t="s">
        <v>19</v>
      </c>
      <c r="AS15" s="140" t="s">
        <v>176</v>
      </c>
      <c r="AT15" s="140" t="s">
        <v>176</v>
      </c>
      <c r="AU15" s="140" t="s">
        <v>176</v>
      </c>
      <c r="AV15" s="140" t="s">
        <v>176</v>
      </c>
      <c r="AW15" s="140" t="s">
        <v>176</v>
      </c>
      <c r="AX15" s="140" t="s">
        <v>176</v>
      </c>
      <c r="AY15" s="140" t="s">
        <v>176</v>
      </c>
      <c r="AZ15" s="140" t="s">
        <v>176</v>
      </c>
      <c r="BA15" s="140" t="s">
        <v>176</v>
      </c>
      <c r="BB15" s="140" t="s">
        <v>176</v>
      </c>
      <c r="BC15" s="140" t="s">
        <v>176</v>
      </c>
      <c r="BD15" s="140" t="s">
        <v>176</v>
      </c>
      <c r="BE15" s="140" t="s">
        <v>176</v>
      </c>
      <c r="BF15" s="140" t="s">
        <v>176</v>
      </c>
      <c r="BG15" s="140" t="s">
        <v>176</v>
      </c>
      <c r="BH15" s="140" t="s">
        <v>176</v>
      </c>
      <c r="BI15" s="140" t="s">
        <v>176</v>
      </c>
      <c r="BJ15" s="140" t="s">
        <v>176</v>
      </c>
      <c r="BK15" s="140" t="s">
        <v>176</v>
      </c>
      <c r="BL15" s="140" t="s">
        <v>176</v>
      </c>
      <c r="BM15" s="140" t="s">
        <v>176</v>
      </c>
      <c r="BN15" s="188" t="s">
        <v>19</v>
      </c>
      <c r="BO15" s="188" t="s">
        <v>19</v>
      </c>
      <c r="BP15" s="188" t="s">
        <v>19</v>
      </c>
      <c r="BQ15" s="188" t="s">
        <v>19</v>
      </c>
      <c r="BR15" s="188" t="s">
        <v>19</v>
      </c>
      <c r="BS15" s="188" t="s">
        <v>19</v>
      </c>
      <c r="BT15" s="188" t="s">
        <v>19</v>
      </c>
    </row>
    <row r="16" spans="1:72" x14ac:dyDescent="0.25">
      <c r="A16" s="1">
        <v>37561</v>
      </c>
      <c r="B16" s="30"/>
      <c r="C16" s="142">
        <v>97.758099999999999</v>
      </c>
      <c r="D16" s="142">
        <v>77.636290000000002</v>
      </c>
      <c r="E16" s="142">
        <v>99.06174</v>
      </c>
      <c r="F16" s="142">
        <v>100.39446</v>
      </c>
      <c r="G16" s="142">
        <v>70.105850000000004</v>
      </c>
      <c r="H16" s="142">
        <v>94.971369999999993</v>
      </c>
      <c r="I16" s="142">
        <v>107.40765</v>
      </c>
      <c r="J16" s="142" t="s">
        <v>176</v>
      </c>
      <c r="K16" s="142" t="s">
        <v>176</v>
      </c>
      <c r="L16" s="142" t="s">
        <v>176</v>
      </c>
      <c r="M16" s="142" t="s">
        <v>176</v>
      </c>
      <c r="N16" s="142" t="s">
        <v>176</v>
      </c>
      <c r="O16" s="142" t="s">
        <v>176</v>
      </c>
      <c r="P16" s="142" t="s">
        <v>176</v>
      </c>
      <c r="Q16" s="142" t="s">
        <v>176</v>
      </c>
      <c r="R16" s="142" t="s">
        <v>176</v>
      </c>
      <c r="S16" s="142" t="s">
        <v>176</v>
      </c>
      <c r="T16" s="142" t="s">
        <v>176</v>
      </c>
      <c r="U16" s="142" t="s">
        <v>176</v>
      </c>
      <c r="V16" s="142" t="s">
        <v>176</v>
      </c>
      <c r="W16" s="142" t="s">
        <v>176</v>
      </c>
      <c r="X16" s="142" t="s">
        <v>176</v>
      </c>
      <c r="Y16" s="142" t="s">
        <v>176</v>
      </c>
      <c r="Z16" s="142" t="s">
        <v>176</v>
      </c>
      <c r="AA16" s="142" t="s">
        <v>176</v>
      </c>
      <c r="AB16" s="142" t="s">
        <v>176</v>
      </c>
      <c r="AC16" s="142" t="s">
        <v>176</v>
      </c>
      <c r="AD16" s="142" t="s">
        <v>176</v>
      </c>
      <c r="AE16" s="188" t="s">
        <v>19</v>
      </c>
      <c r="AF16" s="188" t="s">
        <v>19</v>
      </c>
      <c r="AG16" s="188" t="s">
        <v>19</v>
      </c>
      <c r="AH16" s="188" t="s">
        <v>19</v>
      </c>
      <c r="AI16" s="188" t="s">
        <v>19</v>
      </c>
      <c r="AJ16" s="188" t="s">
        <v>19</v>
      </c>
      <c r="AK16" s="188" t="s">
        <v>19</v>
      </c>
      <c r="AL16" s="140">
        <v>134.36642000000001</v>
      </c>
      <c r="AM16" s="140">
        <v>153.30049</v>
      </c>
      <c r="AN16" s="140">
        <v>114.42</v>
      </c>
      <c r="AO16" s="140">
        <v>70.254159999999999</v>
      </c>
      <c r="AP16" s="140">
        <v>103.71898</v>
      </c>
      <c r="AQ16" s="140">
        <v>96.012929999999997</v>
      </c>
      <c r="AR16" s="140" t="s">
        <v>19</v>
      </c>
      <c r="AS16" s="140" t="s">
        <v>176</v>
      </c>
      <c r="AT16" s="140" t="s">
        <v>176</v>
      </c>
      <c r="AU16" s="140" t="s">
        <v>176</v>
      </c>
      <c r="AV16" s="140" t="s">
        <v>176</v>
      </c>
      <c r="AW16" s="140" t="s">
        <v>176</v>
      </c>
      <c r="AX16" s="140" t="s">
        <v>176</v>
      </c>
      <c r="AY16" s="140" t="s">
        <v>176</v>
      </c>
      <c r="AZ16" s="140" t="s">
        <v>176</v>
      </c>
      <c r="BA16" s="140" t="s">
        <v>176</v>
      </c>
      <c r="BB16" s="140" t="s">
        <v>176</v>
      </c>
      <c r="BC16" s="140" t="s">
        <v>176</v>
      </c>
      <c r="BD16" s="140" t="s">
        <v>176</v>
      </c>
      <c r="BE16" s="140" t="s">
        <v>176</v>
      </c>
      <c r="BF16" s="140" t="s">
        <v>176</v>
      </c>
      <c r="BG16" s="140" t="s">
        <v>176</v>
      </c>
      <c r="BH16" s="140" t="s">
        <v>176</v>
      </c>
      <c r="BI16" s="140" t="s">
        <v>176</v>
      </c>
      <c r="BJ16" s="140" t="s">
        <v>176</v>
      </c>
      <c r="BK16" s="140" t="s">
        <v>176</v>
      </c>
      <c r="BL16" s="140" t="s">
        <v>176</v>
      </c>
      <c r="BM16" s="140" t="s">
        <v>176</v>
      </c>
      <c r="BN16" s="188" t="s">
        <v>19</v>
      </c>
      <c r="BO16" s="188" t="s">
        <v>19</v>
      </c>
      <c r="BP16" s="188" t="s">
        <v>19</v>
      </c>
      <c r="BQ16" s="188" t="s">
        <v>19</v>
      </c>
      <c r="BR16" s="188" t="s">
        <v>19</v>
      </c>
      <c r="BS16" s="188" t="s">
        <v>19</v>
      </c>
      <c r="BT16" s="188" t="s">
        <v>19</v>
      </c>
    </row>
    <row r="17" spans="1:72" x14ac:dyDescent="0.25">
      <c r="A17" s="1">
        <v>37591</v>
      </c>
      <c r="B17" s="30" t="s">
        <v>73</v>
      </c>
      <c r="C17" s="142">
        <v>86.946870000000004</v>
      </c>
      <c r="D17" s="142">
        <v>74.078569999999999</v>
      </c>
      <c r="E17" s="142">
        <v>87.789259999999999</v>
      </c>
      <c r="F17" s="142">
        <v>88.062349999999995</v>
      </c>
      <c r="G17" s="142">
        <v>68.443399999999997</v>
      </c>
      <c r="H17" s="142">
        <v>87.836110000000005</v>
      </c>
      <c r="I17" s="142">
        <v>107.50771</v>
      </c>
      <c r="J17" s="142" t="s">
        <v>176</v>
      </c>
      <c r="K17" s="142" t="s">
        <v>176</v>
      </c>
      <c r="L17" s="142" t="s">
        <v>176</v>
      </c>
      <c r="M17" s="142" t="s">
        <v>176</v>
      </c>
      <c r="N17" s="142" t="s">
        <v>176</v>
      </c>
      <c r="O17" s="142" t="s">
        <v>176</v>
      </c>
      <c r="P17" s="142" t="s">
        <v>176</v>
      </c>
      <c r="Q17" s="142" t="s">
        <v>176</v>
      </c>
      <c r="R17" s="142" t="s">
        <v>176</v>
      </c>
      <c r="S17" s="142" t="s">
        <v>176</v>
      </c>
      <c r="T17" s="142" t="s">
        <v>176</v>
      </c>
      <c r="U17" s="142" t="s">
        <v>176</v>
      </c>
      <c r="V17" s="142" t="s">
        <v>176</v>
      </c>
      <c r="W17" s="142" t="s">
        <v>176</v>
      </c>
      <c r="X17" s="142" t="s">
        <v>176</v>
      </c>
      <c r="Y17" s="142" t="s">
        <v>176</v>
      </c>
      <c r="Z17" s="142" t="s">
        <v>176</v>
      </c>
      <c r="AA17" s="142" t="s">
        <v>176</v>
      </c>
      <c r="AB17" s="142" t="s">
        <v>176</v>
      </c>
      <c r="AC17" s="142" t="s">
        <v>176</v>
      </c>
      <c r="AD17" s="142" t="s">
        <v>176</v>
      </c>
      <c r="AE17" s="188" t="s">
        <v>19</v>
      </c>
      <c r="AF17" s="188" t="s">
        <v>19</v>
      </c>
      <c r="AG17" s="188" t="s">
        <v>19</v>
      </c>
      <c r="AH17" s="188" t="s">
        <v>19</v>
      </c>
      <c r="AI17" s="188" t="s">
        <v>19</v>
      </c>
      <c r="AJ17" s="188" t="s">
        <v>19</v>
      </c>
      <c r="AK17" s="188" t="s">
        <v>19</v>
      </c>
      <c r="AL17" s="140">
        <v>132.04536999999999</v>
      </c>
      <c r="AM17" s="140">
        <v>158.04893000000001</v>
      </c>
      <c r="AN17" s="140">
        <v>110.34607</v>
      </c>
      <c r="AO17" s="140">
        <v>62.855829999999997</v>
      </c>
      <c r="AP17" s="140">
        <v>97.63476</v>
      </c>
      <c r="AQ17" s="140">
        <v>85.462100000000007</v>
      </c>
      <c r="AR17" s="140" t="s">
        <v>19</v>
      </c>
      <c r="AS17" s="140" t="s">
        <v>176</v>
      </c>
      <c r="AT17" s="140" t="s">
        <v>176</v>
      </c>
      <c r="AU17" s="140" t="s">
        <v>176</v>
      </c>
      <c r="AV17" s="140" t="s">
        <v>176</v>
      </c>
      <c r="AW17" s="140" t="s">
        <v>176</v>
      </c>
      <c r="AX17" s="140" t="s">
        <v>176</v>
      </c>
      <c r="AY17" s="140" t="s">
        <v>176</v>
      </c>
      <c r="AZ17" s="140" t="s">
        <v>176</v>
      </c>
      <c r="BA17" s="140" t="s">
        <v>176</v>
      </c>
      <c r="BB17" s="140" t="s">
        <v>176</v>
      </c>
      <c r="BC17" s="140" t="s">
        <v>176</v>
      </c>
      <c r="BD17" s="140" t="s">
        <v>176</v>
      </c>
      <c r="BE17" s="140" t="s">
        <v>176</v>
      </c>
      <c r="BF17" s="140" t="s">
        <v>176</v>
      </c>
      <c r="BG17" s="140" t="s">
        <v>176</v>
      </c>
      <c r="BH17" s="140" t="s">
        <v>176</v>
      </c>
      <c r="BI17" s="140" t="s">
        <v>176</v>
      </c>
      <c r="BJ17" s="140" t="s">
        <v>176</v>
      </c>
      <c r="BK17" s="140" t="s">
        <v>176</v>
      </c>
      <c r="BL17" s="140" t="s">
        <v>176</v>
      </c>
      <c r="BM17" s="140" t="s">
        <v>176</v>
      </c>
      <c r="BN17" s="188" t="s">
        <v>19</v>
      </c>
      <c r="BO17" s="188" t="s">
        <v>19</v>
      </c>
      <c r="BP17" s="188" t="s">
        <v>19</v>
      </c>
      <c r="BQ17" s="188" t="s">
        <v>19</v>
      </c>
      <c r="BR17" s="188" t="s">
        <v>19</v>
      </c>
      <c r="BS17" s="188" t="s">
        <v>19</v>
      </c>
      <c r="BT17" s="188" t="s">
        <v>19</v>
      </c>
    </row>
    <row r="18" spans="1:72" x14ac:dyDescent="0.25">
      <c r="A18" s="1">
        <v>37622</v>
      </c>
      <c r="B18" s="30"/>
      <c r="C18" s="142">
        <v>86.210059999999999</v>
      </c>
      <c r="D18" s="142">
        <v>79.435130000000001</v>
      </c>
      <c r="E18" s="142">
        <v>86.667950000000005</v>
      </c>
      <c r="F18" s="142">
        <v>83.986810000000006</v>
      </c>
      <c r="G18" s="142">
        <v>69.796170000000004</v>
      </c>
      <c r="H18" s="142">
        <v>86.293930000000003</v>
      </c>
      <c r="I18" s="142">
        <v>106.80916999999999</v>
      </c>
      <c r="J18" s="142">
        <v>2.2000000000000002</v>
      </c>
      <c r="K18" s="142">
        <v>9.8000000000000007</v>
      </c>
      <c r="L18" s="142">
        <v>1.8</v>
      </c>
      <c r="M18" s="142">
        <v>1.8</v>
      </c>
      <c r="N18" s="142">
        <v>6.7</v>
      </c>
      <c r="O18" s="142">
        <v>2.2000000000000002</v>
      </c>
      <c r="P18" s="142">
        <v>10.9</v>
      </c>
      <c r="Q18" s="142">
        <v>2.2000000000000002</v>
      </c>
      <c r="R18" s="142">
        <v>9.8000000000000007</v>
      </c>
      <c r="S18" s="142">
        <v>1.8</v>
      </c>
      <c r="T18" s="142">
        <v>1.8</v>
      </c>
      <c r="U18" s="142">
        <v>6.7</v>
      </c>
      <c r="V18" s="142">
        <v>2.2000000000000002</v>
      </c>
      <c r="W18" s="142">
        <v>10.9</v>
      </c>
      <c r="X18" s="142" t="s">
        <v>176</v>
      </c>
      <c r="Y18" s="142" t="s">
        <v>176</v>
      </c>
      <c r="Z18" s="142" t="s">
        <v>176</v>
      </c>
      <c r="AA18" s="142" t="s">
        <v>176</v>
      </c>
      <c r="AB18" s="142" t="s">
        <v>176</v>
      </c>
      <c r="AC18" s="142" t="s">
        <v>176</v>
      </c>
      <c r="AD18" s="142" t="s">
        <v>176</v>
      </c>
      <c r="AE18" s="188" t="s">
        <v>19</v>
      </c>
      <c r="AF18" s="188" t="s">
        <v>19</v>
      </c>
      <c r="AG18" s="188" t="s">
        <v>19</v>
      </c>
      <c r="AH18" s="188" t="s">
        <v>19</v>
      </c>
      <c r="AI18" s="188" t="s">
        <v>19</v>
      </c>
      <c r="AJ18" s="188" t="s">
        <v>19</v>
      </c>
      <c r="AK18" s="188" t="s">
        <v>19</v>
      </c>
      <c r="AL18" s="140">
        <v>128.03269</v>
      </c>
      <c r="AM18" s="140">
        <v>153.06957</v>
      </c>
      <c r="AN18" s="140">
        <v>107.04285</v>
      </c>
      <c r="AO18" s="140">
        <v>61.082009999999997</v>
      </c>
      <c r="AP18" s="140">
        <v>102.91109</v>
      </c>
      <c r="AQ18" s="140">
        <v>84.643339999999995</v>
      </c>
      <c r="AR18" s="140" t="s">
        <v>19</v>
      </c>
      <c r="AS18" s="140">
        <v>14</v>
      </c>
      <c r="AT18" s="140">
        <v>36.299999999999997</v>
      </c>
      <c r="AU18" s="140">
        <v>6.9</v>
      </c>
      <c r="AV18" s="140">
        <v>-17.8</v>
      </c>
      <c r="AW18" s="140">
        <v>46.8</v>
      </c>
      <c r="AX18" s="140">
        <v>1.3</v>
      </c>
      <c r="AY18" s="140" t="s">
        <v>19</v>
      </c>
      <c r="AZ18" s="140">
        <v>14</v>
      </c>
      <c r="BA18" s="140">
        <v>36.299999999999997</v>
      </c>
      <c r="BB18" s="140">
        <v>6.9</v>
      </c>
      <c r="BC18" s="140">
        <v>-17.8</v>
      </c>
      <c r="BD18" s="140">
        <v>46.8</v>
      </c>
      <c r="BE18" s="140">
        <v>1.3</v>
      </c>
      <c r="BF18" s="140" t="s">
        <v>19</v>
      </c>
      <c r="BG18" s="140" t="s">
        <v>176</v>
      </c>
      <c r="BH18" s="140" t="s">
        <v>176</v>
      </c>
      <c r="BI18" s="140" t="s">
        <v>176</v>
      </c>
      <c r="BJ18" s="140" t="s">
        <v>176</v>
      </c>
      <c r="BK18" s="140" t="s">
        <v>176</v>
      </c>
      <c r="BL18" s="140" t="s">
        <v>176</v>
      </c>
      <c r="BM18" s="140" t="s">
        <v>176</v>
      </c>
      <c r="BN18" s="188" t="s">
        <v>19</v>
      </c>
      <c r="BO18" s="188" t="s">
        <v>19</v>
      </c>
      <c r="BP18" s="188" t="s">
        <v>19</v>
      </c>
      <c r="BQ18" s="188" t="s">
        <v>19</v>
      </c>
      <c r="BR18" s="188" t="s">
        <v>19</v>
      </c>
      <c r="BS18" s="188" t="s">
        <v>19</v>
      </c>
      <c r="BT18" s="188" t="s">
        <v>19</v>
      </c>
    </row>
    <row r="19" spans="1:72" x14ac:dyDescent="0.25">
      <c r="A19" s="1">
        <v>37653</v>
      </c>
      <c r="B19" s="30"/>
      <c r="C19" s="142">
        <v>83.648049999999998</v>
      </c>
      <c r="D19" s="142">
        <v>73.609260000000006</v>
      </c>
      <c r="E19" s="142">
        <v>84.310839999999999</v>
      </c>
      <c r="F19" s="142">
        <v>76.414670000000001</v>
      </c>
      <c r="G19" s="142">
        <v>65.856250000000003</v>
      </c>
      <c r="H19" s="142">
        <v>83.435990000000004</v>
      </c>
      <c r="I19" s="142">
        <v>99.615430000000003</v>
      </c>
      <c r="J19" s="142">
        <v>3</v>
      </c>
      <c r="K19" s="142">
        <v>7.8</v>
      </c>
      <c r="L19" s="142">
        <v>2.7</v>
      </c>
      <c r="M19" s="142">
        <v>0.4</v>
      </c>
      <c r="N19" s="142">
        <v>9.8000000000000007</v>
      </c>
      <c r="O19" s="142">
        <v>2.8</v>
      </c>
      <c r="P19" s="142">
        <v>6.3</v>
      </c>
      <c r="Q19" s="142">
        <v>2.6</v>
      </c>
      <c r="R19" s="142">
        <v>8.8000000000000007</v>
      </c>
      <c r="S19" s="142">
        <v>2.2000000000000002</v>
      </c>
      <c r="T19" s="142">
        <v>1.1000000000000001</v>
      </c>
      <c r="U19" s="142">
        <v>8.1999999999999993</v>
      </c>
      <c r="V19" s="142">
        <v>2.5</v>
      </c>
      <c r="W19" s="142">
        <v>8.6999999999999993</v>
      </c>
      <c r="X19" s="142" t="s">
        <v>176</v>
      </c>
      <c r="Y19" s="142" t="s">
        <v>176</v>
      </c>
      <c r="Z19" s="142" t="s">
        <v>176</v>
      </c>
      <c r="AA19" s="142" t="s">
        <v>176</v>
      </c>
      <c r="AB19" s="142" t="s">
        <v>176</v>
      </c>
      <c r="AC19" s="142" t="s">
        <v>176</v>
      </c>
      <c r="AD19" s="142" t="s">
        <v>176</v>
      </c>
      <c r="AE19" s="188" t="s">
        <v>19</v>
      </c>
      <c r="AF19" s="188" t="s">
        <v>19</v>
      </c>
      <c r="AG19" s="188" t="s">
        <v>19</v>
      </c>
      <c r="AH19" s="188" t="s">
        <v>19</v>
      </c>
      <c r="AI19" s="188" t="s">
        <v>19</v>
      </c>
      <c r="AJ19" s="188" t="s">
        <v>19</v>
      </c>
      <c r="AK19" s="188" t="s">
        <v>19</v>
      </c>
      <c r="AL19" s="140">
        <v>124.29886999999999</v>
      </c>
      <c r="AM19" s="140">
        <v>145.35640000000001</v>
      </c>
      <c r="AN19" s="140">
        <v>104.84251999999999</v>
      </c>
      <c r="AO19" s="140">
        <v>52.768880000000003</v>
      </c>
      <c r="AP19" s="140">
        <v>97.447680000000005</v>
      </c>
      <c r="AQ19" s="140">
        <v>92.622619999999998</v>
      </c>
      <c r="AR19" s="140" t="s">
        <v>19</v>
      </c>
      <c r="AS19" s="140">
        <v>20.9</v>
      </c>
      <c r="AT19" s="140">
        <v>35.200000000000003</v>
      </c>
      <c r="AU19" s="140">
        <v>16.100000000000001</v>
      </c>
      <c r="AV19" s="140">
        <v>-10.6</v>
      </c>
      <c r="AW19" s="140">
        <v>49.3</v>
      </c>
      <c r="AX19" s="140">
        <v>18.399999999999999</v>
      </c>
      <c r="AY19" s="140" t="s">
        <v>19</v>
      </c>
      <c r="AZ19" s="140">
        <v>17.3</v>
      </c>
      <c r="BA19" s="140">
        <v>35.700000000000003</v>
      </c>
      <c r="BB19" s="140">
        <v>11.3</v>
      </c>
      <c r="BC19" s="140">
        <v>-14.6</v>
      </c>
      <c r="BD19" s="140">
        <v>48</v>
      </c>
      <c r="BE19" s="140">
        <v>9.6</v>
      </c>
      <c r="BF19" s="140" t="s">
        <v>19</v>
      </c>
      <c r="BG19" s="140" t="s">
        <v>176</v>
      </c>
      <c r="BH19" s="140" t="s">
        <v>176</v>
      </c>
      <c r="BI19" s="140" t="s">
        <v>176</v>
      </c>
      <c r="BJ19" s="140" t="s">
        <v>176</v>
      </c>
      <c r="BK19" s="140" t="s">
        <v>176</v>
      </c>
      <c r="BL19" s="140" t="s">
        <v>176</v>
      </c>
      <c r="BM19" s="140" t="s">
        <v>176</v>
      </c>
      <c r="BN19" s="188" t="s">
        <v>19</v>
      </c>
      <c r="BO19" s="188" t="s">
        <v>19</v>
      </c>
      <c r="BP19" s="188" t="s">
        <v>19</v>
      </c>
      <c r="BQ19" s="188" t="s">
        <v>19</v>
      </c>
      <c r="BR19" s="188" t="s">
        <v>19</v>
      </c>
      <c r="BS19" s="188" t="s">
        <v>19</v>
      </c>
      <c r="BT19" s="188" t="s">
        <v>19</v>
      </c>
    </row>
    <row r="20" spans="1:72" x14ac:dyDescent="0.25">
      <c r="A20" s="1">
        <v>37681</v>
      </c>
      <c r="B20" s="30" t="s">
        <v>74</v>
      </c>
      <c r="C20" s="142">
        <v>90.211160000000007</v>
      </c>
      <c r="D20" s="142">
        <v>83.282589999999999</v>
      </c>
      <c r="E20" s="142">
        <v>90.680170000000004</v>
      </c>
      <c r="F20" s="142">
        <v>80.722890000000007</v>
      </c>
      <c r="G20" s="142">
        <v>68.992149999999995</v>
      </c>
      <c r="H20" s="142">
        <v>87.529049999999998</v>
      </c>
      <c r="I20" s="142">
        <v>113.42281</v>
      </c>
      <c r="J20" s="142">
        <v>0</v>
      </c>
      <c r="K20" s="142">
        <v>6.1</v>
      </c>
      <c r="L20" s="142">
        <v>-0.3</v>
      </c>
      <c r="M20" s="142">
        <v>-0.3</v>
      </c>
      <c r="N20" s="142">
        <v>6.6</v>
      </c>
      <c r="O20" s="142">
        <v>-1.4</v>
      </c>
      <c r="P20" s="142">
        <v>12.1</v>
      </c>
      <c r="Q20" s="142">
        <v>1.7</v>
      </c>
      <c r="R20" s="142">
        <v>7.9</v>
      </c>
      <c r="S20" s="142">
        <v>1.3</v>
      </c>
      <c r="T20" s="142">
        <v>0.6</v>
      </c>
      <c r="U20" s="142">
        <v>7.6</v>
      </c>
      <c r="V20" s="142">
        <v>1.1000000000000001</v>
      </c>
      <c r="W20" s="142">
        <v>9.9</v>
      </c>
      <c r="X20" s="142" t="s">
        <v>176</v>
      </c>
      <c r="Y20" s="142" t="s">
        <v>176</v>
      </c>
      <c r="Z20" s="142" t="s">
        <v>176</v>
      </c>
      <c r="AA20" s="142" t="s">
        <v>176</v>
      </c>
      <c r="AB20" s="142" t="s">
        <v>176</v>
      </c>
      <c r="AC20" s="142" t="s">
        <v>176</v>
      </c>
      <c r="AD20" s="142" t="s">
        <v>176</v>
      </c>
      <c r="AE20" s="188">
        <f t="shared" ref="AE20:AK20" si="0">(AVERAGE(C18:C20)/AVERAGE(C6:C8)-1)*100</f>
        <v>1.671630634650989</v>
      </c>
      <c r="AF20" s="188">
        <f t="shared" si="0"/>
        <v>7.8509690761357831</v>
      </c>
      <c r="AG20" s="188">
        <f t="shared" si="0"/>
        <v>1.3409389043314457</v>
      </c>
      <c r="AH20" s="188">
        <f t="shared" si="0"/>
        <v>0.63166173951063609</v>
      </c>
      <c r="AI20" s="188">
        <f t="shared" si="0"/>
        <v>7.6402119997746709</v>
      </c>
      <c r="AJ20" s="188">
        <f t="shared" si="0"/>
        <v>1.1168412805516947</v>
      </c>
      <c r="AK20" s="188">
        <f t="shared" si="0"/>
        <v>9.8518521495092095</v>
      </c>
      <c r="AL20" s="140">
        <v>127.87430999999999</v>
      </c>
      <c r="AM20" s="140">
        <v>157.57139000000001</v>
      </c>
      <c r="AN20" s="140">
        <v>105.58017</v>
      </c>
      <c r="AO20" s="140">
        <v>39.66807</v>
      </c>
      <c r="AP20" s="140">
        <v>95.66507</v>
      </c>
      <c r="AQ20" s="140">
        <v>85.375360000000001</v>
      </c>
      <c r="AR20" s="140" t="s">
        <v>19</v>
      </c>
      <c r="AS20" s="140">
        <v>21.5</v>
      </c>
      <c r="AT20" s="140">
        <v>29.6</v>
      </c>
      <c r="AU20" s="140">
        <v>18.399999999999999</v>
      </c>
      <c r="AV20" s="140">
        <v>-32.299999999999997</v>
      </c>
      <c r="AW20" s="140">
        <v>74.8</v>
      </c>
      <c r="AX20" s="140">
        <v>-0.4</v>
      </c>
      <c r="AY20" s="140" t="s">
        <v>19</v>
      </c>
      <c r="AZ20" s="140">
        <v>18.7</v>
      </c>
      <c r="BA20" s="140">
        <v>33.5</v>
      </c>
      <c r="BB20" s="140">
        <v>13.5</v>
      </c>
      <c r="BC20" s="140">
        <v>-20</v>
      </c>
      <c r="BD20" s="140">
        <v>55.7</v>
      </c>
      <c r="BE20" s="140">
        <v>6.1</v>
      </c>
      <c r="BF20" s="140" t="s">
        <v>19</v>
      </c>
      <c r="BG20" s="140" t="s">
        <v>176</v>
      </c>
      <c r="BH20" s="140" t="s">
        <v>176</v>
      </c>
      <c r="BI20" s="140" t="s">
        <v>176</v>
      </c>
      <c r="BJ20" s="140" t="s">
        <v>176</v>
      </c>
      <c r="BK20" s="140" t="s">
        <v>176</v>
      </c>
      <c r="BL20" s="140" t="s">
        <v>176</v>
      </c>
      <c r="BM20" s="140" t="s">
        <v>176</v>
      </c>
      <c r="BN20" s="188">
        <f t="shared" ref="BN20:BS20" si="1">(AVERAGE(AL18:AL20)/AVERAGE(AL6:AL8)-1)*100</f>
        <v>18.667246323182418</v>
      </c>
      <c r="BO20" s="188">
        <f t="shared" si="1"/>
        <v>33.523589933680256</v>
      </c>
      <c r="BP20" s="188">
        <f t="shared" si="1"/>
        <v>13.522550493159713</v>
      </c>
      <c r="BQ20" s="188">
        <f t="shared" si="1"/>
        <v>-20.036602565992379</v>
      </c>
      <c r="BR20" s="188">
        <f t="shared" si="1"/>
        <v>55.710930158488871</v>
      </c>
      <c r="BS20" s="188">
        <f t="shared" si="1"/>
        <v>6.1169075658664029</v>
      </c>
      <c r="BT20" s="188" t="s">
        <v>19</v>
      </c>
    </row>
    <row r="21" spans="1:72" x14ac:dyDescent="0.25">
      <c r="A21" s="1">
        <v>37712</v>
      </c>
      <c r="B21" s="30"/>
      <c r="C21" s="142">
        <v>89.176150000000007</v>
      </c>
      <c r="D21" s="142">
        <v>80.035480000000007</v>
      </c>
      <c r="E21" s="142">
        <v>89.784279999999995</v>
      </c>
      <c r="F21" s="142">
        <v>82.430999999999997</v>
      </c>
      <c r="G21" s="142">
        <v>69.713939999999994</v>
      </c>
      <c r="H21" s="142">
        <v>82.347309999999993</v>
      </c>
      <c r="I21" s="142">
        <v>108.39632</v>
      </c>
      <c r="J21" s="142">
        <v>-3.9</v>
      </c>
      <c r="K21" s="142">
        <v>3.9</v>
      </c>
      <c r="L21" s="142">
        <v>-4.3</v>
      </c>
      <c r="M21" s="142">
        <v>-4.2</v>
      </c>
      <c r="N21" s="142">
        <v>8.1999999999999993</v>
      </c>
      <c r="O21" s="142">
        <v>-8.1</v>
      </c>
      <c r="P21" s="142">
        <v>11.7</v>
      </c>
      <c r="Q21" s="142">
        <v>0.2</v>
      </c>
      <c r="R21" s="142">
        <v>6.8</v>
      </c>
      <c r="S21" s="142">
        <v>-0.2</v>
      </c>
      <c r="T21" s="142">
        <v>-0.7</v>
      </c>
      <c r="U21" s="142">
        <v>7.8</v>
      </c>
      <c r="V21" s="142">
        <v>-1.3</v>
      </c>
      <c r="W21" s="142">
        <v>10.3</v>
      </c>
      <c r="X21" s="142" t="s">
        <v>176</v>
      </c>
      <c r="Y21" s="142" t="s">
        <v>176</v>
      </c>
      <c r="Z21" s="142" t="s">
        <v>176</v>
      </c>
      <c r="AA21" s="142" t="s">
        <v>176</v>
      </c>
      <c r="AB21" s="142" t="s">
        <v>176</v>
      </c>
      <c r="AC21" s="142" t="s">
        <v>176</v>
      </c>
      <c r="AD21" s="142" t="s">
        <v>176</v>
      </c>
      <c r="AE21" s="188" t="s">
        <v>19</v>
      </c>
      <c r="AF21" s="188" t="s">
        <v>19</v>
      </c>
      <c r="AG21" s="188" t="s">
        <v>19</v>
      </c>
      <c r="AH21" s="188" t="s">
        <v>19</v>
      </c>
      <c r="AI21" s="188" t="s">
        <v>19</v>
      </c>
      <c r="AJ21" s="188" t="s">
        <v>19</v>
      </c>
      <c r="AK21" s="188" t="s">
        <v>19</v>
      </c>
      <c r="AL21" s="140">
        <v>121.37411</v>
      </c>
      <c r="AM21" s="140">
        <v>141.05171999999999</v>
      </c>
      <c r="AN21" s="140">
        <v>102.62636999999999</v>
      </c>
      <c r="AO21" s="140">
        <v>55.480820000000001</v>
      </c>
      <c r="AP21" s="140">
        <v>101.82675</v>
      </c>
      <c r="AQ21" s="140">
        <v>85.773840000000007</v>
      </c>
      <c r="AR21" s="140" t="s">
        <v>19</v>
      </c>
      <c r="AS21" s="140">
        <v>8.6</v>
      </c>
      <c r="AT21" s="140">
        <v>2</v>
      </c>
      <c r="AU21" s="140">
        <v>11.4</v>
      </c>
      <c r="AV21" s="140">
        <v>7.2</v>
      </c>
      <c r="AW21" s="140">
        <v>48.5</v>
      </c>
      <c r="AX21" s="140">
        <v>-3.1</v>
      </c>
      <c r="AY21" s="140" t="s">
        <v>19</v>
      </c>
      <c r="AZ21" s="140">
        <v>16.100000000000001</v>
      </c>
      <c r="BA21" s="140">
        <v>24.4</v>
      </c>
      <c r="BB21" s="140">
        <v>13</v>
      </c>
      <c r="BC21" s="140">
        <v>-14.2</v>
      </c>
      <c r="BD21" s="140">
        <v>53.8</v>
      </c>
      <c r="BE21" s="140">
        <v>3.7</v>
      </c>
      <c r="BF21" s="140" t="s">
        <v>19</v>
      </c>
      <c r="BG21" s="140" t="s">
        <v>176</v>
      </c>
      <c r="BH21" s="140" t="s">
        <v>176</v>
      </c>
      <c r="BI21" s="140" t="s">
        <v>176</v>
      </c>
      <c r="BJ21" s="140" t="s">
        <v>176</v>
      </c>
      <c r="BK21" s="140" t="s">
        <v>176</v>
      </c>
      <c r="BL21" s="140" t="s">
        <v>176</v>
      </c>
      <c r="BM21" s="140" t="s">
        <v>176</v>
      </c>
      <c r="BN21" s="188" t="s">
        <v>19</v>
      </c>
      <c r="BO21" s="188" t="s">
        <v>19</v>
      </c>
      <c r="BP21" s="188" t="s">
        <v>19</v>
      </c>
      <c r="BQ21" s="188" t="s">
        <v>19</v>
      </c>
      <c r="BR21" s="188" t="s">
        <v>19</v>
      </c>
      <c r="BS21" s="188" t="s">
        <v>19</v>
      </c>
      <c r="BT21" s="188" t="s">
        <v>19</v>
      </c>
    </row>
    <row r="22" spans="1:72" x14ac:dyDescent="0.25">
      <c r="A22" s="1">
        <v>37742</v>
      </c>
      <c r="B22" s="30"/>
      <c r="C22" s="142">
        <v>92.853319999999997</v>
      </c>
      <c r="D22" s="142">
        <v>84.705889999999997</v>
      </c>
      <c r="E22" s="142">
        <v>93.400120000000001</v>
      </c>
      <c r="F22" s="142">
        <v>95.339699999999993</v>
      </c>
      <c r="G22" s="142">
        <v>67.404690000000002</v>
      </c>
      <c r="H22" s="142">
        <v>87.978800000000007</v>
      </c>
      <c r="I22" s="142">
        <v>112.18101</v>
      </c>
      <c r="J22" s="142">
        <v>-1</v>
      </c>
      <c r="K22" s="142">
        <v>7.2</v>
      </c>
      <c r="L22" s="142">
        <v>-1.4</v>
      </c>
      <c r="M22" s="142">
        <v>0.6</v>
      </c>
      <c r="N22" s="142">
        <v>7.6</v>
      </c>
      <c r="O22" s="142">
        <v>-2.8</v>
      </c>
      <c r="P22" s="142">
        <v>8.4</v>
      </c>
      <c r="Q22" s="142">
        <v>0</v>
      </c>
      <c r="R22" s="142">
        <v>6.9</v>
      </c>
      <c r="S22" s="142">
        <v>-0.4</v>
      </c>
      <c r="T22" s="142">
        <v>-0.4</v>
      </c>
      <c r="U22" s="142">
        <v>7.8</v>
      </c>
      <c r="V22" s="142">
        <v>-1.6</v>
      </c>
      <c r="W22" s="142">
        <v>9.9</v>
      </c>
      <c r="X22" s="142" t="s">
        <v>176</v>
      </c>
      <c r="Y22" s="142" t="s">
        <v>176</v>
      </c>
      <c r="Z22" s="142" t="s">
        <v>176</v>
      </c>
      <c r="AA22" s="142" t="s">
        <v>176</v>
      </c>
      <c r="AB22" s="142" t="s">
        <v>176</v>
      </c>
      <c r="AC22" s="142" t="s">
        <v>176</v>
      </c>
      <c r="AD22" s="142" t="s">
        <v>176</v>
      </c>
      <c r="AE22" s="188" t="s">
        <v>19</v>
      </c>
      <c r="AF22" s="188" t="s">
        <v>19</v>
      </c>
      <c r="AG22" s="188" t="s">
        <v>19</v>
      </c>
      <c r="AH22" s="188" t="s">
        <v>19</v>
      </c>
      <c r="AI22" s="188" t="s">
        <v>19</v>
      </c>
      <c r="AJ22" s="188" t="s">
        <v>19</v>
      </c>
      <c r="AK22" s="188" t="s">
        <v>19</v>
      </c>
      <c r="AL22" s="140">
        <v>134.94471999999999</v>
      </c>
      <c r="AM22" s="140">
        <v>163.47561999999999</v>
      </c>
      <c r="AN22" s="140">
        <v>112.21420999999999</v>
      </c>
      <c r="AO22" s="140">
        <v>57.07837</v>
      </c>
      <c r="AP22" s="140">
        <v>111.22357</v>
      </c>
      <c r="AQ22" s="140">
        <v>90.158330000000007</v>
      </c>
      <c r="AR22" s="140" t="s">
        <v>19</v>
      </c>
      <c r="AS22" s="140">
        <v>18.899999999999999</v>
      </c>
      <c r="AT22" s="140">
        <v>17.100000000000001</v>
      </c>
      <c r="AU22" s="140">
        <v>19.7</v>
      </c>
      <c r="AV22" s="140">
        <v>31.1</v>
      </c>
      <c r="AW22" s="140">
        <v>64.3</v>
      </c>
      <c r="AX22" s="140">
        <v>-0.8</v>
      </c>
      <c r="AY22" s="140" t="s">
        <v>19</v>
      </c>
      <c r="AZ22" s="140">
        <v>16.7</v>
      </c>
      <c r="BA22" s="140">
        <v>22.8</v>
      </c>
      <c r="BB22" s="140">
        <v>14.3</v>
      </c>
      <c r="BC22" s="140">
        <v>-7.4</v>
      </c>
      <c r="BD22" s="140">
        <v>56</v>
      </c>
      <c r="BE22" s="140">
        <v>2.7</v>
      </c>
      <c r="BF22" s="140" t="s">
        <v>19</v>
      </c>
      <c r="BG22" s="140" t="s">
        <v>176</v>
      </c>
      <c r="BH22" s="140" t="s">
        <v>176</v>
      </c>
      <c r="BI22" s="140" t="s">
        <v>176</v>
      </c>
      <c r="BJ22" s="140" t="s">
        <v>176</v>
      </c>
      <c r="BK22" s="140" t="s">
        <v>176</v>
      </c>
      <c r="BL22" s="140" t="s">
        <v>176</v>
      </c>
      <c r="BM22" s="140" t="s">
        <v>176</v>
      </c>
      <c r="BN22" s="188" t="s">
        <v>19</v>
      </c>
      <c r="BO22" s="188" t="s">
        <v>19</v>
      </c>
      <c r="BP22" s="188" t="s">
        <v>19</v>
      </c>
      <c r="BQ22" s="188" t="s">
        <v>19</v>
      </c>
      <c r="BR22" s="188" t="s">
        <v>19</v>
      </c>
      <c r="BS22" s="188" t="s">
        <v>19</v>
      </c>
      <c r="BT22" s="188" t="s">
        <v>19</v>
      </c>
    </row>
    <row r="23" spans="1:72" x14ac:dyDescent="0.25">
      <c r="A23" s="1">
        <v>37773</v>
      </c>
      <c r="B23" s="30" t="s">
        <v>75</v>
      </c>
      <c r="C23" s="142">
        <v>88.905550000000005</v>
      </c>
      <c r="D23" s="142">
        <v>76.784319999999994</v>
      </c>
      <c r="E23" s="142">
        <v>89.701530000000005</v>
      </c>
      <c r="F23" s="142">
        <v>96.40925</v>
      </c>
      <c r="G23" s="142">
        <v>67.390349999999998</v>
      </c>
      <c r="H23" s="142">
        <v>83.316370000000006</v>
      </c>
      <c r="I23" s="142">
        <v>107.73016</v>
      </c>
      <c r="J23" s="142">
        <v>-1.6</v>
      </c>
      <c r="K23" s="142">
        <v>-2.5</v>
      </c>
      <c r="L23" s="142">
        <v>-1.5</v>
      </c>
      <c r="M23" s="142">
        <v>-3.2</v>
      </c>
      <c r="N23" s="142">
        <v>6.8</v>
      </c>
      <c r="O23" s="142">
        <v>-3.9</v>
      </c>
      <c r="P23" s="142">
        <v>6.4</v>
      </c>
      <c r="Q23" s="142">
        <v>-0.3</v>
      </c>
      <c r="R23" s="142">
        <v>5.3</v>
      </c>
      <c r="S23" s="142">
        <v>-0.6</v>
      </c>
      <c r="T23" s="142">
        <v>-0.9</v>
      </c>
      <c r="U23" s="142">
        <v>7.6</v>
      </c>
      <c r="V23" s="142">
        <v>-2</v>
      </c>
      <c r="W23" s="142">
        <v>9.3000000000000007</v>
      </c>
      <c r="X23" s="142" t="s">
        <v>176</v>
      </c>
      <c r="Y23" s="142" t="s">
        <v>176</v>
      </c>
      <c r="Z23" s="142" t="s">
        <v>176</v>
      </c>
      <c r="AA23" s="142" t="s">
        <v>176</v>
      </c>
      <c r="AB23" s="142" t="s">
        <v>176</v>
      </c>
      <c r="AC23" s="142" t="s">
        <v>176</v>
      </c>
      <c r="AD23" s="142" t="s">
        <v>176</v>
      </c>
      <c r="AE23" s="188">
        <f t="shared" ref="AE23:AK23" si="2">(AVERAGE(C21:C23)/AVERAGE(C9:C11)-1)*100</f>
        <v>-2.12211846685465</v>
      </c>
      <c r="AF23" s="188">
        <f t="shared" si="2"/>
        <v>2.8532020608992958</v>
      </c>
      <c r="AG23" s="188">
        <f t="shared" si="2"/>
        <v>-2.385654494292111</v>
      </c>
      <c r="AH23" s="188">
        <f t="shared" si="2"/>
        <v>-2.2312726122316051</v>
      </c>
      <c r="AI23" s="188">
        <f t="shared" si="2"/>
        <v>7.5644295790560312</v>
      </c>
      <c r="AJ23" s="188">
        <f t="shared" si="2"/>
        <v>-4.9021908875263804</v>
      </c>
      <c r="AK23" s="188">
        <f t="shared" si="2"/>
        <v>8.7627156797771555</v>
      </c>
      <c r="AL23" s="140">
        <v>123.10760999999999</v>
      </c>
      <c r="AM23" s="140">
        <v>149.84975</v>
      </c>
      <c r="AN23" s="140">
        <v>102.16853</v>
      </c>
      <c r="AO23" s="140">
        <v>42.265180000000001</v>
      </c>
      <c r="AP23" s="140">
        <v>100.65900000000001</v>
      </c>
      <c r="AQ23" s="140">
        <v>84.045649999999995</v>
      </c>
      <c r="AR23" s="140" t="s">
        <v>19</v>
      </c>
      <c r="AS23" s="140">
        <v>2.8</v>
      </c>
      <c r="AT23" s="140">
        <v>7</v>
      </c>
      <c r="AU23" s="140">
        <v>1.1000000000000001</v>
      </c>
      <c r="AV23" s="140">
        <v>14.5</v>
      </c>
      <c r="AW23" s="140">
        <v>8.3000000000000007</v>
      </c>
      <c r="AX23" s="140">
        <v>-3.9</v>
      </c>
      <c r="AY23" s="140" t="s">
        <v>19</v>
      </c>
      <c r="AZ23" s="140">
        <v>14.2</v>
      </c>
      <c r="BA23" s="140">
        <v>19.899999999999999</v>
      </c>
      <c r="BB23" s="140">
        <v>12</v>
      </c>
      <c r="BC23" s="140">
        <v>-4.9000000000000004</v>
      </c>
      <c r="BD23" s="140">
        <v>45.4</v>
      </c>
      <c r="BE23" s="140">
        <v>1.6</v>
      </c>
      <c r="BF23" s="140" t="s">
        <v>19</v>
      </c>
      <c r="BG23" s="140" t="s">
        <v>176</v>
      </c>
      <c r="BH23" s="140" t="s">
        <v>176</v>
      </c>
      <c r="BI23" s="140" t="s">
        <v>176</v>
      </c>
      <c r="BJ23" s="140" t="s">
        <v>176</v>
      </c>
      <c r="BK23" s="140" t="s">
        <v>176</v>
      </c>
      <c r="BL23" s="140" t="s">
        <v>176</v>
      </c>
      <c r="BM23" s="140" t="s">
        <v>176</v>
      </c>
      <c r="BN23" s="188">
        <f t="shared" ref="BN23:BS23" si="3">(AVERAGE(AL21:AL23)/AVERAGE(AL9:AL11)-1)*100</f>
        <v>9.9610271255587968</v>
      </c>
      <c r="BO23" s="188">
        <f t="shared" si="3"/>
        <v>8.7286179201932832</v>
      </c>
      <c r="BP23" s="188">
        <f t="shared" si="3"/>
        <v>10.469954255601998</v>
      </c>
      <c r="BQ23" s="188">
        <f t="shared" si="3"/>
        <v>17.146885730153617</v>
      </c>
      <c r="BR23" s="188">
        <f t="shared" si="3"/>
        <v>36.876507200310662</v>
      </c>
      <c r="BS23" s="188">
        <f t="shared" si="3"/>
        <v>-2.5912817229655105</v>
      </c>
      <c r="BT23" s="188" t="s">
        <v>19</v>
      </c>
    </row>
    <row r="24" spans="1:72" x14ac:dyDescent="0.25">
      <c r="A24" s="1">
        <v>37803</v>
      </c>
      <c r="B24" s="30"/>
      <c r="C24" s="142">
        <v>94.792230000000004</v>
      </c>
      <c r="D24" s="142">
        <v>81.74418</v>
      </c>
      <c r="E24" s="142">
        <v>95.648750000000007</v>
      </c>
      <c r="F24" s="142">
        <v>107.78555</v>
      </c>
      <c r="G24" s="142">
        <v>70.495260000000002</v>
      </c>
      <c r="H24" s="142">
        <v>88.114549999999994</v>
      </c>
      <c r="I24" s="142">
        <v>111.07299</v>
      </c>
      <c r="J24" s="142">
        <v>-2.2999999999999998</v>
      </c>
      <c r="K24" s="142">
        <v>0.2</v>
      </c>
      <c r="L24" s="142">
        <v>-2.4</v>
      </c>
      <c r="M24" s="142">
        <v>-3.9</v>
      </c>
      <c r="N24" s="142">
        <v>5.2</v>
      </c>
      <c r="O24" s="142">
        <v>-2.4</v>
      </c>
      <c r="P24" s="142">
        <v>4.5999999999999996</v>
      </c>
      <c r="Q24" s="142">
        <v>-0.6</v>
      </c>
      <c r="R24" s="142">
        <v>4.5</v>
      </c>
      <c r="S24" s="142">
        <v>-0.9</v>
      </c>
      <c r="T24" s="142">
        <v>-1.4</v>
      </c>
      <c r="U24" s="142">
        <v>7.2</v>
      </c>
      <c r="V24" s="142">
        <v>-2</v>
      </c>
      <c r="W24" s="142">
        <v>8.6</v>
      </c>
      <c r="X24" s="142" t="s">
        <v>176</v>
      </c>
      <c r="Y24" s="142" t="s">
        <v>176</v>
      </c>
      <c r="Z24" s="142" t="s">
        <v>176</v>
      </c>
      <c r="AA24" s="142" t="s">
        <v>176</v>
      </c>
      <c r="AB24" s="142" t="s">
        <v>176</v>
      </c>
      <c r="AC24" s="142" t="s">
        <v>176</v>
      </c>
      <c r="AD24" s="142" t="s">
        <v>176</v>
      </c>
      <c r="AE24" s="188" t="s">
        <v>19</v>
      </c>
      <c r="AF24" s="188" t="s">
        <v>19</v>
      </c>
      <c r="AG24" s="188" t="s">
        <v>19</v>
      </c>
      <c r="AH24" s="188" t="s">
        <v>19</v>
      </c>
      <c r="AI24" s="188" t="s">
        <v>19</v>
      </c>
      <c r="AJ24" s="188" t="s">
        <v>19</v>
      </c>
      <c r="AK24" s="188" t="s">
        <v>19</v>
      </c>
      <c r="AL24" s="140">
        <v>135.86967000000001</v>
      </c>
      <c r="AM24" s="140">
        <v>164.21324000000001</v>
      </c>
      <c r="AN24" s="140">
        <v>113.09193</v>
      </c>
      <c r="AO24" s="140">
        <v>52.548450000000003</v>
      </c>
      <c r="AP24" s="140">
        <v>111.45593</v>
      </c>
      <c r="AQ24" s="140">
        <v>91.06429</v>
      </c>
      <c r="AR24" s="140" t="s">
        <v>19</v>
      </c>
      <c r="AS24" s="140">
        <v>8.9</v>
      </c>
      <c r="AT24" s="140">
        <v>12.5</v>
      </c>
      <c r="AU24" s="140">
        <v>7.4</v>
      </c>
      <c r="AV24" s="140">
        <v>0.5</v>
      </c>
      <c r="AW24" s="140">
        <v>17.5</v>
      </c>
      <c r="AX24" s="140">
        <v>0.2</v>
      </c>
      <c r="AY24" s="140" t="s">
        <v>19</v>
      </c>
      <c r="AZ24" s="140">
        <v>13.3</v>
      </c>
      <c r="BA24" s="140">
        <v>18.7</v>
      </c>
      <c r="BB24" s="140">
        <v>11.3</v>
      </c>
      <c r="BC24" s="140">
        <v>-4.0999999999999996</v>
      </c>
      <c r="BD24" s="140">
        <v>40.299999999999997</v>
      </c>
      <c r="BE24" s="140">
        <v>1.4</v>
      </c>
      <c r="BF24" s="140" t="s">
        <v>19</v>
      </c>
      <c r="BG24" s="140" t="s">
        <v>176</v>
      </c>
      <c r="BH24" s="140" t="s">
        <v>176</v>
      </c>
      <c r="BI24" s="140" t="s">
        <v>176</v>
      </c>
      <c r="BJ24" s="140" t="s">
        <v>176</v>
      </c>
      <c r="BK24" s="140" t="s">
        <v>176</v>
      </c>
      <c r="BL24" s="140" t="s">
        <v>176</v>
      </c>
      <c r="BM24" s="140" t="s">
        <v>176</v>
      </c>
      <c r="BN24" s="188" t="s">
        <v>19</v>
      </c>
      <c r="BO24" s="188" t="s">
        <v>19</v>
      </c>
      <c r="BP24" s="188" t="s">
        <v>19</v>
      </c>
      <c r="BQ24" s="188" t="s">
        <v>19</v>
      </c>
      <c r="BR24" s="188" t="s">
        <v>19</v>
      </c>
      <c r="BS24" s="188" t="s">
        <v>19</v>
      </c>
      <c r="BT24" s="188" t="s">
        <v>19</v>
      </c>
    </row>
    <row r="25" spans="1:72" x14ac:dyDescent="0.25">
      <c r="A25" s="1">
        <v>37834</v>
      </c>
      <c r="B25" s="30"/>
      <c r="C25" s="142">
        <v>95.133009999999999</v>
      </c>
      <c r="D25" s="142">
        <v>84.927589999999995</v>
      </c>
      <c r="E25" s="142">
        <v>95.810400000000001</v>
      </c>
      <c r="F25" s="142">
        <v>110.68558</v>
      </c>
      <c r="G25" s="142">
        <v>70.690399999999997</v>
      </c>
      <c r="H25" s="142">
        <v>88.088610000000003</v>
      </c>
      <c r="I25" s="142">
        <v>112.32886000000001</v>
      </c>
      <c r="J25" s="142">
        <v>-2.2999999999999998</v>
      </c>
      <c r="K25" s="142">
        <v>3.5</v>
      </c>
      <c r="L25" s="142">
        <v>-2.6</v>
      </c>
      <c r="M25" s="142">
        <v>-3.4</v>
      </c>
      <c r="N25" s="142">
        <v>1.8</v>
      </c>
      <c r="O25" s="142">
        <v>-5.7</v>
      </c>
      <c r="P25" s="142">
        <v>3.9</v>
      </c>
      <c r="Q25" s="142">
        <v>-0.8</v>
      </c>
      <c r="R25" s="142">
        <v>4.4000000000000004</v>
      </c>
      <c r="S25" s="142">
        <v>-1.1000000000000001</v>
      </c>
      <c r="T25" s="142">
        <v>-1.7</v>
      </c>
      <c r="U25" s="142">
        <v>6.5</v>
      </c>
      <c r="V25" s="142">
        <v>-2.5</v>
      </c>
      <c r="W25" s="142">
        <v>8</v>
      </c>
      <c r="X25" s="142" t="s">
        <v>176</v>
      </c>
      <c r="Y25" s="142" t="s">
        <v>176</v>
      </c>
      <c r="Z25" s="142" t="s">
        <v>176</v>
      </c>
      <c r="AA25" s="142" t="s">
        <v>176</v>
      </c>
      <c r="AB25" s="142" t="s">
        <v>176</v>
      </c>
      <c r="AC25" s="142" t="s">
        <v>176</v>
      </c>
      <c r="AD25" s="142" t="s">
        <v>176</v>
      </c>
      <c r="AE25" s="188" t="s">
        <v>19</v>
      </c>
      <c r="AF25" s="188" t="s">
        <v>19</v>
      </c>
      <c r="AG25" s="188" t="s">
        <v>19</v>
      </c>
      <c r="AH25" s="188" t="s">
        <v>19</v>
      </c>
      <c r="AI25" s="188" t="s">
        <v>19</v>
      </c>
      <c r="AJ25" s="188" t="s">
        <v>19</v>
      </c>
      <c r="AK25" s="188" t="s">
        <v>19</v>
      </c>
      <c r="AL25" s="140">
        <v>132.55912000000001</v>
      </c>
      <c r="AM25" s="140">
        <v>158.29830999999999</v>
      </c>
      <c r="AN25" s="140">
        <v>110.87906</v>
      </c>
      <c r="AO25" s="140">
        <v>56.286259999999999</v>
      </c>
      <c r="AP25" s="140">
        <v>93.622699999999995</v>
      </c>
      <c r="AQ25" s="140">
        <v>90.642840000000007</v>
      </c>
      <c r="AR25" s="140" t="s">
        <v>19</v>
      </c>
      <c r="AS25" s="140">
        <v>5.5</v>
      </c>
      <c r="AT25" s="140">
        <v>18.3</v>
      </c>
      <c r="AU25" s="140">
        <v>1.1000000000000001</v>
      </c>
      <c r="AV25" s="140">
        <v>-14.9</v>
      </c>
      <c r="AW25" s="140">
        <v>-3.7</v>
      </c>
      <c r="AX25" s="140">
        <v>-5.6</v>
      </c>
      <c r="AY25" s="140" t="s">
        <v>19</v>
      </c>
      <c r="AZ25" s="140">
        <v>12.3</v>
      </c>
      <c r="BA25" s="140">
        <v>18.600000000000001</v>
      </c>
      <c r="BB25" s="140">
        <v>9.8000000000000007</v>
      </c>
      <c r="BC25" s="140">
        <v>-5.7</v>
      </c>
      <c r="BD25" s="140">
        <v>33.299999999999997</v>
      </c>
      <c r="BE25" s="140">
        <v>0.4</v>
      </c>
      <c r="BF25" s="140" t="s">
        <v>19</v>
      </c>
      <c r="BG25" s="140" t="s">
        <v>176</v>
      </c>
      <c r="BH25" s="140" t="s">
        <v>176</v>
      </c>
      <c r="BI25" s="140" t="s">
        <v>176</v>
      </c>
      <c r="BJ25" s="140" t="s">
        <v>176</v>
      </c>
      <c r="BK25" s="140" t="s">
        <v>176</v>
      </c>
      <c r="BL25" s="140" t="s">
        <v>176</v>
      </c>
      <c r="BM25" s="140" t="s">
        <v>176</v>
      </c>
      <c r="BN25" s="188" t="s">
        <v>19</v>
      </c>
      <c r="BO25" s="188" t="s">
        <v>19</v>
      </c>
      <c r="BP25" s="188" t="s">
        <v>19</v>
      </c>
      <c r="BQ25" s="188" t="s">
        <v>19</v>
      </c>
      <c r="BR25" s="188" t="s">
        <v>19</v>
      </c>
      <c r="BS25" s="188" t="s">
        <v>19</v>
      </c>
      <c r="BT25" s="188" t="s">
        <v>19</v>
      </c>
    </row>
    <row r="26" spans="1:72" x14ac:dyDescent="0.25">
      <c r="A26" s="1">
        <v>37865</v>
      </c>
      <c r="B26" s="30" t="s">
        <v>76</v>
      </c>
      <c r="C26" s="142">
        <v>99.810959999999994</v>
      </c>
      <c r="D26" s="142">
        <v>82.202939999999998</v>
      </c>
      <c r="E26" s="142">
        <v>100.95681</v>
      </c>
      <c r="F26" s="142">
        <v>112.83456</v>
      </c>
      <c r="G26" s="142">
        <v>72.299049999999994</v>
      </c>
      <c r="H26" s="142">
        <v>87.136309999999995</v>
      </c>
      <c r="I26" s="142">
        <v>111.0347</v>
      </c>
      <c r="J26" s="142">
        <v>4.3</v>
      </c>
      <c r="K26" s="142">
        <v>5.8</v>
      </c>
      <c r="L26" s="142">
        <v>4.2</v>
      </c>
      <c r="M26" s="142">
        <v>3.6</v>
      </c>
      <c r="N26" s="142">
        <v>10.7</v>
      </c>
      <c r="O26" s="142">
        <v>-4.2</v>
      </c>
      <c r="P26" s="142">
        <v>5.3</v>
      </c>
      <c r="Q26" s="142">
        <v>-0.2</v>
      </c>
      <c r="R26" s="142">
        <v>4.5</v>
      </c>
      <c r="S26" s="142">
        <v>-0.5</v>
      </c>
      <c r="T26" s="142">
        <v>-1.1000000000000001</v>
      </c>
      <c r="U26" s="142">
        <v>7</v>
      </c>
      <c r="V26" s="142">
        <v>-2.7</v>
      </c>
      <c r="W26" s="142">
        <v>7.7</v>
      </c>
      <c r="X26" s="142" t="s">
        <v>176</v>
      </c>
      <c r="Y26" s="142" t="s">
        <v>176</v>
      </c>
      <c r="Z26" s="142" t="s">
        <v>176</v>
      </c>
      <c r="AA26" s="142" t="s">
        <v>176</v>
      </c>
      <c r="AB26" s="142" t="s">
        <v>176</v>
      </c>
      <c r="AC26" s="142" t="s">
        <v>176</v>
      </c>
      <c r="AD26" s="142" t="s">
        <v>176</v>
      </c>
      <c r="AE26" s="188">
        <f t="shared" ref="AE26:AK26" si="4">(AVERAGE(C24:C26)/AVERAGE(C12:C14)-1)*100</f>
        <v>-0.13254481565158072</v>
      </c>
      <c r="AF26" s="188">
        <f t="shared" si="4"/>
        <v>3.1405190140571193</v>
      </c>
      <c r="AG26" s="188">
        <f t="shared" si="4"/>
        <v>-0.3023360983491763</v>
      </c>
      <c r="AH26" s="188">
        <f t="shared" si="4"/>
        <v>-1.2938918086420226</v>
      </c>
      <c r="AI26" s="188">
        <f t="shared" si="4"/>
        <v>5.7950921932744759</v>
      </c>
      <c r="AJ26" s="188">
        <f t="shared" si="4"/>
        <v>-4.1172920155001513</v>
      </c>
      <c r="AK26" s="188">
        <f t="shared" si="4"/>
        <v>4.6267401601703062</v>
      </c>
      <c r="AL26" s="140">
        <v>132.64177000000001</v>
      </c>
      <c r="AM26" s="140">
        <v>153.60095999999999</v>
      </c>
      <c r="AN26" s="140">
        <v>112.3082</v>
      </c>
      <c r="AO26" s="140">
        <v>57.449379999999998</v>
      </c>
      <c r="AP26" s="140">
        <v>110.03795</v>
      </c>
      <c r="AQ26" s="140">
        <v>88.255939999999995</v>
      </c>
      <c r="AR26" s="140" t="s">
        <v>19</v>
      </c>
      <c r="AS26" s="140">
        <v>9.5</v>
      </c>
      <c r="AT26" s="140">
        <v>10.1</v>
      </c>
      <c r="AU26" s="140">
        <v>9.1999999999999993</v>
      </c>
      <c r="AV26" s="140">
        <v>-10.4</v>
      </c>
      <c r="AW26" s="140">
        <v>27.3</v>
      </c>
      <c r="AX26" s="140">
        <v>-0.5</v>
      </c>
      <c r="AY26" s="140" t="s">
        <v>19</v>
      </c>
      <c r="AZ26" s="140">
        <v>11.9</v>
      </c>
      <c r="BA26" s="140">
        <v>17.600000000000001</v>
      </c>
      <c r="BB26" s="140">
        <v>9.8000000000000007</v>
      </c>
      <c r="BC26" s="140">
        <v>-6.3</v>
      </c>
      <c r="BD26" s="140">
        <v>32.5</v>
      </c>
      <c r="BE26" s="140">
        <v>0.3</v>
      </c>
      <c r="BF26" s="140" t="s">
        <v>19</v>
      </c>
      <c r="BG26" s="140" t="s">
        <v>176</v>
      </c>
      <c r="BH26" s="140" t="s">
        <v>176</v>
      </c>
      <c r="BI26" s="140" t="s">
        <v>176</v>
      </c>
      <c r="BJ26" s="140" t="s">
        <v>176</v>
      </c>
      <c r="BK26" s="140" t="s">
        <v>176</v>
      </c>
      <c r="BL26" s="140" t="s">
        <v>176</v>
      </c>
      <c r="BM26" s="140" t="s">
        <v>176</v>
      </c>
      <c r="BN26" s="188">
        <f t="shared" ref="BN26:BS26" si="5">(AVERAGE(AL24:AL26)/AVERAGE(AL12:AL14)-1)*100</f>
        <v>7.9338087631516618</v>
      </c>
      <c r="BO26" s="188">
        <f t="shared" si="5"/>
        <v>13.562947556787552</v>
      </c>
      <c r="BP26" s="188">
        <f t="shared" si="5"/>
        <v>5.8277434385413551</v>
      </c>
      <c r="BQ26" s="188">
        <f t="shared" si="5"/>
        <v>-8.910575809264266</v>
      </c>
      <c r="BR26" s="188">
        <f t="shared" si="5"/>
        <v>13.167955681580024</v>
      </c>
      <c r="BS26" s="188">
        <f t="shared" si="5"/>
        <v>-2.0157073611659304</v>
      </c>
      <c r="BT26" s="188" t="s">
        <v>19</v>
      </c>
    </row>
    <row r="27" spans="1:72" x14ac:dyDescent="0.25">
      <c r="A27" s="1">
        <v>37895</v>
      </c>
      <c r="B27" s="30"/>
      <c r="C27" s="142">
        <v>104.87061</v>
      </c>
      <c r="D27" s="142">
        <v>84.566419999999994</v>
      </c>
      <c r="E27" s="142">
        <v>106.18827</v>
      </c>
      <c r="F27" s="142">
        <v>114.43742</v>
      </c>
      <c r="G27" s="142">
        <v>74.553960000000004</v>
      </c>
      <c r="H27" s="142">
        <v>94.012249999999995</v>
      </c>
      <c r="I27" s="142">
        <v>111.76173</v>
      </c>
      <c r="J27" s="142">
        <v>0.9</v>
      </c>
      <c r="K27" s="142">
        <v>3.4</v>
      </c>
      <c r="L27" s="142">
        <v>0.8</v>
      </c>
      <c r="M27" s="142">
        <v>-3</v>
      </c>
      <c r="N27" s="142">
        <v>5.8</v>
      </c>
      <c r="O27" s="142">
        <v>-4.4000000000000004</v>
      </c>
      <c r="P27" s="142">
        <v>-0.3</v>
      </c>
      <c r="Q27" s="142">
        <v>-0.1</v>
      </c>
      <c r="R27" s="142">
        <v>4.4000000000000004</v>
      </c>
      <c r="S27" s="142">
        <v>-0.3</v>
      </c>
      <c r="T27" s="142">
        <v>-1.3</v>
      </c>
      <c r="U27" s="142">
        <v>6.9</v>
      </c>
      <c r="V27" s="142">
        <v>-2.9</v>
      </c>
      <c r="W27" s="142">
        <v>6.8</v>
      </c>
      <c r="X27" s="142" t="s">
        <v>176</v>
      </c>
      <c r="Y27" s="142" t="s">
        <v>176</v>
      </c>
      <c r="Z27" s="142" t="s">
        <v>176</v>
      </c>
      <c r="AA27" s="142" t="s">
        <v>176</v>
      </c>
      <c r="AB27" s="142" t="s">
        <v>176</v>
      </c>
      <c r="AC27" s="142" t="s">
        <v>176</v>
      </c>
      <c r="AD27" s="142" t="s">
        <v>176</v>
      </c>
      <c r="AE27" s="188" t="s">
        <v>19</v>
      </c>
      <c r="AF27" s="188" t="s">
        <v>19</v>
      </c>
      <c r="AG27" s="188" t="s">
        <v>19</v>
      </c>
      <c r="AH27" s="188" t="s">
        <v>19</v>
      </c>
      <c r="AI27" s="188" t="s">
        <v>19</v>
      </c>
      <c r="AJ27" s="188" t="s">
        <v>19</v>
      </c>
      <c r="AK27" s="188" t="s">
        <v>19</v>
      </c>
      <c r="AL27" s="140">
        <v>124.04499</v>
      </c>
      <c r="AM27" s="140">
        <v>161.81175999999999</v>
      </c>
      <c r="AN27" s="140">
        <v>99.877970000000005</v>
      </c>
      <c r="AO27" s="140">
        <v>62.858229999999999</v>
      </c>
      <c r="AP27" s="140">
        <v>109.66141</v>
      </c>
      <c r="AQ27" s="140">
        <v>91.554820000000007</v>
      </c>
      <c r="AR27" s="140" t="s">
        <v>19</v>
      </c>
      <c r="AS27" s="140">
        <v>-3.4</v>
      </c>
      <c r="AT27" s="140">
        <v>10.7</v>
      </c>
      <c r="AU27" s="140">
        <v>-8.8000000000000007</v>
      </c>
      <c r="AV27" s="140">
        <v>-14.5</v>
      </c>
      <c r="AW27" s="140">
        <v>25.3</v>
      </c>
      <c r="AX27" s="140">
        <v>-9.9</v>
      </c>
      <c r="AY27" s="140" t="s">
        <v>19</v>
      </c>
      <c r="AZ27" s="140">
        <v>10.199999999999999</v>
      </c>
      <c r="BA27" s="140">
        <v>16.899999999999999</v>
      </c>
      <c r="BB27" s="140">
        <v>7.7</v>
      </c>
      <c r="BC27" s="140">
        <v>-7.4</v>
      </c>
      <c r="BD27" s="140">
        <v>31.7</v>
      </c>
      <c r="BE27" s="140">
        <v>-0.8</v>
      </c>
      <c r="BF27" s="140" t="s">
        <v>19</v>
      </c>
      <c r="BG27" s="140" t="s">
        <v>176</v>
      </c>
      <c r="BH27" s="140" t="s">
        <v>176</v>
      </c>
      <c r="BI27" s="140" t="s">
        <v>176</v>
      </c>
      <c r="BJ27" s="140" t="s">
        <v>176</v>
      </c>
      <c r="BK27" s="140" t="s">
        <v>176</v>
      </c>
      <c r="BL27" s="140" t="s">
        <v>176</v>
      </c>
      <c r="BM27" s="140" t="s">
        <v>176</v>
      </c>
      <c r="BN27" s="188" t="s">
        <v>19</v>
      </c>
      <c r="BO27" s="188" t="s">
        <v>19</v>
      </c>
      <c r="BP27" s="188" t="s">
        <v>19</v>
      </c>
      <c r="BQ27" s="188" t="s">
        <v>19</v>
      </c>
      <c r="BR27" s="188" t="s">
        <v>19</v>
      </c>
      <c r="BS27" s="188" t="s">
        <v>19</v>
      </c>
      <c r="BT27" s="188" t="s">
        <v>19</v>
      </c>
    </row>
    <row r="28" spans="1:72" x14ac:dyDescent="0.25">
      <c r="A28" s="1">
        <v>37926</v>
      </c>
      <c r="B28" s="30"/>
      <c r="C28" s="142">
        <v>98.576430000000002</v>
      </c>
      <c r="D28" s="142">
        <v>80.715310000000002</v>
      </c>
      <c r="E28" s="142">
        <v>99.737799999999993</v>
      </c>
      <c r="F28" s="142">
        <v>97.891980000000004</v>
      </c>
      <c r="G28" s="142">
        <v>71.310169999999999</v>
      </c>
      <c r="H28" s="142">
        <v>87.414699999999996</v>
      </c>
      <c r="I28" s="142">
        <v>110.50236</v>
      </c>
      <c r="J28" s="142">
        <v>0.8</v>
      </c>
      <c r="K28" s="142">
        <v>4</v>
      </c>
      <c r="L28" s="142">
        <v>0.7</v>
      </c>
      <c r="M28" s="142">
        <v>-2.5</v>
      </c>
      <c r="N28" s="142">
        <v>1.7</v>
      </c>
      <c r="O28" s="142">
        <v>-8</v>
      </c>
      <c r="P28" s="142">
        <v>2.9</v>
      </c>
      <c r="Q28" s="142">
        <v>0</v>
      </c>
      <c r="R28" s="142">
        <v>4.4000000000000004</v>
      </c>
      <c r="S28" s="142">
        <v>-0.2</v>
      </c>
      <c r="T28" s="142">
        <v>-1.4</v>
      </c>
      <c r="U28" s="142">
        <v>6.4</v>
      </c>
      <c r="V28" s="142">
        <v>-3.4</v>
      </c>
      <c r="W28" s="142">
        <v>6.4</v>
      </c>
      <c r="X28" s="142" t="s">
        <v>176</v>
      </c>
      <c r="Y28" s="142" t="s">
        <v>176</v>
      </c>
      <c r="Z28" s="142" t="s">
        <v>176</v>
      </c>
      <c r="AA28" s="142" t="s">
        <v>176</v>
      </c>
      <c r="AB28" s="142" t="s">
        <v>176</v>
      </c>
      <c r="AC28" s="142" t="s">
        <v>176</v>
      </c>
      <c r="AD28" s="142" t="s">
        <v>176</v>
      </c>
      <c r="AE28" s="188" t="s">
        <v>19</v>
      </c>
      <c r="AF28" s="188" t="s">
        <v>19</v>
      </c>
      <c r="AG28" s="188" t="s">
        <v>19</v>
      </c>
      <c r="AH28" s="188" t="s">
        <v>19</v>
      </c>
      <c r="AI28" s="188" t="s">
        <v>19</v>
      </c>
      <c r="AJ28" s="188" t="s">
        <v>19</v>
      </c>
      <c r="AK28" s="188" t="s">
        <v>19</v>
      </c>
      <c r="AL28" s="140">
        <v>121.9442</v>
      </c>
      <c r="AM28" s="140">
        <v>160.88213999999999</v>
      </c>
      <c r="AN28" s="140">
        <v>97.672989999999999</v>
      </c>
      <c r="AO28" s="140">
        <v>60.436689999999999</v>
      </c>
      <c r="AP28" s="140">
        <v>77.706720000000004</v>
      </c>
      <c r="AQ28" s="140">
        <v>90.285309999999996</v>
      </c>
      <c r="AR28" s="140" t="s">
        <v>19</v>
      </c>
      <c r="AS28" s="140">
        <v>-9.1999999999999993</v>
      </c>
      <c r="AT28" s="140">
        <v>4.9000000000000004</v>
      </c>
      <c r="AU28" s="140">
        <v>-14.6</v>
      </c>
      <c r="AV28" s="140">
        <v>-14</v>
      </c>
      <c r="AW28" s="140">
        <v>-25.1</v>
      </c>
      <c r="AX28" s="140">
        <v>-6</v>
      </c>
      <c r="AY28" s="140" t="s">
        <v>19</v>
      </c>
      <c r="AZ28" s="140">
        <v>8.1999999999999993</v>
      </c>
      <c r="BA28" s="140">
        <v>15.6</v>
      </c>
      <c r="BB28" s="140">
        <v>5.4</v>
      </c>
      <c r="BC28" s="140">
        <v>-8.1</v>
      </c>
      <c r="BD28" s="140">
        <v>25.1</v>
      </c>
      <c r="BE28" s="140">
        <v>-1.3</v>
      </c>
      <c r="BF28" s="140" t="s">
        <v>19</v>
      </c>
      <c r="BG28" s="140" t="s">
        <v>176</v>
      </c>
      <c r="BH28" s="140" t="s">
        <v>176</v>
      </c>
      <c r="BI28" s="140" t="s">
        <v>176</v>
      </c>
      <c r="BJ28" s="140" t="s">
        <v>176</v>
      </c>
      <c r="BK28" s="140" t="s">
        <v>176</v>
      </c>
      <c r="BL28" s="140" t="s">
        <v>176</v>
      </c>
      <c r="BM28" s="140" t="s">
        <v>176</v>
      </c>
      <c r="BN28" s="188" t="s">
        <v>19</v>
      </c>
      <c r="BO28" s="188" t="s">
        <v>19</v>
      </c>
      <c r="BP28" s="188" t="s">
        <v>19</v>
      </c>
      <c r="BQ28" s="188" t="s">
        <v>19</v>
      </c>
      <c r="BR28" s="188" t="s">
        <v>19</v>
      </c>
      <c r="BS28" s="188" t="s">
        <v>19</v>
      </c>
      <c r="BT28" s="188" t="s">
        <v>19</v>
      </c>
    </row>
    <row r="29" spans="1:72" x14ac:dyDescent="0.25">
      <c r="A29" s="1">
        <v>37956</v>
      </c>
      <c r="B29" s="30" t="s">
        <v>77</v>
      </c>
      <c r="C29" s="142">
        <v>90.744339999999994</v>
      </c>
      <c r="D29" s="142">
        <v>81.658829999999995</v>
      </c>
      <c r="E29" s="142">
        <v>91.349549999999994</v>
      </c>
      <c r="F29" s="142">
        <v>86.269109999999998</v>
      </c>
      <c r="G29" s="142">
        <v>71.941310000000001</v>
      </c>
      <c r="H29" s="142">
        <v>82.983750000000001</v>
      </c>
      <c r="I29" s="142">
        <v>108.76751</v>
      </c>
      <c r="J29" s="142">
        <v>4.4000000000000004</v>
      </c>
      <c r="K29" s="142">
        <v>10.199999999999999</v>
      </c>
      <c r="L29" s="142">
        <v>4.0999999999999996</v>
      </c>
      <c r="M29" s="142">
        <v>-2</v>
      </c>
      <c r="N29" s="142">
        <v>5.0999999999999996</v>
      </c>
      <c r="O29" s="142">
        <v>-5.5</v>
      </c>
      <c r="P29" s="142">
        <v>1.2</v>
      </c>
      <c r="Q29" s="142">
        <v>0.3</v>
      </c>
      <c r="R29" s="142">
        <v>4.8</v>
      </c>
      <c r="S29" s="142">
        <v>0.1</v>
      </c>
      <c r="T29" s="142">
        <v>-1.5</v>
      </c>
      <c r="U29" s="142">
        <v>6.2</v>
      </c>
      <c r="V29" s="142">
        <v>-3.6</v>
      </c>
      <c r="W29" s="142">
        <v>6</v>
      </c>
      <c r="X29" s="142">
        <v>0.3</v>
      </c>
      <c r="Y29" s="142">
        <v>4.8</v>
      </c>
      <c r="Z29" s="142">
        <v>0.1</v>
      </c>
      <c r="AA29" s="142">
        <v>-1.5</v>
      </c>
      <c r="AB29" s="142">
        <v>6.2</v>
      </c>
      <c r="AC29" s="142">
        <v>-3.6</v>
      </c>
      <c r="AD29" s="142">
        <v>6</v>
      </c>
      <c r="AE29" s="188">
        <f t="shared" ref="AE29:AK29" si="6">(AVERAGE(C27:C29)/AVERAGE(C15:C17)-1)*100</f>
        <v>1.9283877699535434</v>
      </c>
      <c r="AF29" s="188">
        <f t="shared" si="6"/>
        <v>5.7437788743044838</v>
      </c>
      <c r="AG29" s="188">
        <f t="shared" si="6"/>
        <v>1.736106655014491</v>
      </c>
      <c r="AH29" s="188">
        <f t="shared" si="6"/>
        <v>-2.5729483794906027</v>
      </c>
      <c r="AI29" s="188">
        <f t="shared" si="6"/>
        <v>4.2151037885693743</v>
      </c>
      <c r="AJ29" s="188">
        <f t="shared" si="6"/>
        <v>-5.9570825268963956</v>
      </c>
      <c r="AK29" s="188">
        <f t="shared" si="6"/>
        <v>1.2209072710525071</v>
      </c>
      <c r="AL29" s="140">
        <v>132.50726</v>
      </c>
      <c r="AM29" s="140">
        <v>156.97461999999999</v>
      </c>
      <c r="AN29" s="140">
        <v>111.19347</v>
      </c>
      <c r="AO29" s="140">
        <v>64.517539999999997</v>
      </c>
      <c r="AP29" s="140">
        <v>98.037509999999997</v>
      </c>
      <c r="AQ29" s="140">
        <v>80.442549999999997</v>
      </c>
      <c r="AR29" s="140" t="s">
        <v>19</v>
      </c>
      <c r="AS29" s="140">
        <v>0.3</v>
      </c>
      <c r="AT29" s="140">
        <v>-0.7</v>
      </c>
      <c r="AU29" s="140">
        <v>0.8</v>
      </c>
      <c r="AV29" s="140">
        <v>2.6</v>
      </c>
      <c r="AW29" s="140">
        <v>0.4</v>
      </c>
      <c r="AX29" s="140">
        <v>-5.9</v>
      </c>
      <c r="AY29" s="140" t="s">
        <v>19</v>
      </c>
      <c r="AZ29" s="140">
        <v>7.5</v>
      </c>
      <c r="BA29" s="140">
        <v>14.1</v>
      </c>
      <c r="BB29" s="140">
        <v>5</v>
      </c>
      <c r="BC29" s="140">
        <v>-7.1</v>
      </c>
      <c r="BD29" s="140">
        <v>22.7</v>
      </c>
      <c r="BE29" s="140">
        <v>-1.7</v>
      </c>
      <c r="BF29" s="140" t="s">
        <v>19</v>
      </c>
      <c r="BG29" s="140">
        <v>7.5</v>
      </c>
      <c r="BH29" s="140">
        <v>14.1</v>
      </c>
      <c r="BI29" s="140">
        <v>5</v>
      </c>
      <c r="BJ29" s="140">
        <v>-7.1</v>
      </c>
      <c r="BK29" s="140">
        <v>22.7</v>
      </c>
      <c r="BL29" s="140">
        <v>-1.7</v>
      </c>
      <c r="BM29" s="140" t="s">
        <v>19</v>
      </c>
      <c r="BN29" s="188">
        <f t="shared" ref="BN29:BS29" si="7">(AVERAGE(AL27:AL29)/AVERAGE(AL15:AL17)-1)*100</f>
        <v>-4.1420057950436462</v>
      </c>
      <c r="BO29" s="188">
        <f t="shared" si="7"/>
        <v>4.8496965006472381</v>
      </c>
      <c r="BP29" s="188">
        <f t="shared" si="7"/>
        <v>-7.6317809368660843</v>
      </c>
      <c r="BQ29" s="188">
        <f t="shared" si="7"/>
        <v>-9.1100704684140776</v>
      </c>
      <c r="BR29" s="188">
        <f t="shared" si="7"/>
        <v>-1.2117657023374084</v>
      </c>
      <c r="BS29" s="188">
        <f t="shared" si="7"/>
        <v>-7.3678534418169956</v>
      </c>
      <c r="BT29" s="188" t="s">
        <v>19</v>
      </c>
    </row>
    <row r="30" spans="1:72" x14ac:dyDescent="0.25">
      <c r="A30" s="1">
        <v>37987</v>
      </c>
      <c r="B30" s="30"/>
      <c r="C30" s="142">
        <v>89.484909999999999</v>
      </c>
      <c r="D30" s="142">
        <v>79.370469999999997</v>
      </c>
      <c r="E30" s="142">
        <v>90.154560000000004</v>
      </c>
      <c r="F30" s="142">
        <v>82.924869999999999</v>
      </c>
      <c r="G30" s="142">
        <v>74.533360000000002</v>
      </c>
      <c r="H30" s="142">
        <v>84.788920000000005</v>
      </c>
      <c r="I30" s="142">
        <v>106.73845</v>
      </c>
      <c r="J30" s="142">
        <v>3.8</v>
      </c>
      <c r="K30" s="142">
        <v>-0.1</v>
      </c>
      <c r="L30" s="142">
        <v>4</v>
      </c>
      <c r="M30" s="142">
        <v>-1.3</v>
      </c>
      <c r="N30" s="142">
        <v>6.8</v>
      </c>
      <c r="O30" s="142">
        <v>-1.7</v>
      </c>
      <c r="P30" s="142">
        <v>-0.1</v>
      </c>
      <c r="Q30" s="142">
        <v>3.8</v>
      </c>
      <c r="R30" s="142">
        <v>-0.1</v>
      </c>
      <c r="S30" s="142">
        <v>4</v>
      </c>
      <c r="T30" s="142">
        <v>-1.3</v>
      </c>
      <c r="U30" s="142">
        <v>6.8</v>
      </c>
      <c r="V30" s="142">
        <v>-1.7</v>
      </c>
      <c r="W30" s="142">
        <v>-0.1</v>
      </c>
      <c r="X30" s="142">
        <v>0.4</v>
      </c>
      <c r="Y30" s="142">
        <v>4</v>
      </c>
      <c r="Z30" s="142">
        <v>0.3</v>
      </c>
      <c r="AA30" s="142">
        <v>-1.7</v>
      </c>
      <c r="AB30" s="142">
        <v>6.3</v>
      </c>
      <c r="AC30" s="142">
        <v>-3.9</v>
      </c>
      <c r="AD30" s="142">
        <v>5.0999999999999996</v>
      </c>
      <c r="AE30" s="188" t="s">
        <v>19</v>
      </c>
      <c r="AF30" s="188" t="s">
        <v>19</v>
      </c>
      <c r="AG30" s="188" t="s">
        <v>19</v>
      </c>
      <c r="AH30" s="188" t="s">
        <v>19</v>
      </c>
      <c r="AI30" s="188" t="s">
        <v>19</v>
      </c>
      <c r="AJ30" s="188" t="s">
        <v>19</v>
      </c>
      <c r="AK30" s="188" t="s">
        <v>19</v>
      </c>
      <c r="AL30" s="140">
        <v>131.52145999999999</v>
      </c>
      <c r="AM30" s="140">
        <v>152.72721999999999</v>
      </c>
      <c r="AN30" s="140">
        <v>111.23951</v>
      </c>
      <c r="AO30" s="140">
        <v>58.332369999999997</v>
      </c>
      <c r="AP30" s="140">
        <v>107.4117</v>
      </c>
      <c r="AQ30" s="140">
        <v>86.934920000000005</v>
      </c>
      <c r="AR30" s="140" t="s">
        <v>19</v>
      </c>
      <c r="AS30" s="140">
        <v>2.7</v>
      </c>
      <c r="AT30" s="140">
        <v>-0.2</v>
      </c>
      <c r="AU30" s="140">
        <v>3.9</v>
      </c>
      <c r="AV30" s="140">
        <v>-4.5</v>
      </c>
      <c r="AW30" s="140">
        <v>4.4000000000000004</v>
      </c>
      <c r="AX30" s="140">
        <v>2.7</v>
      </c>
      <c r="AY30" s="140" t="s">
        <v>19</v>
      </c>
      <c r="AZ30" s="140">
        <v>2.7</v>
      </c>
      <c r="BA30" s="140">
        <v>-0.2</v>
      </c>
      <c r="BB30" s="140">
        <v>3.9</v>
      </c>
      <c r="BC30" s="140">
        <v>-4.5</v>
      </c>
      <c r="BD30" s="140">
        <v>4.4000000000000004</v>
      </c>
      <c r="BE30" s="140">
        <v>2.7</v>
      </c>
      <c r="BF30" s="140" t="s">
        <v>19</v>
      </c>
      <c r="BG30" s="140">
        <v>6.6</v>
      </c>
      <c r="BH30" s="140">
        <v>11.3</v>
      </c>
      <c r="BI30" s="140">
        <v>4.7</v>
      </c>
      <c r="BJ30" s="140">
        <v>-5.8</v>
      </c>
      <c r="BK30" s="140">
        <v>19.2</v>
      </c>
      <c r="BL30" s="140">
        <v>-1.6</v>
      </c>
      <c r="BM30" s="140" t="s">
        <v>19</v>
      </c>
      <c r="BN30" s="188" t="s">
        <v>19</v>
      </c>
      <c r="BO30" s="188" t="s">
        <v>19</v>
      </c>
      <c r="BP30" s="188" t="s">
        <v>19</v>
      </c>
      <c r="BQ30" s="188" t="s">
        <v>19</v>
      </c>
      <c r="BR30" s="188" t="s">
        <v>19</v>
      </c>
      <c r="BS30" s="188" t="s">
        <v>19</v>
      </c>
      <c r="BT30" s="188" t="s">
        <v>19</v>
      </c>
    </row>
    <row r="31" spans="1:72" x14ac:dyDescent="0.25">
      <c r="A31" s="1">
        <v>38018</v>
      </c>
      <c r="B31" s="30"/>
      <c r="C31" s="142">
        <v>86.272260000000003</v>
      </c>
      <c r="D31" s="142">
        <v>76.819519999999997</v>
      </c>
      <c r="E31" s="142">
        <v>86.899039999999999</v>
      </c>
      <c r="F31" s="142">
        <v>77.798400000000001</v>
      </c>
      <c r="G31" s="142">
        <v>69.983059999999995</v>
      </c>
      <c r="H31" s="142">
        <v>80.331879999999998</v>
      </c>
      <c r="I31" s="142">
        <v>105.42162</v>
      </c>
      <c r="J31" s="142">
        <v>3.1</v>
      </c>
      <c r="K31" s="142">
        <v>4.4000000000000004</v>
      </c>
      <c r="L31" s="142">
        <v>3.1</v>
      </c>
      <c r="M31" s="142">
        <v>1.8</v>
      </c>
      <c r="N31" s="142">
        <v>6.3</v>
      </c>
      <c r="O31" s="142">
        <v>-3.7</v>
      </c>
      <c r="P31" s="142">
        <v>5.8</v>
      </c>
      <c r="Q31" s="142">
        <v>3.5</v>
      </c>
      <c r="R31" s="142">
        <v>2.1</v>
      </c>
      <c r="S31" s="142">
        <v>3.6</v>
      </c>
      <c r="T31" s="142">
        <v>0.2</v>
      </c>
      <c r="U31" s="142">
        <v>6.5</v>
      </c>
      <c r="V31" s="142">
        <v>-2.7</v>
      </c>
      <c r="W31" s="142">
        <v>2.8</v>
      </c>
      <c r="X31" s="142">
        <v>0.5</v>
      </c>
      <c r="Y31" s="142">
        <v>3.8</v>
      </c>
      <c r="Z31" s="142">
        <v>0.3</v>
      </c>
      <c r="AA31" s="142">
        <v>-1.6</v>
      </c>
      <c r="AB31" s="142">
        <v>6</v>
      </c>
      <c r="AC31" s="142">
        <v>-4.3</v>
      </c>
      <c r="AD31" s="142">
        <v>5</v>
      </c>
      <c r="AE31" s="188" t="s">
        <v>19</v>
      </c>
      <c r="AF31" s="188" t="s">
        <v>19</v>
      </c>
      <c r="AG31" s="188" t="s">
        <v>19</v>
      </c>
      <c r="AH31" s="188" t="s">
        <v>19</v>
      </c>
      <c r="AI31" s="188" t="s">
        <v>19</v>
      </c>
      <c r="AJ31" s="188" t="s">
        <v>19</v>
      </c>
      <c r="AK31" s="188" t="s">
        <v>19</v>
      </c>
      <c r="AL31" s="140">
        <v>125.12788999999999</v>
      </c>
      <c r="AM31" s="140">
        <v>149.68942999999999</v>
      </c>
      <c r="AN31" s="140">
        <v>104.58798</v>
      </c>
      <c r="AO31" s="140">
        <v>43.155050000000003</v>
      </c>
      <c r="AP31" s="140">
        <v>102.30338</v>
      </c>
      <c r="AQ31" s="140">
        <v>80.596969999999999</v>
      </c>
      <c r="AR31" s="140" t="s">
        <v>19</v>
      </c>
      <c r="AS31" s="140">
        <v>0.7</v>
      </c>
      <c r="AT31" s="140">
        <v>3</v>
      </c>
      <c r="AU31" s="140">
        <v>-0.2</v>
      </c>
      <c r="AV31" s="140">
        <v>-18.2</v>
      </c>
      <c r="AW31" s="140">
        <v>5</v>
      </c>
      <c r="AX31" s="140">
        <v>-13</v>
      </c>
      <c r="AY31" s="140" t="s">
        <v>19</v>
      </c>
      <c r="AZ31" s="140">
        <v>1.7</v>
      </c>
      <c r="BA31" s="140">
        <v>1.3</v>
      </c>
      <c r="BB31" s="140">
        <v>1.9</v>
      </c>
      <c r="BC31" s="140">
        <v>-10.9</v>
      </c>
      <c r="BD31" s="140">
        <v>4.7</v>
      </c>
      <c r="BE31" s="140">
        <v>-5.5</v>
      </c>
      <c r="BF31" s="140" t="s">
        <v>19</v>
      </c>
      <c r="BG31" s="140">
        <v>5.0999999999999996</v>
      </c>
      <c r="BH31" s="140">
        <v>9.1</v>
      </c>
      <c r="BI31" s="140">
        <v>3.5</v>
      </c>
      <c r="BJ31" s="140">
        <v>-6.3</v>
      </c>
      <c r="BK31" s="140">
        <v>16</v>
      </c>
      <c r="BL31" s="140">
        <v>-4</v>
      </c>
      <c r="BM31" s="140" t="s">
        <v>19</v>
      </c>
      <c r="BN31" s="188" t="s">
        <v>19</v>
      </c>
      <c r="BO31" s="188" t="s">
        <v>19</v>
      </c>
      <c r="BP31" s="188" t="s">
        <v>19</v>
      </c>
      <c r="BQ31" s="188" t="s">
        <v>19</v>
      </c>
      <c r="BR31" s="188" t="s">
        <v>19</v>
      </c>
      <c r="BS31" s="188" t="s">
        <v>19</v>
      </c>
      <c r="BT31" s="188" t="s">
        <v>19</v>
      </c>
    </row>
    <row r="32" spans="1:72" x14ac:dyDescent="0.25">
      <c r="A32" s="1">
        <v>38047</v>
      </c>
      <c r="B32" s="30" t="s">
        <v>78</v>
      </c>
      <c r="C32" s="142">
        <v>101.29662999999999</v>
      </c>
      <c r="D32" s="142">
        <v>82.812560000000005</v>
      </c>
      <c r="E32" s="142">
        <v>102.49825</v>
      </c>
      <c r="F32" s="142">
        <v>88.240459999999999</v>
      </c>
      <c r="G32" s="142">
        <v>75.839749999999995</v>
      </c>
      <c r="H32" s="142">
        <v>91.053139999999999</v>
      </c>
      <c r="I32" s="142">
        <v>114.30283</v>
      </c>
      <c r="J32" s="142">
        <v>12.3</v>
      </c>
      <c r="K32" s="142">
        <v>-0.6</v>
      </c>
      <c r="L32" s="142">
        <v>13</v>
      </c>
      <c r="M32" s="142">
        <v>9.3000000000000007</v>
      </c>
      <c r="N32" s="142">
        <v>9.9</v>
      </c>
      <c r="O32" s="142">
        <v>4</v>
      </c>
      <c r="P32" s="142">
        <v>0.8</v>
      </c>
      <c r="Q32" s="142">
        <v>6.5</v>
      </c>
      <c r="R32" s="142">
        <v>1.1000000000000001</v>
      </c>
      <c r="S32" s="142">
        <v>6.8</v>
      </c>
      <c r="T32" s="142">
        <v>3.3</v>
      </c>
      <c r="U32" s="142">
        <v>7.7</v>
      </c>
      <c r="V32" s="142">
        <v>-0.4</v>
      </c>
      <c r="W32" s="142">
        <v>2.1</v>
      </c>
      <c r="X32" s="142">
        <v>1.5</v>
      </c>
      <c r="Y32" s="142">
        <v>3.2</v>
      </c>
      <c r="Z32" s="142">
        <v>1.4</v>
      </c>
      <c r="AA32" s="142">
        <v>-0.9</v>
      </c>
      <c r="AB32" s="142">
        <v>6.3</v>
      </c>
      <c r="AC32" s="142">
        <v>-3.9</v>
      </c>
      <c r="AD32" s="142">
        <v>4.0999999999999996</v>
      </c>
      <c r="AE32" s="188">
        <f t="shared" ref="AE32:AK32" si="8">(AVERAGE(C30:C32)/AVERAGE(C18:C20)-1)*100</f>
        <v>6.5307715901998131</v>
      </c>
      <c r="AF32" s="188">
        <f t="shared" si="8"/>
        <v>1.1321475017367799</v>
      </c>
      <c r="AG32" s="188">
        <f t="shared" si="8"/>
        <v>6.8382485354218314</v>
      </c>
      <c r="AH32" s="188">
        <f t="shared" si="8"/>
        <v>3.2511686811250051</v>
      </c>
      <c r="AI32" s="188">
        <f t="shared" si="8"/>
        <v>7.6775064200335086</v>
      </c>
      <c r="AJ32" s="188">
        <f t="shared" si="8"/>
        <v>-0.42176566282604577</v>
      </c>
      <c r="AK32" s="188">
        <f t="shared" si="8"/>
        <v>2.0683268937522481</v>
      </c>
      <c r="AL32" s="140">
        <v>132.45621</v>
      </c>
      <c r="AM32" s="140">
        <v>150.32715999999999</v>
      </c>
      <c r="AN32" s="140">
        <v>113.01849</v>
      </c>
      <c r="AO32" s="140">
        <v>66.723370000000003</v>
      </c>
      <c r="AP32" s="140">
        <v>98.997929999999997</v>
      </c>
      <c r="AQ32" s="140">
        <v>96.072509999999994</v>
      </c>
      <c r="AR32" s="140" t="s">
        <v>19</v>
      </c>
      <c r="AS32" s="140">
        <v>3.6</v>
      </c>
      <c r="AT32" s="140">
        <v>-4.5999999999999996</v>
      </c>
      <c r="AU32" s="140">
        <v>7</v>
      </c>
      <c r="AV32" s="140">
        <v>68.2</v>
      </c>
      <c r="AW32" s="140">
        <v>3.5</v>
      </c>
      <c r="AX32" s="140">
        <v>12.5</v>
      </c>
      <c r="AY32" s="140" t="s">
        <v>19</v>
      </c>
      <c r="AZ32" s="140">
        <v>2.2999999999999998</v>
      </c>
      <c r="BA32" s="140">
        <v>-0.7</v>
      </c>
      <c r="BB32" s="140">
        <v>3.6</v>
      </c>
      <c r="BC32" s="140">
        <v>9.6</v>
      </c>
      <c r="BD32" s="140">
        <v>4.3</v>
      </c>
      <c r="BE32" s="140">
        <v>0.4</v>
      </c>
      <c r="BF32" s="140" t="s">
        <v>19</v>
      </c>
      <c r="BG32" s="140">
        <v>3.8</v>
      </c>
      <c r="BH32" s="140">
        <v>6.4</v>
      </c>
      <c r="BI32" s="140">
        <v>2.7</v>
      </c>
      <c r="BJ32" s="140">
        <v>0.3</v>
      </c>
      <c r="BK32" s="140">
        <v>11.9</v>
      </c>
      <c r="BL32" s="140">
        <v>-3</v>
      </c>
      <c r="BM32" s="140" t="s">
        <v>19</v>
      </c>
      <c r="BN32" s="188">
        <f t="shared" ref="BN32:BS32" si="9">(AVERAGE(AL30:AL32)/AVERAGE(AL18:AL20)-1)*100</f>
        <v>2.3407555490923881</v>
      </c>
      <c r="BO32" s="188">
        <f t="shared" si="9"/>
        <v>-0.71350193781823945</v>
      </c>
      <c r="BP32" s="188">
        <f t="shared" si="9"/>
        <v>3.5847796267903576</v>
      </c>
      <c r="BQ32" s="188">
        <f t="shared" si="9"/>
        <v>9.5700426839785848</v>
      </c>
      <c r="BR32" s="188">
        <f t="shared" si="9"/>
        <v>4.2865365167886305</v>
      </c>
      <c r="BS32" s="188">
        <f t="shared" si="9"/>
        <v>0.36669020700932364</v>
      </c>
      <c r="BT32" s="188" t="s">
        <v>19</v>
      </c>
    </row>
    <row r="33" spans="1:72" x14ac:dyDescent="0.25">
      <c r="A33" s="1">
        <v>38078</v>
      </c>
      <c r="B33" s="30"/>
      <c r="C33" s="142">
        <v>95.787149999999997</v>
      </c>
      <c r="D33" s="142">
        <v>80.754440000000002</v>
      </c>
      <c r="E33" s="142">
        <v>96.769170000000003</v>
      </c>
      <c r="F33" s="142">
        <v>84.255920000000003</v>
      </c>
      <c r="G33" s="142">
        <v>72.217619999999997</v>
      </c>
      <c r="H33" s="142">
        <v>86.108620000000002</v>
      </c>
      <c r="I33" s="142">
        <v>110.53305</v>
      </c>
      <c r="J33" s="142">
        <v>7.4</v>
      </c>
      <c r="K33" s="142">
        <v>0.9</v>
      </c>
      <c r="L33" s="142">
        <v>7.8</v>
      </c>
      <c r="M33" s="142">
        <v>2.2000000000000002</v>
      </c>
      <c r="N33" s="142">
        <v>3.6</v>
      </c>
      <c r="O33" s="142">
        <v>4.5999999999999996</v>
      </c>
      <c r="P33" s="142">
        <v>2</v>
      </c>
      <c r="Q33" s="142">
        <v>6.8</v>
      </c>
      <c r="R33" s="142">
        <v>1.1000000000000001</v>
      </c>
      <c r="S33" s="142">
        <v>7.1</v>
      </c>
      <c r="T33" s="142">
        <v>3</v>
      </c>
      <c r="U33" s="142">
        <v>6.6</v>
      </c>
      <c r="V33" s="142">
        <v>0.8</v>
      </c>
      <c r="W33" s="142">
        <v>2</v>
      </c>
      <c r="X33" s="142">
        <v>2.4</v>
      </c>
      <c r="Y33" s="142">
        <v>3</v>
      </c>
      <c r="Z33" s="142">
        <v>2.4</v>
      </c>
      <c r="AA33" s="142">
        <v>-0.4</v>
      </c>
      <c r="AB33" s="142">
        <v>5.9</v>
      </c>
      <c r="AC33" s="142">
        <v>-2.9</v>
      </c>
      <c r="AD33" s="142">
        <v>3.3</v>
      </c>
      <c r="AE33" s="188" t="s">
        <v>19</v>
      </c>
      <c r="AF33" s="188" t="s">
        <v>19</v>
      </c>
      <c r="AG33" s="188" t="s">
        <v>19</v>
      </c>
      <c r="AH33" s="188" t="s">
        <v>19</v>
      </c>
      <c r="AI33" s="188" t="s">
        <v>19</v>
      </c>
      <c r="AJ33" s="188" t="s">
        <v>19</v>
      </c>
      <c r="AK33" s="188" t="s">
        <v>19</v>
      </c>
      <c r="AL33" s="140">
        <v>129.01292000000001</v>
      </c>
      <c r="AM33" s="140">
        <v>155.77958000000001</v>
      </c>
      <c r="AN33" s="140">
        <v>107.42623</v>
      </c>
      <c r="AO33" s="140">
        <v>57.00226</v>
      </c>
      <c r="AP33" s="140">
        <v>103.33052000000001</v>
      </c>
      <c r="AQ33" s="140">
        <v>87.681120000000007</v>
      </c>
      <c r="AR33" s="140" t="s">
        <v>19</v>
      </c>
      <c r="AS33" s="140">
        <v>6.3</v>
      </c>
      <c r="AT33" s="140">
        <v>10.4</v>
      </c>
      <c r="AU33" s="140">
        <v>4.7</v>
      </c>
      <c r="AV33" s="140">
        <v>2.7</v>
      </c>
      <c r="AW33" s="140">
        <v>1.5</v>
      </c>
      <c r="AX33" s="140">
        <v>2.2000000000000002</v>
      </c>
      <c r="AY33" s="140" t="s">
        <v>19</v>
      </c>
      <c r="AZ33" s="140">
        <v>3.3</v>
      </c>
      <c r="BA33" s="140">
        <v>1.9</v>
      </c>
      <c r="BB33" s="140">
        <v>3.9</v>
      </c>
      <c r="BC33" s="140">
        <v>7.8</v>
      </c>
      <c r="BD33" s="140">
        <v>3.6</v>
      </c>
      <c r="BE33" s="140">
        <v>0.8</v>
      </c>
      <c r="BF33" s="140" t="s">
        <v>19</v>
      </c>
      <c r="BG33" s="140">
        <v>3.6</v>
      </c>
      <c r="BH33" s="140">
        <v>7.1</v>
      </c>
      <c r="BI33" s="140">
        <v>2.2999999999999998</v>
      </c>
      <c r="BJ33" s="140">
        <v>0</v>
      </c>
      <c r="BK33" s="140">
        <v>8.8000000000000007</v>
      </c>
      <c r="BL33" s="140">
        <v>-2.6</v>
      </c>
      <c r="BM33" s="140" t="s">
        <v>19</v>
      </c>
      <c r="BN33" s="188" t="s">
        <v>19</v>
      </c>
      <c r="BO33" s="188" t="s">
        <v>19</v>
      </c>
      <c r="BP33" s="188" t="s">
        <v>19</v>
      </c>
      <c r="BQ33" s="188" t="s">
        <v>19</v>
      </c>
      <c r="BR33" s="188" t="s">
        <v>19</v>
      </c>
      <c r="BS33" s="188" t="s">
        <v>19</v>
      </c>
      <c r="BT33" s="188" t="s">
        <v>19</v>
      </c>
    </row>
    <row r="34" spans="1:72" x14ac:dyDescent="0.25">
      <c r="A34" s="1">
        <v>38108</v>
      </c>
      <c r="B34" s="30"/>
      <c r="C34" s="142">
        <v>100.60552</v>
      </c>
      <c r="D34" s="142">
        <v>82.979950000000002</v>
      </c>
      <c r="E34" s="142">
        <v>101.75275999999999</v>
      </c>
      <c r="F34" s="142">
        <v>95.954949999999997</v>
      </c>
      <c r="G34" s="142">
        <v>76.290319999999994</v>
      </c>
      <c r="H34" s="142">
        <v>91.262649999999994</v>
      </c>
      <c r="I34" s="142">
        <v>117.26313</v>
      </c>
      <c r="J34" s="142">
        <v>8.3000000000000007</v>
      </c>
      <c r="K34" s="142">
        <v>-2</v>
      </c>
      <c r="L34" s="142">
        <v>8.9</v>
      </c>
      <c r="M34" s="142">
        <v>0.6</v>
      </c>
      <c r="N34" s="142">
        <v>13.2</v>
      </c>
      <c r="O34" s="142">
        <v>3.7</v>
      </c>
      <c r="P34" s="142">
        <v>4.5</v>
      </c>
      <c r="Q34" s="142">
        <v>7.1</v>
      </c>
      <c r="R34" s="142">
        <v>0.4</v>
      </c>
      <c r="S34" s="142">
        <v>7.5</v>
      </c>
      <c r="T34" s="142">
        <v>2.5</v>
      </c>
      <c r="U34" s="142">
        <v>7.9</v>
      </c>
      <c r="V34" s="142">
        <v>1.4</v>
      </c>
      <c r="W34" s="142">
        <v>2.6</v>
      </c>
      <c r="X34" s="142">
        <v>3.2</v>
      </c>
      <c r="Y34" s="142">
        <v>2.2000000000000002</v>
      </c>
      <c r="Z34" s="142">
        <v>3.2</v>
      </c>
      <c r="AA34" s="142">
        <v>-0.4</v>
      </c>
      <c r="AB34" s="142">
        <v>6.4</v>
      </c>
      <c r="AC34" s="142">
        <v>-2.4</v>
      </c>
      <c r="AD34" s="142">
        <v>3</v>
      </c>
      <c r="AE34" s="188" t="s">
        <v>19</v>
      </c>
      <c r="AF34" s="188" t="s">
        <v>19</v>
      </c>
      <c r="AG34" s="188" t="s">
        <v>19</v>
      </c>
      <c r="AH34" s="188" t="s">
        <v>19</v>
      </c>
      <c r="AI34" s="188" t="s">
        <v>19</v>
      </c>
      <c r="AJ34" s="188" t="s">
        <v>19</v>
      </c>
      <c r="AK34" s="188" t="s">
        <v>19</v>
      </c>
      <c r="AL34" s="140">
        <v>136.33360999999999</v>
      </c>
      <c r="AM34" s="140">
        <v>166.98878999999999</v>
      </c>
      <c r="AN34" s="140">
        <v>112.85004000000001</v>
      </c>
      <c r="AO34" s="140">
        <v>59.050199999999997</v>
      </c>
      <c r="AP34" s="140">
        <v>103.48305000000001</v>
      </c>
      <c r="AQ34" s="140">
        <v>87.498580000000004</v>
      </c>
      <c r="AR34" s="140" t="s">
        <v>19</v>
      </c>
      <c r="AS34" s="140">
        <v>1</v>
      </c>
      <c r="AT34" s="140">
        <v>2.1</v>
      </c>
      <c r="AU34" s="140">
        <v>0.6</v>
      </c>
      <c r="AV34" s="140">
        <v>3.5</v>
      </c>
      <c r="AW34" s="140">
        <v>-7</v>
      </c>
      <c r="AX34" s="140">
        <v>-3</v>
      </c>
      <c r="AY34" s="140" t="s">
        <v>19</v>
      </c>
      <c r="AZ34" s="140">
        <v>2.8</v>
      </c>
      <c r="BA34" s="140">
        <v>2</v>
      </c>
      <c r="BB34" s="140">
        <v>3.2</v>
      </c>
      <c r="BC34" s="140">
        <v>6.8</v>
      </c>
      <c r="BD34" s="140">
        <v>1.3</v>
      </c>
      <c r="BE34" s="140">
        <v>0</v>
      </c>
      <c r="BF34" s="140" t="s">
        <v>19</v>
      </c>
      <c r="BG34" s="140">
        <v>2.2999999999999998</v>
      </c>
      <c r="BH34" s="140">
        <v>5.8</v>
      </c>
      <c r="BI34" s="140">
        <v>0.8</v>
      </c>
      <c r="BJ34" s="140">
        <v>-1.7</v>
      </c>
      <c r="BK34" s="140">
        <v>4</v>
      </c>
      <c r="BL34" s="140">
        <v>-2.7</v>
      </c>
      <c r="BM34" s="140" t="s">
        <v>19</v>
      </c>
      <c r="BN34" s="188" t="s">
        <v>19</v>
      </c>
      <c r="BO34" s="188" t="s">
        <v>19</v>
      </c>
      <c r="BP34" s="188" t="s">
        <v>19</v>
      </c>
      <c r="BQ34" s="188" t="s">
        <v>19</v>
      </c>
      <c r="BR34" s="188" t="s">
        <v>19</v>
      </c>
      <c r="BS34" s="188" t="s">
        <v>19</v>
      </c>
      <c r="BT34" s="188" t="s">
        <v>19</v>
      </c>
    </row>
    <row r="35" spans="1:72" x14ac:dyDescent="0.25">
      <c r="A35" s="1">
        <v>38139</v>
      </c>
      <c r="B35" s="30" t="s">
        <v>79</v>
      </c>
      <c r="C35" s="142">
        <v>100.36502</v>
      </c>
      <c r="D35" s="142">
        <v>84.052090000000007</v>
      </c>
      <c r="E35" s="142">
        <v>101.4294</v>
      </c>
      <c r="F35" s="142">
        <v>102.53152</v>
      </c>
      <c r="G35" s="142">
        <v>74.37912</v>
      </c>
      <c r="H35" s="142">
        <v>90.070440000000005</v>
      </c>
      <c r="I35" s="142">
        <v>114.64270999999999</v>
      </c>
      <c r="J35" s="142">
        <v>12.9</v>
      </c>
      <c r="K35" s="142">
        <v>9.5</v>
      </c>
      <c r="L35" s="142">
        <v>13.1</v>
      </c>
      <c r="M35" s="142">
        <v>6.4</v>
      </c>
      <c r="N35" s="142">
        <v>10.4</v>
      </c>
      <c r="O35" s="142">
        <v>8.1</v>
      </c>
      <c r="P35" s="142">
        <v>6.4</v>
      </c>
      <c r="Q35" s="142">
        <v>8.1</v>
      </c>
      <c r="R35" s="142">
        <v>1.9</v>
      </c>
      <c r="S35" s="142">
        <v>8.4</v>
      </c>
      <c r="T35" s="142">
        <v>3.2</v>
      </c>
      <c r="U35" s="142">
        <v>8.3000000000000007</v>
      </c>
      <c r="V35" s="142">
        <v>2.5</v>
      </c>
      <c r="W35" s="142">
        <v>3.2</v>
      </c>
      <c r="X35" s="142">
        <v>4.3</v>
      </c>
      <c r="Y35" s="142">
        <v>3.1</v>
      </c>
      <c r="Z35" s="142">
        <v>4.4000000000000004</v>
      </c>
      <c r="AA35" s="142">
        <v>0.4</v>
      </c>
      <c r="AB35" s="142">
        <v>6.7</v>
      </c>
      <c r="AC35" s="142">
        <v>-1.4</v>
      </c>
      <c r="AD35" s="142">
        <v>3.1</v>
      </c>
      <c r="AE35" s="188">
        <f t="shared" ref="AE35:AK35" si="10">(AVERAGE(C33:C35)/AVERAGE(C21:C23)-1)*100</f>
        <v>9.5309458334327033</v>
      </c>
      <c r="AF35" s="188">
        <f t="shared" si="10"/>
        <v>2.5921838790730956</v>
      </c>
      <c r="AG35" s="188">
        <f t="shared" si="10"/>
        <v>9.9182101473681783</v>
      </c>
      <c r="AH35" s="188">
        <f t="shared" si="10"/>
        <v>3.1229271141088422</v>
      </c>
      <c r="AI35" s="188">
        <f t="shared" si="10"/>
        <v>8.9864415733724723</v>
      </c>
      <c r="AJ35" s="188">
        <f t="shared" si="10"/>
        <v>5.4404254366224425</v>
      </c>
      <c r="AK35" s="188">
        <f t="shared" si="10"/>
        <v>4.3043184911803145</v>
      </c>
      <c r="AL35" s="140">
        <v>133.53545</v>
      </c>
      <c r="AM35" s="140">
        <v>159.2878</v>
      </c>
      <c r="AN35" s="140">
        <v>111.74574</v>
      </c>
      <c r="AO35" s="140">
        <v>58.634920000000001</v>
      </c>
      <c r="AP35" s="140">
        <v>107.73223</v>
      </c>
      <c r="AQ35" s="140">
        <v>89.817359999999994</v>
      </c>
      <c r="AR35" s="140" t="s">
        <v>19</v>
      </c>
      <c r="AS35" s="140">
        <v>8.5</v>
      </c>
      <c r="AT35" s="140">
        <v>6.3</v>
      </c>
      <c r="AU35" s="140">
        <v>9.4</v>
      </c>
      <c r="AV35" s="140">
        <v>38.700000000000003</v>
      </c>
      <c r="AW35" s="140">
        <v>7</v>
      </c>
      <c r="AX35" s="140">
        <v>6.9</v>
      </c>
      <c r="AY35" s="140" t="s">
        <v>19</v>
      </c>
      <c r="AZ35" s="140">
        <v>3.7</v>
      </c>
      <c r="BA35" s="140">
        <v>2.7</v>
      </c>
      <c r="BB35" s="140">
        <v>4.2</v>
      </c>
      <c r="BC35" s="140">
        <v>11.2</v>
      </c>
      <c r="BD35" s="140">
        <v>2.2000000000000002</v>
      </c>
      <c r="BE35" s="140">
        <v>1.1000000000000001</v>
      </c>
      <c r="BF35" s="140" t="s">
        <v>19</v>
      </c>
      <c r="BG35" s="140">
        <v>2.7</v>
      </c>
      <c r="BH35" s="140">
        <v>5.8</v>
      </c>
      <c r="BI35" s="140">
        <v>1.5</v>
      </c>
      <c r="BJ35" s="140">
        <v>-0.1</v>
      </c>
      <c r="BK35" s="140">
        <v>4</v>
      </c>
      <c r="BL35" s="140">
        <v>-1.9</v>
      </c>
      <c r="BM35" s="140" t="s">
        <v>19</v>
      </c>
      <c r="BN35" s="188">
        <f t="shared" ref="BN35:BS35" si="11">(AVERAGE(AL33:AL35)/AVERAGE(AL21:AL23)-1)*100</f>
        <v>5.1276184126757274</v>
      </c>
      <c r="BO35" s="188">
        <f t="shared" si="11"/>
        <v>6.091653960810417</v>
      </c>
      <c r="BP35" s="188">
        <f t="shared" si="11"/>
        <v>4.7357945013000169</v>
      </c>
      <c r="BQ35" s="188">
        <f t="shared" si="11"/>
        <v>12.829382092754527</v>
      </c>
      <c r="BR35" s="188">
        <f t="shared" si="11"/>
        <v>0.26664174338209001</v>
      </c>
      <c r="BS35" s="188">
        <f t="shared" si="11"/>
        <v>1.9306416216583466</v>
      </c>
      <c r="BT35" s="188" t="s">
        <v>19</v>
      </c>
    </row>
    <row r="36" spans="1:72" x14ac:dyDescent="0.25">
      <c r="A36" s="1">
        <v>38169</v>
      </c>
      <c r="B36" s="30"/>
      <c r="C36" s="142">
        <v>104.98271</v>
      </c>
      <c r="D36" s="142">
        <v>87.802989999999994</v>
      </c>
      <c r="E36" s="142">
        <v>106.10339999999999</v>
      </c>
      <c r="F36" s="142">
        <v>109.92295</v>
      </c>
      <c r="G36" s="142">
        <v>76.632230000000007</v>
      </c>
      <c r="H36" s="142">
        <v>95.077659999999995</v>
      </c>
      <c r="I36" s="142">
        <v>115.98007</v>
      </c>
      <c r="J36" s="142">
        <v>10.8</v>
      </c>
      <c r="K36" s="142">
        <v>7.4</v>
      </c>
      <c r="L36" s="142">
        <v>10.9</v>
      </c>
      <c r="M36" s="142">
        <v>2</v>
      </c>
      <c r="N36" s="142">
        <v>8.6999999999999993</v>
      </c>
      <c r="O36" s="142">
        <v>7.9</v>
      </c>
      <c r="P36" s="142">
        <v>4.4000000000000004</v>
      </c>
      <c r="Q36" s="142">
        <v>8.5</v>
      </c>
      <c r="R36" s="142">
        <v>2.7</v>
      </c>
      <c r="S36" s="142">
        <v>8.8000000000000007</v>
      </c>
      <c r="T36" s="142">
        <v>3</v>
      </c>
      <c r="U36" s="142">
        <v>8.4</v>
      </c>
      <c r="V36" s="142">
        <v>3.3</v>
      </c>
      <c r="W36" s="142">
        <v>3.4</v>
      </c>
      <c r="X36" s="142">
        <v>5.5</v>
      </c>
      <c r="Y36" s="142">
        <v>3.8</v>
      </c>
      <c r="Z36" s="142">
        <v>5.5</v>
      </c>
      <c r="AA36" s="142">
        <v>0.9</v>
      </c>
      <c r="AB36" s="142">
        <v>7</v>
      </c>
      <c r="AC36" s="142">
        <v>-0.6</v>
      </c>
      <c r="AD36" s="142">
        <v>3</v>
      </c>
      <c r="AE36" s="188" t="s">
        <v>19</v>
      </c>
      <c r="AF36" s="188" t="s">
        <v>19</v>
      </c>
      <c r="AG36" s="188" t="s">
        <v>19</v>
      </c>
      <c r="AH36" s="188" t="s">
        <v>19</v>
      </c>
      <c r="AI36" s="188" t="s">
        <v>19</v>
      </c>
      <c r="AJ36" s="188" t="s">
        <v>19</v>
      </c>
      <c r="AK36" s="188" t="s">
        <v>19</v>
      </c>
      <c r="AL36" s="140">
        <v>137.55975000000001</v>
      </c>
      <c r="AM36" s="140">
        <v>162.57972000000001</v>
      </c>
      <c r="AN36" s="140">
        <v>115.54112000000001</v>
      </c>
      <c r="AO36" s="140">
        <v>63.597540000000002</v>
      </c>
      <c r="AP36" s="140">
        <v>106.27374</v>
      </c>
      <c r="AQ36" s="140">
        <v>92.006540000000001</v>
      </c>
      <c r="AR36" s="140" t="s">
        <v>19</v>
      </c>
      <c r="AS36" s="140">
        <v>1.2</v>
      </c>
      <c r="AT36" s="140">
        <v>-1</v>
      </c>
      <c r="AU36" s="140">
        <v>2.2000000000000002</v>
      </c>
      <c r="AV36" s="140">
        <v>21</v>
      </c>
      <c r="AW36" s="140">
        <v>-4.5999999999999996</v>
      </c>
      <c r="AX36" s="140">
        <v>1</v>
      </c>
      <c r="AY36" s="140" t="s">
        <v>19</v>
      </c>
      <c r="AZ36" s="140">
        <v>3.4</v>
      </c>
      <c r="BA36" s="140">
        <v>2.1</v>
      </c>
      <c r="BB36" s="140">
        <v>3.9</v>
      </c>
      <c r="BC36" s="140">
        <v>12.6</v>
      </c>
      <c r="BD36" s="140">
        <v>1.2</v>
      </c>
      <c r="BE36" s="140">
        <v>1.1000000000000001</v>
      </c>
      <c r="BF36" s="140" t="s">
        <v>19</v>
      </c>
      <c r="BG36" s="140">
        <v>2.1</v>
      </c>
      <c r="BH36" s="140">
        <v>4.5999999999999996</v>
      </c>
      <c r="BI36" s="140">
        <v>1.1000000000000001</v>
      </c>
      <c r="BJ36" s="140">
        <v>1.5</v>
      </c>
      <c r="BK36" s="140">
        <v>2.1</v>
      </c>
      <c r="BL36" s="140">
        <v>-1.8</v>
      </c>
      <c r="BM36" s="140" t="s">
        <v>19</v>
      </c>
      <c r="BN36" s="188" t="s">
        <v>19</v>
      </c>
      <c r="BO36" s="188" t="s">
        <v>19</v>
      </c>
      <c r="BP36" s="188" t="s">
        <v>19</v>
      </c>
      <c r="BQ36" s="188" t="s">
        <v>19</v>
      </c>
      <c r="BR36" s="188" t="s">
        <v>19</v>
      </c>
      <c r="BS36" s="188" t="s">
        <v>19</v>
      </c>
      <c r="BT36" s="188" t="s">
        <v>19</v>
      </c>
    </row>
    <row r="37" spans="1:72" x14ac:dyDescent="0.25">
      <c r="A37" s="1">
        <v>38200</v>
      </c>
      <c r="B37" s="30"/>
      <c r="C37" s="142">
        <v>107.37683</v>
      </c>
      <c r="D37" s="142">
        <v>91.352670000000003</v>
      </c>
      <c r="E37" s="142">
        <v>108.4255</v>
      </c>
      <c r="F37" s="142">
        <v>115.49175</v>
      </c>
      <c r="G37" s="142">
        <v>76.802170000000004</v>
      </c>
      <c r="H37" s="142">
        <v>98.629339999999999</v>
      </c>
      <c r="I37" s="142">
        <v>118.53816999999999</v>
      </c>
      <c r="J37" s="142">
        <v>12.9</v>
      </c>
      <c r="K37" s="142">
        <v>7.6</v>
      </c>
      <c r="L37" s="142">
        <v>13.2</v>
      </c>
      <c r="M37" s="142">
        <v>4.3</v>
      </c>
      <c r="N37" s="142">
        <v>8.6</v>
      </c>
      <c r="O37" s="142">
        <v>12</v>
      </c>
      <c r="P37" s="142">
        <v>5.5</v>
      </c>
      <c r="Q37" s="142">
        <v>9</v>
      </c>
      <c r="R37" s="142">
        <v>3.3</v>
      </c>
      <c r="S37" s="142">
        <v>9.4</v>
      </c>
      <c r="T37" s="142">
        <v>3.2</v>
      </c>
      <c r="U37" s="142">
        <v>8.4</v>
      </c>
      <c r="V37" s="142">
        <v>4.4000000000000004</v>
      </c>
      <c r="W37" s="142">
        <v>3.7</v>
      </c>
      <c r="X37" s="142">
        <v>6.8</v>
      </c>
      <c r="Y37" s="142">
        <v>4.0999999999999996</v>
      </c>
      <c r="Z37" s="142">
        <v>6.9</v>
      </c>
      <c r="AA37" s="142">
        <v>1.7</v>
      </c>
      <c r="AB37" s="142">
        <v>7.5</v>
      </c>
      <c r="AC37" s="142">
        <v>0.9</v>
      </c>
      <c r="AD37" s="142">
        <v>3.2</v>
      </c>
      <c r="AE37" s="188" t="s">
        <v>19</v>
      </c>
      <c r="AF37" s="188" t="s">
        <v>19</v>
      </c>
      <c r="AG37" s="188" t="s">
        <v>19</v>
      </c>
      <c r="AH37" s="188" t="s">
        <v>19</v>
      </c>
      <c r="AI37" s="188" t="s">
        <v>19</v>
      </c>
      <c r="AJ37" s="188" t="s">
        <v>19</v>
      </c>
      <c r="AK37" s="188" t="s">
        <v>19</v>
      </c>
      <c r="AL37" s="140">
        <v>138.40501</v>
      </c>
      <c r="AM37" s="140">
        <v>169.93065000000001</v>
      </c>
      <c r="AN37" s="140">
        <v>114.44987999999999</v>
      </c>
      <c r="AO37" s="140">
        <v>66.379909999999995</v>
      </c>
      <c r="AP37" s="140">
        <v>98.80847</v>
      </c>
      <c r="AQ37" s="140">
        <v>88.403620000000004</v>
      </c>
      <c r="AR37" s="140" t="s">
        <v>19</v>
      </c>
      <c r="AS37" s="140">
        <v>4.4000000000000004</v>
      </c>
      <c r="AT37" s="140">
        <v>7.3</v>
      </c>
      <c r="AU37" s="140">
        <v>3.2</v>
      </c>
      <c r="AV37" s="140">
        <v>17.899999999999999</v>
      </c>
      <c r="AW37" s="140">
        <v>5.5</v>
      </c>
      <c r="AX37" s="140">
        <v>-2.5</v>
      </c>
      <c r="AY37" s="140" t="s">
        <v>19</v>
      </c>
      <c r="AZ37" s="140">
        <v>3.5</v>
      </c>
      <c r="BA37" s="140">
        <v>2.8</v>
      </c>
      <c r="BB37" s="140">
        <v>3.8</v>
      </c>
      <c r="BC37" s="140">
        <v>13.4</v>
      </c>
      <c r="BD37" s="140">
        <v>1.7</v>
      </c>
      <c r="BE37" s="140">
        <v>0.7</v>
      </c>
      <c r="BF37" s="140" t="s">
        <v>19</v>
      </c>
      <c r="BG37" s="140">
        <v>2</v>
      </c>
      <c r="BH37" s="140">
        <v>3.9</v>
      </c>
      <c r="BI37" s="140">
        <v>1.3</v>
      </c>
      <c r="BJ37" s="140">
        <v>4.4000000000000004</v>
      </c>
      <c r="BK37" s="140">
        <v>2.8</v>
      </c>
      <c r="BL37" s="140">
        <v>-1.5</v>
      </c>
      <c r="BM37" s="140" t="s">
        <v>19</v>
      </c>
      <c r="BN37" s="188" t="s">
        <v>19</v>
      </c>
      <c r="BO37" s="188" t="s">
        <v>19</v>
      </c>
      <c r="BP37" s="188" t="s">
        <v>19</v>
      </c>
      <c r="BQ37" s="188" t="s">
        <v>19</v>
      </c>
      <c r="BR37" s="188" t="s">
        <v>19</v>
      </c>
      <c r="BS37" s="188" t="s">
        <v>19</v>
      </c>
      <c r="BT37" s="188" t="s">
        <v>19</v>
      </c>
    </row>
    <row r="38" spans="1:72" x14ac:dyDescent="0.25">
      <c r="A38" s="1">
        <v>38231</v>
      </c>
      <c r="B38" s="30" t="s">
        <v>80</v>
      </c>
      <c r="C38" s="142">
        <v>107.36306</v>
      </c>
      <c r="D38" s="142">
        <v>87.43</v>
      </c>
      <c r="E38" s="142">
        <v>108.65821</v>
      </c>
      <c r="F38" s="142">
        <v>117.60809999999999</v>
      </c>
      <c r="G38" s="142">
        <v>75.361789999999999</v>
      </c>
      <c r="H38" s="142">
        <v>95.061139999999995</v>
      </c>
      <c r="I38" s="142">
        <v>115.66800000000001</v>
      </c>
      <c r="J38" s="142">
        <v>7.6</v>
      </c>
      <c r="K38" s="142">
        <v>6.4</v>
      </c>
      <c r="L38" s="142">
        <v>7.6</v>
      </c>
      <c r="M38" s="142">
        <v>4.2</v>
      </c>
      <c r="N38" s="142">
        <v>4.2</v>
      </c>
      <c r="O38" s="142">
        <v>9.1</v>
      </c>
      <c r="P38" s="142">
        <v>4.2</v>
      </c>
      <c r="Q38" s="142">
        <v>8.9</v>
      </c>
      <c r="R38" s="142">
        <v>3.7</v>
      </c>
      <c r="S38" s="142">
        <v>9.1999999999999993</v>
      </c>
      <c r="T38" s="142">
        <v>3.3</v>
      </c>
      <c r="U38" s="142">
        <v>7.9</v>
      </c>
      <c r="V38" s="142">
        <v>4.9000000000000004</v>
      </c>
      <c r="W38" s="142">
        <v>3.7</v>
      </c>
      <c r="X38" s="142">
        <v>7.1</v>
      </c>
      <c r="Y38" s="142">
        <v>4.2</v>
      </c>
      <c r="Z38" s="142">
        <v>7.2</v>
      </c>
      <c r="AA38" s="142">
        <v>1.8</v>
      </c>
      <c r="AB38" s="142">
        <v>7</v>
      </c>
      <c r="AC38" s="142">
        <v>2</v>
      </c>
      <c r="AD38" s="142">
        <v>3.1</v>
      </c>
      <c r="AE38" s="188">
        <f t="shared" ref="AE38:AK38" si="12">(AVERAGE(C36:C38)/AVERAGE(C24:C26)-1)*100</f>
        <v>10.349552454957301</v>
      </c>
      <c r="AF38" s="188">
        <f t="shared" si="12"/>
        <v>7.1164121095309563</v>
      </c>
      <c r="AG38" s="188">
        <f t="shared" si="12"/>
        <v>10.523074732309379</v>
      </c>
      <c r="AH38" s="188">
        <f t="shared" si="12"/>
        <v>3.5366461710935271</v>
      </c>
      <c r="AI38" s="188">
        <f t="shared" si="12"/>
        <v>7.172167037161592</v>
      </c>
      <c r="AJ38" s="188">
        <f t="shared" si="12"/>
        <v>9.6562319351519932</v>
      </c>
      <c r="AK38" s="188">
        <f t="shared" si="12"/>
        <v>4.7093207964260975</v>
      </c>
      <c r="AL38" s="140">
        <v>132.7159</v>
      </c>
      <c r="AM38" s="140">
        <v>159.63219000000001</v>
      </c>
      <c r="AN38" s="140">
        <v>110.68504</v>
      </c>
      <c r="AO38" s="140">
        <v>69.771630000000002</v>
      </c>
      <c r="AP38" s="140">
        <v>91.737610000000004</v>
      </c>
      <c r="AQ38" s="140">
        <v>88.403210000000001</v>
      </c>
      <c r="AR38" s="140" t="s">
        <v>19</v>
      </c>
      <c r="AS38" s="140">
        <v>0.1</v>
      </c>
      <c r="AT38" s="140">
        <v>3.9</v>
      </c>
      <c r="AU38" s="140">
        <v>-1.4</v>
      </c>
      <c r="AV38" s="140">
        <v>21.4</v>
      </c>
      <c r="AW38" s="140">
        <v>-16.600000000000001</v>
      </c>
      <c r="AX38" s="140">
        <v>0.2</v>
      </c>
      <c r="AY38" s="140" t="s">
        <v>19</v>
      </c>
      <c r="AZ38" s="140">
        <v>3.1</v>
      </c>
      <c r="BA38" s="140">
        <v>2.9</v>
      </c>
      <c r="BB38" s="140">
        <v>3.2</v>
      </c>
      <c r="BC38" s="140">
        <v>14.3</v>
      </c>
      <c r="BD38" s="140">
        <v>-0.5</v>
      </c>
      <c r="BE38" s="140">
        <v>0.6</v>
      </c>
      <c r="BF38" s="140" t="s">
        <v>19</v>
      </c>
      <c r="BG38" s="140">
        <v>1.3</v>
      </c>
      <c r="BH38" s="140">
        <v>3.4</v>
      </c>
      <c r="BI38" s="140">
        <v>0.4</v>
      </c>
      <c r="BJ38" s="140">
        <v>7.2</v>
      </c>
      <c r="BK38" s="140">
        <v>-0.7</v>
      </c>
      <c r="BL38" s="140">
        <v>-1.5</v>
      </c>
      <c r="BM38" s="140" t="s">
        <v>19</v>
      </c>
      <c r="BN38" s="188">
        <f t="shared" ref="BN38:BS38" si="13">(AVERAGE(AL36:AL38)/AVERAGE(AL24:AL26)-1)*100</f>
        <v>1.8974466737224471</v>
      </c>
      <c r="BO38" s="188">
        <f t="shared" si="13"/>
        <v>3.3668617529079237</v>
      </c>
      <c r="BP38" s="188">
        <f t="shared" si="13"/>
        <v>1.3074998783005443</v>
      </c>
      <c r="BQ38" s="188">
        <f t="shared" si="13"/>
        <v>20.125190569945683</v>
      </c>
      <c r="BR38" s="188">
        <f t="shared" si="13"/>
        <v>-5.8063463369652073</v>
      </c>
      <c r="BS38" s="188">
        <f t="shared" si="13"/>
        <v>-0.42587306478621967</v>
      </c>
      <c r="BT38" s="188" t="s">
        <v>19</v>
      </c>
    </row>
    <row r="39" spans="1:72" x14ac:dyDescent="0.25">
      <c r="A39" s="1">
        <v>38261</v>
      </c>
      <c r="B39" s="30"/>
      <c r="C39" s="142">
        <v>108.93971000000001</v>
      </c>
      <c r="D39" s="142">
        <v>89.898849999999996</v>
      </c>
      <c r="E39" s="142">
        <v>110.17916</v>
      </c>
      <c r="F39" s="142">
        <v>112.88047</v>
      </c>
      <c r="G39" s="142">
        <v>78.937610000000006</v>
      </c>
      <c r="H39" s="142">
        <v>95.718670000000003</v>
      </c>
      <c r="I39" s="142">
        <v>117.69208</v>
      </c>
      <c r="J39" s="142">
        <v>3.9</v>
      </c>
      <c r="K39" s="142">
        <v>6.3</v>
      </c>
      <c r="L39" s="142">
        <v>3.8</v>
      </c>
      <c r="M39" s="142">
        <v>-1.4</v>
      </c>
      <c r="N39" s="142">
        <v>5.9</v>
      </c>
      <c r="O39" s="142">
        <v>1.8</v>
      </c>
      <c r="P39" s="142">
        <v>5.3</v>
      </c>
      <c r="Q39" s="142">
        <v>8.3000000000000007</v>
      </c>
      <c r="R39" s="142">
        <v>3.9</v>
      </c>
      <c r="S39" s="142">
        <v>8.5</v>
      </c>
      <c r="T39" s="142">
        <v>2.8</v>
      </c>
      <c r="U39" s="142">
        <v>7.7</v>
      </c>
      <c r="V39" s="142">
        <v>4.5999999999999996</v>
      </c>
      <c r="W39" s="142">
        <v>3.9</v>
      </c>
      <c r="X39" s="142">
        <v>7.3</v>
      </c>
      <c r="Y39" s="142">
        <v>4.4000000000000004</v>
      </c>
      <c r="Z39" s="142">
        <v>7.5</v>
      </c>
      <c r="AA39" s="142">
        <v>1.9</v>
      </c>
      <c r="AB39" s="142">
        <v>7</v>
      </c>
      <c r="AC39" s="142">
        <v>2.6</v>
      </c>
      <c r="AD39" s="142">
        <v>3.6</v>
      </c>
      <c r="AE39" s="188" t="s">
        <v>19</v>
      </c>
      <c r="AF39" s="188" t="s">
        <v>19</v>
      </c>
      <c r="AG39" s="188" t="s">
        <v>19</v>
      </c>
      <c r="AH39" s="188" t="s">
        <v>19</v>
      </c>
      <c r="AI39" s="188" t="s">
        <v>19</v>
      </c>
      <c r="AJ39" s="188" t="s">
        <v>19</v>
      </c>
      <c r="AK39" s="188" t="s">
        <v>19</v>
      </c>
      <c r="AL39" s="140">
        <v>136.15836999999999</v>
      </c>
      <c r="AM39" s="140">
        <v>166.75027</v>
      </c>
      <c r="AN39" s="140">
        <v>112.71174999999999</v>
      </c>
      <c r="AO39" s="140">
        <v>69.222620000000006</v>
      </c>
      <c r="AP39" s="140">
        <v>100.61133</v>
      </c>
      <c r="AQ39" s="140">
        <v>89.191749999999999</v>
      </c>
      <c r="AR39" s="140" t="s">
        <v>19</v>
      </c>
      <c r="AS39" s="140">
        <v>9.8000000000000007</v>
      </c>
      <c r="AT39" s="140">
        <v>3.1</v>
      </c>
      <c r="AU39" s="140">
        <v>12.8</v>
      </c>
      <c r="AV39" s="140">
        <v>10.1</v>
      </c>
      <c r="AW39" s="140">
        <v>-8.3000000000000007</v>
      </c>
      <c r="AX39" s="140">
        <v>-2.6</v>
      </c>
      <c r="AY39" s="140" t="s">
        <v>19</v>
      </c>
      <c r="AZ39" s="140">
        <v>3.7</v>
      </c>
      <c r="BA39" s="140">
        <v>2.9</v>
      </c>
      <c r="BB39" s="140">
        <v>4.0999999999999996</v>
      </c>
      <c r="BC39" s="140">
        <v>13.8</v>
      </c>
      <c r="BD39" s="140">
        <v>-1.3</v>
      </c>
      <c r="BE39" s="140">
        <v>0.3</v>
      </c>
      <c r="BF39" s="140" t="s">
        <v>19</v>
      </c>
      <c r="BG39" s="140">
        <v>2.2999999999999998</v>
      </c>
      <c r="BH39" s="140">
        <v>2.8</v>
      </c>
      <c r="BI39" s="140">
        <v>2.1</v>
      </c>
      <c r="BJ39" s="140">
        <v>9.9</v>
      </c>
      <c r="BK39" s="140">
        <v>-3.2</v>
      </c>
      <c r="BL39" s="140">
        <v>-0.8</v>
      </c>
      <c r="BM39" s="140" t="s">
        <v>19</v>
      </c>
      <c r="BN39" s="188" t="s">
        <v>19</v>
      </c>
      <c r="BO39" s="188" t="s">
        <v>19</v>
      </c>
      <c r="BP39" s="188" t="s">
        <v>19</v>
      </c>
      <c r="BQ39" s="188" t="s">
        <v>19</v>
      </c>
      <c r="BR39" s="188" t="s">
        <v>19</v>
      </c>
      <c r="BS39" s="188" t="s">
        <v>19</v>
      </c>
      <c r="BT39" s="188" t="s">
        <v>19</v>
      </c>
    </row>
    <row r="40" spans="1:72" x14ac:dyDescent="0.25">
      <c r="A40" s="1">
        <v>38292</v>
      </c>
      <c r="B40" s="30"/>
      <c r="C40" s="142">
        <v>106.96965</v>
      </c>
      <c r="D40" s="142">
        <v>85.599100000000007</v>
      </c>
      <c r="E40" s="142">
        <v>108.35531</v>
      </c>
      <c r="F40" s="142">
        <v>108.42152</v>
      </c>
      <c r="G40" s="142">
        <v>76.719139999999996</v>
      </c>
      <c r="H40" s="142">
        <v>92.560689999999994</v>
      </c>
      <c r="I40" s="142">
        <v>112.17176000000001</v>
      </c>
      <c r="J40" s="142">
        <v>8.5</v>
      </c>
      <c r="K40" s="142">
        <v>6.1</v>
      </c>
      <c r="L40" s="142">
        <v>8.6</v>
      </c>
      <c r="M40" s="142">
        <v>10.8</v>
      </c>
      <c r="N40" s="142">
        <v>7.6</v>
      </c>
      <c r="O40" s="142">
        <v>5.9</v>
      </c>
      <c r="P40" s="142">
        <v>1.5</v>
      </c>
      <c r="Q40" s="142">
        <v>8.3000000000000007</v>
      </c>
      <c r="R40" s="142">
        <v>4.0999999999999996</v>
      </c>
      <c r="S40" s="142">
        <v>8.6</v>
      </c>
      <c r="T40" s="142">
        <v>3.5</v>
      </c>
      <c r="U40" s="142">
        <v>7.7</v>
      </c>
      <c r="V40" s="142">
        <v>4.7</v>
      </c>
      <c r="W40" s="142">
        <v>3.7</v>
      </c>
      <c r="X40" s="142">
        <v>8</v>
      </c>
      <c r="Y40" s="142">
        <v>4.5999999999999996</v>
      </c>
      <c r="Z40" s="142">
        <v>8.1999999999999993</v>
      </c>
      <c r="AA40" s="142">
        <v>3.1</v>
      </c>
      <c r="AB40" s="142">
        <v>7.5</v>
      </c>
      <c r="AC40" s="142">
        <v>3.8</v>
      </c>
      <c r="AD40" s="142">
        <v>3.5</v>
      </c>
      <c r="AE40" s="188" t="s">
        <v>19</v>
      </c>
      <c r="AF40" s="188" t="s">
        <v>19</v>
      </c>
      <c r="AG40" s="188" t="s">
        <v>19</v>
      </c>
      <c r="AH40" s="188" t="s">
        <v>19</v>
      </c>
      <c r="AI40" s="188" t="s">
        <v>19</v>
      </c>
      <c r="AJ40" s="188" t="s">
        <v>19</v>
      </c>
      <c r="AK40" s="188" t="s">
        <v>19</v>
      </c>
      <c r="AL40" s="140">
        <v>135.44064</v>
      </c>
      <c r="AM40" s="140">
        <v>154.3082</v>
      </c>
      <c r="AN40" s="140">
        <v>115.39654</v>
      </c>
      <c r="AO40" s="140">
        <v>75.509299999999996</v>
      </c>
      <c r="AP40" s="140">
        <v>110.38589</v>
      </c>
      <c r="AQ40" s="140">
        <v>85.072400000000002</v>
      </c>
      <c r="AR40" s="140" t="s">
        <v>19</v>
      </c>
      <c r="AS40" s="140">
        <v>11.1</v>
      </c>
      <c r="AT40" s="140">
        <v>-4.0999999999999996</v>
      </c>
      <c r="AU40" s="140">
        <v>18.100000000000001</v>
      </c>
      <c r="AV40" s="140">
        <v>24.9</v>
      </c>
      <c r="AW40" s="140">
        <v>42.1</v>
      </c>
      <c r="AX40" s="140">
        <v>-5.8</v>
      </c>
      <c r="AY40" s="140" t="s">
        <v>19</v>
      </c>
      <c r="AZ40" s="140">
        <v>4.4000000000000004</v>
      </c>
      <c r="BA40" s="140">
        <v>2.2999999999999998</v>
      </c>
      <c r="BB40" s="140">
        <v>5.3</v>
      </c>
      <c r="BC40" s="140">
        <v>15</v>
      </c>
      <c r="BD40" s="140">
        <v>1.7</v>
      </c>
      <c r="BE40" s="140">
        <v>-0.3</v>
      </c>
      <c r="BF40" s="140" t="s">
        <v>19</v>
      </c>
      <c r="BG40" s="140">
        <v>4</v>
      </c>
      <c r="BH40" s="140">
        <v>2</v>
      </c>
      <c r="BI40" s="140">
        <v>4.9000000000000004</v>
      </c>
      <c r="BJ40" s="140">
        <v>13.8</v>
      </c>
      <c r="BK40" s="140">
        <v>1.6</v>
      </c>
      <c r="BL40" s="140">
        <v>-0.7</v>
      </c>
      <c r="BM40" s="140" t="s">
        <v>19</v>
      </c>
      <c r="BN40" s="188" t="s">
        <v>19</v>
      </c>
      <c r="BO40" s="188" t="s">
        <v>19</v>
      </c>
      <c r="BP40" s="188" t="s">
        <v>19</v>
      </c>
      <c r="BQ40" s="188" t="s">
        <v>19</v>
      </c>
      <c r="BR40" s="188" t="s">
        <v>19</v>
      </c>
      <c r="BS40" s="188" t="s">
        <v>19</v>
      </c>
      <c r="BT40" s="188" t="s">
        <v>19</v>
      </c>
    </row>
    <row r="41" spans="1:72" x14ac:dyDescent="0.25">
      <c r="A41" s="1">
        <v>38322</v>
      </c>
      <c r="B41" s="30" t="s">
        <v>81</v>
      </c>
      <c r="C41" s="142">
        <v>98.734179999999995</v>
      </c>
      <c r="D41" s="142">
        <v>87.145219999999995</v>
      </c>
      <c r="E41" s="142">
        <v>99.50009</v>
      </c>
      <c r="F41" s="142">
        <v>95.995570000000001</v>
      </c>
      <c r="G41" s="142">
        <v>77.239040000000003</v>
      </c>
      <c r="H41" s="142">
        <v>88.433890000000005</v>
      </c>
      <c r="I41" s="142">
        <v>108.76600999999999</v>
      </c>
      <c r="J41" s="142">
        <v>8.8000000000000007</v>
      </c>
      <c r="K41" s="142">
        <v>6.7</v>
      </c>
      <c r="L41" s="142">
        <v>8.9</v>
      </c>
      <c r="M41" s="142">
        <v>11.3</v>
      </c>
      <c r="N41" s="142">
        <v>7.4</v>
      </c>
      <c r="O41" s="142">
        <v>6.6</v>
      </c>
      <c r="P41" s="142">
        <v>0</v>
      </c>
      <c r="Q41" s="142">
        <v>8.4</v>
      </c>
      <c r="R41" s="142">
        <v>4.3</v>
      </c>
      <c r="S41" s="142">
        <v>8.6</v>
      </c>
      <c r="T41" s="142">
        <v>4.0999999999999996</v>
      </c>
      <c r="U41" s="142">
        <v>7.7</v>
      </c>
      <c r="V41" s="142">
        <v>4.9000000000000004</v>
      </c>
      <c r="W41" s="142">
        <v>3.4</v>
      </c>
      <c r="X41" s="142">
        <v>8.4</v>
      </c>
      <c r="Y41" s="142">
        <v>4.3</v>
      </c>
      <c r="Z41" s="142">
        <v>8.6</v>
      </c>
      <c r="AA41" s="142">
        <v>4.0999999999999996</v>
      </c>
      <c r="AB41" s="142">
        <v>7.7</v>
      </c>
      <c r="AC41" s="142">
        <v>4.9000000000000004</v>
      </c>
      <c r="AD41" s="142">
        <v>3.4</v>
      </c>
      <c r="AE41" s="188">
        <f t="shared" ref="AE41:AK41" si="14">(AVERAGE(C39:C41)/AVERAGE(C27:C29)-1)*100</f>
        <v>6.9519915913239805</v>
      </c>
      <c r="AF41" s="188">
        <f t="shared" si="14"/>
        <v>6.3588622298418773</v>
      </c>
      <c r="AG41" s="188">
        <f t="shared" si="14"/>
        <v>6.9830617122251804</v>
      </c>
      <c r="AH41" s="188">
        <f t="shared" si="14"/>
        <v>6.2622717039009679</v>
      </c>
      <c r="AI41" s="188">
        <f t="shared" si="14"/>
        <v>6.9283623035310882</v>
      </c>
      <c r="AJ41" s="188">
        <f t="shared" si="14"/>
        <v>4.6528185130178423</v>
      </c>
      <c r="AK41" s="188">
        <f t="shared" si="14"/>
        <v>2.2953246759523926</v>
      </c>
      <c r="AL41" s="140">
        <v>145.30665999999999</v>
      </c>
      <c r="AM41" s="140">
        <v>167.18557000000001</v>
      </c>
      <c r="AN41" s="140">
        <v>123.33826999999999</v>
      </c>
      <c r="AO41" s="140">
        <v>76.353210000000004</v>
      </c>
      <c r="AP41" s="140">
        <v>115.91722</v>
      </c>
      <c r="AQ41" s="140">
        <v>81.789900000000003</v>
      </c>
      <c r="AR41" s="140" t="s">
        <v>19</v>
      </c>
      <c r="AS41" s="140">
        <v>9.6999999999999993</v>
      </c>
      <c r="AT41" s="140">
        <v>6.5</v>
      </c>
      <c r="AU41" s="140">
        <v>10.9</v>
      </c>
      <c r="AV41" s="140">
        <v>18.3</v>
      </c>
      <c r="AW41" s="140">
        <v>18.2</v>
      </c>
      <c r="AX41" s="140">
        <v>1.7</v>
      </c>
      <c r="AY41" s="140" t="s">
        <v>19</v>
      </c>
      <c r="AZ41" s="140">
        <v>4.8</v>
      </c>
      <c r="BA41" s="140">
        <v>2.6</v>
      </c>
      <c r="BB41" s="140">
        <v>5.7</v>
      </c>
      <c r="BC41" s="140">
        <v>15.3</v>
      </c>
      <c r="BD41" s="140">
        <v>3</v>
      </c>
      <c r="BE41" s="140">
        <v>-0.1</v>
      </c>
      <c r="BF41" s="140" t="s">
        <v>19</v>
      </c>
      <c r="BG41" s="140">
        <v>4.8</v>
      </c>
      <c r="BH41" s="140">
        <v>2.6</v>
      </c>
      <c r="BI41" s="140">
        <v>5.7</v>
      </c>
      <c r="BJ41" s="140">
        <v>15.3</v>
      </c>
      <c r="BK41" s="140">
        <v>3</v>
      </c>
      <c r="BL41" s="140">
        <v>-0.1</v>
      </c>
      <c r="BM41" s="140" t="s">
        <v>19</v>
      </c>
      <c r="BN41" s="188">
        <f t="shared" ref="BN41:BS41" si="15">(AVERAGE(AL39:AL41)/AVERAGE(AL27:AL29)-1)*100</f>
        <v>10.147841545145276</v>
      </c>
      <c r="BO41" s="188">
        <f t="shared" si="15"/>
        <v>1.787801292442559</v>
      </c>
      <c r="BP41" s="188">
        <f t="shared" si="15"/>
        <v>13.830898908848322</v>
      </c>
      <c r="BQ41" s="188">
        <f t="shared" si="15"/>
        <v>17.715901277263502</v>
      </c>
      <c r="BR41" s="188">
        <f t="shared" si="15"/>
        <v>14.543791075747482</v>
      </c>
      <c r="BS41" s="188">
        <f t="shared" si="15"/>
        <v>-2.3747774729158344</v>
      </c>
      <c r="BT41" s="188" t="s">
        <v>19</v>
      </c>
    </row>
    <row r="42" spans="1:72" x14ac:dyDescent="0.25">
      <c r="A42" s="1">
        <v>38353</v>
      </c>
      <c r="B42" s="30"/>
      <c r="C42" s="142">
        <v>94.438590000000005</v>
      </c>
      <c r="D42" s="142">
        <v>85.234539999999996</v>
      </c>
      <c r="E42" s="142">
        <v>95.052589999999995</v>
      </c>
      <c r="F42" s="142">
        <v>87.330439999999996</v>
      </c>
      <c r="G42" s="142">
        <v>76.67353</v>
      </c>
      <c r="H42" s="142">
        <v>89.499409999999997</v>
      </c>
      <c r="I42" s="142">
        <v>107.16625999999999</v>
      </c>
      <c r="J42" s="142">
        <v>5.5</v>
      </c>
      <c r="K42" s="142">
        <v>7.4</v>
      </c>
      <c r="L42" s="142">
        <v>5.4</v>
      </c>
      <c r="M42" s="142">
        <v>5.3</v>
      </c>
      <c r="N42" s="142">
        <v>2.9</v>
      </c>
      <c r="O42" s="142">
        <v>5.6</v>
      </c>
      <c r="P42" s="142">
        <v>0.4</v>
      </c>
      <c r="Q42" s="142">
        <v>5.5</v>
      </c>
      <c r="R42" s="142">
        <v>7.4</v>
      </c>
      <c r="S42" s="142">
        <v>5.4</v>
      </c>
      <c r="T42" s="142">
        <v>5.3</v>
      </c>
      <c r="U42" s="142">
        <v>2.9</v>
      </c>
      <c r="V42" s="142">
        <v>5.6</v>
      </c>
      <c r="W42" s="142">
        <v>0.4</v>
      </c>
      <c r="X42" s="142">
        <v>8.5</v>
      </c>
      <c r="Y42" s="142">
        <v>5</v>
      </c>
      <c r="Z42" s="142">
        <v>8.6999999999999993</v>
      </c>
      <c r="AA42" s="142">
        <v>4.5999999999999996</v>
      </c>
      <c r="AB42" s="142">
        <v>7.3</v>
      </c>
      <c r="AC42" s="142">
        <v>5.5</v>
      </c>
      <c r="AD42" s="142">
        <v>3.4</v>
      </c>
      <c r="AE42" s="188" t="s">
        <v>19</v>
      </c>
      <c r="AF42" s="188" t="s">
        <v>19</v>
      </c>
      <c r="AG42" s="188" t="s">
        <v>19</v>
      </c>
      <c r="AH42" s="188" t="s">
        <v>19</v>
      </c>
      <c r="AI42" s="188" t="s">
        <v>19</v>
      </c>
      <c r="AJ42" s="188" t="s">
        <v>19</v>
      </c>
      <c r="AK42" s="188" t="s">
        <v>19</v>
      </c>
      <c r="AL42" s="140">
        <v>140.08851000000001</v>
      </c>
      <c r="AM42" s="140">
        <v>164.47640999999999</v>
      </c>
      <c r="AN42" s="140">
        <v>117.97477000000001</v>
      </c>
      <c r="AO42" s="140">
        <v>70.595730000000003</v>
      </c>
      <c r="AP42" s="140">
        <v>115.77542</v>
      </c>
      <c r="AQ42" s="140">
        <v>84.71763</v>
      </c>
      <c r="AR42" s="140" t="s">
        <v>19</v>
      </c>
      <c r="AS42" s="140">
        <v>6.5</v>
      </c>
      <c r="AT42" s="140">
        <v>7.7</v>
      </c>
      <c r="AU42" s="140">
        <v>6.1</v>
      </c>
      <c r="AV42" s="140">
        <v>21</v>
      </c>
      <c r="AW42" s="140">
        <v>7.8</v>
      </c>
      <c r="AX42" s="140">
        <v>-2.6</v>
      </c>
      <c r="AY42" s="140" t="s">
        <v>19</v>
      </c>
      <c r="AZ42" s="140">
        <v>6.5</v>
      </c>
      <c r="BA42" s="140">
        <v>7.7</v>
      </c>
      <c r="BB42" s="140">
        <v>6.1</v>
      </c>
      <c r="BC42" s="140">
        <v>21</v>
      </c>
      <c r="BD42" s="140">
        <v>7.8</v>
      </c>
      <c r="BE42" s="140">
        <v>-2.6</v>
      </c>
      <c r="BF42" s="140" t="s">
        <v>19</v>
      </c>
      <c r="BG42" s="140">
        <v>5.2</v>
      </c>
      <c r="BH42" s="140">
        <v>3.3</v>
      </c>
      <c r="BI42" s="140">
        <v>5.9</v>
      </c>
      <c r="BJ42" s="140">
        <v>17.600000000000001</v>
      </c>
      <c r="BK42" s="140">
        <v>3.3</v>
      </c>
      <c r="BL42" s="140">
        <v>-0.6</v>
      </c>
      <c r="BM42" s="140" t="s">
        <v>19</v>
      </c>
      <c r="BN42" s="188" t="s">
        <v>19</v>
      </c>
      <c r="BO42" s="188" t="s">
        <v>19</v>
      </c>
      <c r="BP42" s="188" t="s">
        <v>19</v>
      </c>
      <c r="BQ42" s="188" t="s">
        <v>19</v>
      </c>
      <c r="BR42" s="188" t="s">
        <v>19</v>
      </c>
      <c r="BS42" s="188" t="s">
        <v>19</v>
      </c>
      <c r="BT42" s="188" t="s">
        <v>19</v>
      </c>
    </row>
    <row r="43" spans="1:72" x14ac:dyDescent="0.25">
      <c r="A43" s="1">
        <v>38384</v>
      </c>
      <c r="B43" s="30"/>
      <c r="C43" s="142">
        <v>89.016540000000006</v>
      </c>
      <c r="D43" s="142">
        <v>78.033749999999998</v>
      </c>
      <c r="E43" s="142">
        <v>89.740769999999998</v>
      </c>
      <c r="F43" s="142">
        <v>78.909289999999999</v>
      </c>
      <c r="G43" s="142">
        <v>69.876630000000006</v>
      </c>
      <c r="H43" s="142">
        <v>85.237260000000006</v>
      </c>
      <c r="I43" s="142">
        <v>104.69177000000001</v>
      </c>
      <c r="J43" s="142">
        <v>3.2</v>
      </c>
      <c r="K43" s="142">
        <v>1.6</v>
      </c>
      <c r="L43" s="142">
        <v>3.3</v>
      </c>
      <c r="M43" s="142">
        <v>1.4</v>
      </c>
      <c r="N43" s="142">
        <v>-0.2</v>
      </c>
      <c r="O43" s="142">
        <v>6.1</v>
      </c>
      <c r="P43" s="142">
        <v>-0.7</v>
      </c>
      <c r="Q43" s="142">
        <v>4.4000000000000004</v>
      </c>
      <c r="R43" s="142">
        <v>4.5</v>
      </c>
      <c r="S43" s="142">
        <v>4.4000000000000004</v>
      </c>
      <c r="T43" s="142">
        <v>3.4</v>
      </c>
      <c r="U43" s="142">
        <v>1.4</v>
      </c>
      <c r="V43" s="142">
        <v>5.8</v>
      </c>
      <c r="W43" s="142">
        <v>-0.1</v>
      </c>
      <c r="X43" s="142">
        <v>8.5</v>
      </c>
      <c r="Y43" s="142">
        <v>4.7</v>
      </c>
      <c r="Z43" s="142">
        <v>8.6999999999999993</v>
      </c>
      <c r="AA43" s="142">
        <v>4.5</v>
      </c>
      <c r="AB43" s="142">
        <v>6.8</v>
      </c>
      <c r="AC43" s="142">
        <v>6.3</v>
      </c>
      <c r="AD43" s="142">
        <v>2.9</v>
      </c>
      <c r="AE43" s="188" t="s">
        <v>19</v>
      </c>
      <c r="AF43" s="188" t="s">
        <v>19</v>
      </c>
      <c r="AG43" s="188" t="s">
        <v>19</v>
      </c>
      <c r="AH43" s="188" t="s">
        <v>19</v>
      </c>
      <c r="AI43" s="188" t="s">
        <v>19</v>
      </c>
      <c r="AJ43" s="188" t="s">
        <v>19</v>
      </c>
      <c r="AK43" s="188" t="s">
        <v>19</v>
      </c>
      <c r="AL43" s="140">
        <v>123.54783</v>
      </c>
      <c r="AM43" s="140">
        <v>151.29825</v>
      </c>
      <c r="AN43" s="140">
        <v>102.27508</v>
      </c>
      <c r="AO43" s="140">
        <v>53.820740000000001</v>
      </c>
      <c r="AP43" s="140">
        <v>98.539169999999999</v>
      </c>
      <c r="AQ43" s="140">
        <v>79.850040000000007</v>
      </c>
      <c r="AR43" s="140" t="s">
        <v>19</v>
      </c>
      <c r="AS43" s="140">
        <v>-1.3</v>
      </c>
      <c r="AT43" s="140">
        <v>1.1000000000000001</v>
      </c>
      <c r="AU43" s="140">
        <v>-2.2000000000000002</v>
      </c>
      <c r="AV43" s="140">
        <v>24.7</v>
      </c>
      <c r="AW43" s="140">
        <v>-3.7</v>
      </c>
      <c r="AX43" s="140">
        <v>-0.9</v>
      </c>
      <c r="AY43" s="140" t="s">
        <v>19</v>
      </c>
      <c r="AZ43" s="140">
        <v>2.7</v>
      </c>
      <c r="BA43" s="140">
        <v>4.4000000000000004</v>
      </c>
      <c r="BB43" s="140">
        <v>2</v>
      </c>
      <c r="BC43" s="140">
        <v>22.6</v>
      </c>
      <c r="BD43" s="140">
        <v>2.2000000000000002</v>
      </c>
      <c r="BE43" s="140">
        <v>-1.8</v>
      </c>
      <c r="BF43" s="140" t="s">
        <v>19</v>
      </c>
      <c r="BG43" s="140">
        <v>5</v>
      </c>
      <c r="BH43" s="140">
        <v>3.1</v>
      </c>
      <c r="BI43" s="140">
        <v>5.8</v>
      </c>
      <c r="BJ43" s="140">
        <v>21</v>
      </c>
      <c r="BK43" s="140">
        <v>2.6</v>
      </c>
      <c r="BL43" s="140">
        <v>0.5</v>
      </c>
      <c r="BM43" s="140" t="s">
        <v>19</v>
      </c>
      <c r="BN43" s="188" t="s">
        <v>19</v>
      </c>
      <c r="BO43" s="188" t="s">
        <v>19</v>
      </c>
      <c r="BP43" s="188" t="s">
        <v>19</v>
      </c>
      <c r="BQ43" s="188" t="s">
        <v>19</v>
      </c>
      <c r="BR43" s="188" t="s">
        <v>19</v>
      </c>
      <c r="BS43" s="188" t="s">
        <v>19</v>
      </c>
      <c r="BT43" s="188" t="s">
        <v>19</v>
      </c>
    </row>
    <row r="44" spans="1:72" x14ac:dyDescent="0.25">
      <c r="A44" s="1">
        <v>38412</v>
      </c>
      <c r="B44" s="30" t="s">
        <v>82</v>
      </c>
      <c r="C44" s="142">
        <v>102.59730999999999</v>
      </c>
      <c r="D44" s="142">
        <v>88.301640000000006</v>
      </c>
      <c r="E44" s="142">
        <v>103.53528</v>
      </c>
      <c r="F44" s="142">
        <v>88.165649999999999</v>
      </c>
      <c r="G44" s="142">
        <v>78.431979999999996</v>
      </c>
      <c r="H44" s="142">
        <v>93.183040000000005</v>
      </c>
      <c r="I44" s="142">
        <v>113.59435999999999</v>
      </c>
      <c r="J44" s="142">
        <v>1.3</v>
      </c>
      <c r="K44" s="142">
        <v>6.6</v>
      </c>
      <c r="L44" s="142">
        <v>1</v>
      </c>
      <c r="M44" s="142">
        <v>-0.1</v>
      </c>
      <c r="N44" s="142">
        <v>3.4</v>
      </c>
      <c r="O44" s="142">
        <v>2.2999999999999998</v>
      </c>
      <c r="P44" s="142">
        <v>-0.6</v>
      </c>
      <c r="Q44" s="142">
        <v>3.2</v>
      </c>
      <c r="R44" s="142">
        <v>5.3</v>
      </c>
      <c r="S44" s="142">
        <v>3.1</v>
      </c>
      <c r="T44" s="142">
        <v>2.2000000000000002</v>
      </c>
      <c r="U44" s="142">
        <v>2.1</v>
      </c>
      <c r="V44" s="142">
        <v>4.5999999999999996</v>
      </c>
      <c r="W44" s="142">
        <v>-0.3</v>
      </c>
      <c r="X44" s="142">
        <v>7.5</v>
      </c>
      <c r="Y44" s="142">
        <v>5.4</v>
      </c>
      <c r="Z44" s="142">
        <v>7.6</v>
      </c>
      <c r="AA44" s="142">
        <v>3.9</v>
      </c>
      <c r="AB44" s="142">
        <v>6.2</v>
      </c>
      <c r="AC44" s="142">
        <v>6.1</v>
      </c>
      <c r="AD44" s="142">
        <v>2.8</v>
      </c>
      <c r="AE44" s="188">
        <f t="shared" ref="AE44:AK44" si="16">(AVERAGE(C42:C44)/AVERAGE(C30:C32)-1)*100</f>
        <v>3.2479756639324231</v>
      </c>
      <c r="AF44" s="188">
        <f t="shared" si="16"/>
        <v>5.2582618888376009</v>
      </c>
      <c r="AG44" s="188">
        <f t="shared" si="16"/>
        <v>3.1395928876879253</v>
      </c>
      <c r="AH44" s="188">
        <f t="shared" si="16"/>
        <v>2.1857199841920805</v>
      </c>
      <c r="AI44" s="188">
        <f t="shared" si="16"/>
        <v>2.0993149408977674</v>
      </c>
      <c r="AJ44" s="188">
        <f t="shared" si="16"/>
        <v>4.5850760619913222</v>
      </c>
      <c r="AK44" s="188">
        <f t="shared" si="16"/>
        <v>-0.30953287494536186</v>
      </c>
      <c r="AL44" s="140">
        <v>142.01906</v>
      </c>
      <c r="AM44" s="140">
        <v>164.13106999999999</v>
      </c>
      <c r="AN44" s="140">
        <v>120.34124</v>
      </c>
      <c r="AO44" s="140">
        <v>68.981589999999997</v>
      </c>
      <c r="AP44" s="140">
        <v>116.26873999999999</v>
      </c>
      <c r="AQ44" s="140">
        <v>93.448599999999999</v>
      </c>
      <c r="AR44" s="140" t="s">
        <v>19</v>
      </c>
      <c r="AS44" s="140">
        <v>7.2</v>
      </c>
      <c r="AT44" s="140">
        <v>9.1999999999999993</v>
      </c>
      <c r="AU44" s="140">
        <v>6.5</v>
      </c>
      <c r="AV44" s="140">
        <v>3.4</v>
      </c>
      <c r="AW44" s="140">
        <v>17.399999999999999</v>
      </c>
      <c r="AX44" s="140">
        <v>-2.7</v>
      </c>
      <c r="AY44" s="140" t="s">
        <v>19</v>
      </c>
      <c r="AZ44" s="140">
        <v>4.3</v>
      </c>
      <c r="BA44" s="140">
        <v>6</v>
      </c>
      <c r="BB44" s="140">
        <v>3.6</v>
      </c>
      <c r="BC44" s="140">
        <v>15</v>
      </c>
      <c r="BD44" s="140">
        <v>7.1</v>
      </c>
      <c r="BE44" s="140">
        <v>-2.1</v>
      </c>
      <c r="BF44" s="140" t="s">
        <v>19</v>
      </c>
      <c r="BG44" s="140">
        <v>5.3</v>
      </c>
      <c r="BH44" s="140">
        <v>4.3</v>
      </c>
      <c r="BI44" s="140">
        <v>5.7</v>
      </c>
      <c r="BJ44" s="140">
        <v>16.5</v>
      </c>
      <c r="BK44" s="140">
        <v>3.8</v>
      </c>
      <c r="BL44" s="140">
        <v>-0.8</v>
      </c>
      <c r="BM44" s="140" t="s">
        <v>19</v>
      </c>
      <c r="BN44" s="188">
        <f t="shared" ref="BN44:BS44" si="17">(AVERAGE(AL42:AL44)/AVERAGE(AL30:AL32)-1)*100</f>
        <v>4.2533033966412725</v>
      </c>
      <c r="BO44" s="188">
        <f t="shared" si="17"/>
        <v>5.9994017367128505</v>
      </c>
      <c r="BP44" s="188">
        <f t="shared" si="17"/>
        <v>3.5716142858124744</v>
      </c>
      <c r="BQ44" s="188">
        <f t="shared" si="17"/>
        <v>14.973635163356636</v>
      </c>
      <c r="BR44" s="188">
        <f t="shared" si="17"/>
        <v>7.0843531991087616</v>
      </c>
      <c r="BS44" s="188">
        <f t="shared" si="17"/>
        <v>-2.1198925359364185</v>
      </c>
      <c r="BT44" s="188" t="s">
        <v>19</v>
      </c>
    </row>
    <row r="45" spans="1:72" x14ac:dyDescent="0.25">
      <c r="A45" s="1">
        <v>38443</v>
      </c>
      <c r="B45" s="30"/>
      <c r="C45" s="142">
        <v>101.36217000000001</v>
      </c>
      <c r="D45" s="142">
        <v>91.886250000000004</v>
      </c>
      <c r="E45" s="142">
        <v>101.99578</v>
      </c>
      <c r="F45" s="142">
        <v>89.832689999999999</v>
      </c>
      <c r="G45" s="142">
        <v>75.080389999999994</v>
      </c>
      <c r="H45" s="142">
        <v>93.172190000000001</v>
      </c>
      <c r="I45" s="142">
        <v>110.94293999999999</v>
      </c>
      <c r="J45" s="142">
        <v>5.8</v>
      </c>
      <c r="K45" s="142">
        <v>13.8</v>
      </c>
      <c r="L45" s="142">
        <v>5.4</v>
      </c>
      <c r="M45" s="142">
        <v>6.6</v>
      </c>
      <c r="N45" s="142">
        <v>4</v>
      </c>
      <c r="O45" s="142">
        <v>8.1999999999999993</v>
      </c>
      <c r="P45" s="142">
        <v>0.4</v>
      </c>
      <c r="Q45" s="142">
        <v>3.9</v>
      </c>
      <c r="R45" s="142">
        <v>7.4</v>
      </c>
      <c r="S45" s="142">
        <v>3.7</v>
      </c>
      <c r="T45" s="142">
        <v>3.3</v>
      </c>
      <c r="U45" s="142">
        <v>2.6</v>
      </c>
      <c r="V45" s="142">
        <v>5.5</v>
      </c>
      <c r="W45" s="142">
        <v>-0.1</v>
      </c>
      <c r="X45" s="142">
        <v>7.4</v>
      </c>
      <c r="Y45" s="142">
        <v>6.4</v>
      </c>
      <c r="Z45" s="142">
        <v>7.5</v>
      </c>
      <c r="AA45" s="142">
        <v>4.2</v>
      </c>
      <c r="AB45" s="142">
        <v>6.3</v>
      </c>
      <c r="AC45" s="142">
        <v>6.4</v>
      </c>
      <c r="AD45" s="142">
        <v>2.6</v>
      </c>
      <c r="AE45" s="188" t="s">
        <v>19</v>
      </c>
      <c r="AF45" s="188" t="s">
        <v>19</v>
      </c>
      <c r="AG45" s="188" t="s">
        <v>19</v>
      </c>
      <c r="AH45" s="188" t="s">
        <v>19</v>
      </c>
      <c r="AI45" s="188" t="s">
        <v>19</v>
      </c>
      <c r="AJ45" s="188" t="s">
        <v>19</v>
      </c>
      <c r="AK45" s="188" t="s">
        <v>19</v>
      </c>
      <c r="AL45" s="140">
        <v>135.92323999999999</v>
      </c>
      <c r="AM45" s="140">
        <v>153.10738000000001</v>
      </c>
      <c r="AN45" s="140">
        <v>116.30415000000001</v>
      </c>
      <c r="AO45" s="140">
        <v>55.589750000000002</v>
      </c>
      <c r="AP45" s="140">
        <v>108.73555</v>
      </c>
      <c r="AQ45" s="140">
        <v>93.518129999999999</v>
      </c>
      <c r="AR45" s="140" t="s">
        <v>19</v>
      </c>
      <c r="AS45" s="140">
        <v>5.4</v>
      </c>
      <c r="AT45" s="140">
        <v>-1.7</v>
      </c>
      <c r="AU45" s="140">
        <v>8.3000000000000007</v>
      </c>
      <c r="AV45" s="140">
        <v>-2.5</v>
      </c>
      <c r="AW45" s="140">
        <v>5.2</v>
      </c>
      <c r="AX45" s="140">
        <v>6.7</v>
      </c>
      <c r="AY45" s="140" t="s">
        <v>19</v>
      </c>
      <c r="AZ45" s="140">
        <v>4.5</v>
      </c>
      <c r="BA45" s="140">
        <v>4</v>
      </c>
      <c r="BB45" s="140">
        <v>4.7</v>
      </c>
      <c r="BC45" s="140">
        <v>10.6</v>
      </c>
      <c r="BD45" s="140">
        <v>6.6</v>
      </c>
      <c r="BE45" s="140">
        <v>0.1</v>
      </c>
      <c r="BF45" s="140" t="s">
        <v>19</v>
      </c>
      <c r="BG45" s="140">
        <v>5.2</v>
      </c>
      <c r="BH45" s="140">
        <v>3.3</v>
      </c>
      <c r="BI45" s="140">
        <v>6</v>
      </c>
      <c r="BJ45" s="140">
        <v>16</v>
      </c>
      <c r="BK45" s="140">
        <v>4.0999999999999996</v>
      </c>
      <c r="BL45" s="140">
        <v>-0.4</v>
      </c>
      <c r="BM45" s="140" t="s">
        <v>19</v>
      </c>
      <c r="BN45" s="188" t="s">
        <v>19</v>
      </c>
      <c r="BO45" s="188" t="s">
        <v>19</v>
      </c>
      <c r="BP45" s="188" t="s">
        <v>19</v>
      </c>
      <c r="BQ45" s="188" t="s">
        <v>19</v>
      </c>
      <c r="BR45" s="188" t="s">
        <v>19</v>
      </c>
      <c r="BS45" s="188" t="s">
        <v>19</v>
      </c>
      <c r="BT45" s="188" t="s">
        <v>19</v>
      </c>
    </row>
    <row r="46" spans="1:72" x14ac:dyDescent="0.25">
      <c r="A46" s="1">
        <v>38473</v>
      </c>
      <c r="B46" s="30"/>
      <c r="C46" s="142">
        <v>106.16136</v>
      </c>
      <c r="D46" s="142">
        <v>97.40822</v>
      </c>
      <c r="E46" s="142">
        <v>106.75109999999999</v>
      </c>
      <c r="F46" s="142">
        <v>98.842969999999994</v>
      </c>
      <c r="G46" s="142">
        <v>78.396550000000005</v>
      </c>
      <c r="H46" s="142">
        <v>94.983279999999993</v>
      </c>
      <c r="I46" s="142">
        <v>109.80456</v>
      </c>
      <c r="J46" s="142">
        <v>5.5</v>
      </c>
      <c r="K46" s="142">
        <v>17.399999999999999</v>
      </c>
      <c r="L46" s="142">
        <v>4.9000000000000004</v>
      </c>
      <c r="M46" s="142">
        <v>3</v>
      </c>
      <c r="N46" s="142">
        <v>2.8</v>
      </c>
      <c r="O46" s="142">
        <v>4.0999999999999996</v>
      </c>
      <c r="P46" s="142">
        <v>-6.4</v>
      </c>
      <c r="Q46" s="142">
        <v>4.3</v>
      </c>
      <c r="R46" s="142">
        <v>9.5</v>
      </c>
      <c r="S46" s="142">
        <v>4</v>
      </c>
      <c r="T46" s="142">
        <v>3.2</v>
      </c>
      <c r="U46" s="142">
        <v>2.6</v>
      </c>
      <c r="V46" s="142">
        <v>5.2</v>
      </c>
      <c r="W46" s="142">
        <v>-1.5</v>
      </c>
      <c r="X46" s="142">
        <v>7.2</v>
      </c>
      <c r="Y46" s="142">
        <v>8.1</v>
      </c>
      <c r="Z46" s="142">
        <v>7.1</v>
      </c>
      <c r="AA46" s="142">
        <v>4.4000000000000004</v>
      </c>
      <c r="AB46" s="142">
        <v>5.4</v>
      </c>
      <c r="AC46" s="142">
        <v>6.4</v>
      </c>
      <c r="AD46" s="142">
        <v>1.7</v>
      </c>
      <c r="AE46" s="188" t="s">
        <v>19</v>
      </c>
      <c r="AF46" s="188" t="s">
        <v>19</v>
      </c>
      <c r="AG46" s="188" t="s">
        <v>19</v>
      </c>
      <c r="AH46" s="188" t="s">
        <v>19</v>
      </c>
      <c r="AI46" s="188" t="s">
        <v>19</v>
      </c>
      <c r="AJ46" s="188" t="s">
        <v>19</v>
      </c>
      <c r="AK46" s="188" t="s">
        <v>19</v>
      </c>
      <c r="AL46" s="140">
        <v>141.92079000000001</v>
      </c>
      <c r="AM46" s="140">
        <v>163.93513999999999</v>
      </c>
      <c r="AN46" s="140">
        <v>120.28131999999999</v>
      </c>
      <c r="AO46" s="140">
        <v>51.293840000000003</v>
      </c>
      <c r="AP46" s="140">
        <v>106.57281999999999</v>
      </c>
      <c r="AQ46" s="140">
        <v>95.208110000000005</v>
      </c>
      <c r="AR46" s="140" t="s">
        <v>19</v>
      </c>
      <c r="AS46" s="140">
        <v>4.0999999999999996</v>
      </c>
      <c r="AT46" s="140">
        <v>-1.8</v>
      </c>
      <c r="AU46" s="140">
        <v>6.6</v>
      </c>
      <c r="AV46" s="140">
        <v>-13.1</v>
      </c>
      <c r="AW46" s="140">
        <v>3</v>
      </c>
      <c r="AX46" s="140">
        <v>8.8000000000000007</v>
      </c>
      <c r="AY46" s="140" t="s">
        <v>19</v>
      </c>
      <c r="AZ46" s="140">
        <v>4.4000000000000004</v>
      </c>
      <c r="BA46" s="140">
        <v>2.8</v>
      </c>
      <c r="BB46" s="140">
        <v>5.0999999999999996</v>
      </c>
      <c r="BC46" s="140">
        <v>5.6</v>
      </c>
      <c r="BD46" s="140">
        <v>5.9</v>
      </c>
      <c r="BE46" s="140">
        <v>1.8</v>
      </c>
      <c r="BF46" s="140" t="s">
        <v>19</v>
      </c>
      <c r="BG46" s="140">
        <v>5.5</v>
      </c>
      <c r="BH46" s="140">
        <v>2.9</v>
      </c>
      <c r="BI46" s="140">
        <v>6.5</v>
      </c>
      <c r="BJ46" s="140">
        <v>14.6</v>
      </c>
      <c r="BK46" s="140">
        <v>5</v>
      </c>
      <c r="BL46" s="140">
        <v>0.6</v>
      </c>
      <c r="BM46" s="140" t="s">
        <v>19</v>
      </c>
      <c r="BN46" s="188" t="s">
        <v>19</v>
      </c>
      <c r="BO46" s="188" t="s">
        <v>19</v>
      </c>
      <c r="BP46" s="188" t="s">
        <v>19</v>
      </c>
      <c r="BQ46" s="188" t="s">
        <v>19</v>
      </c>
      <c r="BR46" s="188" t="s">
        <v>19</v>
      </c>
      <c r="BS46" s="188" t="s">
        <v>19</v>
      </c>
      <c r="BT46" s="188" t="s">
        <v>19</v>
      </c>
    </row>
    <row r="47" spans="1:72" x14ac:dyDescent="0.25">
      <c r="A47" s="1">
        <v>38504</v>
      </c>
      <c r="B47" s="30" t="s">
        <v>83</v>
      </c>
      <c r="C47" s="142">
        <v>106.49943</v>
      </c>
      <c r="D47" s="142">
        <v>96.928430000000006</v>
      </c>
      <c r="E47" s="142">
        <v>107.14086</v>
      </c>
      <c r="F47" s="142">
        <v>105.5039</v>
      </c>
      <c r="G47" s="142">
        <v>76.521780000000007</v>
      </c>
      <c r="H47" s="142">
        <v>93.799729999999997</v>
      </c>
      <c r="I47" s="142">
        <v>108.42711</v>
      </c>
      <c r="J47" s="142">
        <v>6.1</v>
      </c>
      <c r="K47" s="142">
        <v>15.3</v>
      </c>
      <c r="L47" s="142">
        <v>5.6</v>
      </c>
      <c r="M47" s="142">
        <v>2.9</v>
      </c>
      <c r="N47" s="142">
        <v>2.9</v>
      </c>
      <c r="O47" s="142">
        <v>4.0999999999999996</v>
      </c>
      <c r="P47" s="142">
        <v>-5.4</v>
      </c>
      <c r="Q47" s="142">
        <v>4.5999999999999996</v>
      </c>
      <c r="R47" s="142">
        <v>10.5</v>
      </c>
      <c r="S47" s="142">
        <v>4.3</v>
      </c>
      <c r="T47" s="142">
        <v>3.2</v>
      </c>
      <c r="U47" s="142">
        <v>2.6</v>
      </c>
      <c r="V47" s="142">
        <v>5</v>
      </c>
      <c r="W47" s="142">
        <v>-2.1</v>
      </c>
      <c r="X47" s="142">
        <v>6.6</v>
      </c>
      <c r="Y47" s="142">
        <v>8.6</v>
      </c>
      <c r="Z47" s="142">
        <v>6.5</v>
      </c>
      <c r="AA47" s="142">
        <v>4.0999999999999996</v>
      </c>
      <c r="AB47" s="142">
        <v>4.8</v>
      </c>
      <c r="AC47" s="142">
        <v>6.1</v>
      </c>
      <c r="AD47" s="142">
        <v>0.7</v>
      </c>
      <c r="AE47" s="188">
        <f t="shared" ref="AE47:AK47" si="18">(AVERAGE(C45:C47)/AVERAGE(C33:C35)-1)*100</f>
        <v>5.8179688620705994</v>
      </c>
      <c r="AF47" s="188">
        <f t="shared" si="18"/>
        <v>15.511911707208515</v>
      </c>
      <c r="AG47" s="188">
        <f t="shared" si="18"/>
        <v>5.3129986121415174</v>
      </c>
      <c r="AH47" s="188">
        <f t="shared" si="18"/>
        <v>4.0450849976899406</v>
      </c>
      <c r="AI47" s="188">
        <f t="shared" si="18"/>
        <v>3.1907011560025067</v>
      </c>
      <c r="AJ47" s="188">
        <f t="shared" si="18"/>
        <v>5.4267862705484449</v>
      </c>
      <c r="AK47" s="188">
        <f t="shared" si="18"/>
        <v>-3.8734735999173431</v>
      </c>
      <c r="AL47" s="140">
        <v>127.9303</v>
      </c>
      <c r="AM47" s="140">
        <v>162.74438000000001</v>
      </c>
      <c r="AN47" s="140">
        <v>104.17907</v>
      </c>
      <c r="AO47" s="140">
        <v>60.056339999999999</v>
      </c>
      <c r="AP47" s="140">
        <v>106.76467</v>
      </c>
      <c r="AQ47" s="140">
        <v>95.285150000000002</v>
      </c>
      <c r="AR47" s="140" t="s">
        <v>19</v>
      </c>
      <c r="AS47" s="140">
        <v>-4.2</v>
      </c>
      <c r="AT47" s="140">
        <v>2.2000000000000002</v>
      </c>
      <c r="AU47" s="140">
        <v>-6.8</v>
      </c>
      <c r="AV47" s="140">
        <v>2.4</v>
      </c>
      <c r="AW47" s="140">
        <v>-0.9</v>
      </c>
      <c r="AX47" s="140">
        <v>6.1</v>
      </c>
      <c r="AY47" s="140" t="s">
        <v>19</v>
      </c>
      <c r="AZ47" s="140">
        <v>3</v>
      </c>
      <c r="BA47" s="140">
        <v>2.7</v>
      </c>
      <c r="BB47" s="140">
        <v>3.1</v>
      </c>
      <c r="BC47" s="140">
        <v>5.0999999999999996</v>
      </c>
      <c r="BD47" s="140">
        <v>4.7</v>
      </c>
      <c r="BE47" s="140">
        <v>2.5</v>
      </c>
      <c r="BF47" s="140" t="s">
        <v>19</v>
      </c>
      <c r="BG47" s="140">
        <v>4.4000000000000004</v>
      </c>
      <c r="BH47" s="140">
        <v>2.6</v>
      </c>
      <c r="BI47" s="140">
        <v>5.2</v>
      </c>
      <c r="BJ47" s="140">
        <v>12.1</v>
      </c>
      <c r="BK47" s="140">
        <v>4.3</v>
      </c>
      <c r="BL47" s="140">
        <v>0.6</v>
      </c>
      <c r="BM47" s="140" t="s">
        <v>19</v>
      </c>
      <c r="BN47" s="188">
        <f t="shared" ref="BN47:BS47" si="19">(AVERAGE(AL45:AL47)/AVERAGE(AL33:AL35)-1)*100</f>
        <v>1.7279171147315253</v>
      </c>
      <c r="BO47" s="188">
        <f t="shared" si="19"/>
        <v>-0.47074804581385132</v>
      </c>
      <c r="BP47" s="188">
        <f t="shared" si="19"/>
        <v>2.6331176056671568</v>
      </c>
      <c r="BQ47" s="188">
        <f t="shared" si="19"/>
        <v>-4.4350370358751672</v>
      </c>
      <c r="BR47" s="188">
        <f t="shared" si="19"/>
        <v>2.393050550984932</v>
      </c>
      <c r="BS47" s="188">
        <f t="shared" si="19"/>
        <v>7.1752984731226599</v>
      </c>
      <c r="BT47" s="188" t="s">
        <v>19</v>
      </c>
    </row>
    <row r="48" spans="1:72" x14ac:dyDescent="0.25">
      <c r="A48" s="1">
        <v>38534</v>
      </c>
      <c r="B48" s="30"/>
      <c r="C48" s="142">
        <v>105.46883</v>
      </c>
      <c r="D48" s="142">
        <v>97.390259999999998</v>
      </c>
      <c r="E48" s="142">
        <v>106.01579</v>
      </c>
      <c r="F48" s="142">
        <v>108.27952000000001</v>
      </c>
      <c r="G48" s="142">
        <v>79.929109999999994</v>
      </c>
      <c r="H48" s="142">
        <v>93.691149999999993</v>
      </c>
      <c r="I48" s="142">
        <v>108.13696</v>
      </c>
      <c r="J48" s="142">
        <v>0.5</v>
      </c>
      <c r="K48" s="142">
        <v>10.9</v>
      </c>
      <c r="L48" s="142">
        <v>-0.1</v>
      </c>
      <c r="M48" s="142">
        <v>-1.5</v>
      </c>
      <c r="N48" s="142">
        <v>4.3</v>
      </c>
      <c r="O48" s="142">
        <v>-1.5</v>
      </c>
      <c r="P48" s="142">
        <v>-6.8</v>
      </c>
      <c r="Q48" s="142">
        <v>3.9</v>
      </c>
      <c r="R48" s="142">
        <v>10.5</v>
      </c>
      <c r="S48" s="142">
        <v>3.6</v>
      </c>
      <c r="T48" s="142">
        <v>2.4</v>
      </c>
      <c r="U48" s="142">
        <v>2.9</v>
      </c>
      <c r="V48" s="142">
        <v>4</v>
      </c>
      <c r="W48" s="142">
        <v>-2.8</v>
      </c>
      <c r="X48" s="142">
        <v>5.7</v>
      </c>
      <c r="Y48" s="142">
        <v>8.9</v>
      </c>
      <c r="Z48" s="142">
        <v>5.6</v>
      </c>
      <c r="AA48" s="142">
        <v>3.7</v>
      </c>
      <c r="AB48" s="142">
        <v>4.5</v>
      </c>
      <c r="AC48" s="142">
        <v>5.3</v>
      </c>
      <c r="AD48" s="142">
        <v>-0.3</v>
      </c>
      <c r="AE48" s="188" t="s">
        <v>19</v>
      </c>
      <c r="AF48" s="188" t="s">
        <v>19</v>
      </c>
      <c r="AG48" s="188" t="s">
        <v>19</v>
      </c>
      <c r="AH48" s="188" t="s">
        <v>19</v>
      </c>
      <c r="AI48" s="188" t="s">
        <v>19</v>
      </c>
      <c r="AJ48" s="188" t="s">
        <v>19</v>
      </c>
      <c r="AK48" s="188" t="s">
        <v>19</v>
      </c>
      <c r="AL48" s="140">
        <v>126.27066000000001</v>
      </c>
      <c r="AM48" s="140">
        <v>158.53650999999999</v>
      </c>
      <c r="AN48" s="140">
        <v>103.42207000000001</v>
      </c>
      <c r="AO48" s="140">
        <v>59.393410000000003</v>
      </c>
      <c r="AP48" s="140">
        <v>108.60447000000001</v>
      </c>
      <c r="AQ48" s="140">
        <v>98.77731</v>
      </c>
      <c r="AR48" s="140" t="s">
        <v>19</v>
      </c>
      <c r="AS48" s="140">
        <v>-8.1999999999999993</v>
      </c>
      <c r="AT48" s="140">
        <v>-2.5</v>
      </c>
      <c r="AU48" s="140">
        <v>-10.5</v>
      </c>
      <c r="AV48" s="140">
        <v>-6.6</v>
      </c>
      <c r="AW48" s="140">
        <v>2.2000000000000002</v>
      </c>
      <c r="AX48" s="140">
        <v>7.4</v>
      </c>
      <c r="AY48" s="140" t="s">
        <v>19</v>
      </c>
      <c r="AZ48" s="140">
        <v>1.3</v>
      </c>
      <c r="BA48" s="140">
        <v>1.9</v>
      </c>
      <c r="BB48" s="140">
        <v>1.1000000000000001</v>
      </c>
      <c r="BC48" s="140">
        <v>3.3</v>
      </c>
      <c r="BD48" s="140">
        <v>4.3</v>
      </c>
      <c r="BE48" s="140">
        <v>3.3</v>
      </c>
      <c r="BF48" s="140" t="s">
        <v>19</v>
      </c>
      <c r="BG48" s="140">
        <v>3.6</v>
      </c>
      <c r="BH48" s="140">
        <v>2.5</v>
      </c>
      <c r="BI48" s="140">
        <v>4.0999999999999996</v>
      </c>
      <c r="BJ48" s="140">
        <v>9.6999999999999993</v>
      </c>
      <c r="BK48" s="140">
        <v>4.9000000000000004</v>
      </c>
      <c r="BL48" s="140">
        <v>1.1000000000000001</v>
      </c>
      <c r="BM48" s="140" t="s">
        <v>19</v>
      </c>
      <c r="BN48" s="188" t="s">
        <v>19</v>
      </c>
      <c r="BO48" s="188" t="s">
        <v>19</v>
      </c>
      <c r="BP48" s="188" t="s">
        <v>19</v>
      </c>
      <c r="BQ48" s="188" t="s">
        <v>19</v>
      </c>
      <c r="BR48" s="188" t="s">
        <v>19</v>
      </c>
      <c r="BS48" s="188" t="s">
        <v>19</v>
      </c>
      <c r="BT48" s="188" t="s">
        <v>19</v>
      </c>
    </row>
    <row r="49" spans="1:72" x14ac:dyDescent="0.25">
      <c r="A49" s="1">
        <v>38565</v>
      </c>
      <c r="B49" s="30"/>
      <c r="C49" s="142">
        <v>111.39355</v>
      </c>
      <c r="D49" s="142">
        <v>98.498829999999998</v>
      </c>
      <c r="E49" s="142">
        <v>112.24630999999999</v>
      </c>
      <c r="F49" s="142">
        <v>116.85684000000001</v>
      </c>
      <c r="G49" s="142">
        <v>76.564440000000005</v>
      </c>
      <c r="H49" s="142">
        <v>98.743459999999999</v>
      </c>
      <c r="I49" s="142">
        <v>115.15723</v>
      </c>
      <c r="J49" s="142">
        <v>3.7</v>
      </c>
      <c r="K49" s="142">
        <v>7.8</v>
      </c>
      <c r="L49" s="142">
        <v>3.5</v>
      </c>
      <c r="M49" s="142">
        <v>1.2</v>
      </c>
      <c r="N49" s="142">
        <v>-0.3</v>
      </c>
      <c r="O49" s="142">
        <v>0.1</v>
      </c>
      <c r="P49" s="142">
        <v>-2.9</v>
      </c>
      <c r="Q49" s="142">
        <v>3.9</v>
      </c>
      <c r="R49" s="142">
        <v>10.199999999999999</v>
      </c>
      <c r="S49" s="142">
        <v>3.6</v>
      </c>
      <c r="T49" s="142">
        <v>2.2000000000000002</v>
      </c>
      <c r="U49" s="142">
        <v>2.5</v>
      </c>
      <c r="V49" s="142">
        <v>3.5</v>
      </c>
      <c r="W49" s="142">
        <v>-2.8</v>
      </c>
      <c r="X49" s="142">
        <v>5</v>
      </c>
      <c r="Y49" s="142">
        <v>8.9</v>
      </c>
      <c r="Z49" s="142">
        <v>4.8</v>
      </c>
      <c r="AA49" s="142">
        <v>3.4</v>
      </c>
      <c r="AB49" s="142">
        <v>3.7</v>
      </c>
      <c r="AC49" s="142">
        <v>4.2</v>
      </c>
      <c r="AD49" s="142">
        <v>-1</v>
      </c>
      <c r="AE49" s="188" t="s">
        <v>19</v>
      </c>
      <c r="AF49" s="188" t="s">
        <v>19</v>
      </c>
      <c r="AG49" s="188" t="s">
        <v>19</v>
      </c>
      <c r="AH49" s="188" t="s">
        <v>19</v>
      </c>
      <c r="AI49" s="188" t="s">
        <v>19</v>
      </c>
      <c r="AJ49" s="188" t="s">
        <v>19</v>
      </c>
      <c r="AK49" s="188" t="s">
        <v>19</v>
      </c>
      <c r="AL49" s="140">
        <v>139.12918999999999</v>
      </c>
      <c r="AM49" s="140">
        <v>176.08269000000001</v>
      </c>
      <c r="AN49" s="140">
        <v>113.55633</v>
      </c>
      <c r="AO49" s="140">
        <v>68.975449999999995</v>
      </c>
      <c r="AP49" s="140">
        <v>87.773210000000006</v>
      </c>
      <c r="AQ49" s="140">
        <v>100.96091</v>
      </c>
      <c r="AR49" s="140" t="s">
        <v>19</v>
      </c>
      <c r="AS49" s="140">
        <v>0.5</v>
      </c>
      <c r="AT49" s="140">
        <v>3.6</v>
      </c>
      <c r="AU49" s="140">
        <v>-0.8</v>
      </c>
      <c r="AV49" s="140">
        <v>3.9</v>
      </c>
      <c r="AW49" s="140">
        <v>-11.2</v>
      </c>
      <c r="AX49" s="140">
        <v>14.2</v>
      </c>
      <c r="AY49" s="140" t="s">
        <v>19</v>
      </c>
      <c r="AZ49" s="140">
        <v>1.2</v>
      </c>
      <c r="BA49" s="140">
        <v>2.1</v>
      </c>
      <c r="BB49" s="140">
        <v>0.8</v>
      </c>
      <c r="BC49" s="140">
        <v>3.3</v>
      </c>
      <c r="BD49" s="140">
        <v>2.5</v>
      </c>
      <c r="BE49" s="140">
        <v>4.5999999999999996</v>
      </c>
      <c r="BF49" s="140" t="s">
        <v>19</v>
      </c>
      <c r="BG49" s="140">
        <v>3.3</v>
      </c>
      <c r="BH49" s="140">
        <v>2.2000000000000002</v>
      </c>
      <c r="BI49" s="140">
        <v>3.7</v>
      </c>
      <c r="BJ49" s="140">
        <v>8.6</v>
      </c>
      <c r="BK49" s="140">
        <v>3.6</v>
      </c>
      <c r="BL49" s="140">
        <v>2.5</v>
      </c>
      <c r="BM49" s="140" t="s">
        <v>19</v>
      </c>
      <c r="BN49" s="188" t="s">
        <v>19</v>
      </c>
      <c r="BO49" s="188" t="s">
        <v>19</v>
      </c>
      <c r="BP49" s="188" t="s">
        <v>19</v>
      </c>
      <c r="BQ49" s="188" t="s">
        <v>19</v>
      </c>
      <c r="BR49" s="188" t="s">
        <v>19</v>
      </c>
      <c r="BS49" s="188" t="s">
        <v>19</v>
      </c>
      <c r="BT49" s="188" t="s">
        <v>19</v>
      </c>
    </row>
    <row r="50" spans="1:72" x14ac:dyDescent="0.25">
      <c r="A50" s="1">
        <v>38596</v>
      </c>
      <c r="B50" s="30" t="s">
        <v>84</v>
      </c>
      <c r="C50" s="142">
        <v>107.22933</v>
      </c>
      <c r="D50" s="142">
        <v>96.699020000000004</v>
      </c>
      <c r="E50" s="142">
        <v>107.93151</v>
      </c>
      <c r="F50" s="142">
        <v>112.345</v>
      </c>
      <c r="G50" s="142">
        <v>76.750749999999996</v>
      </c>
      <c r="H50" s="142">
        <v>95.395939999999996</v>
      </c>
      <c r="I50" s="142">
        <v>114.14581</v>
      </c>
      <c r="J50" s="142">
        <v>-0.1</v>
      </c>
      <c r="K50" s="142">
        <v>10.6</v>
      </c>
      <c r="L50" s="142">
        <v>-0.7</v>
      </c>
      <c r="M50" s="142">
        <v>-4.5</v>
      </c>
      <c r="N50" s="142">
        <v>1.8</v>
      </c>
      <c r="O50" s="142">
        <v>0.4</v>
      </c>
      <c r="P50" s="142">
        <v>-1.3</v>
      </c>
      <c r="Q50" s="142">
        <v>3.4</v>
      </c>
      <c r="R50" s="142">
        <v>10.199999999999999</v>
      </c>
      <c r="S50" s="142">
        <v>3.1</v>
      </c>
      <c r="T50" s="142">
        <v>1.3</v>
      </c>
      <c r="U50" s="142">
        <v>2.4</v>
      </c>
      <c r="V50" s="142">
        <v>3.1</v>
      </c>
      <c r="W50" s="142">
        <v>-2.7</v>
      </c>
      <c r="X50" s="142">
        <v>4.3</v>
      </c>
      <c r="Y50" s="142">
        <v>9.3000000000000007</v>
      </c>
      <c r="Z50" s="142">
        <v>4</v>
      </c>
      <c r="AA50" s="142">
        <v>2.6</v>
      </c>
      <c r="AB50" s="142">
        <v>3.5</v>
      </c>
      <c r="AC50" s="142">
        <v>3.5</v>
      </c>
      <c r="AD50" s="142">
        <v>-1.4</v>
      </c>
      <c r="AE50" s="188">
        <f t="shared" ref="AE50:AK50" si="20">(AVERAGE(C48:C50)/AVERAGE(C36:C38)-1)*100</f>
        <v>1.3665314869827805</v>
      </c>
      <c r="AF50" s="188">
        <f t="shared" si="20"/>
        <v>9.7538817354241747</v>
      </c>
      <c r="AG50" s="188">
        <f t="shared" si="20"/>
        <v>0.93026606166317638</v>
      </c>
      <c r="AH50" s="188">
        <f t="shared" si="20"/>
        <v>-1.6154727907299438</v>
      </c>
      <c r="AI50" s="188">
        <f t="shared" si="20"/>
        <v>1.9441363949286083</v>
      </c>
      <c r="AJ50" s="188">
        <f t="shared" si="20"/>
        <v>-0.32468609591073117</v>
      </c>
      <c r="AK50" s="188">
        <f t="shared" si="20"/>
        <v>-3.6398460430655422</v>
      </c>
      <c r="AL50" s="140">
        <v>136.54320000000001</v>
      </c>
      <c r="AM50" s="140">
        <v>167.28061</v>
      </c>
      <c r="AN50" s="140">
        <v>113.01356</v>
      </c>
      <c r="AO50" s="140">
        <v>63.990789999999997</v>
      </c>
      <c r="AP50" s="140">
        <v>97.060410000000005</v>
      </c>
      <c r="AQ50" s="140">
        <v>96.24521</v>
      </c>
      <c r="AR50" s="140" t="s">
        <v>19</v>
      </c>
      <c r="AS50" s="140">
        <v>2.9</v>
      </c>
      <c r="AT50" s="140">
        <v>4.8</v>
      </c>
      <c r="AU50" s="140">
        <v>2.1</v>
      </c>
      <c r="AV50" s="140">
        <v>-8.3000000000000007</v>
      </c>
      <c r="AW50" s="140">
        <v>5.8</v>
      </c>
      <c r="AX50" s="140">
        <v>8.9</v>
      </c>
      <c r="AY50" s="140" t="s">
        <v>19</v>
      </c>
      <c r="AZ50" s="140">
        <v>1.4</v>
      </c>
      <c r="BA50" s="140">
        <v>2.4</v>
      </c>
      <c r="BB50" s="140">
        <v>1</v>
      </c>
      <c r="BC50" s="140">
        <v>1.9</v>
      </c>
      <c r="BD50" s="140">
        <v>2.8</v>
      </c>
      <c r="BE50" s="140">
        <v>5.0999999999999996</v>
      </c>
      <c r="BF50" s="140" t="s">
        <v>19</v>
      </c>
      <c r="BG50" s="140">
        <v>3.5</v>
      </c>
      <c r="BH50" s="140">
        <v>2.2999999999999998</v>
      </c>
      <c r="BI50" s="140">
        <v>4</v>
      </c>
      <c r="BJ50" s="140">
        <v>5.9</v>
      </c>
      <c r="BK50" s="140">
        <v>5.6</v>
      </c>
      <c r="BL50" s="140">
        <v>3.2</v>
      </c>
      <c r="BM50" s="140" t="s">
        <v>19</v>
      </c>
      <c r="BN50" s="188">
        <f t="shared" ref="BN50:BS50" si="21">(AVERAGE(AL48:AL50)/AVERAGE(AL36:AL38)-1)*100</f>
        <v>-1.6486246253982206</v>
      </c>
      <c r="BO50" s="188">
        <f t="shared" si="21"/>
        <v>1.9826064220091144</v>
      </c>
      <c r="BP50" s="188">
        <f t="shared" si="21"/>
        <v>-3.1361407159716803</v>
      </c>
      <c r="BQ50" s="188">
        <f t="shared" si="21"/>
        <v>-3.6993562123039614</v>
      </c>
      <c r="BR50" s="188">
        <f t="shared" si="21"/>
        <v>-1.1393208175922931</v>
      </c>
      <c r="BS50" s="188">
        <f t="shared" si="21"/>
        <v>10.107406488003168</v>
      </c>
      <c r="BT50" s="188" t="s">
        <v>19</v>
      </c>
    </row>
    <row r="51" spans="1:72" x14ac:dyDescent="0.25">
      <c r="A51" s="1">
        <v>38626</v>
      </c>
      <c r="B51" s="30"/>
      <c r="C51" s="142">
        <v>109.21963</v>
      </c>
      <c r="D51" s="142">
        <v>99.627570000000006</v>
      </c>
      <c r="E51" s="142">
        <v>109.86336</v>
      </c>
      <c r="F51" s="142">
        <v>112.08193</v>
      </c>
      <c r="G51" s="142">
        <v>80.09872</v>
      </c>
      <c r="H51" s="142">
        <v>95.152950000000004</v>
      </c>
      <c r="I51" s="142">
        <v>115.9241</v>
      </c>
      <c r="J51" s="142">
        <v>0.3</v>
      </c>
      <c r="K51" s="142">
        <v>10.8</v>
      </c>
      <c r="L51" s="142">
        <v>-0.3</v>
      </c>
      <c r="M51" s="142">
        <v>-0.7</v>
      </c>
      <c r="N51" s="142">
        <v>1.5</v>
      </c>
      <c r="O51" s="142">
        <v>-0.6</v>
      </c>
      <c r="P51" s="142">
        <v>-1.5</v>
      </c>
      <c r="Q51" s="142">
        <v>3.1</v>
      </c>
      <c r="R51" s="142">
        <v>10.3</v>
      </c>
      <c r="S51" s="142">
        <v>2.7</v>
      </c>
      <c r="T51" s="142">
        <v>1.1000000000000001</v>
      </c>
      <c r="U51" s="142">
        <v>2.2999999999999998</v>
      </c>
      <c r="V51" s="142">
        <v>2.7</v>
      </c>
      <c r="W51" s="142">
        <v>-2.5</v>
      </c>
      <c r="X51" s="142">
        <v>4</v>
      </c>
      <c r="Y51" s="142">
        <v>9.6999999999999993</v>
      </c>
      <c r="Z51" s="142">
        <v>3.7</v>
      </c>
      <c r="AA51" s="142">
        <v>2.6</v>
      </c>
      <c r="AB51" s="142">
        <v>3.1</v>
      </c>
      <c r="AC51" s="142">
        <v>3.3</v>
      </c>
      <c r="AD51" s="142">
        <v>-2</v>
      </c>
      <c r="AE51" s="188" t="s">
        <v>19</v>
      </c>
      <c r="AF51" s="188" t="s">
        <v>19</v>
      </c>
      <c r="AG51" s="188" t="s">
        <v>19</v>
      </c>
      <c r="AH51" s="188" t="s">
        <v>19</v>
      </c>
      <c r="AI51" s="188" t="s">
        <v>19</v>
      </c>
      <c r="AJ51" s="188" t="s">
        <v>19</v>
      </c>
      <c r="AK51" s="188" t="s">
        <v>19</v>
      </c>
      <c r="AL51" s="140">
        <v>141.94332</v>
      </c>
      <c r="AM51" s="140">
        <v>165.78550000000001</v>
      </c>
      <c r="AN51" s="140">
        <v>119.7831</v>
      </c>
      <c r="AO51" s="140">
        <v>68.309060000000002</v>
      </c>
      <c r="AP51" s="140">
        <v>114.53140999999999</v>
      </c>
      <c r="AQ51" s="140">
        <v>95.950680000000006</v>
      </c>
      <c r="AR51" s="140" t="s">
        <v>19</v>
      </c>
      <c r="AS51" s="140">
        <v>4.2</v>
      </c>
      <c r="AT51" s="140">
        <v>-0.6</v>
      </c>
      <c r="AU51" s="140">
        <v>6.3</v>
      </c>
      <c r="AV51" s="140">
        <v>-1.3</v>
      </c>
      <c r="AW51" s="140">
        <v>13.8</v>
      </c>
      <c r="AX51" s="140">
        <v>7.6</v>
      </c>
      <c r="AY51" s="140" t="s">
        <v>19</v>
      </c>
      <c r="AZ51" s="140">
        <v>1.7</v>
      </c>
      <c r="BA51" s="140">
        <v>2.1</v>
      </c>
      <c r="BB51" s="140">
        <v>1.5</v>
      </c>
      <c r="BC51" s="140">
        <v>1.5</v>
      </c>
      <c r="BD51" s="140">
        <v>3.9</v>
      </c>
      <c r="BE51" s="140">
        <v>5.3</v>
      </c>
      <c r="BF51" s="140" t="s">
        <v>19</v>
      </c>
      <c r="BG51" s="140">
        <v>3.1</v>
      </c>
      <c r="BH51" s="140">
        <v>2</v>
      </c>
      <c r="BI51" s="140">
        <v>3.5</v>
      </c>
      <c r="BJ51" s="140">
        <v>4.9000000000000004</v>
      </c>
      <c r="BK51" s="140">
        <v>7.6</v>
      </c>
      <c r="BL51" s="140">
        <v>4.0999999999999996</v>
      </c>
      <c r="BM51" s="140" t="s">
        <v>19</v>
      </c>
      <c r="BN51" s="188" t="s">
        <v>19</v>
      </c>
      <c r="BO51" s="188" t="s">
        <v>19</v>
      </c>
      <c r="BP51" s="188" t="s">
        <v>19</v>
      </c>
      <c r="BQ51" s="188" t="s">
        <v>19</v>
      </c>
      <c r="BR51" s="188" t="s">
        <v>19</v>
      </c>
      <c r="BS51" s="188" t="s">
        <v>19</v>
      </c>
      <c r="BT51" s="188" t="s">
        <v>19</v>
      </c>
    </row>
    <row r="52" spans="1:72" x14ac:dyDescent="0.25">
      <c r="A52" s="1">
        <v>38657</v>
      </c>
      <c r="B52" s="30"/>
      <c r="C52" s="142">
        <v>107.68567</v>
      </c>
      <c r="D52" s="142">
        <v>94.634810000000002</v>
      </c>
      <c r="E52" s="142">
        <v>108.54696</v>
      </c>
      <c r="F52" s="142">
        <v>106.91271999999999</v>
      </c>
      <c r="G52" s="142">
        <v>78.952770000000001</v>
      </c>
      <c r="H52" s="142">
        <v>94.663439999999994</v>
      </c>
      <c r="I52" s="142">
        <v>112.04833000000001</v>
      </c>
      <c r="J52" s="142">
        <v>0.7</v>
      </c>
      <c r="K52" s="142">
        <v>10.6</v>
      </c>
      <c r="L52" s="142">
        <v>0.2</v>
      </c>
      <c r="M52" s="142">
        <v>-1.4</v>
      </c>
      <c r="N52" s="142">
        <v>2.9</v>
      </c>
      <c r="O52" s="142">
        <v>2.2999999999999998</v>
      </c>
      <c r="P52" s="142">
        <v>-0.1</v>
      </c>
      <c r="Q52" s="142">
        <v>2.9</v>
      </c>
      <c r="R52" s="142">
        <v>10.3</v>
      </c>
      <c r="S52" s="142">
        <v>2.5</v>
      </c>
      <c r="T52" s="142">
        <v>0.8</v>
      </c>
      <c r="U52" s="142">
        <v>2.4</v>
      </c>
      <c r="V52" s="142">
        <v>2.7</v>
      </c>
      <c r="W52" s="142">
        <v>-2.2999999999999998</v>
      </c>
      <c r="X52" s="142">
        <v>3.3</v>
      </c>
      <c r="Y52" s="142">
        <v>10</v>
      </c>
      <c r="Z52" s="142">
        <v>2.9</v>
      </c>
      <c r="AA52" s="142">
        <v>1.6</v>
      </c>
      <c r="AB52" s="142">
        <v>2.8</v>
      </c>
      <c r="AC52" s="142">
        <v>3</v>
      </c>
      <c r="AD52" s="142">
        <v>-2.1</v>
      </c>
      <c r="AE52" s="188" t="s">
        <v>19</v>
      </c>
      <c r="AF52" s="188" t="s">
        <v>19</v>
      </c>
      <c r="AG52" s="188" t="s">
        <v>19</v>
      </c>
      <c r="AH52" s="188" t="s">
        <v>19</v>
      </c>
      <c r="AI52" s="188" t="s">
        <v>19</v>
      </c>
      <c r="AJ52" s="188" t="s">
        <v>19</v>
      </c>
      <c r="AK52" s="188" t="s">
        <v>19</v>
      </c>
      <c r="AL52" s="140">
        <v>137.39697000000001</v>
      </c>
      <c r="AM52" s="140">
        <v>150.33632</v>
      </c>
      <c r="AN52" s="140">
        <v>118.82169</v>
      </c>
      <c r="AO52" s="140">
        <v>75.184449999999998</v>
      </c>
      <c r="AP52" s="140">
        <v>105.68628</v>
      </c>
      <c r="AQ52" s="140">
        <v>93.364739999999998</v>
      </c>
      <c r="AR52" s="140" t="s">
        <v>19</v>
      </c>
      <c r="AS52" s="140">
        <v>1.4</v>
      </c>
      <c r="AT52" s="140">
        <v>-2.6</v>
      </c>
      <c r="AU52" s="140">
        <v>3</v>
      </c>
      <c r="AV52" s="140">
        <v>-0.4</v>
      </c>
      <c r="AW52" s="140">
        <v>-4.3</v>
      </c>
      <c r="AX52" s="140">
        <v>9.6999999999999993</v>
      </c>
      <c r="AY52" s="140" t="s">
        <v>19</v>
      </c>
      <c r="AZ52" s="140">
        <v>1.7</v>
      </c>
      <c r="BA52" s="140">
        <v>1.7</v>
      </c>
      <c r="BB52" s="140">
        <v>1.7</v>
      </c>
      <c r="BC52" s="140">
        <v>1.3</v>
      </c>
      <c r="BD52" s="140">
        <v>3.1</v>
      </c>
      <c r="BE52" s="140">
        <v>5.7</v>
      </c>
      <c r="BF52" s="140" t="s">
        <v>19</v>
      </c>
      <c r="BG52" s="140">
        <v>2.2999999999999998</v>
      </c>
      <c r="BH52" s="140">
        <v>2.1</v>
      </c>
      <c r="BI52" s="140">
        <v>2.4</v>
      </c>
      <c r="BJ52" s="140">
        <v>2.7</v>
      </c>
      <c r="BK52" s="140">
        <v>4.3</v>
      </c>
      <c r="BL52" s="140">
        <v>5.4</v>
      </c>
      <c r="BM52" s="140" t="s">
        <v>19</v>
      </c>
      <c r="BN52" s="188" t="s">
        <v>19</v>
      </c>
      <c r="BO52" s="188" t="s">
        <v>19</v>
      </c>
      <c r="BP52" s="188" t="s">
        <v>19</v>
      </c>
      <c r="BQ52" s="188" t="s">
        <v>19</v>
      </c>
      <c r="BR52" s="188" t="s">
        <v>19</v>
      </c>
      <c r="BS52" s="188" t="s">
        <v>19</v>
      </c>
      <c r="BT52" s="188" t="s">
        <v>19</v>
      </c>
    </row>
    <row r="53" spans="1:72" x14ac:dyDescent="0.25">
      <c r="A53" s="1">
        <v>38687</v>
      </c>
      <c r="B53" s="30" t="s">
        <v>85</v>
      </c>
      <c r="C53" s="142">
        <v>100.94034000000001</v>
      </c>
      <c r="D53" s="142">
        <v>95.514330000000001</v>
      </c>
      <c r="E53" s="142">
        <v>101.31841</v>
      </c>
      <c r="F53" s="142">
        <v>94.310180000000003</v>
      </c>
      <c r="G53" s="142">
        <v>80.331549999999993</v>
      </c>
      <c r="H53" s="142">
        <v>92.277829999999994</v>
      </c>
      <c r="I53" s="142">
        <v>111.04142</v>
      </c>
      <c r="J53" s="142">
        <v>2.2000000000000002</v>
      </c>
      <c r="K53" s="142">
        <v>9.6</v>
      </c>
      <c r="L53" s="142">
        <v>1.8</v>
      </c>
      <c r="M53" s="142">
        <v>-1.8</v>
      </c>
      <c r="N53" s="142">
        <v>4</v>
      </c>
      <c r="O53" s="142">
        <v>4.3</v>
      </c>
      <c r="P53" s="142">
        <v>2.1</v>
      </c>
      <c r="Q53" s="142">
        <v>2.8</v>
      </c>
      <c r="R53" s="142">
        <v>10.199999999999999</v>
      </c>
      <c r="S53" s="142">
        <v>2.4</v>
      </c>
      <c r="T53" s="142">
        <v>0.6</v>
      </c>
      <c r="U53" s="142">
        <v>2.5</v>
      </c>
      <c r="V53" s="142">
        <v>2.8</v>
      </c>
      <c r="W53" s="142">
        <v>-2</v>
      </c>
      <c r="X53" s="142">
        <v>2.8</v>
      </c>
      <c r="Y53" s="142">
        <v>10.199999999999999</v>
      </c>
      <c r="Z53" s="142">
        <v>2.4</v>
      </c>
      <c r="AA53" s="142">
        <v>0.6</v>
      </c>
      <c r="AB53" s="142">
        <v>2.5</v>
      </c>
      <c r="AC53" s="142">
        <v>2.8</v>
      </c>
      <c r="AD53" s="142">
        <v>-2</v>
      </c>
      <c r="AE53" s="188">
        <f t="shared" ref="AE53:AK53" si="22">(AVERAGE(C51:C53)/AVERAGE(C39:C41)-1)*100</f>
        <v>1.0176913214236194</v>
      </c>
      <c r="AF53" s="188">
        <f t="shared" si="22"/>
        <v>10.330952067019282</v>
      </c>
      <c r="AG53" s="188">
        <f t="shared" si="22"/>
        <v>0.53269996820473065</v>
      </c>
      <c r="AH53" s="188">
        <f t="shared" si="22"/>
        <v>-1.2583550910382102</v>
      </c>
      <c r="AI53" s="188">
        <f t="shared" si="22"/>
        <v>2.7854732797016224</v>
      </c>
      <c r="AJ53" s="188">
        <f t="shared" si="22"/>
        <v>1.9446014963143243</v>
      </c>
      <c r="AK53" s="188">
        <f t="shared" si="22"/>
        <v>0.11339815435642553</v>
      </c>
      <c r="AL53" s="140">
        <v>140.55139</v>
      </c>
      <c r="AM53" s="140">
        <v>157.46752000000001</v>
      </c>
      <c r="AN53" s="140">
        <v>120.50619</v>
      </c>
      <c r="AO53" s="140">
        <v>70.029079999999993</v>
      </c>
      <c r="AP53" s="140">
        <v>105.42295</v>
      </c>
      <c r="AQ53" s="140">
        <v>94.084289999999996</v>
      </c>
      <c r="AR53" s="140" t="s">
        <v>19</v>
      </c>
      <c r="AS53" s="140">
        <v>-3.3</v>
      </c>
      <c r="AT53" s="140">
        <v>-5.8</v>
      </c>
      <c r="AU53" s="140">
        <v>-2.2999999999999998</v>
      </c>
      <c r="AV53" s="140">
        <v>-8.3000000000000007</v>
      </c>
      <c r="AW53" s="140">
        <v>-9.1</v>
      </c>
      <c r="AX53" s="140">
        <v>15</v>
      </c>
      <c r="AY53" s="140" t="s">
        <v>19</v>
      </c>
      <c r="AZ53" s="140">
        <v>1.2</v>
      </c>
      <c r="BA53" s="140">
        <v>1</v>
      </c>
      <c r="BB53" s="140">
        <v>1.3</v>
      </c>
      <c r="BC53" s="140">
        <v>0.3</v>
      </c>
      <c r="BD53" s="140">
        <v>2</v>
      </c>
      <c r="BE53" s="140">
        <v>6.4</v>
      </c>
      <c r="BF53" s="140" t="s">
        <v>19</v>
      </c>
      <c r="BG53" s="140">
        <v>1.2</v>
      </c>
      <c r="BH53" s="140">
        <v>1</v>
      </c>
      <c r="BI53" s="140">
        <v>1.3</v>
      </c>
      <c r="BJ53" s="140">
        <v>0.3</v>
      </c>
      <c r="BK53" s="140">
        <v>2</v>
      </c>
      <c r="BL53" s="140">
        <v>6.4</v>
      </c>
      <c r="BM53" s="140" t="s">
        <v>19</v>
      </c>
      <c r="BN53" s="188">
        <f t="shared" ref="BN53:BS53" si="23">(AVERAGE(AL51:AL53)/AVERAGE(AL39:AL41)-1)*100</f>
        <v>0.71623156384510445</v>
      </c>
      <c r="BO53" s="188">
        <f t="shared" si="23"/>
        <v>-3.0015112934097532</v>
      </c>
      <c r="BP53" s="188">
        <f t="shared" si="23"/>
        <v>2.1808208906640258</v>
      </c>
      <c r="BQ53" s="188">
        <f t="shared" si="23"/>
        <v>-3.4206461556233858</v>
      </c>
      <c r="BR53" s="188">
        <f t="shared" si="23"/>
        <v>-0.38964323509234067</v>
      </c>
      <c r="BS53" s="188">
        <f t="shared" si="23"/>
        <v>10.679643614307199</v>
      </c>
      <c r="BT53" s="188" t="s">
        <v>19</v>
      </c>
    </row>
    <row r="54" spans="1:72" x14ac:dyDescent="0.25">
      <c r="A54" s="1">
        <v>38718</v>
      </c>
      <c r="B54" s="30"/>
      <c r="C54" s="142">
        <v>97.48057</v>
      </c>
      <c r="D54" s="142">
        <v>97.090170000000001</v>
      </c>
      <c r="E54" s="142">
        <v>97.53989</v>
      </c>
      <c r="F54" s="142">
        <v>87.341260000000005</v>
      </c>
      <c r="G54" s="142">
        <v>79.921369999999996</v>
      </c>
      <c r="H54" s="142">
        <v>93.378979999999999</v>
      </c>
      <c r="I54" s="142">
        <v>110.21268999999999</v>
      </c>
      <c r="J54" s="142">
        <v>3.2</v>
      </c>
      <c r="K54" s="142">
        <v>13.9</v>
      </c>
      <c r="L54" s="142">
        <v>2.6</v>
      </c>
      <c r="M54" s="142">
        <v>0</v>
      </c>
      <c r="N54" s="142">
        <v>4.2</v>
      </c>
      <c r="O54" s="142">
        <v>4.3</v>
      </c>
      <c r="P54" s="142">
        <v>2.8</v>
      </c>
      <c r="Q54" s="142">
        <v>3.2</v>
      </c>
      <c r="R54" s="142">
        <v>13.9</v>
      </c>
      <c r="S54" s="142">
        <v>2.6</v>
      </c>
      <c r="T54" s="142">
        <v>0</v>
      </c>
      <c r="U54" s="142">
        <v>4.2</v>
      </c>
      <c r="V54" s="142">
        <v>4.3</v>
      </c>
      <c r="W54" s="142">
        <v>2.8</v>
      </c>
      <c r="X54" s="142">
        <v>2.6</v>
      </c>
      <c r="Y54" s="142">
        <v>10.8</v>
      </c>
      <c r="Z54" s="142">
        <v>2.2000000000000002</v>
      </c>
      <c r="AA54" s="142">
        <v>0.2</v>
      </c>
      <c r="AB54" s="142">
        <v>2.6</v>
      </c>
      <c r="AC54" s="142">
        <v>2.7</v>
      </c>
      <c r="AD54" s="142">
        <v>-1.8</v>
      </c>
      <c r="AE54" s="188" t="s">
        <v>19</v>
      </c>
      <c r="AF54" s="188" t="s">
        <v>19</v>
      </c>
      <c r="AG54" s="188" t="s">
        <v>19</v>
      </c>
      <c r="AH54" s="188" t="s">
        <v>19</v>
      </c>
      <c r="AI54" s="188" t="s">
        <v>19</v>
      </c>
      <c r="AJ54" s="188" t="s">
        <v>19</v>
      </c>
      <c r="AK54" s="188" t="s">
        <v>19</v>
      </c>
      <c r="AL54" s="140">
        <v>144.00906000000001</v>
      </c>
      <c r="AM54" s="140">
        <v>154.61721</v>
      </c>
      <c r="AN54" s="140">
        <v>125.37748999999999</v>
      </c>
      <c r="AO54" s="140">
        <v>80.524609999999996</v>
      </c>
      <c r="AP54" s="140">
        <v>112.4366</v>
      </c>
      <c r="AQ54" s="140">
        <v>93.164270000000002</v>
      </c>
      <c r="AR54" s="140" t="s">
        <v>19</v>
      </c>
      <c r="AS54" s="140">
        <v>2.8</v>
      </c>
      <c r="AT54" s="140">
        <v>-6</v>
      </c>
      <c r="AU54" s="140">
        <v>6.3</v>
      </c>
      <c r="AV54" s="140">
        <v>14.1</v>
      </c>
      <c r="AW54" s="140">
        <v>-2.9</v>
      </c>
      <c r="AX54" s="140">
        <v>10</v>
      </c>
      <c r="AY54" s="140" t="s">
        <v>19</v>
      </c>
      <c r="AZ54" s="140">
        <v>2.8</v>
      </c>
      <c r="BA54" s="140">
        <v>-6</v>
      </c>
      <c r="BB54" s="140">
        <v>6.3</v>
      </c>
      <c r="BC54" s="140">
        <v>14.1</v>
      </c>
      <c r="BD54" s="140">
        <v>-2.9</v>
      </c>
      <c r="BE54" s="140">
        <v>10</v>
      </c>
      <c r="BF54" s="140" t="s">
        <v>19</v>
      </c>
      <c r="BG54" s="140">
        <v>0.9</v>
      </c>
      <c r="BH54" s="140">
        <v>-0.1</v>
      </c>
      <c r="BI54" s="140">
        <v>1.3</v>
      </c>
      <c r="BJ54" s="140">
        <v>0</v>
      </c>
      <c r="BK54" s="140">
        <v>1</v>
      </c>
      <c r="BL54" s="140">
        <v>7.5</v>
      </c>
      <c r="BM54" s="140" t="s">
        <v>19</v>
      </c>
      <c r="BN54" s="188" t="s">
        <v>19</v>
      </c>
      <c r="BO54" s="188" t="s">
        <v>19</v>
      </c>
      <c r="BP54" s="188" t="s">
        <v>19</v>
      </c>
      <c r="BQ54" s="188" t="s">
        <v>19</v>
      </c>
      <c r="BR54" s="188" t="s">
        <v>19</v>
      </c>
      <c r="BS54" s="188" t="s">
        <v>19</v>
      </c>
      <c r="BT54" s="188" t="s">
        <v>19</v>
      </c>
    </row>
    <row r="55" spans="1:72" x14ac:dyDescent="0.25">
      <c r="A55" s="1">
        <v>38749</v>
      </c>
      <c r="B55" s="30"/>
      <c r="C55" s="142">
        <v>93.466849999999994</v>
      </c>
      <c r="D55" s="142">
        <v>88.103279999999998</v>
      </c>
      <c r="E55" s="142">
        <v>93.838340000000002</v>
      </c>
      <c r="F55" s="142">
        <v>79.555409999999995</v>
      </c>
      <c r="G55" s="142">
        <v>72.507919999999999</v>
      </c>
      <c r="H55" s="142">
        <v>86.929900000000004</v>
      </c>
      <c r="I55" s="142">
        <v>98.646140000000003</v>
      </c>
      <c r="J55" s="142">
        <v>5</v>
      </c>
      <c r="K55" s="142">
        <v>12.9</v>
      </c>
      <c r="L55" s="142">
        <v>4.5999999999999996</v>
      </c>
      <c r="M55" s="142">
        <v>0.8</v>
      </c>
      <c r="N55" s="142">
        <v>3.8</v>
      </c>
      <c r="O55" s="142">
        <v>2</v>
      </c>
      <c r="P55" s="142">
        <v>-5.8</v>
      </c>
      <c r="Q55" s="142">
        <v>4.0999999999999996</v>
      </c>
      <c r="R55" s="142">
        <v>13.4</v>
      </c>
      <c r="S55" s="142">
        <v>3.6</v>
      </c>
      <c r="T55" s="142">
        <v>0.4</v>
      </c>
      <c r="U55" s="142">
        <v>4</v>
      </c>
      <c r="V55" s="142">
        <v>3.2</v>
      </c>
      <c r="W55" s="142">
        <v>-1.4</v>
      </c>
      <c r="X55" s="142">
        <v>2.8</v>
      </c>
      <c r="Y55" s="142">
        <v>11.6</v>
      </c>
      <c r="Z55" s="142">
        <v>2.2999999999999998</v>
      </c>
      <c r="AA55" s="142">
        <v>0.2</v>
      </c>
      <c r="AB55" s="142">
        <v>2.9</v>
      </c>
      <c r="AC55" s="142">
        <v>2.4</v>
      </c>
      <c r="AD55" s="142">
        <v>-2.2000000000000002</v>
      </c>
      <c r="AE55" s="188" t="s">
        <v>19</v>
      </c>
      <c r="AF55" s="188" t="s">
        <v>19</v>
      </c>
      <c r="AG55" s="188" t="s">
        <v>19</v>
      </c>
      <c r="AH55" s="188" t="s">
        <v>19</v>
      </c>
      <c r="AI55" s="188" t="s">
        <v>19</v>
      </c>
      <c r="AJ55" s="188" t="s">
        <v>19</v>
      </c>
      <c r="AK55" s="188" t="s">
        <v>19</v>
      </c>
      <c r="AL55" s="140">
        <v>124.60612</v>
      </c>
      <c r="AM55" s="140">
        <v>141.02249</v>
      </c>
      <c r="AN55" s="140">
        <v>106.43253</v>
      </c>
      <c r="AO55" s="140">
        <v>58.228839999999998</v>
      </c>
      <c r="AP55" s="140">
        <v>101.05579</v>
      </c>
      <c r="AQ55" s="140">
        <v>84.627830000000003</v>
      </c>
      <c r="AR55" s="140" t="s">
        <v>19</v>
      </c>
      <c r="AS55" s="140">
        <v>0.9</v>
      </c>
      <c r="AT55" s="140">
        <v>-6.8</v>
      </c>
      <c r="AU55" s="140">
        <v>4.0999999999999996</v>
      </c>
      <c r="AV55" s="140">
        <v>8.1999999999999993</v>
      </c>
      <c r="AW55" s="140">
        <v>2.6</v>
      </c>
      <c r="AX55" s="140">
        <v>6</v>
      </c>
      <c r="AY55" s="140" t="s">
        <v>19</v>
      </c>
      <c r="AZ55" s="140">
        <v>1.9</v>
      </c>
      <c r="BA55" s="140">
        <v>-6.4</v>
      </c>
      <c r="BB55" s="140">
        <v>5.2</v>
      </c>
      <c r="BC55" s="140">
        <v>11.5</v>
      </c>
      <c r="BD55" s="140">
        <v>-0.4</v>
      </c>
      <c r="BE55" s="140">
        <v>8</v>
      </c>
      <c r="BF55" s="140" t="s">
        <v>19</v>
      </c>
      <c r="BG55" s="140">
        <v>1.1000000000000001</v>
      </c>
      <c r="BH55" s="140">
        <v>-0.7</v>
      </c>
      <c r="BI55" s="140">
        <v>1.8</v>
      </c>
      <c r="BJ55" s="140">
        <v>-0.8</v>
      </c>
      <c r="BK55" s="140">
        <v>1.5</v>
      </c>
      <c r="BL55" s="140">
        <v>8</v>
      </c>
      <c r="BM55" s="140" t="s">
        <v>19</v>
      </c>
      <c r="BN55" s="188" t="s">
        <v>19</v>
      </c>
      <c r="BO55" s="188" t="s">
        <v>19</v>
      </c>
      <c r="BP55" s="188" t="s">
        <v>19</v>
      </c>
      <c r="BQ55" s="188" t="s">
        <v>19</v>
      </c>
      <c r="BR55" s="188" t="s">
        <v>19</v>
      </c>
      <c r="BS55" s="188" t="s">
        <v>19</v>
      </c>
      <c r="BT55" s="188" t="s">
        <v>19</v>
      </c>
    </row>
    <row r="56" spans="1:72" x14ac:dyDescent="0.25">
      <c r="A56" s="1">
        <v>38777</v>
      </c>
      <c r="B56" s="30" t="s">
        <v>86</v>
      </c>
      <c r="C56" s="142">
        <v>107.67339</v>
      </c>
      <c r="D56" s="142">
        <v>99.841220000000007</v>
      </c>
      <c r="E56" s="142">
        <v>108.20559</v>
      </c>
      <c r="F56" s="142">
        <v>89.523129999999995</v>
      </c>
      <c r="G56" s="142">
        <v>80.926050000000004</v>
      </c>
      <c r="H56" s="142">
        <v>95.761189999999999</v>
      </c>
      <c r="I56" s="142">
        <v>111.35463</v>
      </c>
      <c r="J56" s="142">
        <v>4.9000000000000004</v>
      </c>
      <c r="K56" s="142">
        <v>13.1</v>
      </c>
      <c r="L56" s="142">
        <v>4.5</v>
      </c>
      <c r="M56" s="142">
        <v>1.5</v>
      </c>
      <c r="N56" s="142">
        <v>3.2</v>
      </c>
      <c r="O56" s="142">
        <v>2.8</v>
      </c>
      <c r="P56" s="142">
        <v>-2</v>
      </c>
      <c r="Q56" s="142">
        <v>4.4000000000000004</v>
      </c>
      <c r="R56" s="142">
        <v>13.3</v>
      </c>
      <c r="S56" s="142">
        <v>3.9</v>
      </c>
      <c r="T56" s="142">
        <v>0.8</v>
      </c>
      <c r="U56" s="142">
        <v>3.7</v>
      </c>
      <c r="V56" s="142">
        <v>3</v>
      </c>
      <c r="W56" s="142">
        <v>-1.6</v>
      </c>
      <c r="X56" s="142">
        <v>3.1</v>
      </c>
      <c r="Y56" s="142">
        <v>12.2</v>
      </c>
      <c r="Z56" s="142">
        <v>2.6</v>
      </c>
      <c r="AA56" s="142">
        <v>0.3</v>
      </c>
      <c r="AB56" s="142">
        <v>2.9</v>
      </c>
      <c r="AC56" s="142">
        <v>2.5</v>
      </c>
      <c r="AD56" s="142">
        <v>-2.2999999999999998</v>
      </c>
      <c r="AE56" s="188">
        <f t="shared" ref="AE56:AK56" si="24">(AVERAGE(C54:C56)/AVERAGE(C42:C44)-1)*100</f>
        <v>4.3937293455703408</v>
      </c>
      <c r="AF56" s="188">
        <f t="shared" si="24"/>
        <v>13.302360898220211</v>
      </c>
      <c r="AG56" s="188">
        <f t="shared" si="24"/>
        <v>3.9035941764231197</v>
      </c>
      <c r="AH56" s="188">
        <f t="shared" si="24"/>
        <v>0.79181501586169656</v>
      </c>
      <c r="AI56" s="188">
        <f t="shared" si="24"/>
        <v>3.7217176438982813</v>
      </c>
      <c r="AJ56" s="188">
        <f t="shared" si="24"/>
        <v>3.0420904830032569</v>
      </c>
      <c r="AK56" s="188">
        <f t="shared" si="24"/>
        <v>-1.6097377561123394</v>
      </c>
      <c r="AL56" s="140">
        <v>145.53809000000001</v>
      </c>
      <c r="AM56" s="140">
        <v>152.39839000000001</v>
      </c>
      <c r="AN56" s="140">
        <v>127.8034</v>
      </c>
      <c r="AO56" s="140">
        <v>71.981700000000004</v>
      </c>
      <c r="AP56" s="140">
        <v>109.01557</v>
      </c>
      <c r="AQ56" s="140">
        <v>87.068089999999998</v>
      </c>
      <c r="AR56" s="140" t="s">
        <v>19</v>
      </c>
      <c r="AS56" s="140">
        <v>2.5</v>
      </c>
      <c r="AT56" s="140">
        <v>-7.1</v>
      </c>
      <c r="AU56" s="140">
        <v>6.2</v>
      </c>
      <c r="AV56" s="140">
        <v>4.3</v>
      </c>
      <c r="AW56" s="140">
        <v>-6.2</v>
      </c>
      <c r="AX56" s="140">
        <v>-6.8</v>
      </c>
      <c r="AY56" s="140" t="s">
        <v>19</v>
      </c>
      <c r="AZ56" s="140">
        <v>2.1</v>
      </c>
      <c r="BA56" s="140">
        <v>-6.6</v>
      </c>
      <c r="BB56" s="140">
        <v>5.6</v>
      </c>
      <c r="BC56" s="140">
        <v>9</v>
      </c>
      <c r="BD56" s="140">
        <v>-2.4</v>
      </c>
      <c r="BE56" s="140">
        <v>2.7</v>
      </c>
      <c r="BF56" s="140" t="s">
        <v>19</v>
      </c>
      <c r="BG56" s="140">
        <v>0.7</v>
      </c>
      <c r="BH56" s="140">
        <v>-2</v>
      </c>
      <c r="BI56" s="140">
        <v>1.8</v>
      </c>
      <c r="BJ56" s="140">
        <v>-0.7</v>
      </c>
      <c r="BK56" s="140">
        <v>-0.4</v>
      </c>
      <c r="BL56" s="140">
        <v>7.7</v>
      </c>
      <c r="BM56" s="140" t="s">
        <v>19</v>
      </c>
      <c r="BN56" s="188">
        <f t="shared" ref="BN56:BS56" si="25">(AVERAGE(AL54:AL56)/AVERAGE(AL42:AL44)-1)*100</f>
        <v>2.0948494707577092</v>
      </c>
      <c r="BO56" s="188">
        <f t="shared" si="25"/>
        <v>-6.6403958127359548</v>
      </c>
      <c r="BP56" s="188">
        <f t="shared" si="25"/>
        <v>5.5850932565499667</v>
      </c>
      <c r="BQ56" s="188">
        <f t="shared" si="25"/>
        <v>8.9644591057428169</v>
      </c>
      <c r="BR56" s="188">
        <f t="shared" si="25"/>
        <v>-2.4427638259920559</v>
      </c>
      <c r="BS56" s="188">
        <f t="shared" si="25"/>
        <v>2.6525148976070279</v>
      </c>
      <c r="BT56" s="188" t="s">
        <v>19</v>
      </c>
    </row>
    <row r="57" spans="1:72" x14ac:dyDescent="0.25">
      <c r="A57" s="1">
        <v>38808</v>
      </c>
      <c r="B57" s="30"/>
      <c r="C57" s="142">
        <v>99.828199999999995</v>
      </c>
      <c r="D57" s="142">
        <v>96.315719999999999</v>
      </c>
      <c r="E57" s="142">
        <v>100.08522000000001</v>
      </c>
      <c r="F57" s="142">
        <v>84.195300000000003</v>
      </c>
      <c r="G57" s="142">
        <v>78.338759999999994</v>
      </c>
      <c r="H57" s="142">
        <v>88.720079999999996</v>
      </c>
      <c r="I57" s="142">
        <v>109.55911</v>
      </c>
      <c r="J57" s="142">
        <v>-1.5</v>
      </c>
      <c r="K57" s="142">
        <v>4.8</v>
      </c>
      <c r="L57" s="142">
        <v>-1.9</v>
      </c>
      <c r="M57" s="142">
        <v>-6.3</v>
      </c>
      <c r="N57" s="142">
        <v>4.3</v>
      </c>
      <c r="O57" s="142">
        <v>-4.8</v>
      </c>
      <c r="P57" s="142">
        <v>-1.2</v>
      </c>
      <c r="Q57" s="142">
        <v>2.8</v>
      </c>
      <c r="R57" s="142">
        <v>11</v>
      </c>
      <c r="S57" s="142">
        <v>2.4</v>
      </c>
      <c r="T57" s="142">
        <v>-1.1000000000000001</v>
      </c>
      <c r="U57" s="142">
        <v>3.9</v>
      </c>
      <c r="V57" s="142">
        <v>1</v>
      </c>
      <c r="W57" s="142">
        <v>-1.5</v>
      </c>
      <c r="X57" s="142">
        <v>2.5</v>
      </c>
      <c r="Y57" s="142">
        <v>11.4</v>
      </c>
      <c r="Z57" s="142">
        <v>2</v>
      </c>
      <c r="AA57" s="142">
        <v>-0.6</v>
      </c>
      <c r="AB57" s="142">
        <v>2.9</v>
      </c>
      <c r="AC57" s="142">
        <v>1.4</v>
      </c>
      <c r="AD57" s="142">
        <v>-2.4</v>
      </c>
      <c r="AE57" s="188" t="s">
        <v>19</v>
      </c>
      <c r="AF57" s="188" t="s">
        <v>19</v>
      </c>
      <c r="AG57" s="188" t="s">
        <v>19</v>
      </c>
      <c r="AH57" s="188" t="s">
        <v>19</v>
      </c>
      <c r="AI57" s="188" t="s">
        <v>19</v>
      </c>
      <c r="AJ57" s="188" t="s">
        <v>19</v>
      </c>
      <c r="AK57" s="188" t="s">
        <v>19</v>
      </c>
      <c r="AL57" s="140">
        <v>137.98041000000001</v>
      </c>
      <c r="AM57" s="140">
        <v>162.81531000000001</v>
      </c>
      <c r="AN57" s="140">
        <v>115.96862</v>
      </c>
      <c r="AO57" s="140">
        <v>56.909239999999997</v>
      </c>
      <c r="AP57" s="140">
        <v>104.78068</v>
      </c>
      <c r="AQ57" s="140">
        <v>87.723910000000004</v>
      </c>
      <c r="AR57" s="140" t="s">
        <v>19</v>
      </c>
      <c r="AS57" s="140">
        <v>1.5</v>
      </c>
      <c r="AT57" s="140">
        <v>6.3</v>
      </c>
      <c r="AU57" s="140">
        <v>-0.3</v>
      </c>
      <c r="AV57" s="140">
        <v>2.4</v>
      </c>
      <c r="AW57" s="140">
        <v>-3.6</v>
      </c>
      <c r="AX57" s="140">
        <v>-6.2</v>
      </c>
      <c r="AY57" s="140" t="s">
        <v>19</v>
      </c>
      <c r="AZ57" s="140">
        <v>1.9</v>
      </c>
      <c r="BA57" s="140">
        <v>-3.5</v>
      </c>
      <c r="BB57" s="140">
        <v>4.0999999999999996</v>
      </c>
      <c r="BC57" s="140">
        <v>7.5</v>
      </c>
      <c r="BD57" s="140">
        <v>-2.7</v>
      </c>
      <c r="BE57" s="140">
        <v>0.3</v>
      </c>
      <c r="BF57" s="140" t="s">
        <v>19</v>
      </c>
      <c r="BG57" s="140">
        <v>0.4</v>
      </c>
      <c r="BH57" s="140">
        <v>-1.4</v>
      </c>
      <c r="BI57" s="140">
        <v>1.1000000000000001</v>
      </c>
      <c r="BJ57" s="140">
        <v>-0.3</v>
      </c>
      <c r="BK57" s="140">
        <v>-1.1000000000000001</v>
      </c>
      <c r="BL57" s="140">
        <v>6.5</v>
      </c>
      <c r="BM57" s="140" t="s">
        <v>19</v>
      </c>
      <c r="BN57" s="188" t="s">
        <v>19</v>
      </c>
      <c r="BO57" s="188" t="s">
        <v>19</v>
      </c>
      <c r="BP57" s="188" t="s">
        <v>19</v>
      </c>
      <c r="BQ57" s="188" t="s">
        <v>19</v>
      </c>
      <c r="BR57" s="188" t="s">
        <v>19</v>
      </c>
      <c r="BS57" s="188" t="s">
        <v>19</v>
      </c>
      <c r="BT57" s="188" t="s">
        <v>19</v>
      </c>
    </row>
    <row r="58" spans="1:72" x14ac:dyDescent="0.25">
      <c r="A58" s="1">
        <v>38838</v>
      </c>
      <c r="B58" s="30"/>
      <c r="C58" s="142">
        <v>111.1146</v>
      </c>
      <c r="D58" s="142">
        <v>103.91566</v>
      </c>
      <c r="E58" s="142">
        <v>111.60809</v>
      </c>
      <c r="F58" s="142">
        <v>105.27933</v>
      </c>
      <c r="G58" s="142">
        <v>80.042730000000006</v>
      </c>
      <c r="H58" s="142">
        <v>98.427769999999995</v>
      </c>
      <c r="I58" s="142">
        <v>116.01694000000001</v>
      </c>
      <c r="J58" s="142">
        <v>4.7</v>
      </c>
      <c r="K58" s="142">
        <v>6.7</v>
      </c>
      <c r="L58" s="142">
        <v>4.5</v>
      </c>
      <c r="M58" s="142">
        <v>6.5</v>
      </c>
      <c r="N58" s="142">
        <v>2.1</v>
      </c>
      <c r="O58" s="142">
        <v>3.6</v>
      </c>
      <c r="P58" s="142">
        <v>5.7</v>
      </c>
      <c r="Q58" s="142">
        <v>3.2</v>
      </c>
      <c r="R58" s="142">
        <v>10.1</v>
      </c>
      <c r="S58" s="142">
        <v>2.9</v>
      </c>
      <c r="T58" s="142">
        <v>0.6</v>
      </c>
      <c r="U58" s="142">
        <v>3.5</v>
      </c>
      <c r="V58" s="142">
        <v>1.6</v>
      </c>
      <c r="W58" s="142">
        <v>-0.1</v>
      </c>
      <c r="X58" s="142">
        <v>2.4</v>
      </c>
      <c r="Y58" s="142">
        <v>10.5</v>
      </c>
      <c r="Z58" s="142">
        <v>2</v>
      </c>
      <c r="AA58" s="142">
        <v>-0.3</v>
      </c>
      <c r="AB58" s="142">
        <v>2.9</v>
      </c>
      <c r="AC58" s="142">
        <v>1.4</v>
      </c>
      <c r="AD58" s="142">
        <v>-1.4</v>
      </c>
      <c r="AE58" s="188" t="s">
        <v>19</v>
      </c>
      <c r="AF58" s="188" t="s">
        <v>19</v>
      </c>
      <c r="AG58" s="188" t="s">
        <v>19</v>
      </c>
      <c r="AH58" s="188" t="s">
        <v>19</v>
      </c>
      <c r="AI58" s="188" t="s">
        <v>19</v>
      </c>
      <c r="AJ58" s="188" t="s">
        <v>19</v>
      </c>
      <c r="AK58" s="188" t="s">
        <v>19</v>
      </c>
      <c r="AL58" s="140">
        <v>147.48405</v>
      </c>
      <c r="AM58" s="140">
        <v>181.92420999999999</v>
      </c>
      <c r="AN58" s="140">
        <v>121.71747000000001</v>
      </c>
      <c r="AO58" s="140">
        <v>65.985119999999995</v>
      </c>
      <c r="AP58" s="140">
        <v>116.43556</v>
      </c>
      <c r="AQ58" s="140">
        <v>96.576729999999998</v>
      </c>
      <c r="AR58" s="140" t="s">
        <v>19</v>
      </c>
      <c r="AS58" s="140">
        <v>3.9</v>
      </c>
      <c r="AT58" s="140">
        <v>11</v>
      </c>
      <c r="AU58" s="140">
        <v>1.2</v>
      </c>
      <c r="AV58" s="140">
        <v>28.6</v>
      </c>
      <c r="AW58" s="140">
        <v>9.3000000000000007</v>
      </c>
      <c r="AX58" s="140">
        <v>1.4</v>
      </c>
      <c r="AY58" s="140" t="s">
        <v>19</v>
      </c>
      <c r="AZ58" s="140">
        <v>2.4</v>
      </c>
      <c r="BA58" s="140">
        <v>-0.5</v>
      </c>
      <c r="BB58" s="140">
        <v>3.5</v>
      </c>
      <c r="BC58" s="140">
        <v>11.1</v>
      </c>
      <c r="BD58" s="140">
        <v>-0.4</v>
      </c>
      <c r="BE58" s="140">
        <v>0.5</v>
      </c>
      <c r="BF58" s="140" t="s">
        <v>19</v>
      </c>
      <c r="BG58" s="140">
        <v>0.4</v>
      </c>
      <c r="BH58" s="140">
        <v>-0.3</v>
      </c>
      <c r="BI58" s="140">
        <v>0.7</v>
      </c>
      <c r="BJ58" s="140">
        <v>2.5</v>
      </c>
      <c r="BK58" s="140">
        <v>-0.6</v>
      </c>
      <c r="BL58" s="140">
        <v>5.9</v>
      </c>
      <c r="BM58" s="140" t="s">
        <v>19</v>
      </c>
      <c r="BN58" s="188" t="s">
        <v>19</v>
      </c>
      <c r="BO58" s="188" t="s">
        <v>19</v>
      </c>
      <c r="BP58" s="188" t="s">
        <v>19</v>
      </c>
      <c r="BQ58" s="188" t="s">
        <v>19</v>
      </c>
      <c r="BR58" s="188" t="s">
        <v>19</v>
      </c>
      <c r="BS58" s="188" t="s">
        <v>19</v>
      </c>
      <c r="BT58" s="188" t="s">
        <v>19</v>
      </c>
    </row>
    <row r="59" spans="1:72" x14ac:dyDescent="0.25">
      <c r="A59" s="1">
        <v>38869</v>
      </c>
      <c r="B59" s="30" t="s">
        <v>87</v>
      </c>
      <c r="C59" s="142">
        <v>106.16070000000001</v>
      </c>
      <c r="D59" s="142">
        <v>97.922849999999997</v>
      </c>
      <c r="E59" s="142">
        <v>106.71794</v>
      </c>
      <c r="F59" s="142">
        <v>109.14400999999999</v>
      </c>
      <c r="G59" s="142">
        <v>76.27467</v>
      </c>
      <c r="H59" s="142">
        <v>93.796139999999994</v>
      </c>
      <c r="I59" s="142">
        <v>111.78613</v>
      </c>
      <c r="J59" s="142">
        <v>-0.3</v>
      </c>
      <c r="K59" s="142">
        <v>1</v>
      </c>
      <c r="L59" s="142">
        <v>-0.4</v>
      </c>
      <c r="M59" s="142">
        <v>3.5</v>
      </c>
      <c r="N59" s="142">
        <v>-0.3</v>
      </c>
      <c r="O59" s="142">
        <v>0</v>
      </c>
      <c r="P59" s="142">
        <v>3.1</v>
      </c>
      <c r="Q59" s="142">
        <v>2.6</v>
      </c>
      <c r="R59" s="142">
        <v>8.4</v>
      </c>
      <c r="S59" s="142">
        <v>2.2999999999999998</v>
      </c>
      <c r="T59" s="142">
        <v>1.2</v>
      </c>
      <c r="U59" s="142">
        <v>2.9</v>
      </c>
      <c r="V59" s="142">
        <v>1.3</v>
      </c>
      <c r="W59" s="142">
        <v>0.5</v>
      </c>
      <c r="X59" s="142">
        <v>1.9</v>
      </c>
      <c r="Y59" s="142">
        <v>9.1999999999999993</v>
      </c>
      <c r="Z59" s="142">
        <v>1.5</v>
      </c>
      <c r="AA59" s="142">
        <v>-0.3</v>
      </c>
      <c r="AB59" s="142">
        <v>2.6</v>
      </c>
      <c r="AC59" s="142">
        <v>1</v>
      </c>
      <c r="AD59" s="142">
        <v>-0.7</v>
      </c>
      <c r="AE59" s="188">
        <f t="shared" ref="AE59:AK59" si="26">(AVERAGE(C57:C59)/AVERAGE(C45:C47)-1)*100</f>
        <v>0.9809919631354358</v>
      </c>
      <c r="AF59" s="188">
        <f t="shared" si="26"/>
        <v>4.1685448648588252</v>
      </c>
      <c r="AG59" s="188">
        <f t="shared" si="26"/>
        <v>0.79886291250177432</v>
      </c>
      <c r="AH59" s="188">
        <f t="shared" si="26"/>
        <v>1.5089695558726079</v>
      </c>
      <c r="AI59" s="188">
        <f t="shared" si="26"/>
        <v>2.0249851825262288</v>
      </c>
      <c r="AJ59" s="188">
        <f t="shared" si="26"/>
        <v>-0.3586420821463987</v>
      </c>
      <c r="AK59" s="188">
        <f t="shared" si="26"/>
        <v>2.4873030152599007</v>
      </c>
      <c r="AL59" s="140">
        <v>149.39848000000001</v>
      </c>
      <c r="AM59" s="140">
        <v>194.19129000000001</v>
      </c>
      <c r="AN59" s="140">
        <v>120.48853</v>
      </c>
      <c r="AO59" s="140">
        <v>73.310270000000003</v>
      </c>
      <c r="AP59" s="140">
        <v>112.07079</v>
      </c>
      <c r="AQ59" s="140">
        <v>94.074770000000001</v>
      </c>
      <c r="AR59" s="140" t="s">
        <v>19</v>
      </c>
      <c r="AS59" s="140">
        <v>16.8</v>
      </c>
      <c r="AT59" s="140">
        <v>19.3</v>
      </c>
      <c r="AU59" s="140">
        <v>15.7</v>
      </c>
      <c r="AV59" s="140">
        <v>22.1</v>
      </c>
      <c r="AW59" s="140">
        <v>5</v>
      </c>
      <c r="AX59" s="140">
        <v>-1.3</v>
      </c>
      <c r="AY59" s="140" t="s">
        <v>19</v>
      </c>
      <c r="AZ59" s="140">
        <v>4.5999999999999996</v>
      </c>
      <c r="BA59" s="140">
        <v>2.8</v>
      </c>
      <c r="BB59" s="140">
        <v>5.3</v>
      </c>
      <c r="BC59" s="140">
        <v>12.9</v>
      </c>
      <c r="BD59" s="140">
        <v>0.5</v>
      </c>
      <c r="BE59" s="140">
        <v>0.2</v>
      </c>
      <c r="BF59" s="140" t="s">
        <v>19</v>
      </c>
      <c r="BG59" s="140">
        <v>2.1</v>
      </c>
      <c r="BH59" s="140">
        <v>1.2</v>
      </c>
      <c r="BI59" s="140">
        <v>2.4</v>
      </c>
      <c r="BJ59" s="140">
        <v>4.0999999999999996</v>
      </c>
      <c r="BK59" s="140">
        <v>-0.1</v>
      </c>
      <c r="BL59" s="140">
        <v>5.2</v>
      </c>
      <c r="BM59" s="140" t="s">
        <v>19</v>
      </c>
      <c r="BN59" s="188">
        <f t="shared" ref="BN59:BS59" si="27">(AVERAGE(AL57:AL59)/AVERAGE(AL45:AL47)-1)*100</f>
        <v>7.1686668794450625</v>
      </c>
      <c r="BO59" s="188">
        <f t="shared" si="27"/>
        <v>12.327120644602862</v>
      </c>
      <c r="BP59" s="188">
        <f t="shared" si="27"/>
        <v>5.1091231499615475</v>
      </c>
      <c r="BQ59" s="188">
        <f t="shared" si="27"/>
        <v>17.530078034655936</v>
      </c>
      <c r="BR59" s="188">
        <f t="shared" si="27"/>
        <v>3.4818158017821066</v>
      </c>
      <c r="BS59" s="188">
        <f t="shared" si="27"/>
        <v>-1.9844204135615828</v>
      </c>
      <c r="BT59" s="188" t="s">
        <v>19</v>
      </c>
    </row>
    <row r="60" spans="1:72" x14ac:dyDescent="0.25">
      <c r="A60" s="1">
        <v>38899</v>
      </c>
      <c r="B60" s="30"/>
      <c r="C60" s="142">
        <v>109.25591</v>
      </c>
      <c r="D60" s="142">
        <v>103.84325</v>
      </c>
      <c r="E60" s="142">
        <v>109.63611</v>
      </c>
      <c r="F60" s="142">
        <v>114.48488</v>
      </c>
      <c r="G60" s="142">
        <v>80.267560000000003</v>
      </c>
      <c r="H60" s="142">
        <v>97.023309999999995</v>
      </c>
      <c r="I60" s="142">
        <v>119.37142</v>
      </c>
      <c r="J60" s="142">
        <v>3.6</v>
      </c>
      <c r="K60" s="142">
        <v>6.6</v>
      </c>
      <c r="L60" s="142">
        <v>3.4</v>
      </c>
      <c r="M60" s="142">
        <v>5.7</v>
      </c>
      <c r="N60" s="142">
        <v>0.4</v>
      </c>
      <c r="O60" s="142">
        <v>3.6</v>
      </c>
      <c r="P60" s="142">
        <v>10.4</v>
      </c>
      <c r="Q60" s="142">
        <v>2.8</v>
      </c>
      <c r="R60" s="142">
        <v>8.1999999999999993</v>
      </c>
      <c r="S60" s="142">
        <v>2.4</v>
      </c>
      <c r="T60" s="142">
        <v>1.9</v>
      </c>
      <c r="U60" s="142">
        <v>2.5</v>
      </c>
      <c r="V60" s="142">
        <v>1.6</v>
      </c>
      <c r="W60" s="142">
        <v>1.9</v>
      </c>
      <c r="X60" s="142">
        <v>2.1</v>
      </c>
      <c r="Y60" s="142">
        <v>8.9</v>
      </c>
      <c r="Z60" s="142">
        <v>1.8</v>
      </c>
      <c r="AA60" s="142">
        <v>0.4</v>
      </c>
      <c r="AB60" s="142">
        <v>2.2999999999999998</v>
      </c>
      <c r="AC60" s="142">
        <v>1.5</v>
      </c>
      <c r="AD60" s="142">
        <v>0.7</v>
      </c>
      <c r="AE60" s="188" t="s">
        <v>19</v>
      </c>
      <c r="AF60" s="188" t="s">
        <v>19</v>
      </c>
      <c r="AG60" s="188" t="s">
        <v>19</v>
      </c>
      <c r="AH60" s="188" t="s">
        <v>19</v>
      </c>
      <c r="AI60" s="188" t="s">
        <v>19</v>
      </c>
      <c r="AJ60" s="188" t="s">
        <v>19</v>
      </c>
      <c r="AK60" s="188" t="s">
        <v>19</v>
      </c>
      <c r="AL60" s="140">
        <v>151.36580000000001</v>
      </c>
      <c r="AM60" s="140">
        <v>198.97399999999999</v>
      </c>
      <c r="AN60" s="140">
        <v>121.44405</v>
      </c>
      <c r="AO60" s="140">
        <v>64.3947</v>
      </c>
      <c r="AP60" s="140">
        <v>112.65586</v>
      </c>
      <c r="AQ60" s="140">
        <v>102.06314999999999</v>
      </c>
      <c r="AR60" s="140" t="s">
        <v>19</v>
      </c>
      <c r="AS60" s="140">
        <v>19.899999999999999</v>
      </c>
      <c r="AT60" s="140">
        <v>25.5</v>
      </c>
      <c r="AU60" s="140">
        <v>17.399999999999999</v>
      </c>
      <c r="AV60" s="140">
        <v>8.4</v>
      </c>
      <c r="AW60" s="140">
        <v>3.7</v>
      </c>
      <c r="AX60" s="140">
        <v>3.3</v>
      </c>
      <c r="AY60" s="140" t="s">
        <v>19</v>
      </c>
      <c r="AZ60" s="140">
        <v>6.7</v>
      </c>
      <c r="BA60" s="140">
        <v>6.1</v>
      </c>
      <c r="BB60" s="140">
        <v>6.9</v>
      </c>
      <c r="BC60" s="140">
        <v>12.3</v>
      </c>
      <c r="BD60" s="140">
        <v>0.9</v>
      </c>
      <c r="BE60" s="140">
        <v>0.7</v>
      </c>
      <c r="BF60" s="140" t="s">
        <v>19</v>
      </c>
      <c r="BG60" s="140">
        <v>4.3</v>
      </c>
      <c r="BH60" s="140">
        <v>3.5</v>
      </c>
      <c r="BI60" s="140">
        <v>4.7</v>
      </c>
      <c r="BJ60" s="140">
        <v>5.3</v>
      </c>
      <c r="BK60" s="140">
        <v>0</v>
      </c>
      <c r="BL60" s="140">
        <v>4.9000000000000004</v>
      </c>
      <c r="BM60" s="140" t="s">
        <v>19</v>
      </c>
      <c r="BN60" s="188" t="s">
        <v>19</v>
      </c>
      <c r="BO60" s="188" t="s">
        <v>19</v>
      </c>
      <c r="BP60" s="188" t="s">
        <v>19</v>
      </c>
      <c r="BQ60" s="188" t="s">
        <v>19</v>
      </c>
      <c r="BR60" s="188" t="s">
        <v>19</v>
      </c>
      <c r="BS60" s="188" t="s">
        <v>19</v>
      </c>
      <c r="BT60" s="188" t="s">
        <v>19</v>
      </c>
    </row>
    <row r="61" spans="1:72" x14ac:dyDescent="0.25">
      <c r="A61" s="1">
        <v>38930</v>
      </c>
      <c r="B61" s="30"/>
      <c r="C61" s="142">
        <v>114.86336</v>
      </c>
      <c r="D61" s="142">
        <v>104.00713</v>
      </c>
      <c r="E61" s="142">
        <v>115.58881</v>
      </c>
      <c r="F61" s="142">
        <v>119.74565</v>
      </c>
      <c r="G61" s="142">
        <v>80.071809999999999</v>
      </c>
      <c r="H61" s="142">
        <v>101.87761999999999</v>
      </c>
      <c r="I61" s="142">
        <v>121.59694</v>
      </c>
      <c r="J61" s="142">
        <v>3.1</v>
      </c>
      <c r="K61" s="142">
        <v>5.6</v>
      </c>
      <c r="L61" s="142">
        <v>3</v>
      </c>
      <c r="M61" s="142">
        <v>2.5</v>
      </c>
      <c r="N61" s="142">
        <v>4.5999999999999996</v>
      </c>
      <c r="O61" s="142">
        <v>3.2</v>
      </c>
      <c r="P61" s="142">
        <v>5.6</v>
      </c>
      <c r="Q61" s="142">
        <v>2.8</v>
      </c>
      <c r="R61" s="142">
        <v>7.8</v>
      </c>
      <c r="S61" s="142">
        <v>2.5</v>
      </c>
      <c r="T61" s="142">
        <v>2</v>
      </c>
      <c r="U61" s="142">
        <v>2.8</v>
      </c>
      <c r="V61" s="142">
        <v>1.8</v>
      </c>
      <c r="W61" s="142">
        <v>2.2999999999999998</v>
      </c>
      <c r="X61" s="142">
        <v>2.1</v>
      </c>
      <c r="Y61" s="142">
        <v>8.6999999999999993</v>
      </c>
      <c r="Z61" s="142">
        <v>1.7</v>
      </c>
      <c r="AA61" s="142">
        <v>0.5</v>
      </c>
      <c r="AB61" s="142">
        <v>2.7</v>
      </c>
      <c r="AC61" s="142">
        <v>1.7</v>
      </c>
      <c r="AD61" s="142">
        <v>1.5</v>
      </c>
      <c r="AE61" s="188" t="s">
        <v>19</v>
      </c>
      <c r="AF61" s="188" t="s">
        <v>19</v>
      </c>
      <c r="AG61" s="188" t="s">
        <v>19</v>
      </c>
      <c r="AH61" s="188" t="s">
        <v>19</v>
      </c>
      <c r="AI61" s="188" t="s">
        <v>19</v>
      </c>
      <c r="AJ61" s="188" t="s">
        <v>19</v>
      </c>
      <c r="AK61" s="188" t="s">
        <v>19</v>
      </c>
      <c r="AL61" s="140">
        <v>140.44983999999999</v>
      </c>
      <c r="AM61" s="140">
        <v>192.9442</v>
      </c>
      <c r="AN61" s="140">
        <v>110.32679</v>
      </c>
      <c r="AO61" s="140">
        <v>74.886279999999999</v>
      </c>
      <c r="AP61" s="140">
        <v>75.465350000000001</v>
      </c>
      <c r="AQ61" s="140">
        <v>105.89247</v>
      </c>
      <c r="AR61" s="140" t="s">
        <v>19</v>
      </c>
      <c r="AS61" s="140">
        <v>0.9</v>
      </c>
      <c r="AT61" s="140">
        <v>9.6</v>
      </c>
      <c r="AU61" s="140">
        <v>-2.8</v>
      </c>
      <c r="AV61" s="140">
        <v>8.6</v>
      </c>
      <c r="AW61" s="140">
        <v>-14</v>
      </c>
      <c r="AX61" s="140">
        <v>4.9000000000000004</v>
      </c>
      <c r="AY61" s="140" t="s">
        <v>19</v>
      </c>
      <c r="AZ61" s="140">
        <v>5.9</v>
      </c>
      <c r="BA61" s="140">
        <v>6.5</v>
      </c>
      <c r="BB61" s="140">
        <v>5.7</v>
      </c>
      <c r="BC61" s="140">
        <v>11.8</v>
      </c>
      <c r="BD61" s="140">
        <v>-0.6</v>
      </c>
      <c r="BE61" s="140">
        <v>1.3</v>
      </c>
      <c r="BF61" s="140" t="s">
        <v>19</v>
      </c>
      <c r="BG61" s="140">
        <v>4.4000000000000004</v>
      </c>
      <c r="BH61" s="140">
        <v>4</v>
      </c>
      <c r="BI61" s="140">
        <v>4.5</v>
      </c>
      <c r="BJ61" s="140">
        <v>5.7</v>
      </c>
      <c r="BK61" s="140">
        <v>-0.1</v>
      </c>
      <c r="BL61" s="140">
        <v>4.0999999999999996</v>
      </c>
      <c r="BM61" s="140" t="s">
        <v>19</v>
      </c>
      <c r="BN61" s="188" t="s">
        <v>19</v>
      </c>
      <c r="BO61" s="188" t="s">
        <v>19</v>
      </c>
      <c r="BP61" s="188" t="s">
        <v>19</v>
      </c>
      <c r="BQ61" s="188" t="s">
        <v>19</v>
      </c>
      <c r="BR61" s="188" t="s">
        <v>19</v>
      </c>
      <c r="BS61" s="188" t="s">
        <v>19</v>
      </c>
      <c r="BT61" s="188" t="s">
        <v>19</v>
      </c>
    </row>
    <row r="62" spans="1:72" x14ac:dyDescent="0.25">
      <c r="A62" s="1">
        <v>38961</v>
      </c>
      <c r="B62" s="30" t="s">
        <v>88</v>
      </c>
      <c r="C62" s="142">
        <v>108.65657</v>
      </c>
      <c r="D62" s="142">
        <v>101.47888</v>
      </c>
      <c r="E62" s="142">
        <v>109.14785000000001</v>
      </c>
      <c r="F62" s="142">
        <v>114.50057</v>
      </c>
      <c r="G62" s="142">
        <v>79.495949999999993</v>
      </c>
      <c r="H62" s="142">
        <v>98.332819999999998</v>
      </c>
      <c r="I62" s="142">
        <v>118.71119</v>
      </c>
      <c r="J62" s="142">
        <v>1.3</v>
      </c>
      <c r="K62" s="142">
        <v>4.9000000000000004</v>
      </c>
      <c r="L62" s="142">
        <v>1.1000000000000001</v>
      </c>
      <c r="M62" s="142">
        <v>1.9</v>
      </c>
      <c r="N62" s="142">
        <v>3.6</v>
      </c>
      <c r="O62" s="142">
        <v>3.1</v>
      </c>
      <c r="P62" s="142">
        <v>4</v>
      </c>
      <c r="Q62" s="142">
        <v>2.6</v>
      </c>
      <c r="R62" s="142">
        <v>7.5</v>
      </c>
      <c r="S62" s="142">
        <v>2.4</v>
      </c>
      <c r="T62" s="142">
        <v>2</v>
      </c>
      <c r="U62" s="142">
        <v>2.9</v>
      </c>
      <c r="V62" s="142">
        <v>2</v>
      </c>
      <c r="W62" s="142">
        <v>2.5</v>
      </c>
      <c r="X62" s="142">
        <v>2.2000000000000002</v>
      </c>
      <c r="Y62" s="142">
        <v>8.1999999999999993</v>
      </c>
      <c r="Z62" s="142">
        <v>1.9</v>
      </c>
      <c r="AA62" s="142">
        <v>1.1000000000000001</v>
      </c>
      <c r="AB62" s="142">
        <v>2.8</v>
      </c>
      <c r="AC62" s="142">
        <v>2</v>
      </c>
      <c r="AD62" s="142">
        <v>1.9</v>
      </c>
      <c r="AE62" s="188">
        <f t="shared" ref="AE62:AK62" si="28">(AVERAGE(C60:C62)/AVERAGE(C48:C50)-1)*100</f>
        <v>2.6795285815857328</v>
      </c>
      <c r="AF62" s="188">
        <f t="shared" si="28"/>
        <v>5.721746519364701</v>
      </c>
      <c r="AG62" s="188">
        <f t="shared" si="28"/>
        <v>2.5074556181526653</v>
      </c>
      <c r="AH62" s="188">
        <f t="shared" si="28"/>
        <v>3.3334404009750296</v>
      </c>
      <c r="AI62" s="188">
        <f t="shared" si="28"/>
        <v>2.8258011021062179</v>
      </c>
      <c r="AJ62" s="188">
        <f t="shared" si="28"/>
        <v>3.2669221526345993</v>
      </c>
      <c r="AK62" s="188">
        <f t="shared" si="28"/>
        <v>6.5906679706021931</v>
      </c>
      <c r="AL62" s="140">
        <v>153.02303000000001</v>
      </c>
      <c r="AM62" s="140">
        <v>187.94515000000001</v>
      </c>
      <c r="AN62" s="140">
        <v>126.51886</v>
      </c>
      <c r="AO62" s="140">
        <v>77.868449999999996</v>
      </c>
      <c r="AP62" s="140">
        <v>113.93204</v>
      </c>
      <c r="AQ62" s="140">
        <v>101.64626</v>
      </c>
      <c r="AR62" s="140" t="s">
        <v>19</v>
      </c>
      <c r="AS62" s="140">
        <v>12.1</v>
      </c>
      <c r="AT62" s="140">
        <v>12.4</v>
      </c>
      <c r="AU62" s="140">
        <v>12</v>
      </c>
      <c r="AV62" s="140">
        <v>21.7</v>
      </c>
      <c r="AW62" s="140">
        <v>17.399999999999999</v>
      </c>
      <c r="AX62" s="140">
        <v>5.6</v>
      </c>
      <c r="AY62" s="140" t="s">
        <v>19</v>
      </c>
      <c r="AZ62" s="140">
        <v>6.6</v>
      </c>
      <c r="BA62" s="140">
        <v>7.2</v>
      </c>
      <c r="BB62" s="140">
        <v>6.4</v>
      </c>
      <c r="BC62" s="140">
        <v>12.9</v>
      </c>
      <c r="BD62" s="140">
        <v>1.2</v>
      </c>
      <c r="BE62" s="140">
        <v>1.8</v>
      </c>
      <c r="BF62" s="140" t="s">
        <v>19</v>
      </c>
      <c r="BG62" s="140">
        <v>5.0999999999999996</v>
      </c>
      <c r="BH62" s="140">
        <v>4.5999999999999996</v>
      </c>
      <c r="BI62" s="140">
        <v>5.3</v>
      </c>
      <c r="BJ62" s="140">
        <v>8.1999999999999993</v>
      </c>
      <c r="BK62" s="140">
        <v>0.8</v>
      </c>
      <c r="BL62" s="140">
        <v>3.9</v>
      </c>
      <c r="BM62" s="140" t="s">
        <v>19</v>
      </c>
      <c r="BN62" s="188">
        <f t="shared" ref="BN62:BS62" si="29">(AVERAGE(AL60:AL62)/AVERAGE(AL48:AL50)-1)*100</f>
        <v>10.672064114555525</v>
      </c>
      <c r="BO62" s="188">
        <f t="shared" si="29"/>
        <v>15.533685896394346</v>
      </c>
      <c r="BP62" s="188">
        <f t="shared" si="29"/>
        <v>8.5752816523166242</v>
      </c>
      <c r="BQ62" s="188">
        <f t="shared" si="29"/>
        <v>12.887203735294793</v>
      </c>
      <c r="BR62" s="188">
        <f t="shared" si="29"/>
        <v>2.9359378668256886</v>
      </c>
      <c r="BS62" s="188">
        <f t="shared" si="29"/>
        <v>4.6010852702125904</v>
      </c>
      <c r="BT62" s="188" t="s">
        <v>19</v>
      </c>
    </row>
    <row r="63" spans="1:72" x14ac:dyDescent="0.25">
      <c r="A63" s="1">
        <v>38991</v>
      </c>
      <c r="B63" s="30"/>
      <c r="C63" s="142">
        <v>113.57487</v>
      </c>
      <c r="D63" s="142">
        <v>104.45498000000001</v>
      </c>
      <c r="E63" s="142">
        <v>114.19037</v>
      </c>
      <c r="F63" s="142">
        <v>115.36788</v>
      </c>
      <c r="G63" s="142">
        <v>80.776169999999993</v>
      </c>
      <c r="H63" s="142">
        <v>101.08489</v>
      </c>
      <c r="I63" s="142">
        <v>122.15356</v>
      </c>
      <c r="J63" s="142">
        <v>4</v>
      </c>
      <c r="K63" s="142">
        <v>4.8</v>
      </c>
      <c r="L63" s="142">
        <v>3.9</v>
      </c>
      <c r="M63" s="142">
        <v>2.9</v>
      </c>
      <c r="N63" s="142">
        <v>0.8</v>
      </c>
      <c r="O63" s="142">
        <v>6.2</v>
      </c>
      <c r="P63" s="142">
        <v>5.4</v>
      </c>
      <c r="Q63" s="142">
        <v>2.8</v>
      </c>
      <c r="R63" s="142">
        <v>7.2</v>
      </c>
      <c r="S63" s="142">
        <v>2.5</v>
      </c>
      <c r="T63" s="142">
        <v>2.1</v>
      </c>
      <c r="U63" s="142">
        <v>2.6</v>
      </c>
      <c r="V63" s="142">
        <v>2.4</v>
      </c>
      <c r="W63" s="142">
        <v>2.8</v>
      </c>
      <c r="X63" s="142">
        <v>2.6</v>
      </c>
      <c r="Y63" s="142">
        <v>7.7</v>
      </c>
      <c r="Z63" s="142">
        <v>2.2999999999999998</v>
      </c>
      <c r="AA63" s="142">
        <v>1.5</v>
      </c>
      <c r="AB63" s="142">
        <v>2.8</v>
      </c>
      <c r="AC63" s="142">
        <v>2.6</v>
      </c>
      <c r="AD63" s="142">
        <v>2.5</v>
      </c>
      <c r="AE63" s="188" t="s">
        <v>19</v>
      </c>
      <c r="AF63" s="188" t="s">
        <v>19</v>
      </c>
      <c r="AG63" s="188" t="s">
        <v>19</v>
      </c>
      <c r="AH63" s="188" t="s">
        <v>19</v>
      </c>
      <c r="AI63" s="188" t="s">
        <v>19</v>
      </c>
      <c r="AJ63" s="188" t="s">
        <v>19</v>
      </c>
      <c r="AK63" s="188" t="s">
        <v>19</v>
      </c>
      <c r="AL63" s="140">
        <v>153.50492</v>
      </c>
      <c r="AM63" s="140">
        <v>189.91547</v>
      </c>
      <c r="AN63" s="140">
        <v>126.5264</v>
      </c>
      <c r="AO63" s="140">
        <v>82.943110000000004</v>
      </c>
      <c r="AP63" s="140">
        <v>114.50637999999999</v>
      </c>
      <c r="AQ63" s="140">
        <v>103.24151000000001</v>
      </c>
      <c r="AR63" s="140" t="s">
        <v>19</v>
      </c>
      <c r="AS63" s="140">
        <v>8.1</v>
      </c>
      <c r="AT63" s="140">
        <v>14.6</v>
      </c>
      <c r="AU63" s="140">
        <v>5.6</v>
      </c>
      <c r="AV63" s="140">
        <v>21.4</v>
      </c>
      <c r="AW63" s="140">
        <v>0</v>
      </c>
      <c r="AX63" s="140">
        <v>7.6</v>
      </c>
      <c r="AY63" s="140" t="s">
        <v>19</v>
      </c>
      <c r="AZ63" s="140">
        <v>6.8</v>
      </c>
      <c r="BA63" s="140">
        <v>7.9</v>
      </c>
      <c r="BB63" s="140">
        <v>6.3</v>
      </c>
      <c r="BC63" s="140">
        <v>13.9</v>
      </c>
      <c r="BD63" s="140">
        <v>1.1000000000000001</v>
      </c>
      <c r="BE63" s="140">
        <v>2.4</v>
      </c>
      <c r="BF63" s="140" t="s">
        <v>19</v>
      </c>
      <c r="BG63" s="140">
        <v>5.5</v>
      </c>
      <c r="BH63" s="140">
        <v>5.9</v>
      </c>
      <c r="BI63" s="140">
        <v>5.3</v>
      </c>
      <c r="BJ63" s="140">
        <v>10.3</v>
      </c>
      <c r="BK63" s="140">
        <v>-0.3</v>
      </c>
      <c r="BL63" s="140">
        <v>3.9</v>
      </c>
      <c r="BM63" s="140" t="s">
        <v>19</v>
      </c>
      <c r="BN63" s="188" t="s">
        <v>19</v>
      </c>
      <c r="BO63" s="188" t="s">
        <v>19</v>
      </c>
      <c r="BP63" s="188" t="s">
        <v>19</v>
      </c>
      <c r="BQ63" s="188" t="s">
        <v>19</v>
      </c>
      <c r="BR63" s="188" t="s">
        <v>19</v>
      </c>
      <c r="BS63" s="188" t="s">
        <v>19</v>
      </c>
      <c r="BT63" s="188" t="s">
        <v>19</v>
      </c>
    </row>
    <row r="64" spans="1:72" x14ac:dyDescent="0.25">
      <c r="A64" s="1">
        <v>39022</v>
      </c>
      <c r="B64" s="30"/>
      <c r="C64" s="142">
        <v>111.69618</v>
      </c>
      <c r="D64" s="142">
        <v>103.03579000000001</v>
      </c>
      <c r="E64" s="142">
        <v>112.28203999999999</v>
      </c>
      <c r="F64" s="142">
        <v>107.92251</v>
      </c>
      <c r="G64" s="142">
        <v>79.647120000000001</v>
      </c>
      <c r="H64" s="142">
        <v>99.083569999999995</v>
      </c>
      <c r="I64" s="142">
        <v>116.16265</v>
      </c>
      <c r="J64" s="142">
        <v>3.7</v>
      </c>
      <c r="K64" s="142">
        <v>8.9</v>
      </c>
      <c r="L64" s="142">
        <v>3.4</v>
      </c>
      <c r="M64" s="142">
        <v>0.9</v>
      </c>
      <c r="N64" s="142">
        <v>0.9</v>
      </c>
      <c r="O64" s="142">
        <v>4.7</v>
      </c>
      <c r="P64" s="142">
        <v>3.7</v>
      </c>
      <c r="Q64" s="142">
        <v>2.9</v>
      </c>
      <c r="R64" s="142">
        <v>7.4</v>
      </c>
      <c r="S64" s="142">
        <v>2.6</v>
      </c>
      <c r="T64" s="142">
        <v>2</v>
      </c>
      <c r="U64" s="142">
        <v>2.5</v>
      </c>
      <c r="V64" s="142">
        <v>2.6</v>
      </c>
      <c r="W64" s="142">
        <v>2.9</v>
      </c>
      <c r="X64" s="142">
        <v>2.8</v>
      </c>
      <c r="Y64" s="142">
        <v>7.5</v>
      </c>
      <c r="Z64" s="142">
        <v>2.6</v>
      </c>
      <c r="AA64" s="142">
        <v>1.7</v>
      </c>
      <c r="AB64" s="142">
        <v>2.6</v>
      </c>
      <c r="AC64" s="142">
        <v>2.8</v>
      </c>
      <c r="AD64" s="142">
        <v>2.8</v>
      </c>
      <c r="AE64" s="188" t="s">
        <v>19</v>
      </c>
      <c r="AF64" s="188" t="s">
        <v>19</v>
      </c>
      <c r="AG64" s="188" t="s">
        <v>19</v>
      </c>
      <c r="AH64" s="188" t="s">
        <v>19</v>
      </c>
      <c r="AI64" s="188" t="s">
        <v>19</v>
      </c>
      <c r="AJ64" s="188" t="s">
        <v>19</v>
      </c>
      <c r="AK64" s="188" t="s">
        <v>19</v>
      </c>
      <c r="AL64" s="140">
        <v>151.28825000000001</v>
      </c>
      <c r="AM64" s="140">
        <v>188.52911</v>
      </c>
      <c r="AN64" s="140">
        <v>124.31476000000001</v>
      </c>
      <c r="AO64" s="140">
        <v>83.084059999999994</v>
      </c>
      <c r="AP64" s="140">
        <v>111.93376000000001</v>
      </c>
      <c r="AQ64" s="140">
        <v>99.578599999999994</v>
      </c>
      <c r="AR64" s="140" t="s">
        <v>19</v>
      </c>
      <c r="AS64" s="140">
        <v>10.1</v>
      </c>
      <c r="AT64" s="140">
        <v>25.4</v>
      </c>
      <c r="AU64" s="140">
        <v>4.5999999999999996</v>
      </c>
      <c r="AV64" s="140">
        <v>10.5</v>
      </c>
      <c r="AW64" s="140">
        <v>5.9</v>
      </c>
      <c r="AX64" s="140">
        <v>6.7</v>
      </c>
      <c r="AY64" s="140" t="s">
        <v>19</v>
      </c>
      <c r="AZ64" s="140">
        <v>7.1</v>
      </c>
      <c r="BA64" s="140">
        <v>9.4</v>
      </c>
      <c r="BB64" s="140">
        <v>6.2</v>
      </c>
      <c r="BC64" s="140">
        <v>13.5</v>
      </c>
      <c r="BD64" s="140">
        <v>1.5</v>
      </c>
      <c r="BE64" s="140">
        <v>2.8</v>
      </c>
      <c r="BF64" s="140" t="s">
        <v>19</v>
      </c>
      <c r="BG64" s="140">
        <v>6.2</v>
      </c>
      <c r="BH64" s="140">
        <v>8.1</v>
      </c>
      <c r="BI64" s="140">
        <v>5.4</v>
      </c>
      <c r="BJ64" s="140">
        <v>11.3</v>
      </c>
      <c r="BK64" s="140">
        <v>0.6</v>
      </c>
      <c r="BL64" s="140">
        <v>3.7</v>
      </c>
      <c r="BM64" s="140" t="s">
        <v>19</v>
      </c>
      <c r="BN64" s="188" t="s">
        <v>19</v>
      </c>
      <c r="BO64" s="188" t="s">
        <v>19</v>
      </c>
      <c r="BP64" s="188" t="s">
        <v>19</v>
      </c>
      <c r="BQ64" s="188" t="s">
        <v>19</v>
      </c>
      <c r="BR64" s="188" t="s">
        <v>19</v>
      </c>
      <c r="BS64" s="188" t="s">
        <v>19</v>
      </c>
      <c r="BT64" s="188" t="s">
        <v>19</v>
      </c>
    </row>
    <row r="65" spans="1:72" x14ac:dyDescent="0.25">
      <c r="A65" s="1">
        <v>39052</v>
      </c>
      <c r="B65" s="30" t="s">
        <v>89</v>
      </c>
      <c r="C65" s="142">
        <v>101.34553</v>
      </c>
      <c r="D65" s="142">
        <v>103.15233000000001</v>
      </c>
      <c r="E65" s="142">
        <v>101.26767</v>
      </c>
      <c r="F65" s="142">
        <v>93.752790000000005</v>
      </c>
      <c r="G65" s="142">
        <v>80.263750000000002</v>
      </c>
      <c r="H65" s="142">
        <v>94.134020000000007</v>
      </c>
      <c r="I65" s="142">
        <v>113.309</v>
      </c>
      <c r="J65" s="142">
        <v>0.4</v>
      </c>
      <c r="K65" s="142">
        <v>8</v>
      </c>
      <c r="L65" s="142">
        <v>-0.1</v>
      </c>
      <c r="M65" s="142">
        <v>-0.6</v>
      </c>
      <c r="N65" s="142">
        <v>-0.1</v>
      </c>
      <c r="O65" s="142">
        <v>2</v>
      </c>
      <c r="P65" s="142">
        <v>2</v>
      </c>
      <c r="Q65" s="142">
        <v>2.7</v>
      </c>
      <c r="R65" s="142">
        <v>7.4</v>
      </c>
      <c r="S65" s="142">
        <v>2.4</v>
      </c>
      <c r="T65" s="142">
        <v>1.8</v>
      </c>
      <c r="U65" s="142">
        <v>2.2999999999999998</v>
      </c>
      <c r="V65" s="142">
        <v>2.6</v>
      </c>
      <c r="W65" s="142">
        <v>2.8</v>
      </c>
      <c r="X65" s="142">
        <v>2.7</v>
      </c>
      <c r="Y65" s="142">
        <v>7.4</v>
      </c>
      <c r="Z65" s="142">
        <v>2.4</v>
      </c>
      <c r="AA65" s="142">
        <v>1.8</v>
      </c>
      <c r="AB65" s="142">
        <v>2.2999999999999998</v>
      </c>
      <c r="AC65" s="142">
        <v>2.6</v>
      </c>
      <c r="AD65" s="142">
        <v>2.8</v>
      </c>
      <c r="AE65" s="188">
        <f t="shared" ref="AE65:AK65" si="30">(AVERAGE(C63:C65)/AVERAGE(C51:C53)-1)*100</f>
        <v>2.759496716708143</v>
      </c>
      <c r="AF65" s="188">
        <f t="shared" si="30"/>
        <v>7.2008513037504107</v>
      </c>
      <c r="AG65" s="188">
        <f t="shared" si="30"/>
        <v>2.5056709792704357</v>
      </c>
      <c r="AH65" s="188">
        <f t="shared" si="30"/>
        <v>1.1931989685572519</v>
      </c>
      <c r="AI65" s="188">
        <f t="shared" si="30"/>
        <v>0.5447336620004517</v>
      </c>
      <c r="AJ65" s="188">
        <f t="shared" si="30"/>
        <v>4.3277242617732359</v>
      </c>
      <c r="AK65" s="188">
        <f t="shared" si="30"/>
        <v>3.7200132088998972</v>
      </c>
      <c r="AL65" s="140">
        <v>154.44959</v>
      </c>
      <c r="AM65" s="140">
        <v>201.25375</v>
      </c>
      <c r="AN65" s="140">
        <v>124.42129</v>
      </c>
      <c r="AO65" s="140">
        <v>79.265780000000007</v>
      </c>
      <c r="AP65" s="140">
        <v>114.56238999999999</v>
      </c>
      <c r="AQ65" s="140">
        <v>89.886830000000003</v>
      </c>
      <c r="AR65" s="140" t="s">
        <v>19</v>
      </c>
      <c r="AS65" s="140">
        <v>9.9</v>
      </c>
      <c r="AT65" s="140">
        <v>27.8</v>
      </c>
      <c r="AU65" s="140">
        <v>3.2</v>
      </c>
      <c r="AV65" s="140">
        <v>13.2</v>
      </c>
      <c r="AW65" s="140">
        <v>8.6999999999999993</v>
      </c>
      <c r="AX65" s="140">
        <v>-4.5</v>
      </c>
      <c r="AY65" s="140" t="s">
        <v>19</v>
      </c>
      <c r="AZ65" s="140">
        <v>7.3</v>
      </c>
      <c r="BA65" s="140">
        <v>10.9</v>
      </c>
      <c r="BB65" s="140">
        <v>5.9</v>
      </c>
      <c r="BC65" s="140">
        <v>13.5</v>
      </c>
      <c r="BD65" s="140">
        <v>2.1</v>
      </c>
      <c r="BE65" s="140">
        <v>2.2000000000000002</v>
      </c>
      <c r="BF65" s="140" t="s">
        <v>19</v>
      </c>
      <c r="BG65" s="140">
        <v>7.3</v>
      </c>
      <c r="BH65" s="140">
        <v>10.9</v>
      </c>
      <c r="BI65" s="140">
        <v>5.9</v>
      </c>
      <c r="BJ65" s="140">
        <v>13.5</v>
      </c>
      <c r="BK65" s="140">
        <v>2.1</v>
      </c>
      <c r="BL65" s="140">
        <v>2.2000000000000002</v>
      </c>
      <c r="BM65" s="140" t="s">
        <v>19</v>
      </c>
      <c r="BN65" s="188">
        <f t="shared" ref="BN65:BS65" si="31">(AVERAGE(AL63:AL65)/AVERAGE(AL51:AL53)-1)*100</f>
        <v>9.3717217735774341</v>
      </c>
      <c r="BO65" s="188">
        <f t="shared" si="31"/>
        <v>22.405274155875187</v>
      </c>
      <c r="BP65" s="188">
        <f t="shared" si="31"/>
        <v>4.497626332672966</v>
      </c>
      <c r="BQ65" s="188">
        <f t="shared" si="31"/>
        <v>14.879156345939792</v>
      </c>
      <c r="BR65" s="188">
        <f t="shared" si="31"/>
        <v>4.7174363740348779</v>
      </c>
      <c r="BS65" s="188">
        <f t="shared" si="31"/>
        <v>3.2841353295668618</v>
      </c>
      <c r="BT65" s="188" t="s">
        <v>19</v>
      </c>
    </row>
    <row r="66" spans="1:72" x14ac:dyDescent="0.25">
      <c r="A66" s="1">
        <v>39083</v>
      </c>
      <c r="B66" s="30"/>
      <c r="C66" s="142">
        <v>101.38564</v>
      </c>
      <c r="D66" s="142">
        <v>102.13742999999999</v>
      </c>
      <c r="E66" s="142">
        <v>101.37432</v>
      </c>
      <c r="F66" s="142">
        <v>92.281120000000001</v>
      </c>
      <c r="G66" s="142">
        <v>81.080479999999994</v>
      </c>
      <c r="H66" s="142">
        <v>93.22972</v>
      </c>
      <c r="I66" s="142">
        <v>118.69343000000001</v>
      </c>
      <c r="J66" s="142">
        <v>4</v>
      </c>
      <c r="K66" s="142">
        <v>5.2</v>
      </c>
      <c r="L66" s="142">
        <v>3.9</v>
      </c>
      <c r="M66" s="142">
        <v>5.7</v>
      </c>
      <c r="N66" s="142">
        <v>1.5</v>
      </c>
      <c r="O66" s="142">
        <v>-0.2</v>
      </c>
      <c r="P66" s="142">
        <v>7.7</v>
      </c>
      <c r="Q66" s="142">
        <v>4</v>
      </c>
      <c r="R66" s="142">
        <v>5.2</v>
      </c>
      <c r="S66" s="142">
        <v>3.9</v>
      </c>
      <c r="T66" s="142">
        <v>5.7</v>
      </c>
      <c r="U66" s="142">
        <v>1.5</v>
      </c>
      <c r="V66" s="142">
        <v>-0.2</v>
      </c>
      <c r="W66" s="142">
        <v>7.7</v>
      </c>
      <c r="X66" s="142">
        <v>2.7</v>
      </c>
      <c r="Y66" s="142">
        <v>6.7</v>
      </c>
      <c r="Z66" s="142">
        <v>2.5</v>
      </c>
      <c r="AA66" s="142">
        <v>2.2000000000000002</v>
      </c>
      <c r="AB66" s="142">
        <v>2</v>
      </c>
      <c r="AC66" s="142">
        <v>2.2000000000000002</v>
      </c>
      <c r="AD66" s="142">
        <v>3.2</v>
      </c>
      <c r="AE66" s="188" t="s">
        <v>19</v>
      </c>
      <c r="AF66" s="188" t="s">
        <v>19</v>
      </c>
      <c r="AG66" s="188" t="s">
        <v>19</v>
      </c>
      <c r="AH66" s="188" t="s">
        <v>19</v>
      </c>
      <c r="AI66" s="188" t="s">
        <v>19</v>
      </c>
      <c r="AJ66" s="188" t="s">
        <v>19</v>
      </c>
      <c r="AK66" s="188" t="s">
        <v>19</v>
      </c>
      <c r="AL66" s="140">
        <v>149.35083</v>
      </c>
      <c r="AM66" s="140">
        <v>186.43092999999999</v>
      </c>
      <c r="AN66" s="140">
        <v>122.63312000000001</v>
      </c>
      <c r="AO66" s="140">
        <v>88.776070000000004</v>
      </c>
      <c r="AP66" s="140">
        <v>109.52795</v>
      </c>
      <c r="AQ66" s="140">
        <v>80.008070000000004</v>
      </c>
      <c r="AR66" s="140" t="s">
        <v>19</v>
      </c>
      <c r="AS66" s="140">
        <v>3.7</v>
      </c>
      <c r="AT66" s="140">
        <v>20.6</v>
      </c>
      <c r="AU66" s="140">
        <v>-2.2000000000000002</v>
      </c>
      <c r="AV66" s="140">
        <v>10.199999999999999</v>
      </c>
      <c r="AW66" s="140">
        <v>-2.6</v>
      </c>
      <c r="AX66" s="140">
        <v>-14.1</v>
      </c>
      <c r="AY66" s="140" t="s">
        <v>19</v>
      </c>
      <c r="AZ66" s="140">
        <v>3.7</v>
      </c>
      <c r="BA66" s="140">
        <v>20.6</v>
      </c>
      <c r="BB66" s="140">
        <v>-2.2000000000000002</v>
      </c>
      <c r="BC66" s="140">
        <v>10.199999999999999</v>
      </c>
      <c r="BD66" s="140">
        <v>-2.6</v>
      </c>
      <c r="BE66" s="140">
        <v>-14.1</v>
      </c>
      <c r="BF66" s="140" t="s">
        <v>19</v>
      </c>
      <c r="BG66" s="140">
        <v>7.4</v>
      </c>
      <c r="BH66" s="140">
        <v>13.1</v>
      </c>
      <c r="BI66" s="140">
        <v>5.0999999999999996</v>
      </c>
      <c r="BJ66" s="140">
        <v>13.1</v>
      </c>
      <c r="BK66" s="140">
        <v>2.2000000000000002</v>
      </c>
      <c r="BL66" s="140">
        <v>0.2</v>
      </c>
      <c r="BM66" s="140" t="s">
        <v>19</v>
      </c>
      <c r="BN66" s="188" t="s">
        <v>19</v>
      </c>
      <c r="BO66" s="188" t="s">
        <v>19</v>
      </c>
      <c r="BP66" s="188" t="s">
        <v>19</v>
      </c>
      <c r="BQ66" s="188" t="s">
        <v>19</v>
      </c>
      <c r="BR66" s="188" t="s">
        <v>19</v>
      </c>
      <c r="BS66" s="188" t="s">
        <v>19</v>
      </c>
      <c r="BT66" s="188" t="s">
        <v>19</v>
      </c>
    </row>
    <row r="67" spans="1:72" x14ac:dyDescent="0.25">
      <c r="A67" s="1">
        <v>39114</v>
      </c>
      <c r="B67" s="30"/>
      <c r="C67" s="142">
        <v>96.225679999999997</v>
      </c>
      <c r="D67" s="142">
        <v>93.647660000000002</v>
      </c>
      <c r="E67" s="142">
        <v>96.422499999999999</v>
      </c>
      <c r="F67" s="142">
        <v>83.303399999999996</v>
      </c>
      <c r="G67" s="142">
        <v>73.247820000000004</v>
      </c>
      <c r="H67" s="142">
        <v>90.986450000000005</v>
      </c>
      <c r="I67" s="142">
        <v>107.70089</v>
      </c>
      <c r="J67" s="142">
        <v>3</v>
      </c>
      <c r="K67" s="142">
        <v>6.3</v>
      </c>
      <c r="L67" s="142">
        <v>2.8</v>
      </c>
      <c r="M67" s="142">
        <v>4.7</v>
      </c>
      <c r="N67" s="142">
        <v>1</v>
      </c>
      <c r="O67" s="142">
        <v>4.7</v>
      </c>
      <c r="P67" s="142">
        <v>9.1999999999999993</v>
      </c>
      <c r="Q67" s="142">
        <v>3.5</v>
      </c>
      <c r="R67" s="142">
        <v>5.7</v>
      </c>
      <c r="S67" s="142">
        <v>3.4</v>
      </c>
      <c r="T67" s="142">
        <v>5.2</v>
      </c>
      <c r="U67" s="142">
        <v>1.2</v>
      </c>
      <c r="V67" s="142">
        <v>2.2000000000000002</v>
      </c>
      <c r="W67" s="142">
        <v>8.4</v>
      </c>
      <c r="X67" s="142">
        <v>2.6</v>
      </c>
      <c r="Y67" s="142">
        <v>6.3</v>
      </c>
      <c r="Z67" s="142">
        <v>2.4</v>
      </c>
      <c r="AA67" s="142">
        <v>2.5</v>
      </c>
      <c r="AB67" s="142">
        <v>1.8</v>
      </c>
      <c r="AC67" s="142">
        <v>2.4</v>
      </c>
      <c r="AD67" s="142">
        <v>4.4000000000000004</v>
      </c>
      <c r="AE67" s="188" t="s">
        <v>19</v>
      </c>
      <c r="AF67" s="188" t="s">
        <v>19</v>
      </c>
      <c r="AG67" s="188" t="s">
        <v>19</v>
      </c>
      <c r="AH67" s="188" t="s">
        <v>19</v>
      </c>
      <c r="AI67" s="188" t="s">
        <v>19</v>
      </c>
      <c r="AJ67" s="188" t="s">
        <v>19</v>
      </c>
      <c r="AK67" s="188" t="s">
        <v>19</v>
      </c>
      <c r="AL67" s="140">
        <v>134.24531999999999</v>
      </c>
      <c r="AM67" s="140">
        <v>167.42328000000001</v>
      </c>
      <c r="AN67" s="140">
        <v>110.27293</v>
      </c>
      <c r="AO67" s="140">
        <v>68.312539999999998</v>
      </c>
      <c r="AP67" s="140">
        <v>102.83125</v>
      </c>
      <c r="AQ67" s="140">
        <v>86.682760000000002</v>
      </c>
      <c r="AR67" s="140" t="s">
        <v>19</v>
      </c>
      <c r="AS67" s="140">
        <v>7.7</v>
      </c>
      <c r="AT67" s="140">
        <v>18.7</v>
      </c>
      <c r="AU67" s="140">
        <v>3.6</v>
      </c>
      <c r="AV67" s="140">
        <v>17.3</v>
      </c>
      <c r="AW67" s="140">
        <v>1.8</v>
      </c>
      <c r="AX67" s="140">
        <v>2.4</v>
      </c>
      <c r="AY67" s="140" t="s">
        <v>19</v>
      </c>
      <c r="AZ67" s="140">
        <v>5.6</v>
      </c>
      <c r="BA67" s="140">
        <v>19.7</v>
      </c>
      <c r="BB67" s="140">
        <v>0.5</v>
      </c>
      <c r="BC67" s="140">
        <v>13.2</v>
      </c>
      <c r="BD67" s="140">
        <v>-0.5</v>
      </c>
      <c r="BE67" s="140">
        <v>-6.2</v>
      </c>
      <c r="BF67" s="140" t="s">
        <v>19</v>
      </c>
      <c r="BG67" s="140">
        <v>7.9</v>
      </c>
      <c r="BH67" s="140">
        <v>15.1</v>
      </c>
      <c r="BI67" s="140">
        <v>5.0999999999999996</v>
      </c>
      <c r="BJ67" s="140">
        <v>13.7</v>
      </c>
      <c r="BK67" s="140">
        <v>2.1</v>
      </c>
      <c r="BL67" s="140">
        <v>0</v>
      </c>
      <c r="BM67" s="140" t="s">
        <v>19</v>
      </c>
      <c r="BN67" s="188" t="s">
        <v>19</v>
      </c>
      <c r="BO67" s="188" t="s">
        <v>19</v>
      </c>
      <c r="BP67" s="188" t="s">
        <v>19</v>
      </c>
      <c r="BQ67" s="188" t="s">
        <v>19</v>
      </c>
      <c r="BR67" s="188" t="s">
        <v>19</v>
      </c>
      <c r="BS67" s="188" t="s">
        <v>19</v>
      </c>
      <c r="BT67" s="188" t="s">
        <v>19</v>
      </c>
    </row>
    <row r="68" spans="1:72" x14ac:dyDescent="0.25">
      <c r="A68" s="1">
        <v>39142</v>
      </c>
      <c r="B68" s="30" t="s">
        <v>90</v>
      </c>
      <c r="C68" s="142">
        <v>112.38721</v>
      </c>
      <c r="D68" s="142">
        <v>105.43052</v>
      </c>
      <c r="E68" s="142">
        <v>112.86588999999999</v>
      </c>
      <c r="F68" s="142">
        <v>93.230919999999998</v>
      </c>
      <c r="G68" s="142">
        <v>80.790369999999996</v>
      </c>
      <c r="H68" s="142">
        <v>102.09715</v>
      </c>
      <c r="I68" s="142">
        <v>123.07008</v>
      </c>
      <c r="J68" s="142">
        <v>4.4000000000000004</v>
      </c>
      <c r="K68" s="142">
        <v>5.6</v>
      </c>
      <c r="L68" s="142">
        <v>4.3</v>
      </c>
      <c r="M68" s="142">
        <v>4.0999999999999996</v>
      </c>
      <c r="N68" s="142">
        <v>-0.2</v>
      </c>
      <c r="O68" s="142">
        <v>6.6</v>
      </c>
      <c r="P68" s="142">
        <v>10.5</v>
      </c>
      <c r="Q68" s="142">
        <v>3.8</v>
      </c>
      <c r="R68" s="142">
        <v>5.7</v>
      </c>
      <c r="S68" s="142">
        <v>3.7</v>
      </c>
      <c r="T68" s="142">
        <v>4.8</v>
      </c>
      <c r="U68" s="142">
        <v>0.8</v>
      </c>
      <c r="V68" s="142">
        <v>3.7</v>
      </c>
      <c r="W68" s="142">
        <v>9.1</v>
      </c>
      <c r="X68" s="142">
        <v>2.5</v>
      </c>
      <c r="Y68" s="142">
        <v>5.7</v>
      </c>
      <c r="Z68" s="142">
        <v>2.4</v>
      </c>
      <c r="AA68" s="142">
        <v>2.6</v>
      </c>
      <c r="AB68" s="142">
        <v>1.5</v>
      </c>
      <c r="AC68" s="142">
        <v>2.7</v>
      </c>
      <c r="AD68" s="142">
        <v>5.5</v>
      </c>
      <c r="AE68" s="188">
        <f t="shared" ref="AE68:AK68" si="32">(AVERAGE(C66:C68)/AVERAGE(C54:C56)-1)*100</f>
        <v>3.8100894575967104</v>
      </c>
      <c r="AF68" s="188">
        <f t="shared" si="32"/>
        <v>5.6768322253569981</v>
      </c>
      <c r="AG68" s="188">
        <f t="shared" si="32"/>
        <v>3.6980935752805477</v>
      </c>
      <c r="AH68" s="188">
        <f t="shared" si="32"/>
        <v>4.8341196740657066</v>
      </c>
      <c r="AI68" s="188">
        <f t="shared" si="32"/>
        <v>0.75564158934611214</v>
      </c>
      <c r="AJ68" s="188">
        <f t="shared" si="32"/>
        <v>3.7103804842009813</v>
      </c>
      <c r="AK68" s="188">
        <f t="shared" si="32"/>
        <v>9.1348252506312519</v>
      </c>
      <c r="AL68" s="140">
        <v>152.43608</v>
      </c>
      <c r="AM68" s="140">
        <v>202.42963</v>
      </c>
      <c r="AN68" s="140">
        <v>121.72181</v>
      </c>
      <c r="AO68" s="140">
        <v>75.639510000000001</v>
      </c>
      <c r="AP68" s="140">
        <v>108.45791</v>
      </c>
      <c r="AQ68" s="140">
        <v>102.52562</v>
      </c>
      <c r="AR68" s="140" t="s">
        <v>19</v>
      </c>
      <c r="AS68" s="140">
        <v>4.7</v>
      </c>
      <c r="AT68" s="140">
        <v>32.799999999999997</v>
      </c>
      <c r="AU68" s="140">
        <v>-4.8</v>
      </c>
      <c r="AV68" s="140">
        <v>5.0999999999999996</v>
      </c>
      <c r="AW68" s="140">
        <v>-0.5</v>
      </c>
      <c r="AX68" s="140">
        <v>17.8</v>
      </c>
      <c r="AY68" s="140" t="s">
        <v>19</v>
      </c>
      <c r="AZ68" s="140">
        <v>5.3</v>
      </c>
      <c r="BA68" s="140">
        <v>24.2</v>
      </c>
      <c r="BB68" s="140">
        <v>-1.4</v>
      </c>
      <c r="BC68" s="140">
        <v>10.4</v>
      </c>
      <c r="BD68" s="140">
        <v>-0.5</v>
      </c>
      <c r="BE68" s="140">
        <v>1.6</v>
      </c>
      <c r="BF68" s="140" t="s">
        <v>19</v>
      </c>
      <c r="BG68" s="140">
        <v>8.1</v>
      </c>
      <c r="BH68" s="140">
        <v>18.5</v>
      </c>
      <c r="BI68" s="140">
        <v>4.0999999999999996</v>
      </c>
      <c r="BJ68" s="140">
        <v>13.8</v>
      </c>
      <c r="BK68" s="140">
        <v>2.7</v>
      </c>
      <c r="BL68" s="140">
        <v>1.9</v>
      </c>
      <c r="BM68" s="140" t="s">
        <v>19</v>
      </c>
      <c r="BN68" s="188">
        <f t="shared" ref="BN68:BS68" si="33">(AVERAGE(AL66:AL68)/AVERAGE(AL54:AL56)-1)*100</f>
        <v>5.2828171560736381</v>
      </c>
      <c r="BO68" s="188">
        <f t="shared" si="33"/>
        <v>24.159943633363824</v>
      </c>
      <c r="BP68" s="188">
        <f t="shared" si="33"/>
        <v>-1.3863665043423623</v>
      </c>
      <c r="BQ68" s="188">
        <f t="shared" si="33"/>
        <v>10.436308323504662</v>
      </c>
      <c r="BR68" s="188">
        <f t="shared" si="33"/>
        <v>-0.52428163323474664</v>
      </c>
      <c r="BS68" s="188">
        <f t="shared" si="33"/>
        <v>1.6447394378143576</v>
      </c>
      <c r="BT68" s="188" t="s">
        <v>19</v>
      </c>
    </row>
    <row r="69" spans="1:72" x14ac:dyDescent="0.25">
      <c r="A69" s="1">
        <v>39173</v>
      </c>
      <c r="B69" s="30"/>
      <c r="C69" s="142">
        <v>105.592</v>
      </c>
      <c r="D69" s="142">
        <v>101.65515000000001</v>
      </c>
      <c r="E69" s="142">
        <v>105.87783</v>
      </c>
      <c r="F69" s="142">
        <v>88.230009999999993</v>
      </c>
      <c r="G69" s="142">
        <v>77.060890000000001</v>
      </c>
      <c r="H69" s="142">
        <v>97.228629999999995</v>
      </c>
      <c r="I69" s="142">
        <v>117.43808</v>
      </c>
      <c r="J69" s="142">
        <v>5.8</v>
      </c>
      <c r="K69" s="142">
        <v>5.5</v>
      </c>
      <c r="L69" s="142">
        <v>5.8</v>
      </c>
      <c r="M69" s="142">
        <v>4.8</v>
      </c>
      <c r="N69" s="142">
        <v>-1.6</v>
      </c>
      <c r="O69" s="142">
        <v>9.6</v>
      </c>
      <c r="P69" s="142">
        <v>7.2</v>
      </c>
      <c r="Q69" s="142">
        <v>4.3</v>
      </c>
      <c r="R69" s="142">
        <v>5.6</v>
      </c>
      <c r="S69" s="142">
        <v>4.2</v>
      </c>
      <c r="T69" s="142">
        <v>4.8</v>
      </c>
      <c r="U69" s="142">
        <v>0.2</v>
      </c>
      <c r="V69" s="142">
        <v>5.0999999999999996</v>
      </c>
      <c r="W69" s="142">
        <v>8.6</v>
      </c>
      <c r="X69" s="142">
        <v>3.1</v>
      </c>
      <c r="Y69" s="142">
        <v>5.8</v>
      </c>
      <c r="Z69" s="142">
        <v>3</v>
      </c>
      <c r="AA69" s="142">
        <v>3.5</v>
      </c>
      <c r="AB69" s="142">
        <v>1</v>
      </c>
      <c r="AC69" s="142">
        <v>3.9</v>
      </c>
      <c r="AD69" s="142">
        <v>6.2</v>
      </c>
      <c r="AE69" s="188" t="s">
        <v>19</v>
      </c>
      <c r="AF69" s="188" t="s">
        <v>19</v>
      </c>
      <c r="AG69" s="188" t="s">
        <v>19</v>
      </c>
      <c r="AH69" s="188" t="s">
        <v>19</v>
      </c>
      <c r="AI69" s="188" t="s">
        <v>19</v>
      </c>
      <c r="AJ69" s="188" t="s">
        <v>19</v>
      </c>
      <c r="AK69" s="188" t="s">
        <v>19</v>
      </c>
      <c r="AL69" s="140">
        <v>139.92662000000001</v>
      </c>
      <c r="AM69" s="140">
        <v>177.73187999999999</v>
      </c>
      <c r="AN69" s="140">
        <v>114.02571</v>
      </c>
      <c r="AO69" s="140">
        <v>60.187539999999998</v>
      </c>
      <c r="AP69" s="140">
        <v>105.25373999999999</v>
      </c>
      <c r="AQ69" s="140">
        <v>90.585319999999996</v>
      </c>
      <c r="AR69" s="140" t="s">
        <v>19</v>
      </c>
      <c r="AS69" s="140">
        <v>1.4</v>
      </c>
      <c r="AT69" s="140">
        <v>9.1999999999999993</v>
      </c>
      <c r="AU69" s="140">
        <v>-1.7</v>
      </c>
      <c r="AV69" s="140">
        <v>5.8</v>
      </c>
      <c r="AW69" s="140">
        <v>0.5</v>
      </c>
      <c r="AX69" s="140">
        <v>3.3</v>
      </c>
      <c r="AY69" s="140" t="s">
        <v>19</v>
      </c>
      <c r="AZ69" s="140">
        <v>4.3</v>
      </c>
      <c r="BA69" s="140">
        <v>20.2</v>
      </c>
      <c r="BB69" s="140">
        <v>-1.5</v>
      </c>
      <c r="BC69" s="140">
        <v>9.4</v>
      </c>
      <c r="BD69" s="140">
        <v>-0.3</v>
      </c>
      <c r="BE69" s="140">
        <v>2</v>
      </c>
      <c r="BF69" s="140" t="s">
        <v>19</v>
      </c>
      <c r="BG69" s="140">
        <v>8.1</v>
      </c>
      <c r="BH69" s="140">
        <v>18.600000000000001</v>
      </c>
      <c r="BI69" s="140">
        <v>4</v>
      </c>
      <c r="BJ69" s="140">
        <v>14</v>
      </c>
      <c r="BK69" s="140">
        <v>3</v>
      </c>
      <c r="BL69" s="140">
        <v>2.7</v>
      </c>
      <c r="BM69" s="140" t="s">
        <v>19</v>
      </c>
      <c r="BN69" s="188" t="s">
        <v>19</v>
      </c>
      <c r="BO69" s="188" t="s">
        <v>19</v>
      </c>
      <c r="BP69" s="188" t="s">
        <v>19</v>
      </c>
      <c r="BQ69" s="188" t="s">
        <v>19</v>
      </c>
      <c r="BR69" s="188" t="s">
        <v>19</v>
      </c>
      <c r="BS69" s="188" t="s">
        <v>19</v>
      </c>
      <c r="BT69" s="188" t="s">
        <v>19</v>
      </c>
    </row>
    <row r="70" spans="1:72" x14ac:dyDescent="0.25">
      <c r="A70" s="1">
        <v>39203</v>
      </c>
      <c r="B70" s="30"/>
      <c r="C70" s="142">
        <v>116.40273000000001</v>
      </c>
      <c r="D70" s="142">
        <v>107.27663</v>
      </c>
      <c r="E70" s="142">
        <v>117.01963000000001</v>
      </c>
      <c r="F70" s="142">
        <v>106.97596</v>
      </c>
      <c r="G70" s="142">
        <v>79.336439999999996</v>
      </c>
      <c r="H70" s="142">
        <v>102.50830999999999</v>
      </c>
      <c r="I70" s="142">
        <v>124.39942000000001</v>
      </c>
      <c r="J70" s="142">
        <v>4.8</v>
      </c>
      <c r="K70" s="142">
        <v>3.2</v>
      </c>
      <c r="L70" s="142">
        <v>4.8</v>
      </c>
      <c r="M70" s="142">
        <v>1.6</v>
      </c>
      <c r="N70" s="142">
        <v>-0.9</v>
      </c>
      <c r="O70" s="142">
        <v>4.0999999999999996</v>
      </c>
      <c r="P70" s="142">
        <v>7.2</v>
      </c>
      <c r="Q70" s="142">
        <v>4.4000000000000004</v>
      </c>
      <c r="R70" s="142">
        <v>5.0999999999999996</v>
      </c>
      <c r="S70" s="142">
        <v>4.4000000000000004</v>
      </c>
      <c r="T70" s="142">
        <v>4.0999999999999996</v>
      </c>
      <c r="U70" s="142">
        <v>-0.1</v>
      </c>
      <c r="V70" s="142">
        <v>4.9000000000000004</v>
      </c>
      <c r="W70" s="142">
        <v>8.3000000000000007</v>
      </c>
      <c r="X70" s="142">
        <v>3.1</v>
      </c>
      <c r="Y70" s="142">
        <v>5.5</v>
      </c>
      <c r="Z70" s="142">
        <v>3</v>
      </c>
      <c r="AA70" s="142">
        <v>3.1</v>
      </c>
      <c r="AB70" s="142">
        <v>0.8</v>
      </c>
      <c r="AC70" s="142">
        <v>3.9</v>
      </c>
      <c r="AD70" s="142">
        <v>6.3</v>
      </c>
      <c r="AE70" s="188" t="s">
        <v>19</v>
      </c>
      <c r="AF70" s="188" t="s">
        <v>19</v>
      </c>
      <c r="AG70" s="188" t="s">
        <v>19</v>
      </c>
      <c r="AH70" s="188" t="s">
        <v>19</v>
      </c>
      <c r="AI70" s="188" t="s">
        <v>19</v>
      </c>
      <c r="AJ70" s="188" t="s">
        <v>19</v>
      </c>
      <c r="AK70" s="188" t="s">
        <v>19</v>
      </c>
      <c r="AL70" s="140">
        <v>149.61685</v>
      </c>
      <c r="AM70" s="140">
        <v>199.53523999999999</v>
      </c>
      <c r="AN70" s="140">
        <v>119.22975</v>
      </c>
      <c r="AO70" s="140">
        <v>78.10575</v>
      </c>
      <c r="AP70" s="140">
        <v>98.205529999999996</v>
      </c>
      <c r="AQ70" s="140">
        <v>100.00465</v>
      </c>
      <c r="AR70" s="140" t="s">
        <v>19</v>
      </c>
      <c r="AS70" s="140">
        <v>1.4</v>
      </c>
      <c r="AT70" s="140">
        <v>9.6999999999999993</v>
      </c>
      <c r="AU70" s="140">
        <v>-2</v>
      </c>
      <c r="AV70" s="140">
        <v>18.399999999999999</v>
      </c>
      <c r="AW70" s="140">
        <v>-15.7</v>
      </c>
      <c r="AX70" s="140">
        <v>3.5</v>
      </c>
      <c r="AY70" s="140" t="s">
        <v>19</v>
      </c>
      <c r="AZ70" s="140">
        <v>3.7</v>
      </c>
      <c r="BA70" s="140">
        <v>17.8</v>
      </c>
      <c r="BB70" s="140">
        <v>-1.6</v>
      </c>
      <c r="BC70" s="140">
        <v>11.2</v>
      </c>
      <c r="BD70" s="140">
        <v>-3.6</v>
      </c>
      <c r="BE70" s="140">
        <v>2.4</v>
      </c>
      <c r="BF70" s="140" t="s">
        <v>19</v>
      </c>
      <c r="BG70" s="140">
        <v>7.9</v>
      </c>
      <c r="BH70" s="140">
        <v>18.5</v>
      </c>
      <c r="BI70" s="140">
        <v>3.7</v>
      </c>
      <c r="BJ70" s="140">
        <v>13.4</v>
      </c>
      <c r="BK70" s="140">
        <v>0.8</v>
      </c>
      <c r="BL70" s="140">
        <v>2.9</v>
      </c>
      <c r="BM70" s="140" t="s">
        <v>19</v>
      </c>
      <c r="BN70" s="188" t="s">
        <v>19</v>
      </c>
      <c r="BO70" s="188" t="s">
        <v>19</v>
      </c>
      <c r="BP70" s="188" t="s">
        <v>19</v>
      </c>
      <c r="BQ70" s="188" t="s">
        <v>19</v>
      </c>
      <c r="BR70" s="188" t="s">
        <v>19</v>
      </c>
      <c r="BS70" s="188" t="s">
        <v>19</v>
      </c>
      <c r="BT70" s="188" t="s">
        <v>19</v>
      </c>
    </row>
    <row r="71" spans="1:72" x14ac:dyDescent="0.25">
      <c r="A71" s="1">
        <v>39234</v>
      </c>
      <c r="B71" s="30" t="s">
        <v>91</v>
      </c>
      <c r="C71" s="142">
        <v>112.88043</v>
      </c>
      <c r="D71" s="142">
        <v>106.34621</v>
      </c>
      <c r="E71" s="142">
        <v>113.33264</v>
      </c>
      <c r="F71" s="142">
        <v>109.18689000000001</v>
      </c>
      <c r="G71" s="142">
        <v>80.553830000000005</v>
      </c>
      <c r="H71" s="142">
        <v>99.829769999999996</v>
      </c>
      <c r="I71" s="142">
        <v>120.28319999999999</v>
      </c>
      <c r="J71" s="142">
        <v>6.3</v>
      </c>
      <c r="K71" s="142">
        <v>8.6</v>
      </c>
      <c r="L71" s="142">
        <v>6.2</v>
      </c>
      <c r="M71" s="142">
        <v>0</v>
      </c>
      <c r="N71" s="142">
        <v>5.6</v>
      </c>
      <c r="O71" s="142">
        <v>6.4</v>
      </c>
      <c r="P71" s="142">
        <v>7.6</v>
      </c>
      <c r="Q71" s="142">
        <v>4.7</v>
      </c>
      <c r="R71" s="142">
        <v>5.7</v>
      </c>
      <c r="S71" s="142">
        <v>4.7</v>
      </c>
      <c r="T71" s="142">
        <v>3.3</v>
      </c>
      <c r="U71" s="142">
        <v>0.9</v>
      </c>
      <c r="V71" s="142">
        <v>5.2</v>
      </c>
      <c r="W71" s="142">
        <v>8.1999999999999993</v>
      </c>
      <c r="X71" s="142">
        <v>3.7</v>
      </c>
      <c r="Y71" s="142">
        <v>6.1</v>
      </c>
      <c r="Z71" s="142">
        <v>3.6</v>
      </c>
      <c r="AA71" s="142">
        <v>2.7</v>
      </c>
      <c r="AB71" s="142">
        <v>1.3</v>
      </c>
      <c r="AC71" s="142">
        <v>4.5</v>
      </c>
      <c r="AD71" s="142">
        <v>6.7</v>
      </c>
      <c r="AE71" s="188">
        <f t="shared" ref="AE71:AK71" si="34">(AVERAGE(C69:C71)/AVERAGE(C57:C59)-1)*100</f>
        <v>5.604372074101982</v>
      </c>
      <c r="AF71" s="188">
        <f t="shared" si="34"/>
        <v>5.7432557639715442</v>
      </c>
      <c r="AG71" s="188">
        <f t="shared" si="34"/>
        <v>5.5961747582725208</v>
      </c>
      <c r="AH71" s="188">
        <f t="shared" si="34"/>
        <v>1.9336435260705942</v>
      </c>
      <c r="AI71" s="188">
        <f t="shared" si="34"/>
        <v>0.97802674347009511</v>
      </c>
      <c r="AJ71" s="188">
        <f t="shared" si="34"/>
        <v>6.6286237338624154</v>
      </c>
      <c r="AK71" s="188">
        <f t="shared" si="34"/>
        <v>7.3388546398413634</v>
      </c>
      <c r="AL71" s="140">
        <v>152.22174999999999</v>
      </c>
      <c r="AM71" s="140">
        <v>219.84211999999999</v>
      </c>
      <c r="AN71" s="140">
        <v>116.53233</v>
      </c>
      <c r="AO71" s="140">
        <v>71.205659999999995</v>
      </c>
      <c r="AP71" s="140">
        <v>111.49406</v>
      </c>
      <c r="AQ71" s="140">
        <v>95.632679999999993</v>
      </c>
      <c r="AR71" s="140" t="s">
        <v>19</v>
      </c>
      <c r="AS71" s="140">
        <v>1.9</v>
      </c>
      <c r="AT71" s="140">
        <v>13.2</v>
      </c>
      <c r="AU71" s="140">
        <v>-3.3</v>
      </c>
      <c r="AV71" s="140">
        <v>-2.9</v>
      </c>
      <c r="AW71" s="140">
        <v>-0.5</v>
      </c>
      <c r="AX71" s="140">
        <v>1.7</v>
      </c>
      <c r="AY71" s="140" t="s">
        <v>19</v>
      </c>
      <c r="AZ71" s="140">
        <v>3.4</v>
      </c>
      <c r="BA71" s="140">
        <v>16.899999999999999</v>
      </c>
      <c r="BB71" s="140">
        <v>-1.9</v>
      </c>
      <c r="BC71" s="140">
        <v>8.6999999999999993</v>
      </c>
      <c r="BD71" s="140">
        <v>-3.1</v>
      </c>
      <c r="BE71" s="140">
        <v>2.2000000000000002</v>
      </c>
      <c r="BF71" s="140" t="s">
        <v>19</v>
      </c>
      <c r="BG71" s="140">
        <v>6.6</v>
      </c>
      <c r="BH71" s="140">
        <v>17.899999999999999</v>
      </c>
      <c r="BI71" s="140">
        <v>2.2000000000000002</v>
      </c>
      <c r="BJ71" s="140">
        <v>11.3</v>
      </c>
      <c r="BK71" s="140">
        <v>0.3</v>
      </c>
      <c r="BL71" s="140">
        <v>3.1</v>
      </c>
      <c r="BM71" s="140" t="s">
        <v>19</v>
      </c>
      <c r="BN71" s="188">
        <f t="shared" ref="BN71:BS71" si="35">(AVERAGE(AL69:AL71)/AVERAGE(AL57:AL59)-1)*100</f>
        <v>1.5872311400001005</v>
      </c>
      <c r="BO71" s="188">
        <f t="shared" si="35"/>
        <v>10.795157545362844</v>
      </c>
      <c r="BP71" s="188">
        <f t="shared" si="35"/>
        <v>-2.3415478182122529</v>
      </c>
      <c r="BQ71" s="188">
        <f t="shared" si="35"/>
        <v>6.7757422442069615</v>
      </c>
      <c r="BR71" s="188">
        <f t="shared" si="35"/>
        <v>-5.5008741264249146</v>
      </c>
      <c r="BS71" s="188">
        <f t="shared" si="35"/>
        <v>2.818941514985096</v>
      </c>
      <c r="BT71" s="188" t="s">
        <v>19</v>
      </c>
    </row>
    <row r="72" spans="1:72" x14ac:dyDescent="0.25">
      <c r="A72" s="1">
        <v>39264</v>
      </c>
      <c r="B72" s="30"/>
      <c r="C72" s="142">
        <v>116.34116</v>
      </c>
      <c r="D72" s="142">
        <v>111.27758</v>
      </c>
      <c r="E72" s="142">
        <v>116.70186</v>
      </c>
      <c r="F72" s="142">
        <v>113.02625999999999</v>
      </c>
      <c r="G72" s="142">
        <v>82.966859999999997</v>
      </c>
      <c r="H72" s="142">
        <v>104.33208</v>
      </c>
      <c r="I72" s="142">
        <v>124.18299</v>
      </c>
      <c r="J72" s="142">
        <v>6.5</v>
      </c>
      <c r="K72" s="142">
        <v>7.2</v>
      </c>
      <c r="L72" s="142">
        <v>6.4</v>
      </c>
      <c r="M72" s="142">
        <v>-1.3</v>
      </c>
      <c r="N72" s="142">
        <v>3.4</v>
      </c>
      <c r="O72" s="142">
        <v>7.5</v>
      </c>
      <c r="P72" s="142">
        <v>4</v>
      </c>
      <c r="Q72" s="142">
        <v>5</v>
      </c>
      <c r="R72" s="142">
        <v>5.9</v>
      </c>
      <c r="S72" s="142">
        <v>4.9000000000000004</v>
      </c>
      <c r="T72" s="142">
        <v>2.5</v>
      </c>
      <c r="U72" s="142">
        <v>1.2</v>
      </c>
      <c r="V72" s="142">
        <v>5.5</v>
      </c>
      <c r="W72" s="142">
        <v>7.6</v>
      </c>
      <c r="X72" s="142">
        <v>4</v>
      </c>
      <c r="Y72" s="142">
        <v>6.1</v>
      </c>
      <c r="Z72" s="142">
        <v>3.8</v>
      </c>
      <c r="AA72" s="142">
        <v>2.1</v>
      </c>
      <c r="AB72" s="142">
        <v>1.5</v>
      </c>
      <c r="AC72" s="142">
        <v>4.8</v>
      </c>
      <c r="AD72" s="142">
        <v>6.1</v>
      </c>
      <c r="AE72" s="188" t="s">
        <v>19</v>
      </c>
      <c r="AF72" s="188" t="s">
        <v>19</v>
      </c>
      <c r="AG72" s="188" t="s">
        <v>19</v>
      </c>
      <c r="AH72" s="188" t="s">
        <v>19</v>
      </c>
      <c r="AI72" s="188" t="s">
        <v>19</v>
      </c>
      <c r="AJ72" s="188" t="s">
        <v>19</v>
      </c>
      <c r="AK72" s="188" t="s">
        <v>19</v>
      </c>
      <c r="AL72" s="140">
        <v>160.13668000000001</v>
      </c>
      <c r="AM72" s="140">
        <v>218.97721000000001</v>
      </c>
      <c r="AN72" s="140">
        <v>126.07826</v>
      </c>
      <c r="AO72" s="140">
        <v>84.299520000000001</v>
      </c>
      <c r="AP72" s="140">
        <v>117.03492</v>
      </c>
      <c r="AQ72" s="140">
        <v>97.808689999999999</v>
      </c>
      <c r="AR72" s="140" t="s">
        <v>19</v>
      </c>
      <c r="AS72" s="140">
        <v>5.8</v>
      </c>
      <c r="AT72" s="140">
        <v>10.1</v>
      </c>
      <c r="AU72" s="140">
        <v>3.8</v>
      </c>
      <c r="AV72" s="140">
        <v>30.9</v>
      </c>
      <c r="AW72" s="140">
        <v>3.9</v>
      </c>
      <c r="AX72" s="140">
        <v>-4.2</v>
      </c>
      <c r="AY72" s="140" t="s">
        <v>19</v>
      </c>
      <c r="AZ72" s="140">
        <v>3.8</v>
      </c>
      <c r="BA72" s="140">
        <v>15.7</v>
      </c>
      <c r="BB72" s="140">
        <v>-1</v>
      </c>
      <c r="BC72" s="140">
        <v>11.7</v>
      </c>
      <c r="BD72" s="140">
        <v>-2</v>
      </c>
      <c r="BE72" s="140">
        <v>1.2</v>
      </c>
      <c r="BF72" s="140" t="s">
        <v>19</v>
      </c>
      <c r="BG72" s="140">
        <v>5.6</v>
      </c>
      <c r="BH72" s="140">
        <v>16.5</v>
      </c>
      <c r="BI72" s="140">
        <v>1.2</v>
      </c>
      <c r="BJ72" s="140">
        <v>13.1</v>
      </c>
      <c r="BK72" s="140">
        <v>0.3</v>
      </c>
      <c r="BL72" s="140">
        <v>2.5</v>
      </c>
      <c r="BM72" s="140" t="s">
        <v>19</v>
      </c>
      <c r="BN72" s="188" t="s">
        <v>19</v>
      </c>
      <c r="BO72" s="188" t="s">
        <v>19</v>
      </c>
      <c r="BP72" s="188" t="s">
        <v>19</v>
      </c>
      <c r="BQ72" s="188" t="s">
        <v>19</v>
      </c>
      <c r="BR72" s="188" t="s">
        <v>19</v>
      </c>
      <c r="BS72" s="188" t="s">
        <v>19</v>
      </c>
      <c r="BT72" s="188" t="s">
        <v>19</v>
      </c>
    </row>
    <row r="73" spans="1:72" x14ac:dyDescent="0.25">
      <c r="A73" s="1">
        <v>39295</v>
      </c>
      <c r="B73" s="30"/>
      <c r="C73" s="142">
        <v>122.27648000000001</v>
      </c>
      <c r="D73" s="142">
        <v>111.09260999999999</v>
      </c>
      <c r="E73" s="142">
        <v>123.02522999999999</v>
      </c>
      <c r="F73" s="142">
        <v>123.17606000000001</v>
      </c>
      <c r="G73" s="142">
        <v>80.97972</v>
      </c>
      <c r="H73" s="142">
        <v>106.75396000000001</v>
      </c>
      <c r="I73" s="142">
        <v>126.47101000000001</v>
      </c>
      <c r="J73" s="142">
        <v>6.5</v>
      </c>
      <c r="K73" s="142">
        <v>6.8</v>
      </c>
      <c r="L73" s="142">
        <v>6.4</v>
      </c>
      <c r="M73" s="142">
        <v>2.9</v>
      </c>
      <c r="N73" s="142">
        <v>1.1000000000000001</v>
      </c>
      <c r="O73" s="142">
        <v>4.8</v>
      </c>
      <c r="P73" s="142">
        <v>4</v>
      </c>
      <c r="Q73" s="142">
        <v>5.2</v>
      </c>
      <c r="R73" s="142">
        <v>6</v>
      </c>
      <c r="S73" s="142">
        <v>5.0999999999999996</v>
      </c>
      <c r="T73" s="142">
        <v>2.6</v>
      </c>
      <c r="U73" s="142">
        <v>1.2</v>
      </c>
      <c r="V73" s="142">
        <v>5.4</v>
      </c>
      <c r="W73" s="142">
        <v>7.1</v>
      </c>
      <c r="X73" s="142">
        <v>4.3</v>
      </c>
      <c r="Y73" s="142">
        <v>6.2</v>
      </c>
      <c r="Z73" s="142">
        <v>4.0999999999999996</v>
      </c>
      <c r="AA73" s="142">
        <v>2.1</v>
      </c>
      <c r="AB73" s="142">
        <v>1.2</v>
      </c>
      <c r="AC73" s="142">
        <v>5</v>
      </c>
      <c r="AD73" s="142">
        <v>6</v>
      </c>
      <c r="AE73" s="188" t="s">
        <v>19</v>
      </c>
      <c r="AF73" s="188" t="s">
        <v>19</v>
      </c>
      <c r="AG73" s="188" t="s">
        <v>19</v>
      </c>
      <c r="AH73" s="188" t="s">
        <v>19</v>
      </c>
      <c r="AI73" s="188" t="s">
        <v>19</v>
      </c>
      <c r="AJ73" s="188" t="s">
        <v>19</v>
      </c>
      <c r="AK73" s="188" t="s">
        <v>19</v>
      </c>
      <c r="AL73" s="140">
        <v>174.06349</v>
      </c>
      <c r="AM73" s="140">
        <v>223.30796000000001</v>
      </c>
      <c r="AN73" s="140">
        <v>141.21529000000001</v>
      </c>
      <c r="AO73" s="140">
        <v>91.789240000000007</v>
      </c>
      <c r="AP73" s="140">
        <v>114.83884</v>
      </c>
      <c r="AQ73" s="140">
        <v>105.96248</v>
      </c>
      <c r="AR73" s="140" t="s">
        <v>19</v>
      </c>
      <c r="AS73" s="140">
        <v>23.9</v>
      </c>
      <c r="AT73" s="140">
        <v>15.7</v>
      </c>
      <c r="AU73" s="140">
        <v>28</v>
      </c>
      <c r="AV73" s="140">
        <v>22.6</v>
      </c>
      <c r="AW73" s="140">
        <v>52.2</v>
      </c>
      <c r="AX73" s="140">
        <v>0.1</v>
      </c>
      <c r="AY73" s="140" t="s">
        <v>19</v>
      </c>
      <c r="AZ73" s="140">
        <v>6.2</v>
      </c>
      <c r="BA73" s="140">
        <v>15.7</v>
      </c>
      <c r="BB73" s="140">
        <v>2.2999999999999998</v>
      </c>
      <c r="BC73" s="140">
        <v>13.2</v>
      </c>
      <c r="BD73" s="140">
        <v>2.8</v>
      </c>
      <c r="BE73" s="140">
        <v>1.1000000000000001</v>
      </c>
      <c r="BF73" s="140" t="s">
        <v>19</v>
      </c>
      <c r="BG73" s="140">
        <v>7.5</v>
      </c>
      <c r="BH73" s="140">
        <v>17</v>
      </c>
      <c r="BI73" s="140">
        <v>3.6</v>
      </c>
      <c r="BJ73" s="140">
        <v>14.3</v>
      </c>
      <c r="BK73" s="140">
        <v>4.4000000000000004</v>
      </c>
      <c r="BL73" s="140">
        <v>2</v>
      </c>
      <c r="BM73" s="140" t="s">
        <v>19</v>
      </c>
      <c r="BN73" s="188" t="s">
        <v>19</v>
      </c>
      <c r="BO73" s="188" t="s">
        <v>19</v>
      </c>
      <c r="BP73" s="188" t="s">
        <v>19</v>
      </c>
      <c r="BQ73" s="188" t="s">
        <v>19</v>
      </c>
      <c r="BR73" s="188" t="s">
        <v>19</v>
      </c>
      <c r="BS73" s="188" t="s">
        <v>19</v>
      </c>
      <c r="BT73" s="188" t="s">
        <v>19</v>
      </c>
    </row>
    <row r="74" spans="1:72" x14ac:dyDescent="0.25">
      <c r="A74" s="1">
        <v>39326</v>
      </c>
      <c r="B74" s="30" t="s">
        <v>92</v>
      </c>
      <c r="C74" s="142">
        <v>114.61139</v>
      </c>
      <c r="D74" s="142">
        <v>105.56753</v>
      </c>
      <c r="E74" s="142">
        <v>115.22247</v>
      </c>
      <c r="F74" s="142">
        <v>115.79953999999999</v>
      </c>
      <c r="G74" s="142">
        <v>73.840710000000001</v>
      </c>
      <c r="H74" s="142">
        <v>100.52513999999999</v>
      </c>
      <c r="I74" s="142">
        <v>122.76544</v>
      </c>
      <c r="J74" s="142">
        <v>5.5</v>
      </c>
      <c r="K74" s="142">
        <v>4</v>
      </c>
      <c r="L74" s="142">
        <v>5.6</v>
      </c>
      <c r="M74" s="142">
        <v>1.1000000000000001</v>
      </c>
      <c r="N74" s="142">
        <v>-7.1</v>
      </c>
      <c r="O74" s="142">
        <v>2.2000000000000002</v>
      </c>
      <c r="P74" s="142">
        <v>3.4</v>
      </c>
      <c r="Q74" s="142">
        <v>5.2</v>
      </c>
      <c r="R74" s="142">
        <v>5.8</v>
      </c>
      <c r="S74" s="142">
        <v>5.2</v>
      </c>
      <c r="T74" s="142">
        <v>2.4</v>
      </c>
      <c r="U74" s="142">
        <v>0.3</v>
      </c>
      <c r="V74" s="142">
        <v>5.0999999999999996</v>
      </c>
      <c r="W74" s="142">
        <v>6.7</v>
      </c>
      <c r="X74" s="142">
        <v>4.5999999999999996</v>
      </c>
      <c r="Y74" s="142">
        <v>6.2</v>
      </c>
      <c r="Z74" s="142">
        <v>4.5</v>
      </c>
      <c r="AA74" s="142">
        <v>2.1</v>
      </c>
      <c r="AB74" s="142">
        <v>0.3</v>
      </c>
      <c r="AC74" s="142">
        <v>4.9000000000000004</v>
      </c>
      <c r="AD74" s="142">
        <v>5.9</v>
      </c>
      <c r="AE74" s="188">
        <f t="shared" ref="AE74:AK74" si="36">(AVERAGE(C72:C74)/AVERAGE(C60:C62)-1)*100</f>
        <v>6.1462364575505024</v>
      </c>
      <c r="AF74" s="188">
        <f t="shared" si="36"/>
        <v>6.0157451642305126</v>
      </c>
      <c r="AG74" s="188">
        <f t="shared" si="36"/>
        <v>6.1538473961261664</v>
      </c>
      <c r="AH74" s="188">
        <f t="shared" si="36"/>
        <v>0.93790315804929136</v>
      </c>
      <c r="AI74" s="188">
        <f t="shared" si="36"/>
        <v>-0.85393177285146837</v>
      </c>
      <c r="AJ74" s="188">
        <f t="shared" si="36"/>
        <v>4.8370785619062273</v>
      </c>
      <c r="AK74" s="188">
        <f t="shared" si="36"/>
        <v>3.8200364741337145</v>
      </c>
      <c r="AL74" s="140">
        <v>150.42312999999999</v>
      </c>
      <c r="AM74" s="140">
        <v>211.38365999999999</v>
      </c>
      <c r="AN74" s="140">
        <v>116.81735999999999</v>
      </c>
      <c r="AO74" s="140">
        <v>60.582560000000001</v>
      </c>
      <c r="AP74" s="140">
        <v>83.755200000000002</v>
      </c>
      <c r="AQ74" s="140">
        <v>99.029949999999999</v>
      </c>
      <c r="AR74" s="140" t="s">
        <v>19</v>
      </c>
      <c r="AS74" s="140">
        <v>-1.7</v>
      </c>
      <c r="AT74" s="140">
        <v>12.5</v>
      </c>
      <c r="AU74" s="140">
        <v>-7.7</v>
      </c>
      <c r="AV74" s="140">
        <v>-22.2</v>
      </c>
      <c r="AW74" s="140">
        <v>-26.5</v>
      </c>
      <c r="AX74" s="140">
        <v>-2.6</v>
      </c>
      <c r="AY74" s="140" t="s">
        <v>19</v>
      </c>
      <c r="AZ74" s="140">
        <v>5.3</v>
      </c>
      <c r="BA74" s="140">
        <v>15.3</v>
      </c>
      <c r="BB74" s="140">
        <v>1.2</v>
      </c>
      <c r="BC74" s="140">
        <v>8.8000000000000007</v>
      </c>
      <c r="BD74" s="140">
        <v>-0.7</v>
      </c>
      <c r="BE74" s="140">
        <v>0.6</v>
      </c>
      <c r="BF74" s="140" t="s">
        <v>19</v>
      </c>
      <c r="BG74" s="140">
        <v>6.3</v>
      </c>
      <c r="BH74" s="140">
        <v>17</v>
      </c>
      <c r="BI74" s="140">
        <v>2</v>
      </c>
      <c r="BJ74" s="140">
        <v>10.3</v>
      </c>
      <c r="BK74" s="140">
        <v>0.7</v>
      </c>
      <c r="BL74" s="140">
        <v>1.3</v>
      </c>
      <c r="BM74" s="140" t="s">
        <v>19</v>
      </c>
      <c r="BN74" s="188">
        <f t="shared" ref="BN74:BS74" si="37">(AVERAGE(AL72:AL74)/AVERAGE(AL60:AL62)-1)*100</f>
        <v>8.9436087020042585</v>
      </c>
      <c r="BO74" s="188">
        <f t="shared" si="37"/>
        <v>12.728081538521096</v>
      </c>
      <c r="BP74" s="188">
        <f t="shared" si="37"/>
        <v>7.2067966229562019</v>
      </c>
      <c r="BQ74" s="188">
        <f t="shared" si="37"/>
        <v>8.990071951835187</v>
      </c>
      <c r="BR74" s="188">
        <f t="shared" si="37"/>
        <v>4.4944757257205481</v>
      </c>
      <c r="BS74" s="188">
        <f t="shared" si="37"/>
        <v>-2.196614568361166</v>
      </c>
      <c r="BT74" s="188" t="s">
        <v>19</v>
      </c>
    </row>
    <row r="75" spans="1:72" x14ac:dyDescent="0.25">
      <c r="A75" s="1">
        <v>39356</v>
      </c>
      <c r="B75" s="30"/>
      <c r="C75" s="142">
        <v>125.65204</v>
      </c>
      <c r="D75" s="142">
        <v>108.77695</v>
      </c>
      <c r="E75" s="142">
        <v>126.76087</v>
      </c>
      <c r="F75" s="142">
        <v>123.03903</v>
      </c>
      <c r="G75" s="142">
        <v>83.491929999999996</v>
      </c>
      <c r="H75" s="142">
        <v>109.49471</v>
      </c>
      <c r="I75" s="142">
        <v>129.61346</v>
      </c>
      <c r="J75" s="142">
        <v>10.6</v>
      </c>
      <c r="K75" s="142">
        <v>4.0999999999999996</v>
      </c>
      <c r="L75" s="142">
        <v>11</v>
      </c>
      <c r="M75" s="142">
        <v>6.6</v>
      </c>
      <c r="N75" s="142">
        <v>3.4</v>
      </c>
      <c r="O75" s="142">
        <v>8.3000000000000007</v>
      </c>
      <c r="P75" s="142">
        <v>6.1</v>
      </c>
      <c r="Q75" s="142">
        <v>5.8</v>
      </c>
      <c r="R75" s="142">
        <v>5.6</v>
      </c>
      <c r="S75" s="142">
        <v>5.8</v>
      </c>
      <c r="T75" s="142">
        <v>2.9</v>
      </c>
      <c r="U75" s="142">
        <v>0.6</v>
      </c>
      <c r="V75" s="142">
        <v>5.4</v>
      </c>
      <c r="W75" s="142">
        <v>6.6</v>
      </c>
      <c r="X75" s="142">
        <v>5.2</v>
      </c>
      <c r="Y75" s="142">
        <v>6.1</v>
      </c>
      <c r="Z75" s="142">
        <v>5.0999999999999996</v>
      </c>
      <c r="AA75" s="142">
        <v>2.4</v>
      </c>
      <c r="AB75" s="142">
        <v>0.6</v>
      </c>
      <c r="AC75" s="142">
        <v>5.0999999999999996</v>
      </c>
      <c r="AD75" s="142">
        <v>6</v>
      </c>
      <c r="AE75" s="188" t="s">
        <v>19</v>
      </c>
      <c r="AF75" s="188" t="s">
        <v>19</v>
      </c>
      <c r="AG75" s="188" t="s">
        <v>19</v>
      </c>
      <c r="AH75" s="188" t="s">
        <v>19</v>
      </c>
      <c r="AI75" s="188" t="s">
        <v>19</v>
      </c>
      <c r="AJ75" s="188" t="s">
        <v>19</v>
      </c>
      <c r="AK75" s="188" t="s">
        <v>19</v>
      </c>
      <c r="AL75" s="140">
        <v>169.20092</v>
      </c>
      <c r="AM75" s="140">
        <v>216.07062999999999</v>
      </c>
      <c r="AN75" s="140">
        <v>137.55367000000001</v>
      </c>
      <c r="AO75" s="140">
        <v>78.032250000000005</v>
      </c>
      <c r="AP75" s="140">
        <v>103.32814</v>
      </c>
      <c r="AQ75" s="140">
        <v>104.14238</v>
      </c>
      <c r="AR75" s="140" t="s">
        <v>19</v>
      </c>
      <c r="AS75" s="140">
        <v>10.199999999999999</v>
      </c>
      <c r="AT75" s="140">
        <v>13.8</v>
      </c>
      <c r="AU75" s="140">
        <v>8.6999999999999993</v>
      </c>
      <c r="AV75" s="140">
        <v>-5.9</v>
      </c>
      <c r="AW75" s="140">
        <v>-9.8000000000000007</v>
      </c>
      <c r="AX75" s="140">
        <v>0.9</v>
      </c>
      <c r="AY75" s="140" t="s">
        <v>19</v>
      </c>
      <c r="AZ75" s="140">
        <v>5.8</v>
      </c>
      <c r="BA75" s="140">
        <v>15.2</v>
      </c>
      <c r="BB75" s="140">
        <v>2</v>
      </c>
      <c r="BC75" s="140">
        <v>7.1</v>
      </c>
      <c r="BD75" s="140">
        <v>-1.6</v>
      </c>
      <c r="BE75" s="140">
        <v>0.7</v>
      </c>
      <c r="BF75" s="140" t="s">
        <v>19</v>
      </c>
      <c r="BG75" s="140">
        <v>6.5</v>
      </c>
      <c r="BH75" s="140">
        <v>16.899999999999999</v>
      </c>
      <c r="BI75" s="140">
        <v>2.2999999999999998</v>
      </c>
      <c r="BJ75" s="140">
        <v>7.9</v>
      </c>
      <c r="BK75" s="140">
        <v>-0.2</v>
      </c>
      <c r="BL75" s="140">
        <v>0.7</v>
      </c>
      <c r="BM75" s="140" t="s">
        <v>19</v>
      </c>
      <c r="BN75" s="188" t="s">
        <v>19</v>
      </c>
      <c r="BO75" s="188" t="s">
        <v>19</v>
      </c>
      <c r="BP75" s="188" t="s">
        <v>19</v>
      </c>
      <c r="BQ75" s="188" t="s">
        <v>19</v>
      </c>
      <c r="BR75" s="188" t="s">
        <v>19</v>
      </c>
      <c r="BS75" s="188" t="s">
        <v>19</v>
      </c>
      <c r="BT75" s="188" t="s">
        <v>19</v>
      </c>
    </row>
    <row r="76" spans="1:72" x14ac:dyDescent="0.25">
      <c r="A76" s="1">
        <v>39387</v>
      </c>
      <c r="B76" s="30"/>
      <c r="C76" s="142">
        <v>119.3344</v>
      </c>
      <c r="D76" s="142">
        <v>106.64295</v>
      </c>
      <c r="E76" s="142">
        <v>120.17717</v>
      </c>
      <c r="F76" s="142">
        <v>108.18189</v>
      </c>
      <c r="G76" s="142">
        <v>81.027680000000004</v>
      </c>
      <c r="H76" s="142">
        <v>104.03563</v>
      </c>
      <c r="I76" s="142">
        <v>124.96993999999999</v>
      </c>
      <c r="J76" s="142">
        <v>6.8</v>
      </c>
      <c r="K76" s="142">
        <v>3.5</v>
      </c>
      <c r="L76" s="142">
        <v>7</v>
      </c>
      <c r="M76" s="142">
        <v>0.2</v>
      </c>
      <c r="N76" s="142">
        <v>1.7</v>
      </c>
      <c r="O76" s="142">
        <v>5</v>
      </c>
      <c r="P76" s="142">
        <v>7.6</v>
      </c>
      <c r="Q76" s="142">
        <v>5.9</v>
      </c>
      <c r="R76" s="142">
        <v>5.4</v>
      </c>
      <c r="S76" s="142">
        <v>5.9</v>
      </c>
      <c r="T76" s="142">
        <v>2.6</v>
      </c>
      <c r="U76" s="142">
        <v>0.7</v>
      </c>
      <c r="V76" s="142">
        <v>5.4</v>
      </c>
      <c r="W76" s="142">
        <v>6.7</v>
      </c>
      <c r="X76" s="142">
        <v>5.5</v>
      </c>
      <c r="Y76" s="142">
        <v>5.6</v>
      </c>
      <c r="Z76" s="142">
        <v>5.5</v>
      </c>
      <c r="AA76" s="142">
        <v>2.4</v>
      </c>
      <c r="AB76" s="142">
        <v>0.6</v>
      </c>
      <c r="AC76" s="142">
        <v>5.0999999999999996</v>
      </c>
      <c r="AD76" s="142">
        <v>6.3</v>
      </c>
      <c r="AE76" s="188" t="s">
        <v>19</v>
      </c>
      <c r="AF76" s="188" t="s">
        <v>19</v>
      </c>
      <c r="AG76" s="188" t="s">
        <v>19</v>
      </c>
      <c r="AH76" s="188" t="s">
        <v>19</v>
      </c>
      <c r="AI76" s="188" t="s">
        <v>19</v>
      </c>
      <c r="AJ76" s="188" t="s">
        <v>19</v>
      </c>
      <c r="AK76" s="188" t="s">
        <v>19</v>
      </c>
      <c r="AL76" s="140">
        <v>171.30627999999999</v>
      </c>
      <c r="AM76" s="140">
        <v>208.35226</v>
      </c>
      <c r="AN76" s="140">
        <v>142.21632</v>
      </c>
      <c r="AO76" s="140">
        <v>78.505330000000001</v>
      </c>
      <c r="AP76" s="140">
        <v>107.44268</v>
      </c>
      <c r="AQ76" s="140">
        <v>100.46352</v>
      </c>
      <c r="AR76" s="140" t="s">
        <v>19</v>
      </c>
      <c r="AS76" s="140">
        <v>13.2</v>
      </c>
      <c r="AT76" s="140">
        <v>10.5</v>
      </c>
      <c r="AU76" s="140">
        <v>14.4</v>
      </c>
      <c r="AV76" s="140">
        <v>-5.5</v>
      </c>
      <c r="AW76" s="140">
        <v>-4</v>
      </c>
      <c r="AX76" s="140">
        <v>0.9</v>
      </c>
      <c r="AY76" s="140" t="s">
        <v>19</v>
      </c>
      <c r="AZ76" s="140">
        <v>6.5</v>
      </c>
      <c r="BA76" s="140">
        <v>14.7</v>
      </c>
      <c r="BB76" s="140">
        <v>3.1</v>
      </c>
      <c r="BC76" s="140">
        <v>5.7</v>
      </c>
      <c r="BD76" s="140">
        <v>-1.9</v>
      </c>
      <c r="BE76" s="140">
        <v>0.7</v>
      </c>
      <c r="BF76" s="140" t="s">
        <v>19</v>
      </c>
      <c r="BG76" s="140">
        <v>6.8</v>
      </c>
      <c r="BH76" s="140">
        <v>15.7</v>
      </c>
      <c r="BI76" s="140">
        <v>3.1</v>
      </c>
      <c r="BJ76" s="140">
        <v>6.3</v>
      </c>
      <c r="BK76" s="140">
        <v>-1</v>
      </c>
      <c r="BL76" s="140">
        <v>0.3</v>
      </c>
      <c r="BM76" s="140" t="s">
        <v>19</v>
      </c>
      <c r="BN76" s="188" t="s">
        <v>19</v>
      </c>
      <c r="BO76" s="188" t="s">
        <v>19</v>
      </c>
      <c r="BP76" s="188" t="s">
        <v>19</v>
      </c>
      <c r="BQ76" s="188" t="s">
        <v>19</v>
      </c>
      <c r="BR76" s="188" t="s">
        <v>19</v>
      </c>
      <c r="BS76" s="188" t="s">
        <v>19</v>
      </c>
      <c r="BT76" s="188" t="s">
        <v>19</v>
      </c>
    </row>
    <row r="77" spans="1:72" x14ac:dyDescent="0.25">
      <c r="A77" s="1">
        <v>39417</v>
      </c>
      <c r="B77" s="30" t="s">
        <v>93</v>
      </c>
      <c r="C77" s="142">
        <v>107.93691</v>
      </c>
      <c r="D77" s="142">
        <v>114.20452</v>
      </c>
      <c r="E77" s="142">
        <v>107.5801</v>
      </c>
      <c r="F77" s="142">
        <v>95.62106</v>
      </c>
      <c r="G77" s="142">
        <v>82.38955</v>
      </c>
      <c r="H77" s="142">
        <v>98.054699999999997</v>
      </c>
      <c r="I77" s="142">
        <v>121.74563000000001</v>
      </c>
      <c r="J77" s="142">
        <v>6.5</v>
      </c>
      <c r="K77" s="142">
        <v>10.7</v>
      </c>
      <c r="L77" s="142">
        <v>6.2</v>
      </c>
      <c r="M77" s="142">
        <v>2</v>
      </c>
      <c r="N77" s="142">
        <v>2.6</v>
      </c>
      <c r="O77" s="142">
        <v>4.2</v>
      </c>
      <c r="P77" s="142">
        <v>7.4</v>
      </c>
      <c r="Q77" s="142">
        <v>6</v>
      </c>
      <c r="R77" s="142">
        <v>5.9</v>
      </c>
      <c r="S77" s="142">
        <v>6</v>
      </c>
      <c r="T77" s="142">
        <v>2.6</v>
      </c>
      <c r="U77" s="142">
        <v>0.9</v>
      </c>
      <c r="V77" s="142">
        <v>5.3</v>
      </c>
      <c r="W77" s="142">
        <v>6.8</v>
      </c>
      <c r="X77" s="142">
        <v>6</v>
      </c>
      <c r="Y77" s="142">
        <v>5.9</v>
      </c>
      <c r="Z77" s="142">
        <v>6</v>
      </c>
      <c r="AA77" s="142">
        <v>2.6</v>
      </c>
      <c r="AB77" s="142">
        <v>0.9</v>
      </c>
      <c r="AC77" s="142">
        <v>5.3</v>
      </c>
      <c r="AD77" s="142">
        <v>6.8</v>
      </c>
      <c r="AE77" s="188">
        <f t="shared" ref="AE77:AK77" si="38">(AVERAGE(C75:C77)/AVERAGE(C63:C65)-1)*100</f>
        <v>8.0543277992807472</v>
      </c>
      <c r="AF77" s="188">
        <f t="shared" si="38"/>
        <v>6.1103304724939855</v>
      </c>
      <c r="AG77" s="188">
        <f t="shared" si="38"/>
        <v>8.1705173197004211</v>
      </c>
      <c r="AH77" s="188">
        <f t="shared" si="38"/>
        <v>3.0906831050584227</v>
      </c>
      <c r="AI77" s="188">
        <f t="shared" si="38"/>
        <v>2.5851495784733336</v>
      </c>
      <c r="AJ77" s="188">
        <f t="shared" si="38"/>
        <v>5.8723800084865108</v>
      </c>
      <c r="AK77" s="188">
        <f t="shared" si="38"/>
        <v>7.0256111613840044</v>
      </c>
      <c r="AL77" s="140">
        <v>180.08714000000001</v>
      </c>
      <c r="AM77" s="140">
        <v>240.66838000000001</v>
      </c>
      <c r="AN77" s="140">
        <v>143.37069</v>
      </c>
      <c r="AO77" s="140">
        <v>82.412850000000006</v>
      </c>
      <c r="AP77" s="140">
        <v>108.34828</v>
      </c>
      <c r="AQ77" s="140">
        <v>94.667760000000001</v>
      </c>
      <c r="AR77" s="140" t="s">
        <v>19</v>
      </c>
      <c r="AS77" s="140">
        <v>16.600000000000001</v>
      </c>
      <c r="AT77" s="140">
        <v>19.600000000000001</v>
      </c>
      <c r="AU77" s="140">
        <v>15.2</v>
      </c>
      <c r="AV77" s="140">
        <v>4</v>
      </c>
      <c r="AW77" s="140">
        <v>-5.4</v>
      </c>
      <c r="AX77" s="140">
        <v>5.3</v>
      </c>
      <c r="AY77" s="140" t="s">
        <v>19</v>
      </c>
      <c r="AZ77" s="140">
        <v>7.4</v>
      </c>
      <c r="BA77" s="140">
        <v>15.2</v>
      </c>
      <c r="BB77" s="140">
        <v>4.2</v>
      </c>
      <c r="BC77" s="140">
        <v>5.6</v>
      </c>
      <c r="BD77" s="140">
        <v>-2.2000000000000002</v>
      </c>
      <c r="BE77" s="140">
        <v>1</v>
      </c>
      <c r="BF77" s="140" t="s">
        <v>19</v>
      </c>
      <c r="BG77" s="140">
        <v>7.4</v>
      </c>
      <c r="BH77" s="140">
        <v>15.2</v>
      </c>
      <c r="BI77" s="140">
        <v>4.2</v>
      </c>
      <c r="BJ77" s="140">
        <v>5.6</v>
      </c>
      <c r="BK77" s="140">
        <v>-2.2000000000000002</v>
      </c>
      <c r="BL77" s="140">
        <v>1</v>
      </c>
      <c r="BM77" s="140" t="s">
        <v>19</v>
      </c>
      <c r="BN77" s="188">
        <f t="shared" ref="BN77:BS77" si="39">(AVERAGE(AL75:AL77)/AVERAGE(AL63:AL65)-1)*100</f>
        <v>13.359291717522105</v>
      </c>
      <c r="BO77" s="188">
        <f t="shared" si="39"/>
        <v>14.730582370316657</v>
      </c>
      <c r="BP77" s="188">
        <f t="shared" si="39"/>
        <v>12.758598682069033</v>
      </c>
      <c r="BQ77" s="188">
        <f t="shared" si="39"/>
        <v>-2.5856919246965759</v>
      </c>
      <c r="BR77" s="188">
        <f t="shared" si="39"/>
        <v>-6.4173805396693044</v>
      </c>
      <c r="BS77" s="188">
        <f t="shared" si="39"/>
        <v>2.2434452698661511</v>
      </c>
      <c r="BT77" s="188" t="s">
        <v>19</v>
      </c>
    </row>
    <row r="78" spans="1:72" x14ac:dyDescent="0.25">
      <c r="A78" s="1">
        <v>39448</v>
      </c>
      <c r="B78" s="30"/>
      <c r="C78" s="142">
        <v>110.45695000000001</v>
      </c>
      <c r="D78" s="142">
        <v>110.24493</v>
      </c>
      <c r="E78" s="142">
        <v>110.50963</v>
      </c>
      <c r="F78" s="142">
        <v>96.532619999999994</v>
      </c>
      <c r="G78" s="142">
        <v>83.918329999999997</v>
      </c>
      <c r="H78" s="142">
        <v>103.39671</v>
      </c>
      <c r="I78" s="142">
        <v>126.51642</v>
      </c>
      <c r="J78" s="142">
        <v>8.9</v>
      </c>
      <c r="K78" s="142">
        <v>7.9</v>
      </c>
      <c r="L78" s="142">
        <v>9</v>
      </c>
      <c r="M78" s="142">
        <v>4.5999999999999996</v>
      </c>
      <c r="N78" s="142">
        <v>3.5</v>
      </c>
      <c r="O78" s="142">
        <v>10.9</v>
      </c>
      <c r="P78" s="142">
        <v>6.6</v>
      </c>
      <c r="Q78" s="142">
        <v>8.9</v>
      </c>
      <c r="R78" s="142">
        <v>7.9</v>
      </c>
      <c r="S78" s="142">
        <v>9</v>
      </c>
      <c r="T78" s="142">
        <v>4.5999999999999996</v>
      </c>
      <c r="U78" s="142">
        <v>3.5</v>
      </c>
      <c r="V78" s="142">
        <v>10.9</v>
      </c>
      <c r="W78" s="142">
        <v>6.6</v>
      </c>
      <c r="X78" s="142">
        <v>6.3</v>
      </c>
      <c r="Y78" s="142">
        <v>6.1</v>
      </c>
      <c r="Z78" s="142">
        <v>6.4</v>
      </c>
      <c r="AA78" s="142">
        <v>2.5</v>
      </c>
      <c r="AB78" s="142">
        <v>1</v>
      </c>
      <c r="AC78" s="142">
        <v>6.2</v>
      </c>
      <c r="AD78" s="142">
        <v>6.7</v>
      </c>
      <c r="AE78" s="188" t="s">
        <v>19</v>
      </c>
      <c r="AF78" s="188" t="s">
        <v>19</v>
      </c>
      <c r="AG78" s="188" t="s">
        <v>19</v>
      </c>
      <c r="AH78" s="188" t="s">
        <v>19</v>
      </c>
      <c r="AI78" s="188" t="s">
        <v>19</v>
      </c>
      <c r="AJ78" s="188" t="s">
        <v>19</v>
      </c>
      <c r="AK78" s="188" t="s">
        <v>19</v>
      </c>
      <c r="AL78" s="140">
        <v>168.15869000000001</v>
      </c>
      <c r="AM78" s="140">
        <v>226.03842</v>
      </c>
      <c r="AN78" s="140">
        <v>133.50241</v>
      </c>
      <c r="AO78" s="140">
        <v>83.41489</v>
      </c>
      <c r="AP78" s="140">
        <v>95.753249999999994</v>
      </c>
      <c r="AQ78" s="140">
        <v>91.683310000000006</v>
      </c>
      <c r="AR78" s="140" t="s">
        <v>19</v>
      </c>
      <c r="AS78" s="140">
        <v>12.6</v>
      </c>
      <c r="AT78" s="140">
        <v>21.2</v>
      </c>
      <c r="AU78" s="140">
        <v>8.9</v>
      </c>
      <c r="AV78" s="140">
        <v>-6</v>
      </c>
      <c r="AW78" s="140">
        <v>-12.6</v>
      </c>
      <c r="AX78" s="140">
        <v>14.6</v>
      </c>
      <c r="AY78" s="140" t="s">
        <v>19</v>
      </c>
      <c r="AZ78" s="140">
        <v>12.6</v>
      </c>
      <c r="BA78" s="140">
        <v>21.2</v>
      </c>
      <c r="BB78" s="140">
        <v>8.9</v>
      </c>
      <c r="BC78" s="140">
        <v>-6</v>
      </c>
      <c r="BD78" s="140">
        <v>-12.6</v>
      </c>
      <c r="BE78" s="140">
        <v>14.6</v>
      </c>
      <c r="BF78" s="140" t="s">
        <v>19</v>
      </c>
      <c r="BG78" s="140">
        <v>8.1999999999999993</v>
      </c>
      <c r="BH78" s="140">
        <v>15.3</v>
      </c>
      <c r="BI78" s="140">
        <v>5.0999999999999996</v>
      </c>
      <c r="BJ78" s="140">
        <v>4</v>
      </c>
      <c r="BK78" s="140">
        <v>-3</v>
      </c>
      <c r="BL78" s="140">
        <v>3.2</v>
      </c>
      <c r="BM78" s="140" t="s">
        <v>19</v>
      </c>
      <c r="BN78" s="188" t="s">
        <v>19</v>
      </c>
      <c r="BO78" s="188" t="s">
        <v>19</v>
      </c>
      <c r="BP78" s="188" t="s">
        <v>19</v>
      </c>
      <c r="BQ78" s="188" t="s">
        <v>19</v>
      </c>
      <c r="BR78" s="188" t="s">
        <v>19</v>
      </c>
      <c r="BS78" s="188" t="s">
        <v>19</v>
      </c>
      <c r="BT78" s="188" t="s">
        <v>19</v>
      </c>
    </row>
    <row r="79" spans="1:72" x14ac:dyDescent="0.25">
      <c r="A79" s="1">
        <v>39479</v>
      </c>
      <c r="B79" s="30"/>
      <c r="C79" s="142">
        <v>106.13137</v>
      </c>
      <c r="D79" s="142">
        <v>102.60372</v>
      </c>
      <c r="E79" s="142">
        <v>106.39158999999999</v>
      </c>
      <c r="F79" s="142">
        <v>88.353089999999995</v>
      </c>
      <c r="G79" s="142">
        <v>80.060739999999996</v>
      </c>
      <c r="H79" s="142">
        <v>97.347179999999994</v>
      </c>
      <c r="I79" s="142">
        <v>120.30036</v>
      </c>
      <c r="J79" s="142">
        <v>10.3</v>
      </c>
      <c r="K79" s="142">
        <v>9.6</v>
      </c>
      <c r="L79" s="142">
        <v>10.3</v>
      </c>
      <c r="M79" s="142">
        <v>6.1</v>
      </c>
      <c r="N79" s="142">
        <v>9.3000000000000007</v>
      </c>
      <c r="O79" s="142">
        <v>7</v>
      </c>
      <c r="P79" s="142">
        <v>11.7</v>
      </c>
      <c r="Q79" s="142">
        <v>9.6</v>
      </c>
      <c r="R79" s="142">
        <v>8.6999999999999993</v>
      </c>
      <c r="S79" s="142">
        <v>9.6999999999999993</v>
      </c>
      <c r="T79" s="142">
        <v>5.3</v>
      </c>
      <c r="U79" s="142">
        <v>6.3</v>
      </c>
      <c r="V79" s="142">
        <v>9</v>
      </c>
      <c r="W79" s="142">
        <v>9</v>
      </c>
      <c r="X79" s="142">
        <v>6.9</v>
      </c>
      <c r="Y79" s="142">
        <v>6.4</v>
      </c>
      <c r="Z79" s="142">
        <v>6.9</v>
      </c>
      <c r="AA79" s="142">
        <v>2.6</v>
      </c>
      <c r="AB79" s="142">
        <v>1.7</v>
      </c>
      <c r="AC79" s="142">
        <v>6.3</v>
      </c>
      <c r="AD79" s="142">
        <v>6.9</v>
      </c>
      <c r="AE79" s="188" t="s">
        <v>19</v>
      </c>
      <c r="AF79" s="188" t="s">
        <v>19</v>
      </c>
      <c r="AG79" s="188" t="s">
        <v>19</v>
      </c>
      <c r="AH79" s="188" t="s">
        <v>19</v>
      </c>
      <c r="AI79" s="188" t="s">
        <v>19</v>
      </c>
      <c r="AJ79" s="188" t="s">
        <v>19</v>
      </c>
      <c r="AK79" s="188" t="s">
        <v>19</v>
      </c>
      <c r="AL79" s="140">
        <v>157.52402000000001</v>
      </c>
      <c r="AM79" s="140">
        <v>204.91521</v>
      </c>
      <c r="AN79" s="140">
        <v>126.99571</v>
      </c>
      <c r="AO79" s="140">
        <v>74.399680000000004</v>
      </c>
      <c r="AP79" s="140">
        <v>101.30364</v>
      </c>
      <c r="AQ79" s="140">
        <v>86.141639999999995</v>
      </c>
      <c r="AR79" s="140" t="s">
        <v>19</v>
      </c>
      <c r="AS79" s="140">
        <v>17.3</v>
      </c>
      <c r="AT79" s="140">
        <v>22.4</v>
      </c>
      <c r="AU79" s="140">
        <v>15.2</v>
      </c>
      <c r="AV79" s="140">
        <v>8.9</v>
      </c>
      <c r="AW79" s="140">
        <v>-1.5</v>
      </c>
      <c r="AX79" s="140">
        <v>-0.6</v>
      </c>
      <c r="AY79" s="140" t="s">
        <v>19</v>
      </c>
      <c r="AZ79" s="140">
        <v>14.8</v>
      </c>
      <c r="BA79" s="140">
        <v>21.8</v>
      </c>
      <c r="BB79" s="140">
        <v>11.8</v>
      </c>
      <c r="BC79" s="140">
        <v>0.5</v>
      </c>
      <c r="BD79" s="140">
        <v>-7.2</v>
      </c>
      <c r="BE79" s="140">
        <v>6.7</v>
      </c>
      <c r="BF79" s="140" t="s">
        <v>19</v>
      </c>
      <c r="BG79" s="140">
        <v>8.9</v>
      </c>
      <c r="BH79" s="140">
        <v>15.6</v>
      </c>
      <c r="BI79" s="140">
        <v>6</v>
      </c>
      <c r="BJ79" s="140">
        <v>3.5</v>
      </c>
      <c r="BK79" s="140">
        <v>-3.3</v>
      </c>
      <c r="BL79" s="140">
        <v>3</v>
      </c>
      <c r="BM79" s="140" t="s">
        <v>19</v>
      </c>
      <c r="BN79" s="188" t="s">
        <v>19</v>
      </c>
      <c r="BO79" s="188" t="s">
        <v>19</v>
      </c>
      <c r="BP79" s="188" t="s">
        <v>19</v>
      </c>
      <c r="BQ79" s="188" t="s">
        <v>19</v>
      </c>
      <c r="BR79" s="188" t="s">
        <v>19</v>
      </c>
      <c r="BS79" s="188" t="s">
        <v>19</v>
      </c>
      <c r="BT79" s="188" t="s">
        <v>19</v>
      </c>
    </row>
    <row r="80" spans="1:72" x14ac:dyDescent="0.25">
      <c r="A80" s="1">
        <v>39508</v>
      </c>
      <c r="B80" s="30" t="s">
        <v>94</v>
      </c>
      <c r="C80" s="142">
        <v>113.89995999999999</v>
      </c>
      <c r="D80" s="142">
        <v>108.96024</v>
      </c>
      <c r="E80" s="142">
        <v>114.25199000000001</v>
      </c>
      <c r="F80" s="142">
        <v>90.992869999999996</v>
      </c>
      <c r="G80" s="142">
        <v>83.989609999999999</v>
      </c>
      <c r="H80" s="142">
        <v>106.80746000000001</v>
      </c>
      <c r="I80" s="142">
        <v>129.81443999999999</v>
      </c>
      <c r="J80" s="142">
        <v>1.3</v>
      </c>
      <c r="K80" s="142">
        <v>3.3</v>
      </c>
      <c r="L80" s="142">
        <v>1.2</v>
      </c>
      <c r="M80" s="142">
        <v>-2.4</v>
      </c>
      <c r="N80" s="142">
        <v>4</v>
      </c>
      <c r="O80" s="142">
        <v>4.5999999999999996</v>
      </c>
      <c r="P80" s="142">
        <v>5.5</v>
      </c>
      <c r="Q80" s="142">
        <v>6.6</v>
      </c>
      <c r="R80" s="142">
        <v>6.8</v>
      </c>
      <c r="S80" s="142">
        <v>6.6</v>
      </c>
      <c r="T80" s="142">
        <v>2.6</v>
      </c>
      <c r="U80" s="142">
        <v>5.5</v>
      </c>
      <c r="V80" s="142">
        <v>7.4</v>
      </c>
      <c r="W80" s="142">
        <v>7.8</v>
      </c>
      <c r="X80" s="142">
        <v>6.6</v>
      </c>
      <c r="Y80" s="142">
        <v>6.2</v>
      </c>
      <c r="Z80" s="142">
        <v>6.6</v>
      </c>
      <c r="AA80" s="142">
        <v>2.1</v>
      </c>
      <c r="AB80" s="142">
        <v>2</v>
      </c>
      <c r="AC80" s="142">
        <v>6.2</v>
      </c>
      <c r="AD80" s="142">
        <v>6.5</v>
      </c>
      <c r="AE80" s="188">
        <f t="shared" ref="AE80:AK80" si="40">(AVERAGE(C78:C80)/AVERAGE(C66:C68)-1)*100</f>
        <v>6.609628116623667</v>
      </c>
      <c r="AF80" s="188">
        <f t="shared" si="40"/>
        <v>6.8367240329942014</v>
      </c>
      <c r="AG80" s="188">
        <f t="shared" si="40"/>
        <v>6.5957385101031329</v>
      </c>
      <c r="AH80" s="188">
        <f t="shared" si="40"/>
        <v>2.6275053248429492</v>
      </c>
      <c r="AI80" s="188">
        <f t="shared" si="40"/>
        <v>5.4653294865949942</v>
      </c>
      <c r="AJ80" s="188">
        <f t="shared" si="40"/>
        <v>7.4177582796357555</v>
      </c>
      <c r="AK80" s="188">
        <f t="shared" si="40"/>
        <v>7.7738447750328676</v>
      </c>
      <c r="AL80" s="140">
        <v>177.82091</v>
      </c>
      <c r="AM80" s="140">
        <v>225.51267000000001</v>
      </c>
      <c r="AN80" s="140">
        <v>145.00537</v>
      </c>
      <c r="AO80" s="140">
        <v>83.84366</v>
      </c>
      <c r="AP80" s="140">
        <v>119.02248</v>
      </c>
      <c r="AQ80" s="140">
        <v>98.602630000000005</v>
      </c>
      <c r="AR80" s="140" t="s">
        <v>19</v>
      </c>
      <c r="AS80" s="140">
        <v>16.7</v>
      </c>
      <c r="AT80" s="140">
        <v>11.4</v>
      </c>
      <c r="AU80" s="140">
        <v>19.100000000000001</v>
      </c>
      <c r="AV80" s="140">
        <v>10.8</v>
      </c>
      <c r="AW80" s="140">
        <v>9.6999999999999993</v>
      </c>
      <c r="AX80" s="140">
        <v>-3.8</v>
      </c>
      <c r="AY80" s="140" t="s">
        <v>19</v>
      </c>
      <c r="AZ80" s="140">
        <v>15.5</v>
      </c>
      <c r="BA80" s="140">
        <v>18</v>
      </c>
      <c r="BB80" s="140">
        <v>14.3</v>
      </c>
      <c r="BC80" s="140">
        <v>3.8</v>
      </c>
      <c r="BD80" s="140">
        <v>-1.5</v>
      </c>
      <c r="BE80" s="140">
        <v>2.7</v>
      </c>
      <c r="BF80" s="140" t="s">
        <v>19</v>
      </c>
      <c r="BG80" s="140">
        <v>9.9</v>
      </c>
      <c r="BH80" s="140">
        <v>14.1</v>
      </c>
      <c r="BI80" s="140">
        <v>8</v>
      </c>
      <c r="BJ80" s="140">
        <v>4</v>
      </c>
      <c r="BK80" s="140">
        <v>-2.4</v>
      </c>
      <c r="BL80" s="140">
        <v>1.3</v>
      </c>
      <c r="BM80" s="140" t="s">
        <v>19</v>
      </c>
      <c r="BN80" s="188">
        <f t="shared" ref="BN80:BS80" si="41">(AVERAGE(AL78:AL80)/AVERAGE(AL66:AL68)-1)*100</f>
        <v>15.473945584251902</v>
      </c>
      <c r="BO80" s="188">
        <f t="shared" si="41"/>
        <v>18.00923427867329</v>
      </c>
      <c r="BP80" s="188">
        <f t="shared" si="41"/>
        <v>14.346202241414407</v>
      </c>
      <c r="BQ80" s="188">
        <f t="shared" si="41"/>
        <v>3.8371426710274603</v>
      </c>
      <c r="BR80" s="188">
        <f t="shared" si="41"/>
        <v>-1.4767728566596361</v>
      </c>
      <c r="BS80" s="188">
        <f t="shared" si="41"/>
        <v>2.6785621755283096</v>
      </c>
      <c r="BT80" s="188" t="s">
        <v>19</v>
      </c>
    </row>
    <row r="81" spans="1:72" x14ac:dyDescent="0.25">
      <c r="A81" s="1">
        <v>39539</v>
      </c>
      <c r="B81" s="30"/>
      <c r="C81" s="142">
        <v>115.64140999999999</v>
      </c>
      <c r="D81" s="142">
        <v>105.84914000000001</v>
      </c>
      <c r="E81" s="142">
        <v>116.30005</v>
      </c>
      <c r="F81" s="142">
        <v>94.693470000000005</v>
      </c>
      <c r="G81" s="142">
        <v>82.06917</v>
      </c>
      <c r="H81" s="142">
        <v>105.15702</v>
      </c>
      <c r="I81" s="142">
        <v>128.32006999999999</v>
      </c>
      <c r="J81" s="142">
        <v>9.5</v>
      </c>
      <c r="K81" s="142">
        <v>4.0999999999999996</v>
      </c>
      <c r="L81" s="142">
        <v>9.8000000000000007</v>
      </c>
      <c r="M81" s="142">
        <v>7.3</v>
      </c>
      <c r="N81" s="142">
        <v>6.5</v>
      </c>
      <c r="O81" s="142">
        <v>8.1999999999999993</v>
      </c>
      <c r="P81" s="142">
        <v>9.3000000000000007</v>
      </c>
      <c r="Q81" s="142">
        <v>7.3</v>
      </c>
      <c r="R81" s="142">
        <v>6.2</v>
      </c>
      <c r="S81" s="142">
        <v>7.4</v>
      </c>
      <c r="T81" s="142">
        <v>3.8</v>
      </c>
      <c r="U81" s="142">
        <v>5.7</v>
      </c>
      <c r="V81" s="142">
        <v>7.6</v>
      </c>
      <c r="W81" s="142">
        <v>8.1</v>
      </c>
      <c r="X81" s="142">
        <v>6.9</v>
      </c>
      <c r="Y81" s="142">
        <v>6.1</v>
      </c>
      <c r="Z81" s="142">
        <v>7</v>
      </c>
      <c r="AA81" s="142">
        <v>2.2999999999999998</v>
      </c>
      <c r="AB81" s="142">
        <v>2.7</v>
      </c>
      <c r="AC81" s="142">
        <v>6.1</v>
      </c>
      <c r="AD81" s="142">
        <v>6.6</v>
      </c>
      <c r="AE81" s="188" t="s">
        <v>19</v>
      </c>
      <c r="AF81" s="188" t="s">
        <v>19</v>
      </c>
      <c r="AG81" s="188" t="s">
        <v>19</v>
      </c>
      <c r="AH81" s="188" t="s">
        <v>19</v>
      </c>
      <c r="AI81" s="188" t="s">
        <v>19</v>
      </c>
      <c r="AJ81" s="188" t="s">
        <v>19</v>
      </c>
      <c r="AK81" s="188" t="s">
        <v>19</v>
      </c>
      <c r="AL81" s="140">
        <v>170.40639999999999</v>
      </c>
      <c r="AM81" s="140">
        <v>230.37877</v>
      </c>
      <c r="AN81" s="140">
        <v>134.91287</v>
      </c>
      <c r="AO81" s="140">
        <v>82.105279999999993</v>
      </c>
      <c r="AP81" s="140">
        <v>111.07223999999999</v>
      </c>
      <c r="AQ81" s="140">
        <v>93.687299999999993</v>
      </c>
      <c r="AR81" s="140" t="s">
        <v>19</v>
      </c>
      <c r="AS81" s="140">
        <v>21.8</v>
      </c>
      <c r="AT81" s="140">
        <v>29.6</v>
      </c>
      <c r="AU81" s="140">
        <v>18.3</v>
      </c>
      <c r="AV81" s="140">
        <v>36.4</v>
      </c>
      <c r="AW81" s="140">
        <v>5.5</v>
      </c>
      <c r="AX81" s="140">
        <v>3.4</v>
      </c>
      <c r="AY81" s="140" t="s">
        <v>19</v>
      </c>
      <c r="AZ81" s="140">
        <v>17</v>
      </c>
      <c r="BA81" s="140">
        <v>20.8</v>
      </c>
      <c r="BB81" s="140">
        <v>15.3</v>
      </c>
      <c r="BC81" s="140">
        <v>10.5</v>
      </c>
      <c r="BD81" s="140">
        <v>0.3</v>
      </c>
      <c r="BE81" s="140">
        <v>2.9</v>
      </c>
      <c r="BF81" s="140" t="s">
        <v>19</v>
      </c>
      <c r="BG81" s="140">
        <v>11.5</v>
      </c>
      <c r="BH81" s="140">
        <v>15.7</v>
      </c>
      <c r="BI81" s="140">
        <v>9.6</v>
      </c>
      <c r="BJ81" s="140">
        <v>6</v>
      </c>
      <c r="BK81" s="140">
        <v>-2</v>
      </c>
      <c r="BL81" s="140">
        <v>1.3</v>
      </c>
      <c r="BM81" s="140" t="s">
        <v>19</v>
      </c>
      <c r="BN81" s="188" t="s">
        <v>19</v>
      </c>
      <c r="BO81" s="188" t="s">
        <v>19</v>
      </c>
      <c r="BP81" s="188" t="s">
        <v>19</v>
      </c>
      <c r="BQ81" s="188" t="s">
        <v>19</v>
      </c>
      <c r="BR81" s="188" t="s">
        <v>19</v>
      </c>
      <c r="BS81" s="188" t="s">
        <v>19</v>
      </c>
      <c r="BT81" s="188" t="s">
        <v>19</v>
      </c>
    </row>
    <row r="82" spans="1:72" x14ac:dyDescent="0.25">
      <c r="A82" s="1">
        <v>39569</v>
      </c>
      <c r="B82" s="30"/>
      <c r="C82" s="142">
        <v>119.39461</v>
      </c>
      <c r="D82" s="142">
        <v>115.37074</v>
      </c>
      <c r="E82" s="142">
        <v>119.69083999999999</v>
      </c>
      <c r="F82" s="142">
        <v>107.35684000000001</v>
      </c>
      <c r="G82" s="142">
        <v>86.082239999999999</v>
      </c>
      <c r="H82" s="142">
        <v>107.93040000000001</v>
      </c>
      <c r="I82" s="142">
        <v>130.19631000000001</v>
      </c>
      <c r="J82" s="142">
        <v>2.6</v>
      </c>
      <c r="K82" s="142">
        <v>7.5</v>
      </c>
      <c r="L82" s="142">
        <v>2.2999999999999998</v>
      </c>
      <c r="M82" s="142">
        <v>0.4</v>
      </c>
      <c r="N82" s="142">
        <v>8.5</v>
      </c>
      <c r="O82" s="142">
        <v>5.3</v>
      </c>
      <c r="P82" s="142">
        <v>4.7</v>
      </c>
      <c r="Q82" s="142">
        <v>6.3</v>
      </c>
      <c r="R82" s="142">
        <v>6.4</v>
      </c>
      <c r="S82" s="142">
        <v>6.3</v>
      </c>
      <c r="T82" s="142">
        <v>3</v>
      </c>
      <c r="U82" s="142">
        <v>6.3</v>
      </c>
      <c r="V82" s="142">
        <v>7.1</v>
      </c>
      <c r="W82" s="142">
        <v>7.4</v>
      </c>
      <c r="X82" s="142">
        <v>6.7</v>
      </c>
      <c r="Y82" s="142">
        <v>6.4</v>
      </c>
      <c r="Z82" s="142">
        <v>6.7</v>
      </c>
      <c r="AA82" s="142">
        <v>2.2000000000000002</v>
      </c>
      <c r="AB82" s="142">
        <v>3.5</v>
      </c>
      <c r="AC82" s="142">
        <v>6.2</v>
      </c>
      <c r="AD82" s="142">
        <v>6.4</v>
      </c>
      <c r="AE82" s="188" t="s">
        <v>19</v>
      </c>
      <c r="AF82" s="188" t="s">
        <v>19</v>
      </c>
      <c r="AG82" s="188" t="s">
        <v>19</v>
      </c>
      <c r="AH82" s="188" t="s">
        <v>19</v>
      </c>
      <c r="AI82" s="188" t="s">
        <v>19</v>
      </c>
      <c r="AJ82" s="188" t="s">
        <v>19</v>
      </c>
      <c r="AK82" s="188" t="s">
        <v>19</v>
      </c>
      <c r="AL82" s="140">
        <v>182.87031999999999</v>
      </c>
      <c r="AM82" s="140">
        <v>258.57711</v>
      </c>
      <c r="AN82" s="140">
        <v>141.56280000000001</v>
      </c>
      <c r="AO82" s="140">
        <v>79.633709999999994</v>
      </c>
      <c r="AP82" s="140">
        <v>118.50176</v>
      </c>
      <c r="AQ82" s="140">
        <v>101.67449000000001</v>
      </c>
      <c r="AR82" s="140" t="s">
        <v>19</v>
      </c>
      <c r="AS82" s="140">
        <v>22.2</v>
      </c>
      <c r="AT82" s="140">
        <v>29.6</v>
      </c>
      <c r="AU82" s="140">
        <v>18.7</v>
      </c>
      <c r="AV82" s="140">
        <v>2</v>
      </c>
      <c r="AW82" s="140">
        <v>20.7</v>
      </c>
      <c r="AX82" s="140">
        <v>1.7</v>
      </c>
      <c r="AY82" s="140" t="s">
        <v>19</v>
      </c>
      <c r="AZ82" s="140">
        <v>18.100000000000001</v>
      </c>
      <c r="BA82" s="140">
        <v>22.7</v>
      </c>
      <c r="BB82" s="140">
        <v>16</v>
      </c>
      <c r="BC82" s="140">
        <v>8.6999999999999993</v>
      </c>
      <c r="BD82" s="140">
        <v>4.0999999999999996</v>
      </c>
      <c r="BE82" s="140">
        <v>2.6</v>
      </c>
      <c r="BF82" s="140" t="s">
        <v>19</v>
      </c>
      <c r="BG82" s="140">
        <v>13.2</v>
      </c>
      <c r="BH82" s="140">
        <v>17.3</v>
      </c>
      <c r="BI82" s="140">
        <v>11.4</v>
      </c>
      <c r="BJ82" s="140">
        <v>4.8</v>
      </c>
      <c r="BK82" s="140">
        <v>1</v>
      </c>
      <c r="BL82" s="140">
        <v>1.2</v>
      </c>
      <c r="BM82" s="140" t="s">
        <v>19</v>
      </c>
      <c r="BN82" s="188" t="s">
        <v>19</v>
      </c>
      <c r="BO82" s="188" t="s">
        <v>19</v>
      </c>
      <c r="BP82" s="188" t="s">
        <v>19</v>
      </c>
      <c r="BQ82" s="188" t="s">
        <v>19</v>
      </c>
      <c r="BR82" s="188" t="s">
        <v>19</v>
      </c>
      <c r="BS82" s="188" t="s">
        <v>19</v>
      </c>
      <c r="BT82" s="188" t="s">
        <v>19</v>
      </c>
    </row>
    <row r="83" spans="1:72" x14ac:dyDescent="0.25">
      <c r="A83" s="1">
        <v>39600</v>
      </c>
      <c r="B83" s="30" t="s">
        <v>95</v>
      </c>
      <c r="C83" s="142">
        <v>120.34545</v>
      </c>
      <c r="D83" s="142">
        <v>114.08356000000001</v>
      </c>
      <c r="E83" s="142">
        <v>120.78314</v>
      </c>
      <c r="F83" s="142">
        <v>108.99335000000001</v>
      </c>
      <c r="G83" s="142">
        <v>85.210269999999994</v>
      </c>
      <c r="H83" s="142">
        <v>110.84516000000001</v>
      </c>
      <c r="I83" s="142">
        <v>130.16497000000001</v>
      </c>
      <c r="J83" s="142">
        <v>6.6</v>
      </c>
      <c r="K83" s="142">
        <v>7.3</v>
      </c>
      <c r="L83" s="142">
        <v>6.6</v>
      </c>
      <c r="M83" s="142">
        <v>-0.2</v>
      </c>
      <c r="N83" s="142">
        <v>5.8</v>
      </c>
      <c r="O83" s="142">
        <v>11</v>
      </c>
      <c r="P83" s="142">
        <v>8.1999999999999993</v>
      </c>
      <c r="Q83" s="142">
        <v>6.4</v>
      </c>
      <c r="R83" s="142">
        <v>6.6</v>
      </c>
      <c r="S83" s="142">
        <v>6.3</v>
      </c>
      <c r="T83" s="142">
        <v>2.4</v>
      </c>
      <c r="U83" s="142">
        <v>6.2</v>
      </c>
      <c r="V83" s="142">
        <v>7.8</v>
      </c>
      <c r="W83" s="142">
        <v>7.6</v>
      </c>
      <c r="X83" s="142">
        <v>6.7</v>
      </c>
      <c r="Y83" s="142">
        <v>6.3</v>
      </c>
      <c r="Z83" s="142">
        <v>6.8</v>
      </c>
      <c r="AA83" s="142">
        <v>2.2000000000000002</v>
      </c>
      <c r="AB83" s="142">
        <v>3.5</v>
      </c>
      <c r="AC83" s="142">
        <v>6.6</v>
      </c>
      <c r="AD83" s="142">
        <v>6.5</v>
      </c>
      <c r="AE83" s="188">
        <f t="shared" ref="AE83:AK83" si="42">(AVERAGE(C81:C83)/AVERAGE(C69:C71)-1)*100</f>
        <v>6.1235685561150666</v>
      </c>
      <c r="AF83" s="188">
        <f t="shared" si="42"/>
        <v>6.3516803060055027</v>
      </c>
      <c r="AG83" s="188">
        <f t="shared" si="42"/>
        <v>6.1100805668498959</v>
      </c>
      <c r="AH83" s="188">
        <f t="shared" si="42"/>
        <v>2.1849395547582917</v>
      </c>
      <c r="AI83" s="188">
        <f t="shared" si="42"/>
        <v>6.925697261832342</v>
      </c>
      <c r="AJ83" s="188">
        <f t="shared" si="42"/>
        <v>8.1337041756075035</v>
      </c>
      <c r="AK83" s="188">
        <f t="shared" si="42"/>
        <v>7.3347505403585256</v>
      </c>
      <c r="AL83" s="140">
        <v>170.09732</v>
      </c>
      <c r="AM83" s="140">
        <v>244.03514000000001</v>
      </c>
      <c r="AN83" s="140">
        <v>130.67715999999999</v>
      </c>
      <c r="AO83" s="140">
        <v>77.264240000000001</v>
      </c>
      <c r="AP83" s="140">
        <v>97.419079999999994</v>
      </c>
      <c r="AQ83" s="140">
        <v>100.33658</v>
      </c>
      <c r="AR83" s="140" t="s">
        <v>19</v>
      </c>
      <c r="AS83" s="140">
        <v>11.7</v>
      </c>
      <c r="AT83" s="140">
        <v>11</v>
      </c>
      <c r="AU83" s="140">
        <v>12.1</v>
      </c>
      <c r="AV83" s="140">
        <v>8.5</v>
      </c>
      <c r="AW83" s="140">
        <v>-12.6</v>
      </c>
      <c r="AX83" s="140">
        <v>4.9000000000000004</v>
      </c>
      <c r="AY83" s="140" t="s">
        <v>19</v>
      </c>
      <c r="AZ83" s="140">
        <v>17</v>
      </c>
      <c r="BA83" s="140">
        <v>20.5</v>
      </c>
      <c r="BB83" s="140">
        <v>15.4</v>
      </c>
      <c r="BC83" s="140">
        <v>8.6999999999999993</v>
      </c>
      <c r="BD83" s="140">
        <v>1.1000000000000001</v>
      </c>
      <c r="BE83" s="140">
        <v>3</v>
      </c>
      <c r="BF83" s="140" t="s">
        <v>19</v>
      </c>
      <c r="BG83" s="140">
        <v>14</v>
      </c>
      <c r="BH83" s="140">
        <v>17.100000000000001</v>
      </c>
      <c r="BI83" s="140">
        <v>12.7</v>
      </c>
      <c r="BJ83" s="140">
        <v>5.7</v>
      </c>
      <c r="BK83" s="140">
        <v>-0.1</v>
      </c>
      <c r="BL83" s="140">
        <v>1.4</v>
      </c>
      <c r="BM83" s="140" t="s">
        <v>19</v>
      </c>
      <c r="BN83" s="188">
        <f t="shared" ref="BN83:BS83" si="43">(AVERAGE(AL81:AL83)/AVERAGE(AL69:AL71)-1)*100</f>
        <v>18.473346543668569</v>
      </c>
      <c r="BO83" s="188">
        <f t="shared" si="43"/>
        <v>22.756603130107301</v>
      </c>
      <c r="BP83" s="188">
        <f t="shared" si="43"/>
        <v>16.399954955546047</v>
      </c>
      <c r="BQ83" s="188">
        <f t="shared" si="43"/>
        <v>14.083259128506388</v>
      </c>
      <c r="BR83" s="188">
        <f t="shared" si="43"/>
        <v>3.8227092248873884</v>
      </c>
      <c r="BS83" s="188">
        <f t="shared" si="43"/>
        <v>3.3106115117025103</v>
      </c>
      <c r="BT83" s="188" t="s">
        <v>19</v>
      </c>
    </row>
    <row r="84" spans="1:72" x14ac:dyDescent="0.25">
      <c r="A84" s="1">
        <v>39630</v>
      </c>
      <c r="B84" s="30"/>
      <c r="C84" s="142">
        <v>126.43891000000001</v>
      </c>
      <c r="D84" s="142">
        <v>120.81948</v>
      </c>
      <c r="E84" s="142">
        <v>126.83826000000001</v>
      </c>
      <c r="F84" s="142">
        <v>117.92447</v>
      </c>
      <c r="G84" s="142">
        <v>87.956549999999993</v>
      </c>
      <c r="H84" s="142">
        <v>116.85686</v>
      </c>
      <c r="I84" s="142">
        <v>136.59809000000001</v>
      </c>
      <c r="J84" s="142">
        <v>8.6999999999999993</v>
      </c>
      <c r="K84" s="142">
        <v>8.6</v>
      </c>
      <c r="L84" s="142">
        <v>8.6999999999999993</v>
      </c>
      <c r="M84" s="142">
        <v>4.3</v>
      </c>
      <c r="N84" s="142">
        <v>6</v>
      </c>
      <c r="O84" s="142">
        <v>12</v>
      </c>
      <c r="P84" s="142">
        <v>10</v>
      </c>
      <c r="Q84" s="142">
        <v>6.7</v>
      </c>
      <c r="R84" s="142">
        <v>6.9</v>
      </c>
      <c r="S84" s="142">
        <v>6.7</v>
      </c>
      <c r="T84" s="142">
        <v>2.7</v>
      </c>
      <c r="U84" s="142">
        <v>6.2</v>
      </c>
      <c r="V84" s="142">
        <v>8.4</v>
      </c>
      <c r="W84" s="142">
        <v>7.9</v>
      </c>
      <c r="X84" s="142">
        <v>6.9</v>
      </c>
      <c r="Y84" s="142">
        <v>6.5</v>
      </c>
      <c r="Z84" s="142">
        <v>6.9</v>
      </c>
      <c r="AA84" s="142">
        <v>2.7</v>
      </c>
      <c r="AB84" s="142">
        <v>3.7</v>
      </c>
      <c r="AC84" s="142">
        <v>7</v>
      </c>
      <c r="AD84" s="142">
        <v>7</v>
      </c>
      <c r="AE84" s="188" t="s">
        <v>19</v>
      </c>
      <c r="AF84" s="188" t="s">
        <v>19</v>
      </c>
      <c r="AG84" s="188" t="s">
        <v>19</v>
      </c>
      <c r="AH84" s="188" t="s">
        <v>19</v>
      </c>
      <c r="AI84" s="188" t="s">
        <v>19</v>
      </c>
      <c r="AJ84" s="188" t="s">
        <v>19</v>
      </c>
      <c r="AK84" s="188" t="s">
        <v>19</v>
      </c>
      <c r="AL84" s="140">
        <v>186.01552000000001</v>
      </c>
      <c r="AM84" s="140">
        <v>258.69425999999999</v>
      </c>
      <c r="AN84" s="140">
        <v>145.22543999999999</v>
      </c>
      <c r="AO84" s="140">
        <v>76.56859</v>
      </c>
      <c r="AP84" s="140">
        <v>115.93628</v>
      </c>
      <c r="AQ84" s="140">
        <v>97.696430000000007</v>
      </c>
      <c r="AR84" s="140" t="s">
        <v>19</v>
      </c>
      <c r="AS84" s="140">
        <v>16.2</v>
      </c>
      <c r="AT84" s="140">
        <v>18.100000000000001</v>
      </c>
      <c r="AU84" s="140">
        <v>15.2</v>
      </c>
      <c r="AV84" s="140">
        <v>-9.1999999999999993</v>
      </c>
      <c r="AW84" s="140">
        <v>-0.9</v>
      </c>
      <c r="AX84" s="140">
        <v>-0.1</v>
      </c>
      <c r="AY84" s="140" t="s">
        <v>19</v>
      </c>
      <c r="AZ84" s="140">
        <v>16.899999999999999</v>
      </c>
      <c r="BA84" s="140">
        <v>20.100000000000001</v>
      </c>
      <c r="BB84" s="140">
        <v>15.3</v>
      </c>
      <c r="BC84" s="140">
        <v>5.8</v>
      </c>
      <c r="BD84" s="140">
        <v>0.8</v>
      </c>
      <c r="BE84" s="140">
        <v>2.5</v>
      </c>
      <c r="BF84" s="140" t="s">
        <v>19</v>
      </c>
      <c r="BG84" s="140">
        <v>14.9</v>
      </c>
      <c r="BH84" s="140">
        <v>17.8</v>
      </c>
      <c r="BI84" s="140">
        <v>13.6</v>
      </c>
      <c r="BJ84" s="140">
        <v>2.6</v>
      </c>
      <c r="BK84" s="140">
        <v>-0.5</v>
      </c>
      <c r="BL84" s="140">
        <v>1.8</v>
      </c>
      <c r="BM84" s="140" t="s">
        <v>19</v>
      </c>
      <c r="BN84" s="188" t="s">
        <v>19</v>
      </c>
      <c r="BO84" s="188" t="s">
        <v>19</v>
      </c>
      <c r="BP84" s="188" t="s">
        <v>19</v>
      </c>
      <c r="BQ84" s="188" t="s">
        <v>19</v>
      </c>
      <c r="BR84" s="188" t="s">
        <v>19</v>
      </c>
      <c r="BS84" s="188" t="s">
        <v>19</v>
      </c>
      <c r="BT84" s="188" t="s">
        <v>19</v>
      </c>
    </row>
    <row r="85" spans="1:72" x14ac:dyDescent="0.25">
      <c r="A85" s="1">
        <v>39661</v>
      </c>
      <c r="B85" s="30"/>
      <c r="C85" s="142">
        <v>124.5839</v>
      </c>
      <c r="D85" s="142">
        <v>120.65791</v>
      </c>
      <c r="E85" s="142">
        <v>124.87581</v>
      </c>
      <c r="F85" s="142">
        <v>114.25586</v>
      </c>
      <c r="G85" s="142">
        <v>84.062600000000003</v>
      </c>
      <c r="H85" s="142">
        <v>119.58365999999999</v>
      </c>
      <c r="I85" s="142">
        <v>136.08425</v>
      </c>
      <c r="J85" s="142">
        <v>1.9</v>
      </c>
      <c r="K85" s="142">
        <v>8.6</v>
      </c>
      <c r="L85" s="142">
        <v>1.5</v>
      </c>
      <c r="M85" s="142">
        <v>-7.2</v>
      </c>
      <c r="N85" s="142">
        <v>3.8</v>
      </c>
      <c r="O85" s="142">
        <v>12</v>
      </c>
      <c r="P85" s="142">
        <v>7.6</v>
      </c>
      <c r="Q85" s="142">
        <v>6</v>
      </c>
      <c r="R85" s="142">
        <v>7.1</v>
      </c>
      <c r="S85" s="142">
        <v>6</v>
      </c>
      <c r="T85" s="142">
        <v>1.2</v>
      </c>
      <c r="U85" s="142">
        <v>5.9</v>
      </c>
      <c r="V85" s="142">
        <v>8.9</v>
      </c>
      <c r="W85" s="142">
        <v>7.9</v>
      </c>
      <c r="X85" s="142">
        <v>6.5</v>
      </c>
      <c r="Y85" s="142">
        <v>6.6</v>
      </c>
      <c r="Z85" s="142">
        <v>6.5</v>
      </c>
      <c r="AA85" s="142">
        <v>1.7</v>
      </c>
      <c r="AB85" s="142">
        <v>4</v>
      </c>
      <c r="AC85" s="142">
        <v>7.6</v>
      </c>
      <c r="AD85" s="142">
        <v>7.3</v>
      </c>
      <c r="AE85" s="188" t="s">
        <v>19</v>
      </c>
      <c r="AF85" s="188" t="s">
        <v>19</v>
      </c>
      <c r="AG85" s="188" t="s">
        <v>19</v>
      </c>
      <c r="AH85" s="188" t="s">
        <v>19</v>
      </c>
      <c r="AI85" s="188" t="s">
        <v>19</v>
      </c>
      <c r="AJ85" s="188" t="s">
        <v>19</v>
      </c>
      <c r="AK85" s="188" t="s">
        <v>19</v>
      </c>
      <c r="AL85" s="140">
        <v>187.75792999999999</v>
      </c>
      <c r="AM85" s="140">
        <v>259.37797999999998</v>
      </c>
      <c r="AN85" s="140">
        <v>147.07902999999999</v>
      </c>
      <c r="AO85" s="140">
        <v>83.799970000000002</v>
      </c>
      <c r="AP85" s="140">
        <v>115.43344</v>
      </c>
      <c r="AQ85" s="140">
        <v>115.25089</v>
      </c>
      <c r="AR85" s="140" t="s">
        <v>19</v>
      </c>
      <c r="AS85" s="140">
        <v>7.9</v>
      </c>
      <c r="AT85" s="140">
        <v>16.2</v>
      </c>
      <c r="AU85" s="140">
        <v>4.2</v>
      </c>
      <c r="AV85" s="140">
        <v>-8.6999999999999993</v>
      </c>
      <c r="AW85" s="140">
        <v>0.5</v>
      </c>
      <c r="AX85" s="140">
        <v>8.8000000000000007</v>
      </c>
      <c r="AY85" s="140" t="s">
        <v>19</v>
      </c>
      <c r="AZ85" s="140">
        <v>15.6</v>
      </c>
      <c r="BA85" s="140">
        <v>19.5</v>
      </c>
      <c r="BB85" s="140">
        <v>13.7</v>
      </c>
      <c r="BC85" s="140">
        <v>3.7</v>
      </c>
      <c r="BD85" s="140">
        <v>0.8</v>
      </c>
      <c r="BE85" s="140">
        <v>3.4</v>
      </c>
      <c r="BF85" s="140" t="s">
        <v>19</v>
      </c>
      <c r="BG85" s="140">
        <v>13.6</v>
      </c>
      <c r="BH85" s="140">
        <v>17.8</v>
      </c>
      <c r="BI85" s="140">
        <v>11.6</v>
      </c>
      <c r="BJ85" s="140">
        <v>-0.1</v>
      </c>
      <c r="BK85" s="140">
        <v>-3.4</v>
      </c>
      <c r="BL85" s="140">
        <v>2.6</v>
      </c>
      <c r="BM85" s="140" t="s">
        <v>19</v>
      </c>
      <c r="BN85" s="188" t="s">
        <v>19</v>
      </c>
      <c r="BO85" s="188" t="s">
        <v>19</v>
      </c>
      <c r="BP85" s="188" t="s">
        <v>19</v>
      </c>
      <c r="BQ85" s="188" t="s">
        <v>19</v>
      </c>
      <c r="BR85" s="188" t="s">
        <v>19</v>
      </c>
      <c r="BS85" s="188" t="s">
        <v>19</v>
      </c>
      <c r="BT85" s="188" t="s">
        <v>19</v>
      </c>
    </row>
    <row r="86" spans="1:72" x14ac:dyDescent="0.25">
      <c r="A86" s="1">
        <v>39692</v>
      </c>
      <c r="B86" s="30" t="s">
        <v>96</v>
      </c>
      <c r="C86" s="142">
        <v>125.0701</v>
      </c>
      <c r="D86" s="142">
        <v>115.80853999999999</v>
      </c>
      <c r="E86" s="142">
        <v>125.69862999999999</v>
      </c>
      <c r="F86" s="142">
        <v>116.59090999999999</v>
      </c>
      <c r="G86" s="142">
        <v>84.623850000000004</v>
      </c>
      <c r="H86" s="142">
        <v>117.87697</v>
      </c>
      <c r="I86" s="142">
        <v>131.36197999999999</v>
      </c>
      <c r="J86" s="142">
        <v>9.1</v>
      </c>
      <c r="K86" s="142">
        <v>9.6999999999999993</v>
      </c>
      <c r="L86" s="142">
        <v>9.1</v>
      </c>
      <c r="M86" s="142">
        <v>0.7</v>
      </c>
      <c r="N86" s="142">
        <v>14.6</v>
      </c>
      <c r="O86" s="142">
        <v>17.3</v>
      </c>
      <c r="P86" s="142">
        <v>7</v>
      </c>
      <c r="Q86" s="142">
        <v>6.4</v>
      </c>
      <c r="R86" s="142">
        <v>7.4</v>
      </c>
      <c r="S86" s="142">
        <v>6.3</v>
      </c>
      <c r="T86" s="142">
        <v>1.1000000000000001</v>
      </c>
      <c r="U86" s="142">
        <v>6.8</v>
      </c>
      <c r="V86" s="142">
        <v>9.8000000000000007</v>
      </c>
      <c r="W86" s="142">
        <v>7.8</v>
      </c>
      <c r="X86" s="142">
        <v>6.8</v>
      </c>
      <c r="Y86" s="142">
        <v>7.1</v>
      </c>
      <c r="Z86" s="142">
        <v>6.8</v>
      </c>
      <c r="AA86" s="142">
        <v>1.6</v>
      </c>
      <c r="AB86" s="142">
        <v>5.7</v>
      </c>
      <c r="AC86" s="142">
        <v>8.9</v>
      </c>
      <c r="AD86" s="142">
        <v>7.6</v>
      </c>
      <c r="AE86" s="188">
        <f t="shared" ref="AE86:AK86" si="44">(AVERAGE(C84:C86)/AVERAGE(C72:C74)-1)*100</f>
        <v>6.4728201982719336</v>
      </c>
      <c r="AF86" s="188">
        <f t="shared" si="44"/>
        <v>8.9493242802322293</v>
      </c>
      <c r="AG86" s="188">
        <f t="shared" si="44"/>
        <v>6.328544258513813</v>
      </c>
      <c r="AH86" s="188">
        <f t="shared" si="44"/>
        <v>-0.91778492306830994</v>
      </c>
      <c r="AI86" s="188">
        <f t="shared" si="44"/>
        <v>7.9296542721017715</v>
      </c>
      <c r="AJ86" s="188">
        <f t="shared" si="44"/>
        <v>13.704999287894637</v>
      </c>
      <c r="AK86" s="188">
        <f t="shared" si="44"/>
        <v>8.2012013086410143</v>
      </c>
      <c r="AL86" s="140">
        <v>175.71831</v>
      </c>
      <c r="AM86" s="140">
        <v>253.89617000000001</v>
      </c>
      <c r="AN86" s="140">
        <v>134.48598999999999</v>
      </c>
      <c r="AO86" s="140">
        <v>67.915030000000002</v>
      </c>
      <c r="AP86" s="140">
        <v>108.14452</v>
      </c>
      <c r="AQ86" s="140">
        <v>115.08293999999999</v>
      </c>
      <c r="AR86" s="140" t="s">
        <v>19</v>
      </c>
      <c r="AS86" s="140">
        <v>16.8</v>
      </c>
      <c r="AT86" s="140">
        <v>20.100000000000001</v>
      </c>
      <c r="AU86" s="140">
        <v>15.1</v>
      </c>
      <c r="AV86" s="140">
        <v>12.1</v>
      </c>
      <c r="AW86" s="140">
        <v>29.1</v>
      </c>
      <c r="AX86" s="140">
        <v>16.2</v>
      </c>
      <c r="AY86" s="140" t="s">
        <v>19</v>
      </c>
      <c r="AZ86" s="140">
        <v>15.7</v>
      </c>
      <c r="BA86" s="140">
        <v>19.600000000000001</v>
      </c>
      <c r="BB86" s="140">
        <v>13.9</v>
      </c>
      <c r="BC86" s="140">
        <v>4.4000000000000004</v>
      </c>
      <c r="BD86" s="140">
        <v>3.3</v>
      </c>
      <c r="BE86" s="140">
        <v>4.9000000000000004</v>
      </c>
      <c r="BF86" s="140" t="s">
        <v>19</v>
      </c>
      <c r="BG86" s="140">
        <v>15.1</v>
      </c>
      <c r="BH86" s="140">
        <v>18.399999999999999</v>
      </c>
      <c r="BI86" s="140">
        <v>13.6</v>
      </c>
      <c r="BJ86" s="140">
        <v>2.6</v>
      </c>
      <c r="BK86" s="140">
        <v>0.7</v>
      </c>
      <c r="BL86" s="140">
        <v>4.2</v>
      </c>
      <c r="BM86" s="140" t="s">
        <v>19</v>
      </c>
      <c r="BN86" s="188">
        <f t="shared" ref="BN86:BS86" si="45">(AVERAGE(AL84:AL86)/AVERAGE(AL72:AL74)-1)*100</f>
        <v>13.385336610930576</v>
      </c>
      <c r="BO86" s="188">
        <f t="shared" si="45"/>
        <v>18.097785081782149</v>
      </c>
      <c r="BP86" s="188">
        <f t="shared" si="45"/>
        <v>11.111256902335809</v>
      </c>
      <c r="BQ86" s="188">
        <f t="shared" si="45"/>
        <v>-3.5440415847598161</v>
      </c>
      <c r="BR86" s="188">
        <f t="shared" si="45"/>
        <v>7.5675185192131789</v>
      </c>
      <c r="BS86" s="188">
        <f t="shared" si="45"/>
        <v>8.3319176626559521</v>
      </c>
      <c r="BT86" s="188" t="s">
        <v>19</v>
      </c>
    </row>
    <row r="87" spans="1:72" x14ac:dyDescent="0.25">
      <c r="A87" s="1">
        <v>39722</v>
      </c>
      <c r="B87" s="30"/>
      <c r="C87" s="142">
        <v>126.34873</v>
      </c>
      <c r="D87" s="142">
        <v>116.76316</v>
      </c>
      <c r="E87" s="142">
        <v>126.99815</v>
      </c>
      <c r="F87" s="142">
        <v>118.83251</v>
      </c>
      <c r="G87" s="142">
        <v>86.864509999999996</v>
      </c>
      <c r="H87" s="142">
        <v>121.10798</v>
      </c>
      <c r="I87" s="142">
        <v>134.20766</v>
      </c>
      <c r="J87" s="142">
        <v>0.6</v>
      </c>
      <c r="K87" s="142">
        <v>7.3</v>
      </c>
      <c r="L87" s="142">
        <v>0.2</v>
      </c>
      <c r="M87" s="142">
        <v>-3.4</v>
      </c>
      <c r="N87" s="142">
        <v>4</v>
      </c>
      <c r="O87" s="142">
        <v>10.6</v>
      </c>
      <c r="P87" s="142">
        <v>3.5</v>
      </c>
      <c r="Q87" s="142">
        <v>5.7</v>
      </c>
      <c r="R87" s="142">
        <v>7.4</v>
      </c>
      <c r="S87" s="142">
        <v>5.6</v>
      </c>
      <c r="T87" s="142">
        <v>0.6</v>
      </c>
      <c r="U87" s="142">
        <v>6.5</v>
      </c>
      <c r="V87" s="142">
        <v>9.9</v>
      </c>
      <c r="W87" s="142">
        <v>7.3</v>
      </c>
      <c r="X87" s="142">
        <v>5.9</v>
      </c>
      <c r="Y87" s="142">
        <v>7.4</v>
      </c>
      <c r="Z87" s="142">
        <v>5.8</v>
      </c>
      <c r="AA87" s="142">
        <v>0.7</v>
      </c>
      <c r="AB87" s="142">
        <v>5.8</v>
      </c>
      <c r="AC87" s="142">
        <v>9.1</v>
      </c>
      <c r="AD87" s="142">
        <v>7.4</v>
      </c>
      <c r="AE87" s="188" t="s">
        <v>19</v>
      </c>
      <c r="AF87" s="188" t="s">
        <v>19</v>
      </c>
      <c r="AG87" s="188" t="s">
        <v>19</v>
      </c>
      <c r="AH87" s="188" t="s">
        <v>19</v>
      </c>
      <c r="AI87" s="188" t="s">
        <v>19</v>
      </c>
      <c r="AJ87" s="188" t="s">
        <v>19</v>
      </c>
      <c r="AK87" s="188" t="s">
        <v>19</v>
      </c>
      <c r="AL87" s="140">
        <v>162.76284999999999</v>
      </c>
      <c r="AM87" s="140">
        <v>257.56101000000001</v>
      </c>
      <c r="AN87" s="140">
        <v>118.22307000000001</v>
      </c>
      <c r="AO87" s="140">
        <v>62.266350000000003</v>
      </c>
      <c r="AP87" s="140">
        <v>96.50752</v>
      </c>
      <c r="AQ87" s="140">
        <v>112.9349</v>
      </c>
      <c r="AR87" s="140" t="s">
        <v>19</v>
      </c>
      <c r="AS87" s="140">
        <v>-3.8</v>
      </c>
      <c r="AT87" s="140">
        <v>19.2</v>
      </c>
      <c r="AU87" s="140">
        <v>-14.1</v>
      </c>
      <c r="AV87" s="140">
        <v>-20.2</v>
      </c>
      <c r="AW87" s="140">
        <v>-6.6</v>
      </c>
      <c r="AX87" s="140">
        <v>8.4</v>
      </c>
      <c r="AY87" s="140" t="s">
        <v>19</v>
      </c>
      <c r="AZ87" s="140">
        <v>13.5</v>
      </c>
      <c r="BA87" s="140">
        <v>19.600000000000001</v>
      </c>
      <c r="BB87" s="140">
        <v>10.7</v>
      </c>
      <c r="BC87" s="140">
        <v>1.9</v>
      </c>
      <c r="BD87" s="140">
        <v>2.2999999999999998</v>
      </c>
      <c r="BE87" s="140">
        <v>5.3</v>
      </c>
      <c r="BF87" s="140" t="s">
        <v>19</v>
      </c>
      <c r="BG87" s="140">
        <v>13.8</v>
      </c>
      <c r="BH87" s="140">
        <v>18.899999999999999</v>
      </c>
      <c r="BI87" s="140">
        <v>11.4</v>
      </c>
      <c r="BJ87" s="140">
        <v>1.4</v>
      </c>
      <c r="BK87" s="140">
        <v>1.1000000000000001</v>
      </c>
      <c r="BL87" s="140">
        <v>4.9000000000000004</v>
      </c>
      <c r="BM87" s="140" t="s">
        <v>19</v>
      </c>
      <c r="BN87" s="188" t="s">
        <v>19</v>
      </c>
      <c r="BO87" s="188" t="s">
        <v>19</v>
      </c>
      <c r="BP87" s="188" t="s">
        <v>19</v>
      </c>
      <c r="BQ87" s="188" t="s">
        <v>19</v>
      </c>
      <c r="BR87" s="188" t="s">
        <v>19</v>
      </c>
      <c r="BS87" s="188" t="s">
        <v>19</v>
      </c>
      <c r="BT87" s="188" t="s">
        <v>19</v>
      </c>
    </row>
    <row r="88" spans="1:72" x14ac:dyDescent="0.25">
      <c r="A88" s="1">
        <v>39753</v>
      </c>
      <c r="B88" s="30"/>
      <c r="C88" s="142">
        <v>112.08152</v>
      </c>
      <c r="D88" s="142">
        <v>101.78122</v>
      </c>
      <c r="E88" s="142">
        <v>112.77093000000001</v>
      </c>
      <c r="F88" s="142">
        <v>108.49807</v>
      </c>
      <c r="G88" s="142">
        <v>79.362319999999997</v>
      </c>
      <c r="H88" s="142">
        <v>107.61559</v>
      </c>
      <c r="I88" s="142">
        <v>113.85957000000001</v>
      </c>
      <c r="J88" s="142">
        <v>-6.1</v>
      </c>
      <c r="K88" s="142">
        <v>-4.5999999999999996</v>
      </c>
      <c r="L88" s="142">
        <v>-6.2</v>
      </c>
      <c r="M88" s="142">
        <v>0.3</v>
      </c>
      <c r="N88" s="142">
        <v>-2.1</v>
      </c>
      <c r="O88" s="142">
        <v>3.4</v>
      </c>
      <c r="P88" s="142">
        <v>-8.9</v>
      </c>
      <c r="Q88" s="142">
        <v>4.5999999999999996</v>
      </c>
      <c r="R88" s="142">
        <v>6.3</v>
      </c>
      <c r="S88" s="142">
        <v>4.5</v>
      </c>
      <c r="T88" s="142">
        <v>0.6</v>
      </c>
      <c r="U88" s="142">
        <v>5.7</v>
      </c>
      <c r="V88" s="142">
        <v>9.3000000000000007</v>
      </c>
      <c r="W88" s="142">
        <v>5.8</v>
      </c>
      <c r="X88" s="142">
        <v>4.8</v>
      </c>
      <c r="Y88" s="142">
        <v>6.7</v>
      </c>
      <c r="Z88" s="142">
        <v>4.5999999999999996</v>
      </c>
      <c r="AA88" s="142">
        <v>0.7</v>
      </c>
      <c r="AB88" s="142">
        <v>5.4</v>
      </c>
      <c r="AC88" s="142">
        <v>8.9</v>
      </c>
      <c r="AD88" s="142">
        <v>5.9</v>
      </c>
      <c r="AE88" s="188" t="s">
        <v>19</v>
      </c>
      <c r="AF88" s="188" t="s">
        <v>19</v>
      </c>
      <c r="AG88" s="188" t="s">
        <v>19</v>
      </c>
      <c r="AH88" s="188" t="s">
        <v>19</v>
      </c>
      <c r="AI88" s="188" t="s">
        <v>19</v>
      </c>
      <c r="AJ88" s="188" t="s">
        <v>19</v>
      </c>
      <c r="AK88" s="188" t="s">
        <v>19</v>
      </c>
      <c r="AL88" s="140">
        <v>129.29692</v>
      </c>
      <c r="AM88" s="140">
        <v>197.29703000000001</v>
      </c>
      <c r="AN88" s="140">
        <v>95.986919999999998</v>
      </c>
      <c r="AO88" s="140">
        <v>66.262349999999998</v>
      </c>
      <c r="AP88" s="140">
        <v>68.939049999999995</v>
      </c>
      <c r="AQ88" s="140">
        <v>105.76569000000001</v>
      </c>
      <c r="AR88" s="140" t="s">
        <v>19</v>
      </c>
      <c r="AS88" s="140">
        <v>-24.5</v>
      </c>
      <c r="AT88" s="140">
        <v>-5.3</v>
      </c>
      <c r="AU88" s="140">
        <v>-32.5</v>
      </c>
      <c r="AV88" s="140">
        <v>-15.6</v>
      </c>
      <c r="AW88" s="140">
        <v>-35.799999999999997</v>
      </c>
      <c r="AX88" s="140">
        <v>5.3</v>
      </c>
      <c r="AY88" s="140" t="s">
        <v>19</v>
      </c>
      <c r="AZ88" s="140">
        <v>9.6999999999999993</v>
      </c>
      <c r="BA88" s="140">
        <v>17.2</v>
      </c>
      <c r="BB88" s="140">
        <v>6.2</v>
      </c>
      <c r="BC88" s="140">
        <v>0.2</v>
      </c>
      <c r="BD88" s="140">
        <v>-1.2</v>
      </c>
      <c r="BE88" s="140">
        <v>5.3</v>
      </c>
      <c r="BF88" s="140" t="s">
        <v>19</v>
      </c>
      <c r="BG88" s="140">
        <v>10.3</v>
      </c>
      <c r="BH88" s="140">
        <v>17.399999999999999</v>
      </c>
      <c r="BI88" s="140">
        <v>7</v>
      </c>
      <c r="BJ88" s="140">
        <v>0.6</v>
      </c>
      <c r="BK88" s="140">
        <v>-1.6</v>
      </c>
      <c r="BL88" s="140">
        <v>5.3</v>
      </c>
      <c r="BM88" s="140" t="s">
        <v>19</v>
      </c>
      <c r="BN88" s="188" t="s">
        <v>19</v>
      </c>
      <c r="BO88" s="188" t="s">
        <v>19</v>
      </c>
      <c r="BP88" s="188" t="s">
        <v>19</v>
      </c>
      <c r="BQ88" s="188" t="s">
        <v>19</v>
      </c>
      <c r="BR88" s="188" t="s">
        <v>19</v>
      </c>
      <c r="BS88" s="188" t="s">
        <v>19</v>
      </c>
      <c r="BT88" s="188" t="s">
        <v>19</v>
      </c>
    </row>
    <row r="89" spans="1:72" x14ac:dyDescent="0.25">
      <c r="A89" s="1">
        <v>39783</v>
      </c>
      <c r="B89" s="30" t="s">
        <v>97</v>
      </c>
      <c r="C89" s="142">
        <v>92.197220000000002</v>
      </c>
      <c r="D89" s="142">
        <v>89.822999999999993</v>
      </c>
      <c r="E89" s="142">
        <v>92.379750000000001</v>
      </c>
      <c r="F89" s="142">
        <v>95.600920000000002</v>
      </c>
      <c r="G89" s="142">
        <v>81.212950000000006</v>
      </c>
      <c r="H89" s="142">
        <v>94.479619999999997</v>
      </c>
      <c r="I89" s="142">
        <v>91.937700000000007</v>
      </c>
      <c r="J89" s="142">
        <v>-14.6</v>
      </c>
      <c r="K89" s="142">
        <v>-21.3</v>
      </c>
      <c r="L89" s="142">
        <v>-14.1</v>
      </c>
      <c r="M89" s="142">
        <v>0</v>
      </c>
      <c r="N89" s="142">
        <v>-1.4</v>
      </c>
      <c r="O89" s="142">
        <v>-3.6</v>
      </c>
      <c r="P89" s="142">
        <v>-24.5</v>
      </c>
      <c r="Q89" s="142">
        <v>3.1</v>
      </c>
      <c r="R89" s="142">
        <v>3.8</v>
      </c>
      <c r="S89" s="142">
        <v>3</v>
      </c>
      <c r="T89" s="142">
        <v>0.5</v>
      </c>
      <c r="U89" s="142">
        <v>5.0999999999999996</v>
      </c>
      <c r="V89" s="142">
        <v>8.3000000000000007</v>
      </c>
      <c r="W89" s="142">
        <v>3.3</v>
      </c>
      <c r="X89" s="142">
        <v>3.1</v>
      </c>
      <c r="Y89" s="142">
        <v>3.8</v>
      </c>
      <c r="Z89" s="142">
        <v>3</v>
      </c>
      <c r="AA89" s="142">
        <v>0.5</v>
      </c>
      <c r="AB89" s="142">
        <v>5.0999999999999996</v>
      </c>
      <c r="AC89" s="142">
        <v>8.3000000000000007</v>
      </c>
      <c r="AD89" s="142">
        <v>3.3</v>
      </c>
      <c r="AE89" s="188">
        <f t="shared" ref="AE89:AK89" si="46">(AVERAGE(C87:C89)/AVERAGE(C75:C77)-1)*100</f>
        <v>-6.317485085642538</v>
      </c>
      <c r="AF89" s="188">
        <f t="shared" si="46"/>
        <v>-6.44886686490036</v>
      </c>
      <c r="AG89" s="188">
        <f t="shared" si="46"/>
        <v>-6.3097786759233276</v>
      </c>
      <c r="AH89" s="188">
        <f t="shared" si="46"/>
        <v>-1.1964436147400392</v>
      </c>
      <c r="AI89" s="188">
        <f t="shared" si="46"/>
        <v>0.21490494722837816</v>
      </c>
      <c r="AJ89" s="188">
        <f t="shared" si="46"/>
        <v>3.7287252301972051</v>
      </c>
      <c r="AK89" s="188">
        <f t="shared" si="46"/>
        <v>-9.6522184323648901</v>
      </c>
      <c r="AL89" s="140">
        <v>123.51595</v>
      </c>
      <c r="AM89" s="140">
        <v>138.20206999999999</v>
      </c>
      <c r="AN89" s="140">
        <v>105.95126999999999</v>
      </c>
      <c r="AO89" s="140">
        <v>75.418970000000002</v>
      </c>
      <c r="AP89" s="140">
        <v>105.21203</v>
      </c>
      <c r="AQ89" s="140">
        <v>91.088750000000005</v>
      </c>
      <c r="AR89" s="140" t="s">
        <v>19</v>
      </c>
      <c r="AS89" s="140">
        <v>-31.4</v>
      </c>
      <c r="AT89" s="140">
        <v>-42.6</v>
      </c>
      <c r="AU89" s="140">
        <v>-26.1</v>
      </c>
      <c r="AV89" s="140">
        <v>-8.5</v>
      </c>
      <c r="AW89" s="140">
        <v>-2.9</v>
      </c>
      <c r="AX89" s="140">
        <v>-3.8</v>
      </c>
      <c r="AY89" s="140" t="s">
        <v>19</v>
      </c>
      <c r="AZ89" s="140">
        <v>5.8</v>
      </c>
      <c r="BA89" s="140">
        <v>11.4</v>
      </c>
      <c r="BB89" s="140">
        <v>3.2</v>
      </c>
      <c r="BC89" s="140">
        <v>-0.5</v>
      </c>
      <c r="BD89" s="140">
        <v>-1.4</v>
      </c>
      <c r="BE89" s="140">
        <v>4.5</v>
      </c>
      <c r="BF89" s="140" t="s">
        <v>19</v>
      </c>
      <c r="BG89" s="140">
        <v>5.8</v>
      </c>
      <c r="BH89" s="140">
        <v>11.4</v>
      </c>
      <c r="BI89" s="140">
        <v>3.2</v>
      </c>
      <c r="BJ89" s="140">
        <v>-0.5</v>
      </c>
      <c r="BK89" s="140">
        <v>-1.4</v>
      </c>
      <c r="BL89" s="140">
        <v>4.5</v>
      </c>
      <c r="BM89" s="140" t="s">
        <v>19</v>
      </c>
      <c r="BN89" s="188">
        <f t="shared" ref="BN89:BS89" si="47">(AVERAGE(AL87:AL89)/AVERAGE(AL75:AL77)-1)*100</f>
        <v>-20.172831690794034</v>
      </c>
      <c r="BO89" s="188">
        <f t="shared" si="47"/>
        <v>-10.830266949677448</v>
      </c>
      <c r="BP89" s="188">
        <f t="shared" si="47"/>
        <v>-24.3369226518235</v>
      </c>
      <c r="BQ89" s="188">
        <f t="shared" si="47"/>
        <v>-14.648544470081093</v>
      </c>
      <c r="BR89" s="188">
        <f t="shared" si="47"/>
        <v>-15.185709661377212</v>
      </c>
      <c r="BS89" s="188">
        <f t="shared" si="47"/>
        <v>3.5137338848998834</v>
      </c>
      <c r="BT89" s="188" t="s">
        <v>19</v>
      </c>
    </row>
    <row r="90" spans="1:72" x14ac:dyDescent="0.25">
      <c r="A90" s="1">
        <v>39814</v>
      </c>
      <c r="B90" s="30"/>
      <c r="C90" s="142">
        <v>91.667150000000007</v>
      </c>
      <c r="D90" s="142">
        <v>89.970010000000002</v>
      </c>
      <c r="E90" s="142">
        <v>91.806790000000007</v>
      </c>
      <c r="F90" s="142">
        <v>90.990309999999994</v>
      </c>
      <c r="G90" s="142">
        <v>79.538589999999999</v>
      </c>
      <c r="H90" s="142">
        <v>96.613560000000007</v>
      </c>
      <c r="I90" s="142">
        <v>86.614320000000006</v>
      </c>
      <c r="J90" s="142">
        <v>-17</v>
      </c>
      <c r="K90" s="142">
        <v>-18.399999999999999</v>
      </c>
      <c r="L90" s="142">
        <v>-16.899999999999999</v>
      </c>
      <c r="M90" s="142">
        <v>-5.7</v>
      </c>
      <c r="N90" s="142">
        <v>-5.2</v>
      </c>
      <c r="O90" s="142">
        <v>-6.6</v>
      </c>
      <c r="P90" s="142">
        <v>-31.5</v>
      </c>
      <c r="Q90" s="142">
        <v>-17</v>
      </c>
      <c r="R90" s="142">
        <v>-18.399999999999999</v>
      </c>
      <c r="S90" s="142">
        <v>-16.899999999999999</v>
      </c>
      <c r="T90" s="142">
        <v>-5.7</v>
      </c>
      <c r="U90" s="142">
        <v>-5.2</v>
      </c>
      <c r="V90" s="142">
        <v>-6.6</v>
      </c>
      <c r="W90" s="142">
        <v>-31.5</v>
      </c>
      <c r="X90" s="142">
        <v>1</v>
      </c>
      <c r="Y90" s="142">
        <v>1.6</v>
      </c>
      <c r="Z90" s="142">
        <v>1</v>
      </c>
      <c r="AA90" s="142">
        <v>-0.3</v>
      </c>
      <c r="AB90" s="142">
        <v>4.3</v>
      </c>
      <c r="AC90" s="142">
        <v>6.8</v>
      </c>
      <c r="AD90" s="142">
        <v>0</v>
      </c>
      <c r="AE90" s="188" t="s">
        <v>19</v>
      </c>
      <c r="AF90" s="188" t="s">
        <v>19</v>
      </c>
      <c r="AG90" s="188" t="s">
        <v>19</v>
      </c>
      <c r="AH90" s="188" t="s">
        <v>19</v>
      </c>
      <c r="AI90" s="188" t="s">
        <v>19</v>
      </c>
      <c r="AJ90" s="188" t="s">
        <v>19</v>
      </c>
      <c r="AK90" s="188" t="s">
        <v>19</v>
      </c>
      <c r="AL90" s="140">
        <v>110.19079000000001</v>
      </c>
      <c r="AM90" s="140">
        <v>84.762330000000006</v>
      </c>
      <c r="AN90" s="140">
        <v>105.44696999999999</v>
      </c>
      <c r="AO90" s="140">
        <v>80.877229999999997</v>
      </c>
      <c r="AP90" s="140">
        <v>101.05817999999999</v>
      </c>
      <c r="AQ90" s="140">
        <v>86.631489999999999</v>
      </c>
      <c r="AR90" s="140" t="s">
        <v>19</v>
      </c>
      <c r="AS90" s="140">
        <v>-34.5</v>
      </c>
      <c r="AT90" s="140">
        <v>-62.5</v>
      </c>
      <c r="AU90" s="140">
        <v>-21</v>
      </c>
      <c r="AV90" s="140">
        <v>-3</v>
      </c>
      <c r="AW90" s="140">
        <v>5.5</v>
      </c>
      <c r="AX90" s="140">
        <v>-5.5</v>
      </c>
      <c r="AY90" s="140" t="s">
        <v>19</v>
      </c>
      <c r="AZ90" s="140">
        <v>-34.5</v>
      </c>
      <c r="BA90" s="140">
        <v>-62.5</v>
      </c>
      <c r="BB90" s="140">
        <v>-21</v>
      </c>
      <c r="BC90" s="140">
        <v>-3</v>
      </c>
      <c r="BD90" s="140">
        <v>5.5</v>
      </c>
      <c r="BE90" s="140">
        <v>-5.5</v>
      </c>
      <c r="BF90" s="140" t="s">
        <v>19</v>
      </c>
      <c r="BG90" s="140">
        <v>1.7</v>
      </c>
      <c r="BH90" s="140">
        <v>4</v>
      </c>
      <c r="BI90" s="140">
        <v>0.6</v>
      </c>
      <c r="BJ90" s="140">
        <v>-0.2</v>
      </c>
      <c r="BK90" s="140">
        <v>0.1</v>
      </c>
      <c r="BL90" s="140">
        <v>3.1</v>
      </c>
      <c r="BM90" s="140" t="s">
        <v>19</v>
      </c>
      <c r="BN90" s="188" t="s">
        <v>19</v>
      </c>
      <c r="BO90" s="188" t="s">
        <v>19</v>
      </c>
      <c r="BP90" s="188" t="s">
        <v>19</v>
      </c>
      <c r="BQ90" s="188" t="s">
        <v>19</v>
      </c>
      <c r="BR90" s="188" t="s">
        <v>19</v>
      </c>
      <c r="BS90" s="188" t="s">
        <v>19</v>
      </c>
      <c r="BT90" s="188" t="s">
        <v>19</v>
      </c>
    </row>
    <row r="91" spans="1:72" x14ac:dyDescent="0.25">
      <c r="A91" s="1">
        <v>39845</v>
      </c>
      <c r="B91" s="30"/>
      <c r="C91" s="142">
        <v>88.633979999999994</v>
      </c>
      <c r="D91" s="142">
        <v>83.223500000000001</v>
      </c>
      <c r="E91" s="142">
        <v>89.006699999999995</v>
      </c>
      <c r="F91" s="142">
        <v>84.588070000000002</v>
      </c>
      <c r="G91" s="142">
        <v>74.723680000000002</v>
      </c>
      <c r="H91" s="142">
        <v>89.641559999999998</v>
      </c>
      <c r="I91" s="142">
        <v>82.231930000000006</v>
      </c>
      <c r="J91" s="142">
        <v>-16.5</v>
      </c>
      <c r="K91" s="142">
        <v>-18.899999999999999</v>
      </c>
      <c r="L91" s="142">
        <v>-16.3</v>
      </c>
      <c r="M91" s="142">
        <v>-4.3</v>
      </c>
      <c r="N91" s="142">
        <v>-6.7</v>
      </c>
      <c r="O91" s="142">
        <v>-7.9</v>
      </c>
      <c r="P91" s="142">
        <v>-31.6</v>
      </c>
      <c r="Q91" s="142">
        <v>-16.8</v>
      </c>
      <c r="R91" s="142">
        <v>-18.600000000000001</v>
      </c>
      <c r="S91" s="142">
        <v>-16.600000000000001</v>
      </c>
      <c r="T91" s="142">
        <v>-5</v>
      </c>
      <c r="U91" s="142">
        <v>-5.9</v>
      </c>
      <c r="V91" s="142">
        <v>-7.2</v>
      </c>
      <c r="W91" s="142">
        <v>-31.6</v>
      </c>
      <c r="X91" s="142">
        <v>-1</v>
      </c>
      <c r="Y91" s="142">
        <v>-0.6</v>
      </c>
      <c r="Z91" s="142">
        <v>-1</v>
      </c>
      <c r="AA91" s="142">
        <v>-1</v>
      </c>
      <c r="AB91" s="142">
        <v>3</v>
      </c>
      <c r="AC91" s="142">
        <v>5.6</v>
      </c>
      <c r="AD91" s="142">
        <v>-3.4</v>
      </c>
      <c r="AE91" s="188" t="s">
        <v>19</v>
      </c>
      <c r="AF91" s="188" t="s">
        <v>19</v>
      </c>
      <c r="AG91" s="188" t="s">
        <v>19</v>
      </c>
      <c r="AH91" s="188" t="s">
        <v>19</v>
      </c>
      <c r="AI91" s="188" t="s">
        <v>19</v>
      </c>
      <c r="AJ91" s="188" t="s">
        <v>19</v>
      </c>
      <c r="AK91" s="188" t="s">
        <v>19</v>
      </c>
      <c r="AL91" s="140">
        <v>110.08481</v>
      </c>
      <c r="AM91" s="140">
        <v>80.319119999999998</v>
      </c>
      <c r="AN91" s="140">
        <v>106.58239</v>
      </c>
      <c r="AO91" s="140">
        <v>68.659130000000005</v>
      </c>
      <c r="AP91" s="140">
        <v>104.06573</v>
      </c>
      <c r="AQ91" s="140">
        <v>79.709410000000005</v>
      </c>
      <c r="AR91" s="140" t="s">
        <v>19</v>
      </c>
      <c r="AS91" s="140">
        <v>-30.1</v>
      </c>
      <c r="AT91" s="140">
        <v>-60.8</v>
      </c>
      <c r="AU91" s="140">
        <v>-16.100000000000001</v>
      </c>
      <c r="AV91" s="140">
        <v>-7.7</v>
      </c>
      <c r="AW91" s="140">
        <v>2.7</v>
      </c>
      <c r="AX91" s="140">
        <v>-7.5</v>
      </c>
      <c r="AY91" s="140" t="s">
        <v>19</v>
      </c>
      <c r="AZ91" s="140">
        <v>-32.4</v>
      </c>
      <c r="BA91" s="140">
        <v>-61.7</v>
      </c>
      <c r="BB91" s="140">
        <v>-18.600000000000001</v>
      </c>
      <c r="BC91" s="140">
        <v>-5.2</v>
      </c>
      <c r="BD91" s="140">
        <v>4.0999999999999996</v>
      </c>
      <c r="BE91" s="140">
        <v>-6.5</v>
      </c>
      <c r="BF91" s="140" t="s">
        <v>19</v>
      </c>
      <c r="BG91" s="140">
        <v>-2</v>
      </c>
      <c r="BH91" s="140">
        <v>-2.4</v>
      </c>
      <c r="BI91" s="140">
        <v>-1.8</v>
      </c>
      <c r="BJ91" s="140">
        <v>-1.5</v>
      </c>
      <c r="BK91" s="140">
        <v>0.5</v>
      </c>
      <c r="BL91" s="140">
        <v>2.6</v>
      </c>
      <c r="BM91" s="140" t="s">
        <v>19</v>
      </c>
      <c r="BN91" s="188" t="s">
        <v>19</v>
      </c>
      <c r="BO91" s="188" t="s">
        <v>19</v>
      </c>
      <c r="BP91" s="188" t="s">
        <v>19</v>
      </c>
      <c r="BQ91" s="188" t="s">
        <v>19</v>
      </c>
      <c r="BR91" s="188" t="s">
        <v>19</v>
      </c>
      <c r="BS91" s="188" t="s">
        <v>19</v>
      </c>
      <c r="BT91" s="188" t="s">
        <v>19</v>
      </c>
    </row>
    <row r="92" spans="1:72" x14ac:dyDescent="0.25">
      <c r="A92" s="1">
        <v>39873</v>
      </c>
      <c r="B92" s="30" t="s">
        <v>98</v>
      </c>
      <c r="C92" s="142">
        <v>103.19096</v>
      </c>
      <c r="D92" s="142">
        <v>97.543059999999997</v>
      </c>
      <c r="E92" s="142">
        <v>103.58383000000001</v>
      </c>
      <c r="F92" s="142">
        <v>92.717240000000004</v>
      </c>
      <c r="G92" s="142">
        <v>79.577219999999997</v>
      </c>
      <c r="H92" s="142">
        <v>100.67133</v>
      </c>
      <c r="I92" s="142">
        <v>91.850560000000002</v>
      </c>
      <c r="J92" s="142">
        <v>-9.4</v>
      </c>
      <c r="K92" s="142">
        <v>-10.5</v>
      </c>
      <c r="L92" s="142">
        <v>-9.3000000000000007</v>
      </c>
      <c r="M92" s="142">
        <v>1.9</v>
      </c>
      <c r="N92" s="142">
        <v>-5.3</v>
      </c>
      <c r="O92" s="142">
        <v>-5.7</v>
      </c>
      <c r="P92" s="142">
        <v>-29.2</v>
      </c>
      <c r="Q92" s="142">
        <v>-14.2</v>
      </c>
      <c r="R92" s="142">
        <v>-15.9</v>
      </c>
      <c r="S92" s="142">
        <v>-14.1</v>
      </c>
      <c r="T92" s="142">
        <v>-2.7</v>
      </c>
      <c r="U92" s="142">
        <v>-5.7</v>
      </c>
      <c r="V92" s="142">
        <v>-6.7</v>
      </c>
      <c r="W92" s="142">
        <v>-30.8</v>
      </c>
      <c r="X92" s="142">
        <v>-1.9</v>
      </c>
      <c r="Y92" s="142">
        <v>-1.8</v>
      </c>
      <c r="Z92" s="142">
        <v>-1.9</v>
      </c>
      <c r="AA92" s="142">
        <v>-0.6</v>
      </c>
      <c r="AB92" s="142">
        <v>2.2000000000000002</v>
      </c>
      <c r="AC92" s="142">
        <v>4.7</v>
      </c>
      <c r="AD92" s="142">
        <v>-6.4</v>
      </c>
      <c r="AE92" s="188">
        <f t="shared" ref="AE92:AK92" si="48">(AVERAGE(C90:C92)/AVERAGE(C78:C80)-1)*100</f>
        <v>-14.220228929146895</v>
      </c>
      <c r="AF92" s="188">
        <f t="shared" si="48"/>
        <v>-15.870388167337456</v>
      </c>
      <c r="AG92" s="188">
        <f t="shared" si="48"/>
        <v>-14.119111211393665</v>
      </c>
      <c r="AH92" s="188">
        <f t="shared" si="48"/>
        <v>-2.7486584859179763</v>
      </c>
      <c r="AI92" s="188">
        <f t="shared" si="48"/>
        <v>-5.6979736311859819</v>
      </c>
      <c r="AJ92" s="188">
        <f t="shared" si="48"/>
        <v>-6.7061646778659885</v>
      </c>
      <c r="AK92" s="188">
        <f t="shared" si="48"/>
        <v>-30.781943674239219</v>
      </c>
      <c r="AL92" s="140">
        <v>115.78094</v>
      </c>
      <c r="AM92" s="140">
        <v>133.17688999999999</v>
      </c>
      <c r="AN92" s="140">
        <v>98.287000000000006</v>
      </c>
      <c r="AO92" s="140">
        <v>85.382649999999998</v>
      </c>
      <c r="AP92" s="140">
        <v>83.541899999999998</v>
      </c>
      <c r="AQ92" s="140">
        <v>91.615780000000001</v>
      </c>
      <c r="AR92" s="140" t="s">
        <v>19</v>
      </c>
      <c r="AS92" s="140">
        <v>-34.9</v>
      </c>
      <c r="AT92" s="140">
        <v>-40.9</v>
      </c>
      <c r="AU92" s="140">
        <v>-32.200000000000003</v>
      </c>
      <c r="AV92" s="140">
        <v>1.8</v>
      </c>
      <c r="AW92" s="140">
        <v>-29.8</v>
      </c>
      <c r="AX92" s="140">
        <v>-7.1</v>
      </c>
      <c r="AY92" s="140" t="s">
        <v>19</v>
      </c>
      <c r="AZ92" s="140">
        <v>-33.299999999999997</v>
      </c>
      <c r="BA92" s="140">
        <v>-54.6</v>
      </c>
      <c r="BB92" s="140">
        <v>-23.5</v>
      </c>
      <c r="BC92" s="140">
        <v>-2.8</v>
      </c>
      <c r="BD92" s="140">
        <v>-8.6999999999999993</v>
      </c>
      <c r="BE92" s="140">
        <v>-6.7</v>
      </c>
      <c r="BF92" s="140" t="s">
        <v>19</v>
      </c>
      <c r="BG92" s="140">
        <v>-6.5</v>
      </c>
      <c r="BH92" s="140">
        <v>-6.8</v>
      </c>
      <c r="BI92" s="140">
        <v>-6.3</v>
      </c>
      <c r="BJ92" s="140">
        <v>-2.2000000000000002</v>
      </c>
      <c r="BK92" s="140">
        <v>-3.2</v>
      </c>
      <c r="BL92" s="140">
        <v>2.2999999999999998</v>
      </c>
      <c r="BM92" s="140" t="s">
        <v>19</v>
      </c>
      <c r="BN92" s="188">
        <f t="shared" ref="BN92:BS92" si="49">(AVERAGE(AL90:AL92)/AVERAGE(AL78:AL80)-1)*100</f>
        <v>-33.256380559885571</v>
      </c>
      <c r="BO92" s="188">
        <f t="shared" si="49"/>
        <v>-54.566085113584663</v>
      </c>
      <c r="BP92" s="188">
        <f t="shared" si="49"/>
        <v>-23.473812765458547</v>
      </c>
      <c r="BQ92" s="188">
        <f t="shared" si="49"/>
        <v>-2.7887401144997326</v>
      </c>
      <c r="BR92" s="188">
        <f t="shared" si="49"/>
        <v>-8.6729988103937607</v>
      </c>
      <c r="BS92" s="188">
        <f t="shared" si="49"/>
        <v>-6.682003293593219</v>
      </c>
      <c r="BT92" s="188" t="s">
        <v>19</v>
      </c>
    </row>
    <row r="93" spans="1:72" x14ac:dyDescent="0.25">
      <c r="A93" s="1">
        <v>39904</v>
      </c>
      <c r="B93" s="30"/>
      <c r="C93" s="142">
        <v>99.313500000000005</v>
      </c>
      <c r="D93" s="142">
        <v>93.595600000000005</v>
      </c>
      <c r="E93" s="142">
        <v>99.709410000000005</v>
      </c>
      <c r="F93" s="142">
        <v>93.114810000000006</v>
      </c>
      <c r="G93" s="142">
        <v>77.545019999999994</v>
      </c>
      <c r="H93" s="142">
        <v>95.357690000000005</v>
      </c>
      <c r="I93" s="142">
        <v>92.581980000000001</v>
      </c>
      <c r="J93" s="142">
        <v>-14.1</v>
      </c>
      <c r="K93" s="142">
        <v>-11.6</v>
      </c>
      <c r="L93" s="142">
        <v>-14.3</v>
      </c>
      <c r="M93" s="142">
        <v>-1.7</v>
      </c>
      <c r="N93" s="142">
        <v>-5.5</v>
      </c>
      <c r="O93" s="142">
        <v>-9.3000000000000007</v>
      </c>
      <c r="P93" s="142">
        <v>-27.9</v>
      </c>
      <c r="Q93" s="142">
        <v>-14.2</v>
      </c>
      <c r="R93" s="142">
        <v>-14.8</v>
      </c>
      <c r="S93" s="142">
        <v>-14.2</v>
      </c>
      <c r="T93" s="142">
        <v>-2.5</v>
      </c>
      <c r="U93" s="142">
        <v>-5.7</v>
      </c>
      <c r="V93" s="142">
        <v>-7.4</v>
      </c>
      <c r="W93" s="142">
        <v>-30</v>
      </c>
      <c r="X93" s="142">
        <v>-3.8</v>
      </c>
      <c r="Y93" s="142">
        <v>-3</v>
      </c>
      <c r="Z93" s="142">
        <v>-3.8</v>
      </c>
      <c r="AA93" s="142">
        <v>-1.3</v>
      </c>
      <c r="AB93" s="142">
        <v>1.2</v>
      </c>
      <c r="AC93" s="142">
        <v>3.3</v>
      </c>
      <c r="AD93" s="142">
        <v>-9.5</v>
      </c>
      <c r="AE93" s="188" t="s">
        <v>19</v>
      </c>
      <c r="AF93" s="188" t="s">
        <v>19</v>
      </c>
      <c r="AG93" s="188" t="s">
        <v>19</v>
      </c>
      <c r="AH93" s="188" t="s">
        <v>19</v>
      </c>
      <c r="AI93" s="188" t="s">
        <v>19</v>
      </c>
      <c r="AJ93" s="188" t="s">
        <v>19</v>
      </c>
      <c r="AK93" s="188" t="s">
        <v>19</v>
      </c>
      <c r="AL93" s="140">
        <v>123.17368999999999</v>
      </c>
      <c r="AM93" s="140">
        <v>128.54170999999999</v>
      </c>
      <c r="AN93" s="140">
        <v>108.28846</v>
      </c>
      <c r="AO93" s="140">
        <v>76.543210000000002</v>
      </c>
      <c r="AP93" s="140">
        <v>108.51987</v>
      </c>
      <c r="AQ93" s="140">
        <v>86.571190000000001</v>
      </c>
      <c r="AR93" s="140" t="s">
        <v>19</v>
      </c>
      <c r="AS93" s="140">
        <v>-27.7</v>
      </c>
      <c r="AT93" s="140">
        <v>-44.2</v>
      </c>
      <c r="AU93" s="140">
        <v>-19.7</v>
      </c>
      <c r="AV93" s="140">
        <v>-6.8</v>
      </c>
      <c r="AW93" s="140">
        <v>-2.2999999999999998</v>
      </c>
      <c r="AX93" s="140">
        <v>-7.6</v>
      </c>
      <c r="AY93" s="140" t="s">
        <v>19</v>
      </c>
      <c r="AZ93" s="140">
        <v>-31.9</v>
      </c>
      <c r="BA93" s="140">
        <v>-51.9</v>
      </c>
      <c r="BB93" s="140">
        <v>-22.5</v>
      </c>
      <c r="BC93" s="140">
        <v>-3.8</v>
      </c>
      <c r="BD93" s="140">
        <v>-7</v>
      </c>
      <c r="BE93" s="140">
        <v>-6.9</v>
      </c>
      <c r="BF93" s="140" t="s">
        <v>19</v>
      </c>
      <c r="BG93" s="140">
        <v>-10.3</v>
      </c>
      <c r="BH93" s="140">
        <v>-12.6</v>
      </c>
      <c r="BI93" s="140">
        <v>-9.1999999999999993</v>
      </c>
      <c r="BJ93" s="140">
        <v>-5.0999999999999996</v>
      </c>
      <c r="BK93" s="140">
        <v>-3.8</v>
      </c>
      <c r="BL93" s="140">
        <v>1.4</v>
      </c>
      <c r="BM93" s="140" t="s">
        <v>19</v>
      </c>
      <c r="BN93" s="188" t="s">
        <v>19</v>
      </c>
      <c r="BO93" s="188" t="s">
        <v>19</v>
      </c>
      <c r="BP93" s="188" t="s">
        <v>19</v>
      </c>
      <c r="BQ93" s="188" t="s">
        <v>19</v>
      </c>
      <c r="BR93" s="188" t="s">
        <v>19</v>
      </c>
      <c r="BS93" s="188" t="s">
        <v>19</v>
      </c>
      <c r="BT93" s="188" t="s">
        <v>19</v>
      </c>
    </row>
    <row r="94" spans="1:72" x14ac:dyDescent="0.25">
      <c r="A94" s="1">
        <v>39934</v>
      </c>
      <c r="B94" s="30"/>
      <c r="C94" s="142">
        <v>106.35166</v>
      </c>
      <c r="D94" s="142">
        <v>98.930179999999993</v>
      </c>
      <c r="E94" s="142">
        <v>106.8575</v>
      </c>
      <c r="F94" s="142">
        <v>105.10437</v>
      </c>
      <c r="G94" s="142">
        <v>81.439329999999998</v>
      </c>
      <c r="H94" s="142">
        <v>102.23324</v>
      </c>
      <c r="I94" s="142">
        <v>98.397919999999999</v>
      </c>
      <c r="J94" s="142">
        <v>-10.9</v>
      </c>
      <c r="K94" s="142">
        <v>-14.3</v>
      </c>
      <c r="L94" s="142">
        <v>-10.7</v>
      </c>
      <c r="M94" s="142">
        <v>-2.1</v>
      </c>
      <c r="N94" s="142">
        <v>-5.4</v>
      </c>
      <c r="O94" s="142">
        <v>-5.3</v>
      </c>
      <c r="P94" s="142">
        <v>-24.4</v>
      </c>
      <c r="Q94" s="142">
        <v>-13.5</v>
      </c>
      <c r="R94" s="142">
        <v>-14.7</v>
      </c>
      <c r="S94" s="142">
        <v>-13.4</v>
      </c>
      <c r="T94" s="142">
        <v>-2.4</v>
      </c>
      <c r="U94" s="142">
        <v>-5.6</v>
      </c>
      <c r="V94" s="142">
        <v>-6.9</v>
      </c>
      <c r="W94" s="142">
        <v>-28.9</v>
      </c>
      <c r="X94" s="142">
        <v>-4.9000000000000004</v>
      </c>
      <c r="Y94" s="142">
        <v>-4.9000000000000004</v>
      </c>
      <c r="Z94" s="142">
        <v>-4.9000000000000004</v>
      </c>
      <c r="AA94" s="142">
        <v>-1.5</v>
      </c>
      <c r="AB94" s="142">
        <v>0.1</v>
      </c>
      <c r="AC94" s="142">
        <v>2.2999999999999998</v>
      </c>
      <c r="AD94" s="142">
        <v>-11.9</v>
      </c>
      <c r="AE94" s="188" t="s">
        <v>19</v>
      </c>
      <c r="AF94" s="188" t="s">
        <v>19</v>
      </c>
      <c r="AG94" s="188" t="s">
        <v>19</v>
      </c>
      <c r="AH94" s="188" t="s">
        <v>19</v>
      </c>
      <c r="AI94" s="188" t="s">
        <v>19</v>
      </c>
      <c r="AJ94" s="188" t="s">
        <v>19</v>
      </c>
      <c r="AK94" s="188" t="s">
        <v>19</v>
      </c>
      <c r="AL94" s="140">
        <v>128.05346</v>
      </c>
      <c r="AM94" s="140">
        <v>131.67752999999999</v>
      </c>
      <c r="AN94" s="140">
        <v>113.13334999999999</v>
      </c>
      <c r="AO94" s="140">
        <v>73.679010000000005</v>
      </c>
      <c r="AP94" s="140">
        <v>108.85709</v>
      </c>
      <c r="AQ94" s="140">
        <v>93.098960000000005</v>
      </c>
      <c r="AR94" s="140" t="s">
        <v>19</v>
      </c>
      <c r="AS94" s="140">
        <v>-30</v>
      </c>
      <c r="AT94" s="140">
        <v>-49.1</v>
      </c>
      <c r="AU94" s="140">
        <v>-20.100000000000001</v>
      </c>
      <c r="AV94" s="140">
        <v>-7.5</v>
      </c>
      <c r="AW94" s="140">
        <v>-8.1</v>
      </c>
      <c r="AX94" s="140">
        <v>-8.4</v>
      </c>
      <c r="AY94" s="140" t="s">
        <v>19</v>
      </c>
      <c r="AZ94" s="140">
        <v>-31.5</v>
      </c>
      <c r="BA94" s="140">
        <v>-51.2</v>
      </c>
      <c r="BB94" s="140">
        <v>-22</v>
      </c>
      <c r="BC94" s="140">
        <v>-4.5</v>
      </c>
      <c r="BD94" s="140">
        <v>-7.3</v>
      </c>
      <c r="BE94" s="140">
        <v>-7.2</v>
      </c>
      <c r="BF94" s="140" t="s">
        <v>19</v>
      </c>
      <c r="BG94" s="140">
        <v>-14.5</v>
      </c>
      <c r="BH94" s="140">
        <v>-19.2</v>
      </c>
      <c r="BI94" s="140">
        <v>-12.2</v>
      </c>
      <c r="BJ94" s="140">
        <v>-5.8</v>
      </c>
      <c r="BK94" s="140">
        <v>-6.1</v>
      </c>
      <c r="BL94" s="140">
        <v>0.5</v>
      </c>
      <c r="BM94" s="140" t="s">
        <v>19</v>
      </c>
      <c r="BN94" s="188" t="s">
        <v>19</v>
      </c>
      <c r="BO94" s="188" t="s">
        <v>19</v>
      </c>
      <c r="BP94" s="188" t="s">
        <v>19</v>
      </c>
      <c r="BQ94" s="188" t="s">
        <v>19</v>
      </c>
      <c r="BR94" s="188" t="s">
        <v>19</v>
      </c>
      <c r="BS94" s="188" t="s">
        <v>19</v>
      </c>
      <c r="BT94" s="188" t="s">
        <v>19</v>
      </c>
    </row>
    <row r="95" spans="1:72" x14ac:dyDescent="0.25">
      <c r="A95" s="1">
        <v>39965</v>
      </c>
      <c r="B95" s="30" t="s">
        <v>99</v>
      </c>
      <c r="C95" s="142">
        <v>107.43047</v>
      </c>
      <c r="D95" s="142">
        <v>103.26649</v>
      </c>
      <c r="E95" s="142">
        <v>107.73128</v>
      </c>
      <c r="F95" s="142">
        <v>106.49805000000001</v>
      </c>
      <c r="G95" s="142">
        <v>81.066749999999999</v>
      </c>
      <c r="H95" s="142">
        <v>101.39274</v>
      </c>
      <c r="I95" s="142">
        <v>100.58065000000001</v>
      </c>
      <c r="J95" s="142">
        <v>-10.7</v>
      </c>
      <c r="K95" s="142">
        <v>-9.5</v>
      </c>
      <c r="L95" s="142">
        <v>-10.8</v>
      </c>
      <c r="M95" s="142">
        <v>-2.2999999999999998</v>
      </c>
      <c r="N95" s="142">
        <v>-4.9000000000000004</v>
      </c>
      <c r="O95" s="142">
        <v>-8.5</v>
      </c>
      <c r="P95" s="142">
        <v>-22.7</v>
      </c>
      <c r="Q95" s="142">
        <v>-13</v>
      </c>
      <c r="R95" s="142">
        <v>-13.8</v>
      </c>
      <c r="S95" s="142">
        <v>-13</v>
      </c>
      <c r="T95" s="142">
        <v>-2.4</v>
      </c>
      <c r="U95" s="142">
        <v>-5.5</v>
      </c>
      <c r="V95" s="142">
        <v>-7.2</v>
      </c>
      <c r="W95" s="142">
        <v>-27.8</v>
      </c>
      <c r="X95" s="142">
        <v>-6.4</v>
      </c>
      <c r="Y95" s="142">
        <v>-6.3</v>
      </c>
      <c r="Z95" s="142">
        <v>-6.4</v>
      </c>
      <c r="AA95" s="142">
        <v>-1.7</v>
      </c>
      <c r="AB95" s="142">
        <v>-0.8</v>
      </c>
      <c r="AC95" s="142">
        <v>0.7</v>
      </c>
      <c r="AD95" s="142">
        <v>-14.4</v>
      </c>
      <c r="AE95" s="188">
        <f t="shared" ref="AE95:AK95" si="50">(AVERAGE(C93:C95)/AVERAGE(C81:C83)-1)*100</f>
        <v>-11.898718298396371</v>
      </c>
      <c r="AF95" s="188">
        <f t="shared" si="50"/>
        <v>-11.783705529534682</v>
      </c>
      <c r="AG95" s="188">
        <f t="shared" si="50"/>
        <v>-11.905530231558615</v>
      </c>
      <c r="AH95" s="188">
        <f t="shared" si="50"/>
        <v>-2.033936329067132</v>
      </c>
      <c r="AI95" s="188">
        <f t="shared" si="50"/>
        <v>-5.2535884668904682</v>
      </c>
      <c r="AJ95" s="188">
        <f t="shared" si="50"/>
        <v>-7.7018835215648895</v>
      </c>
      <c r="AK95" s="188">
        <f t="shared" si="50"/>
        <v>-24.987254984063444</v>
      </c>
      <c r="AL95" s="140">
        <v>130.17182</v>
      </c>
      <c r="AM95" s="140">
        <v>129.43029000000001</v>
      </c>
      <c r="AN95" s="140">
        <v>116.25984</v>
      </c>
      <c r="AO95" s="140">
        <v>42.986730000000001</v>
      </c>
      <c r="AP95" s="140">
        <v>109.30036</v>
      </c>
      <c r="AQ95" s="140">
        <v>90.701830000000001</v>
      </c>
      <c r="AR95" s="140" t="s">
        <v>19</v>
      </c>
      <c r="AS95" s="140">
        <v>-23.5</v>
      </c>
      <c r="AT95" s="140">
        <v>-47</v>
      </c>
      <c r="AU95" s="140">
        <v>-11</v>
      </c>
      <c r="AV95" s="140">
        <v>-44.4</v>
      </c>
      <c r="AW95" s="140">
        <v>12.2</v>
      </c>
      <c r="AX95" s="140">
        <v>-9.6</v>
      </c>
      <c r="AY95" s="140" t="s">
        <v>19</v>
      </c>
      <c r="AZ95" s="140">
        <v>-30.1</v>
      </c>
      <c r="BA95" s="140">
        <v>-50.5</v>
      </c>
      <c r="BB95" s="140">
        <v>-20.3</v>
      </c>
      <c r="BC95" s="140">
        <v>-10.9</v>
      </c>
      <c r="BD95" s="140">
        <v>-4.3</v>
      </c>
      <c r="BE95" s="140">
        <v>-7.7</v>
      </c>
      <c r="BF95" s="140" t="s">
        <v>19</v>
      </c>
      <c r="BG95" s="140">
        <v>-17.2</v>
      </c>
      <c r="BH95" s="140">
        <v>-24.2</v>
      </c>
      <c r="BI95" s="140">
        <v>-13.9</v>
      </c>
      <c r="BJ95" s="140">
        <v>-10</v>
      </c>
      <c r="BK95" s="140">
        <v>-4.0999999999999996</v>
      </c>
      <c r="BL95" s="140">
        <v>-0.7</v>
      </c>
      <c r="BM95" s="140" t="s">
        <v>19</v>
      </c>
      <c r="BN95" s="188">
        <f t="shared" ref="BN95:BS95" si="51">(AVERAGE(AL93:AL95)/AVERAGE(AL81:AL83)-1)*100</f>
        <v>-27.126884245156667</v>
      </c>
      <c r="BO95" s="188">
        <f t="shared" si="51"/>
        <v>-46.841159118156718</v>
      </c>
      <c r="BP95" s="188">
        <f t="shared" si="51"/>
        <v>-17.062678896275884</v>
      </c>
      <c r="BQ95" s="188">
        <f t="shared" si="51"/>
        <v>-19.160527663161719</v>
      </c>
      <c r="BR95" s="188">
        <f t="shared" si="51"/>
        <v>-9.6564734642090588E-2</v>
      </c>
      <c r="BS95" s="188">
        <f t="shared" si="51"/>
        <v>-8.5649406860105355</v>
      </c>
      <c r="BT95" s="188" t="s">
        <v>19</v>
      </c>
    </row>
    <row r="96" spans="1:72" x14ac:dyDescent="0.25">
      <c r="A96" s="1">
        <v>39995</v>
      </c>
      <c r="B96" s="30"/>
      <c r="C96" s="142">
        <v>113.86257000000001</v>
      </c>
      <c r="D96" s="142">
        <v>108.41943000000001</v>
      </c>
      <c r="E96" s="142">
        <v>114.24633</v>
      </c>
      <c r="F96" s="142">
        <v>114.28703</v>
      </c>
      <c r="G96" s="142">
        <v>85.628290000000007</v>
      </c>
      <c r="H96" s="142">
        <v>111.19313</v>
      </c>
      <c r="I96" s="142">
        <v>109.79106</v>
      </c>
      <c r="J96" s="142">
        <v>-9.9</v>
      </c>
      <c r="K96" s="142">
        <v>-10.3</v>
      </c>
      <c r="L96" s="142">
        <v>-9.9</v>
      </c>
      <c r="M96" s="142">
        <v>-3.1</v>
      </c>
      <c r="N96" s="142">
        <v>-2.6</v>
      </c>
      <c r="O96" s="142">
        <v>-4.8</v>
      </c>
      <c r="P96" s="142">
        <v>-19.600000000000001</v>
      </c>
      <c r="Q96" s="142">
        <v>-12.5</v>
      </c>
      <c r="R96" s="142">
        <v>-13.2</v>
      </c>
      <c r="S96" s="142">
        <v>-12.5</v>
      </c>
      <c r="T96" s="142">
        <v>-2.5</v>
      </c>
      <c r="U96" s="142">
        <v>-5.0999999999999996</v>
      </c>
      <c r="V96" s="142">
        <v>-6.8</v>
      </c>
      <c r="W96" s="142">
        <v>-26.6</v>
      </c>
      <c r="X96" s="142">
        <v>-7.9</v>
      </c>
      <c r="Y96" s="142">
        <v>-7.9</v>
      </c>
      <c r="Z96" s="142">
        <v>-7.9</v>
      </c>
      <c r="AA96" s="142">
        <v>-2.2999999999999998</v>
      </c>
      <c r="AB96" s="142">
        <v>-1.6</v>
      </c>
      <c r="AC96" s="142">
        <v>-0.7</v>
      </c>
      <c r="AD96" s="142">
        <v>-16.899999999999999</v>
      </c>
      <c r="AE96" s="188" t="s">
        <v>19</v>
      </c>
      <c r="AF96" s="188" t="s">
        <v>19</v>
      </c>
      <c r="AG96" s="188" t="s">
        <v>19</v>
      </c>
      <c r="AH96" s="188" t="s">
        <v>19</v>
      </c>
      <c r="AI96" s="188" t="s">
        <v>19</v>
      </c>
      <c r="AJ96" s="188" t="s">
        <v>19</v>
      </c>
      <c r="AK96" s="188" t="s">
        <v>19</v>
      </c>
      <c r="AL96" s="140">
        <v>149.49062000000001</v>
      </c>
      <c r="AM96" s="140">
        <v>168.53183999999999</v>
      </c>
      <c r="AN96" s="140">
        <v>127.873</v>
      </c>
      <c r="AO96" s="140">
        <v>61.039830000000002</v>
      </c>
      <c r="AP96" s="140">
        <v>124.03309</v>
      </c>
      <c r="AQ96" s="140">
        <v>99.509110000000007</v>
      </c>
      <c r="AR96" s="140" t="s">
        <v>19</v>
      </c>
      <c r="AS96" s="140">
        <v>-19.600000000000001</v>
      </c>
      <c r="AT96" s="140">
        <v>-34.9</v>
      </c>
      <c r="AU96" s="140">
        <v>-11.9</v>
      </c>
      <c r="AV96" s="140">
        <v>-20.3</v>
      </c>
      <c r="AW96" s="140">
        <v>7</v>
      </c>
      <c r="AX96" s="140">
        <v>1.9</v>
      </c>
      <c r="AY96" s="140" t="s">
        <v>19</v>
      </c>
      <c r="AZ96" s="140">
        <v>-28.5</v>
      </c>
      <c r="BA96" s="140">
        <v>-48</v>
      </c>
      <c r="BB96" s="140">
        <v>-19</v>
      </c>
      <c r="BC96" s="140">
        <v>-12.2</v>
      </c>
      <c r="BD96" s="140">
        <v>-2.6</v>
      </c>
      <c r="BE96" s="140">
        <v>-6.3</v>
      </c>
      <c r="BF96" s="140" t="s">
        <v>19</v>
      </c>
      <c r="BG96" s="140">
        <v>-20</v>
      </c>
      <c r="BH96" s="140">
        <v>-28.6</v>
      </c>
      <c r="BI96" s="140">
        <v>-16</v>
      </c>
      <c r="BJ96" s="140">
        <v>-10.9</v>
      </c>
      <c r="BK96" s="140">
        <v>-3.4</v>
      </c>
      <c r="BL96" s="140">
        <v>-0.5</v>
      </c>
      <c r="BM96" s="140" t="s">
        <v>19</v>
      </c>
      <c r="BN96" s="188" t="s">
        <v>19</v>
      </c>
      <c r="BO96" s="188" t="s">
        <v>19</v>
      </c>
      <c r="BP96" s="188" t="s">
        <v>19</v>
      </c>
      <c r="BQ96" s="188" t="s">
        <v>19</v>
      </c>
      <c r="BR96" s="188" t="s">
        <v>19</v>
      </c>
      <c r="BS96" s="188" t="s">
        <v>19</v>
      </c>
      <c r="BT96" s="188" t="s">
        <v>19</v>
      </c>
    </row>
    <row r="97" spans="1:72" x14ac:dyDescent="0.25">
      <c r="A97" s="1">
        <v>40026</v>
      </c>
      <c r="B97" s="30"/>
      <c r="C97" s="142">
        <v>116.10422</v>
      </c>
      <c r="D97" s="142">
        <v>108.19334000000001</v>
      </c>
      <c r="E97" s="142">
        <v>116.64439</v>
      </c>
      <c r="F97" s="142">
        <v>114.66096</v>
      </c>
      <c r="G97" s="142">
        <v>85.423580000000001</v>
      </c>
      <c r="H97" s="142">
        <v>110.57732</v>
      </c>
      <c r="I97" s="142">
        <v>114.23565000000001</v>
      </c>
      <c r="J97" s="142">
        <v>-6.8</v>
      </c>
      <c r="K97" s="142">
        <v>-10.3</v>
      </c>
      <c r="L97" s="142">
        <v>-6.6</v>
      </c>
      <c r="M97" s="142">
        <v>0.4</v>
      </c>
      <c r="N97" s="142">
        <v>1.6</v>
      </c>
      <c r="O97" s="142">
        <v>-7.5</v>
      </c>
      <c r="P97" s="142">
        <v>-16.100000000000001</v>
      </c>
      <c r="Q97" s="142">
        <v>-11.8</v>
      </c>
      <c r="R97" s="142">
        <v>-12.8</v>
      </c>
      <c r="S97" s="142">
        <v>-11.7</v>
      </c>
      <c r="T97" s="142">
        <v>-2.1</v>
      </c>
      <c r="U97" s="142">
        <v>-4.2</v>
      </c>
      <c r="V97" s="142">
        <v>-6.9</v>
      </c>
      <c r="W97" s="142">
        <v>-25.2</v>
      </c>
      <c r="X97" s="142">
        <v>-8.6999999999999993</v>
      </c>
      <c r="Y97" s="142">
        <v>-9.5</v>
      </c>
      <c r="Z97" s="142">
        <v>-8.6999999999999993</v>
      </c>
      <c r="AA97" s="142">
        <v>-1.6</v>
      </c>
      <c r="AB97" s="142">
        <v>-1.7</v>
      </c>
      <c r="AC97" s="142">
        <v>-2.4</v>
      </c>
      <c r="AD97" s="142">
        <v>-18.8</v>
      </c>
      <c r="AE97" s="188" t="s">
        <v>19</v>
      </c>
      <c r="AF97" s="188" t="s">
        <v>19</v>
      </c>
      <c r="AG97" s="188" t="s">
        <v>19</v>
      </c>
      <c r="AH97" s="188" t="s">
        <v>19</v>
      </c>
      <c r="AI97" s="188" t="s">
        <v>19</v>
      </c>
      <c r="AJ97" s="188" t="s">
        <v>19</v>
      </c>
      <c r="AK97" s="188" t="s">
        <v>19</v>
      </c>
      <c r="AL97" s="140">
        <v>167.30427</v>
      </c>
      <c r="AM97" s="140">
        <v>190.99833000000001</v>
      </c>
      <c r="AN97" s="140">
        <v>142.43466000000001</v>
      </c>
      <c r="AO97" s="140">
        <v>89.193899999999999</v>
      </c>
      <c r="AP97" s="140">
        <v>119.55631</v>
      </c>
      <c r="AQ97" s="140">
        <v>96.249179999999996</v>
      </c>
      <c r="AR97" s="140" t="s">
        <v>19</v>
      </c>
      <c r="AS97" s="140">
        <v>-10.9</v>
      </c>
      <c r="AT97" s="140">
        <v>-26.4</v>
      </c>
      <c r="AU97" s="140">
        <v>-3.2</v>
      </c>
      <c r="AV97" s="140">
        <v>6.4</v>
      </c>
      <c r="AW97" s="140">
        <v>3.6</v>
      </c>
      <c r="AX97" s="140">
        <v>-16.5</v>
      </c>
      <c r="AY97" s="140" t="s">
        <v>19</v>
      </c>
      <c r="AZ97" s="140">
        <v>-26.2</v>
      </c>
      <c r="BA97" s="140">
        <v>-45.1</v>
      </c>
      <c r="BB97" s="140">
        <v>-16.899999999999999</v>
      </c>
      <c r="BC97" s="140">
        <v>-9.8000000000000007</v>
      </c>
      <c r="BD97" s="140">
        <v>-1.8</v>
      </c>
      <c r="BE97" s="140">
        <v>-7.8</v>
      </c>
      <c r="BF97" s="140" t="s">
        <v>19</v>
      </c>
      <c r="BG97" s="140">
        <v>-21.5</v>
      </c>
      <c r="BH97" s="140">
        <v>-32</v>
      </c>
      <c r="BI97" s="140">
        <v>-16.5</v>
      </c>
      <c r="BJ97" s="140">
        <v>-9.6</v>
      </c>
      <c r="BK97" s="140">
        <v>-3.1</v>
      </c>
      <c r="BL97" s="140">
        <v>-2.9</v>
      </c>
      <c r="BM97" s="140" t="s">
        <v>19</v>
      </c>
      <c r="BN97" s="188" t="s">
        <v>19</v>
      </c>
      <c r="BO97" s="188" t="s">
        <v>19</v>
      </c>
      <c r="BP97" s="188" t="s">
        <v>19</v>
      </c>
      <c r="BQ97" s="188" t="s">
        <v>19</v>
      </c>
      <c r="BR97" s="188" t="s">
        <v>19</v>
      </c>
      <c r="BS97" s="188" t="s">
        <v>19</v>
      </c>
      <c r="BT97" s="188" t="s">
        <v>19</v>
      </c>
    </row>
    <row r="98" spans="1:72" x14ac:dyDescent="0.25">
      <c r="A98" s="1">
        <v>40057</v>
      </c>
      <c r="B98" s="30" t="s">
        <v>100</v>
      </c>
      <c r="C98" s="142">
        <v>115.87900999999999</v>
      </c>
      <c r="D98" s="142">
        <v>104.9037</v>
      </c>
      <c r="E98" s="142">
        <v>116.61233</v>
      </c>
      <c r="F98" s="142">
        <v>113.38316</v>
      </c>
      <c r="G98" s="142">
        <v>84.633009999999999</v>
      </c>
      <c r="H98" s="142">
        <v>108.76206000000001</v>
      </c>
      <c r="I98" s="142">
        <v>115.34511000000001</v>
      </c>
      <c r="J98" s="142">
        <v>-7.3</v>
      </c>
      <c r="K98" s="142">
        <v>-9.4</v>
      </c>
      <c r="L98" s="142">
        <v>-7.2</v>
      </c>
      <c r="M98" s="142">
        <v>-2.8</v>
      </c>
      <c r="N98" s="142">
        <v>0</v>
      </c>
      <c r="O98" s="142">
        <v>-7.7</v>
      </c>
      <c r="P98" s="142">
        <v>-12.2</v>
      </c>
      <c r="Q98" s="142">
        <v>-11.3</v>
      </c>
      <c r="R98" s="142">
        <v>-12.5</v>
      </c>
      <c r="S98" s="142">
        <v>-11.2</v>
      </c>
      <c r="T98" s="142">
        <v>-2.2000000000000002</v>
      </c>
      <c r="U98" s="142">
        <v>-3.7</v>
      </c>
      <c r="V98" s="142">
        <v>-7</v>
      </c>
      <c r="W98" s="142">
        <v>-23.8</v>
      </c>
      <c r="X98" s="142">
        <v>-10</v>
      </c>
      <c r="Y98" s="142">
        <v>-11</v>
      </c>
      <c r="Z98" s="142">
        <v>-10</v>
      </c>
      <c r="AA98" s="142">
        <v>-1.9</v>
      </c>
      <c r="AB98" s="142">
        <v>-2.8</v>
      </c>
      <c r="AC98" s="142">
        <v>-4.5</v>
      </c>
      <c r="AD98" s="142">
        <v>-20.3</v>
      </c>
      <c r="AE98" s="188">
        <f t="shared" ref="AE98:AK98" si="52">(AVERAGE(C96:C98)/AVERAGE(C84:C86)-1)*100</f>
        <v>-8.0424568492929005</v>
      </c>
      <c r="AF98" s="188">
        <f t="shared" si="52"/>
        <v>-10.011438177820198</v>
      </c>
      <c r="AG98" s="188">
        <f t="shared" si="52"/>
        <v>-7.9249187957904033</v>
      </c>
      <c r="AH98" s="188">
        <f t="shared" si="52"/>
        <v>-1.8465083302166674</v>
      </c>
      <c r="AI98" s="188">
        <f t="shared" si="52"/>
        <v>-0.37332793023772126</v>
      </c>
      <c r="AJ98" s="188">
        <f t="shared" si="52"/>
        <v>-6.7129003425713041</v>
      </c>
      <c r="AK98" s="188">
        <f t="shared" si="52"/>
        <v>-16.006288617050714</v>
      </c>
      <c r="AL98" s="140">
        <v>162.72408999999999</v>
      </c>
      <c r="AM98" s="140">
        <v>190.45759000000001</v>
      </c>
      <c r="AN98" s="140">
        <v>137.20593</v>
      </c>
      <c r="AO98" s="140">
        <v>91.152569999999997</v>
      </c>
      <c r="AP98" s="140">
        <v>115.49242</v>
      </c>
      <c r="AQ98" s="140">
        <v>96.408280000000005</v>
      </c>
      <c r="AR98" s="140" t="s">
        <v>19</v>
      </c>
      <c r="AS98" s="140">
        <v>-7.4</v>
      </c>
      <c r="AT98" s="140">
        <v>-25</v>
      </c>
      <c r="AU98" s="140">
        <v>2</v>
      </c>
      <c r="AV98" s="140">
        <v>34.200000000000003</v>
      </c>
      <c r="AW98" s="140">
        <v>6.8</v>
      </c>
      <c r="AX98" s="140">
        <v>-16.2</v>
      </c>
      <c r="AY98" s="140" t="s">
        <v>19</v>
      </c>
      <c r="AZ98" s="140">
        <v>-24.1</v>
      </c>
      <c r="BA98" s="140">
        <v>-42.7</v>
      </c>
      <c r="BB98" s="140">
        <v>-14.8</v>
      </c>
      <c r="BC98" s="140">
        <v>-5.6</v>
      </c>
      <c r="BD98" s="140">
        <v>-0.8</v>
      </c>
      <c r="BE98" s="140">
        <v>-8.8000000000000007</v>
      </c>
      <c r="BF98" s="140" t="s">
        <v>19</v>
      </c>
      <c r="BG98" s="140">
        <v>-23.1</v>
      </c>
      <c r="BH98" s="140">
        <v>-35.200000000000003</v>
      </c>
      <c r="BI98" s="140">
        <v>-17.3</v>
      </c>
      <c r="BJ98" s="140">
        <v>-7.9</v>
      </c>
      <c r="BK98" s="140">
        <v>-4.3</v>
      </c>
      <c r="BL98" s="140">
        <v>-5.8</v>
      </c>
      <c r="BM98" s="140" t="s">
        <v>19</v>
      </c>
      <c r="BN98" s="188">
        <f t="shared" ref="BN98:BS98" si="53">(AVERAGE(AL96:AL98)/AVERAGE(AL84:AL86)-1)*100</f>
        <v>-12.73409086243622</v>
      </c>
      <c r="BO98" s="188">
        <f t="shared" si="53"/>
        <v>-28.755146858923919</v>
      </c>
      <c r="BP98" s="188">
        <f t="shared" si="53"/>
        <v>-4.5167059263695686</v>
      </c>
      <c r="BQ98" s="188">
        <f t="shared" si="53"/>
        <v>5.7396635474323832</v>
      </c>
      <c r="BR98" s="188">
        <f t="shared" si="53"/>
        <v>5.7634047985734016</v>
      </c>
      <c r="BS98" s="188">
        <f t="shared" si="53"/>
        <v>-10.933043189369185</v>
      </c>
      <c r="BT98" s="188" t="s">
        <v>19</v>
      </c>
    </row>
    <row r="99" spans="1:72" x14ac:dyDescent="0.25">
      <c r="A99" s="1">
        <v>40087</v>
      </c>
      <c r="B99" s="30"/>
      <c r="C99" s="142">
        <v>123.07453</v>
      </c>
      <c r="D99" s="142">
        <v>107.52755000000001</v>
      </c>
      <c r="E99" s="142">
        <v>124.09869</v>
      </c>
      <c r="F99" s="142">
        <v>118.96926999999999</v>
      </c>
      <c r="G99" s="142">
        <v>87.817800000000005</v>
      </c>
      <c r="H99" s="142">
        <v>114.95433</v>
      </c>
      <c r="I99" s="142">
        <v>120.61134</v>
      </c>
      <c r="J99" s="142">
        <v>-2.6</v>
      </c>
      <c r="K99" s="142">
        <v>-7.9</v>
      </c>
      <c r="L99" s="142">
        <v>-2.2999999999999998</v>
      </c>
      <c r="M99" s="142">
        <v>0.1</v>
      </c>
      <c r="N99" s="142">
        <v>1.1000000000000001</v>
      </c>
      <c r="O99" s="142">
        <v>-5.0999999999999996</v>
      </c>
      <c r="P99" s="142">
        <v>-10.1</v>
      </c>
      <c r="Q99" s="142">
        <v>-10.3</v>
      </c>
      <c r="R99" s="142">
        <v>-12</v>
      </c>
      <c r="S99" s="142">
        <v>-10.199999999999999</v>
      </c>
      <c r="T99" s="142">
        <v>-1.9</v>
      </c>
      <c r="U99" s="142">
        <v>-3.2</v>
      </c>
      <c r="V99" s="142">
        <v>-6.8</v>
      </c>
      <c r="W99" s="142">
        <v>-22.3</v>
      </c>
      <c r="X99" s="142">
        <v>-10.3</v>
      </c>
      <c r="Y99" s="142">
        <v>-12.2</v>
      </c>
      <c r="Z99" s="142">
        <v>-10.199999999999999</v>
      </c>
      <c r="AA99" s="142">
        <v>-1.6</v>
      </c>
      <c r="AB99" s="142">
        <v>-3</v>
      </c>
      <c r="AC99" s="142">
        <v>-5.8</v>
      </c>
      <c r="AD99" s="142">
        <v>-21.4</v>
      </c>
      <c r="AE99" s="188" t="s">
        <v>19</v>
      </c>
      <c r="AF99" s="188" t="s">
        <v>19</v>
      </c>
      <c r="AG99" s="188" t="s">
        <v>19</v>
      </c>
      <c r="AH99" s="188" t="s">
        <v>19</v>
      </c>
      <c r="AI99" s="188" t="s">
        <v>19</v>
      </c>
      <c r="AJ99" s="188" t="s">
        <v>19</v>
      </c>
      <c r="AK99" s="188" t="s">
        <v>19</v>
      </c>
      <c r="AL99" s="140">
        <v>166.16705999999999</v>
      </c>
      <c r="AM99" s="140">
        <v>204.09997000000001</v>
      </c>
      <c r="AN99" s="140">
        <v>137.38314</v>
      </c>
      <c r="AO99" s="140">
        <v>96.344409999999996</v>
      </c>
      <c r="AP99" s="140">
        <v>113.21113</v>
      </c>
      <c r="AQ99" s="140">
        <v>96.820790000000002</v>
      </c>
      <c r="AR99" s="140" t="s">
        <v>19</v>
      </c>
      <c r="AS99" s="140">
        <v>2.1</v>
      </c>
      <c r="AT99" s="140">
        <v>-20.8</v>
      </c>
      <c r="AU99" s="140">
        <v>16.2</v>
      </c>
      <c r="AV99" s="140">
        <v>54.7</v>
      </c>
      <c r="AW99" s="140">
        <v>17.3</v>
      </c>
      <c r="AX99" s="140">
        <v>-14.3</v>
      </c>
      <c r="AY99" s="140" t="s">
        <v>19</v>
      </c>
      <c r="AZ99" s="140">
        <v>-21.6</v>
      </c>
      <c r="BA99" s="140">
        <v>-40.4</v>
      </c>
      <c r="BB99" s="140">
        <v>-12.1</v>
      </c>
      <c r="BC99" s="140">
        <v>-0.7</v>
      </c>
      <c r="BD99" s="140">
        <v>0.8</v>
      </c>
      <c r="BE99" s="140">
        <v>-9.5</v>
      </c>
      <c r="BF99" s="140" t="s">
        <v>19</v>
      </c>
      <c r="BG99" s="140">
        <v>-22.7</v>
      </c>
      <c r="BH99" s="140">
        <v>-38</v>
      </c>
      <c r="BI99" s="140">
        <v>-15.1</v>
      </c>
      <c r="BJ99" s="140">
        <v>-2.6</v>
      </c>
      <c r="BK99" s="140">
        <v>-2.6</v>
      </c>
      <c r="BL99" s="140">
        <v>-7.8</v>
      </c>
      <c r="BM99" s="140" t="s">
        <v>19</v>
      </c>
      <c r="BN99" s="188" t="s">
        <v>19</v>
      </c>
      <c r="BO99" s="188" t="s">
        <v>19</v>
      </c>
      <c r="BP99" s="188" t="s">
        <v>19</v>
      </c>
      <c r="BQ99" s="188" t="s">
        <v>19</v>
      </c>
      <c r="BR99" s="188" t="s">
        <v>19</v>
      </c>
      <c r="BS99" s="188" t="s">
        <v>19</v>
      </c>
      <c r="BT99" s="188" t="s">
        <v>19</v>
      </c>
    </row>
    <row r="100" spans="1:72" x14ac:dyDescent="0.25">
      <c r="A100" s="1">
        <v>40118</v>
      </c>
      <c r="B100" s="30"/>
      <c r="C100" s="142">
        <v>118.13763</v>
      </c>
      <c r="D100" s="142">
        <v>102.94316999999999</v>
      </c>
      <c r="E100" s="142">
        <v>119.13781</v>
      </c>
      <c r="F100" s="142">
        <v>108.58508999999999</v>
      </c>
      <c r="G100" s="142">
        <v>83.990960000000001</v>
      </c>
      <c r="H100" s="142">
        <v>110.07781</v>
      </c>
      <c r="I100" s="142">
        <v>117.37721999999999</v>
      </c>
      <c r="J100" s="142">
        <v>5.4</v>
      </c>
      <c r="K100" s="142">
        <v>1.1000000000000001</v>
      </c>
      <c r="L100" s="142">
        <v>5.6</v>
      </c>
      <c r="M100" s="142">
        <v>0.1</v>
      </c>
      <c r="N100" s="142">
        <v>5.8</v>
      </c>
      <c r="O100" s="142">
        <v>2.2999999999999998</v>
      </c>
      <c r="P100" s="142">
        <v>3.1</v>
      </c>
      <c r="Q100" s="142">
        <v>-9</v>
      </c>
      <c r="R100" s="142">
        <v>-10.9</v>
      </c>
      <c r="S100" s="142">
        <v>-8.9</v>
      </c>
      <c r="T100" s="142">
        <v>-1.7</v>
      </c>
      <c r="U100" s="142">
        <v>-2.5</v>
      </c>
      <c r="V100" s="142">
        <v>-6</v>
      </c>
      <c r="W100" s="142">
        <v>-20.3</v>
      </c>
      <c r="X100" s="142">
        <v>-9.4</v>
      </c>
      <c r="Y100" s="142">
        <v>-11.8</v>
      </c>
      <c r="Z100" s="142">
        <v>-9.3000000000000007</v>
      </c>
      <c r="AA100" s="142">
        <v>-1.6</v>
      </c>
      <c r="AB100" s="142">
        <v>-2.4</v>
      </c>
      <c r="AC100" s="142">
        <v>-5.8</v>
      </c>
      <c r="AD100" s="142">
        <v>-20.6</v>
      </c>
      <c r="AE100" s="188" t="s">
        <v>19</v>
      </c>
      <c r="AF100" s="188" t="s">
        <v>19</v>
      </c>
      <c r="AG100" s="188" t="s">
        <v>19</v>
      </c>
      <c r="AH100" s="188" t="s">
        <v>19</v>
      </c>
      <c r="AI100" s="188" t="s">
        <v>19</v>
      </c>
      <c r="AJ100" s="188" t="s">
        <v>19</v>
      </c>
      <c r="AK100" s="188" t="s">
        <v>19</v>
      </c>
      <c r="AL100" s="140">
        <v>159.76965000000001</v>
      </c>
      <c r="AM100" s="140">
        <v>185.31897000000001</v>
      </c>
      <c r="AN100" s="140">
        <v>135.19138000000001</v>
      </c>
      <c r="AO100" s="140">
        <v>93.203710000000001</v>
      </c>
      <c r="AP100" s="140">
        <v>112.76191</v>
      </c>
      <c r="AQ100" s="140">
        <v>94.325620000000001</v>
      </c>
      <c r="AR100" s="140" t="s">
        <v>19</v>
      </c>
      <c r="AS100" s="140">
        <v>23.6</v>
      </c>
      <c r="AT100" s="140">
        <v>-6.1</v>
      </c>
      <c r="AU100" s="140">
        <v>40.799999999999997</v>
      </c>
      <c r="AV100" s="140">
        <v>40.700000000000003</v>
      </c>
      <c r="AW100" s="140">
        <v>63.6</v>
      </c>
      <c r="AX100" s="140">
        <v>-10.8</v>
      </c>
      <c r="AY100" s="140" t="s">
        <v>19</v>
      </c>
      <c r="AZ100" s="140">
        <v>-18.5</v>
      </c>
      <c r="BA100" s="140">
        <v>-37.799999999999997</v>
      </c>
      <c r="BB100" s="140">
        <v>-8.6</v>
      </c>
      <c r="BC100" s="140">
        <v>2.6</v>
      </c>
      <c r="BD100" s="140">
        <v>4.5999999999999996</v>
      </c>
      <c r="BE100" s="140">
        <v>-9.6</v>
      </c>
      <c r="BF100" s="140" t="s">
        <v>19</v>
      </c>
      <c r="BG100" s="140">
        <v>-19.600000000000001</v>
      </c>
      <c r="BH100" s="140">
        <v>-38.200000000000003</v>
      </c>
      <c r="BI100" s="140">
        <v>-10.199999999999999</v>
      </c>
      <c r="BJ100" s="140">
        <v>1.6</v>
      </c>
      <c r="BK100" s="140">
        <v>3.9</v>
      </c>
      <c r="BL100" s="140">
        <v>-9.1</v>
      </c>
      <c r="BM100" s="140" t="s">
        <v>19</v>
      </c>
      <c r="BN100" s="188" t="s">
        <v>19</v>
      </c>
      <c r="BO100" s="188" t="s">
        <v>19</v>
      </c>
      <c r="BP100" s="188" t="s">
        <v>19</v>
      </c>
      <c r="BQ100" s="188" t="s">
        <v>19</v>
      </c>
      <c r="BR100" s="188" t="s">
        <v>19</v>
      </c>
      <c r="BS100" s="188" t="s">
        <v>19</v>
      </c>
      <c r="BT100" s="188" t="s">
        <v>19</v>
      </c>
    </row>
    <row r="101" spans="1:72" x14ac:dyDescent="0.25">
      <c r="A101" s="1">
        <v>40148</v>
      </c>
      <c r="B101" s="30" t="s">
        <v>101</v>
      </c>
      <c r="C101" s="142">
        <v>109.62616</v>
      </c>
      <c r="D101" s="142">
        <v>107.07231</v>
      </c>
      <c r="E101" s="142">
        <v>109.82622000000001</v>
      </c>
      <c r="F101" s="142">
        <v>95.089240000000004</v>
      </c>
      <c r="G101" s="142">
        <v>85.668000000000006</v>
      </c>
      <c r="H101" s="142">
        <v>107.00042000000001</v>
      </c>
      <c r="I101" s="142">
        <v>114.4752</v>
      </c>
      <c r="J101" s="142">
        <v>18.899999999999999</v>
      </c>
      <c r="K101" s="142">
        <v>19.2</v>
      </c>
      <c r="L101" s="142">
        <v>18.899999999999999</v>
      </c>
      <c r="M101" s="142">
        <v>-0.5</v>
      </c>
      <c r="N101" s="142">
        <v>5.5</v>
      </c>
      <c r="O101" s="142">
        <v>13.3</v>
      </c>
      <c r="P101" s="142">
        <v>24.5</v>
      </c>
      <c r="Q101" s="142">
        <v>-7.1</v>
      </c>
      <c r="R101" s="142">
        <v>-8.9</v>
      </c>
      <c r="S101" s="142">
        <v>-7</v>
      </c>
      <c r="T101" s="142">
        <v>-1.6</v>
      </c>
      <c r="U101" s="142">
        <v>-1.8</v>
      </c>
      <c r="V101" s="142">
        <v>-4.5999999999999996</v>
      </c>
      <c r="W101" s="142">
        <v>-17.600000000000001</v>
      </c>
      <c r="X101" s="142">
        <v>-7.1</v>
      </c>
      <c r="Y101" s="142">
        <v>-8.9</v>
      </c>
      <c r="Z101" s="142">
        <v>-7</v>
      </c>
      <c r="AA101" s="142">
        <v>-1.6</v>
      </c>
      <c r="AB101" s="142">
        <v>-1.8</v>
      </c>
      <c r="AC101" s="142">
        <v>-4.5999999999999996</v>
      </c>
      <c r="AD101" s="142">
        <v>-17.600000000000001</v>
      </c>
      <c r="AE101" s="188">
        <f t="shared" ref="AE101:AK101" si="54">(AVERAGE(C99:C101)/AVERAGE(C87:C89)-1)*100</f>
        <v>6.1128768278086332</v>
      </c>
      <c r="AF101" s="188">
        <f t="shared" si="54"/>
        <v>2.9755579205556604</v>
      </c>
      <c r="AG101" s="188">
        <f t="shared" si="54"/>
        <v>6.2965418243382087</v>
      </c>
      <c r="AH101" s="188">
        <f t="shared" si="54"/>
        <v>-8.915203379046277E-2</v>
      </c>
      <c r="AI101" s="188">
        <f t="shared" si="54"/>
        <v>4.0563324134866185</v>
      </c>
      <c r="AJ101" s="188">
        <f t="shared" si="54"/>
        <v>2.7318325663802989</v>
      </c>
      <c r="AK101" s="188">
        <f t="shared" si="54"/>
        <v>3.6643086322307061</v>
      </c>
      <c r="AL101" s="140">
        <v>171.89161999999999</v>
      </c>
      <c r="AM101" s="140">
        <v>215.00468000000001</v>
      </c>
      <c r="AN101" s="140">
        <v>141.01772</v>
      </c>
      <c r="AO101" s="140">
        <v>97.858779999999996</v>
      </c>
      <c r="AP101" s="140">
        <v>112.19352000000001</v>
      </c>
      <c r="AQ101" s="140">
        <v>89.984899999999996</v>
      </c>
      <c r="AR101" s="140" t="s">
        <v>19</v>
      </c>
      <c r="AS101" s="140">
        <v>39.200000000000003</v>
      </c>
      <c r="AT101" s="140">
        <v>55.6</v>
      </c>
      <c r="AU101" s="140">
        <v>33.1</v>
      </c>
      <c r="AV101" s="140">
        <v>29.8</v>
      </c>
      <c r="AW101" s="140">
        <v>6.6</v>
      </c>
      <c r="AX101" s="140">
        <v>-1.2</v>
      </c>
      <c r="AY101" s="140" t="s">
        <v>19</v>
      </c>
      <c r="AZ101" s="140">
        <v>-14.9</v>
      </c>
      <c r="BA101" s="140">
        <v>-33.1</v>
      </c>
      <c r="BB101" s="140">
        <v>-5.8</v>
      </c>
      <c r="BC101" s="140">
        <v>4.8</v>
      </c>
      <c r="BD101" s="140">
        <v>4.7</v>
      </c>
      <c r="BE101" s="140">
        <v>-9</v>
      </c>
      <c r="BF101" s="140" t="s">
        <v>19</v>
      </c>
      <c r="BG101" s="140">
        <v>-14.9</v>
      </c>
      <c r="BH101" s="140">
        <v>-33.1</v>
      </c>
      <c r="BI101" s="140">
        <v>-5.8</v>
      </c>
      <c r="BJ101" s="140">
        <v>4.8</v>
      </c>
      <c r="BK101" s="140">
        <v>4.7</v>
      </c>
      <c r="BL101" s="140">
        <v>-9</v>
      </c>
      <c r="BM101" s="140" t="s">
        <v>19</v>
      </c>
      <c r="BN101" s="188">
        <f t="shared" ref="BN101:BS101" si="55">(AVERAGE(AL99:AL101)/AVERAGE(AL87:AL89)-1)*100</f>
        <v>19.792448413492526</v>
      </c>
      <c r="BO101" s="188">
        <f t="shared" si="55"/>
        <v>1.9160806482162673</v>
      </c>
      <c r="BP101" s="188">
        <f t="shared" si="55"/>
        <v>29.182475106451065</v>
      </c>
      <c r="BQ101" s="188">
        <f t="shared" si="55"/>
        <v>40.921884520671384</v>
      </c>
      <c r="BR101" s="188">
        <f t="shared" si="55"/>
        <v>24.942107880555064</v>
      </c>
      <c r="BS101" s="188">
        <f t="shared" si="55"/>
        <v>-9.2508121809485306</v>
      </c>
      <c r="BT101" s="188" t="s">
        <v>19</v>
      </c>
    </row>
    <row r="102" spans="1:72" x14ac:dyDescent="0.25">
      <c r="A102" s="1">
        <v>40179</v>
      </c>
      <c r="B102" s="30"/>
      <c r="C102" s="142">
        <v>106.28637999999999</v>
      </c>
      <c r="D102" s="142">
        <v>109.10737</v>
      </c>
      <c r="E102" s="142">
        <v>106.14632</v>
      </c>
      <c r="F102" s="142">
        <v>89.743840000000006</v>
      </c>
      <c r="G102" s="142">
        <v>84.45523</v>
      </c>
      <c r="H102" s="142">
        <v>104.06601999999999</v>
      </c>
      <c r="I102" s="142">
        <v>115.77127</v>
      </c>
      <c r="J102" s="142">
        <v>15.9</v>
      </c>
      <c r="K102" s="142">
        <v>21.3</v>
      </c>
      <c r="L102" s="142">
        <v>15.6</v>
      </c>
      <c r="M102" s="142">
        <v>-1.4</v>
      </c>
      <c r="N102" s="142">
        <v>6.2</v>
      </c>
      <c r="O102" s="142">
        <v>7.7</v>
      </c>
      <c r="P102" s="142">
        <v>33.700000000000003</v>
      </c>
      <c r="Q102" s="142">
        <v>15.9</v>
      </c>
      <c r="R102" s="142">
        <v>21.3</v>
      </c>
      <c r="S102" s="142">
        <v>15.6</v>
      </c>
      <c r="T102" s="142">
        <v>-1.4</v>
      </c>
      <c r="U102" s="142">
        <v>6.2</v>
      </c>
      <c r="V102" s="142">
        <v>7.7</v>
      </c>
      <c r="W102" s="142">
        <v>33.700000000000003</v>
      </c>
      <c r="X102" s="142">
        <v>-4.8</v>
      </c>
      <c r="Y102" s="142">
        <v>-6</v>
      </c>
      <c r="Z102" s="142">
        <v>-4.7</v>
      </c>
      <c r="AA102" s="142">
        <v>-1.3</v>
      </c>
      <c r="AB102" s="142">
        <v>-0.9</v>
      </c>
      <c r="AC102" s="142">
        <v>-3.6</v>
      </c>
      <c r="AD102" s="142">
        <v>-13.4</v>
      </c>
      <c r="AE102" s="188" t="s">
        <v>19</v>
      </c>
      <c r="AF102" s="188" t="s">
        <v>19</v>
      </c>
      <c r="AG102" s="188" t="s">
        <v>19</v>
      </c>
      <c r="AH102" s="188" t="s">
        <v>19</v>
      </c>
      <c r="AI102" s="188" t="s">
        <v>19</v>
      </c>
      <c r="AJ102" s="188" t="s">
        <v>19</v>
      </c>
      <c r="AK102" s="188" t="s">
        <v>19</v>
      </c>
      <c r="AL102" s="140">
        <v>166.84447</v>
      </c>
      <c r="AM102" s="140">
        <v>219.02615</v>
      </c>
      <c r="AN102" s="140">
        <v>133.94656000000001</v>
      </c>
      <c r="AO102" s="140">
        <v>91.549459999999996</v>
      </c>
      <c r="AP102" s="140">
        <v>114.04524000000001</v>
      </c>
      <c r="AQ102" s="140">
        <v>93.423590000000004</v>
      </c>
      <c r="AR102" s="140" t="s">
        <v>19</v>
      </c>
      <c r="AS102" s="140">
        <v>51.4</v>
      </c>
      <c r="AT102" s="140">
        <v>158.4</v>
      </c>
      <c r="AU102" s="140">
        <v>27</v>
      </c>
      <c r="AV102" s="140">
        <v>13.2</v>
      </c>
      <c r="AW102" s="140">
        <v>12.9</v>
      </c>
      <c r="AX102" s="140">
        <v>7.8</v>
      </c>
      <c r="AY102" s="140" t="s">
        <v>19</v>
      </c>
      <c r="AZ102" s="140">
        <v>51.4</v>
      </c>
      <c r="BA102" s="140">
        <v>158.4</v>
      </c>
      <c r="BB102" s="140">
        <v>27</v>
      </c>
      <c r="BC102" s="140">
        <v>13.2</v>
      </c>
      <c r="BD102" s="140">
        <v>12.9</v>
      </c>
      <c r="BE102" s="140">
        <v>7.8</v>
      </c>
      <c r="BF102" s="140" t="s">
        <v>19</v>
      </c>
      <c r="BG102" s="140">
        <v>-9.4</v>
      </c>
      <c r="BH102" s="140">
        <v>-24.4</v>
      </c>
      <c r="BI102" s="140">
        <v>-2.2000000000000002</v>
      </c>
      <c r="BJ102" s="140">
        <v>6.3</v>
      </c>
      <c r="BK102" s="140">
        <v>5.3</v>
      </c>
      <c r="BL102" s="140">
        <v>-8</v>
      </c>
      <c r="BM102" s="140" t="s">
        <v>19</v>
      </c>
      <c r="BN102" s="188" t="s">
        <v>19</v>
      </c>
      <c r="BO102" s="188" t="s">
        <v>19</v>
      </c>
      <c r="BP102" s="188" t="s">
        <v>19</v>
      </c>
      <c r="BQ102" s="188" t="s">
        <v>19</v>
      </c>
      <c r="BR102" s="188" t="s">
        <v>19</v>
      </c>
      <c r="BS102" s="188" t="s">
        <v>19</v>
      </c>
      <c r="BT102" s="188" t="s">
        <v>19</v>
      </c>
    </row>
    <row r="103" spans="1:72" x14ac:dyDescent="0.25">
      <c r="A103" s="1">
        <v>40210</v>
      </c>
      <c r="B103" s="30"/>
      <c r="C103" s="142">
        <v>103.65597</v>
      </c>
      <c r="D103" s="142">
        <v>100.53788</v>
      </c>
      <c r="E103" s="142">
        <v>103.88948000000001</v>
      </c>
      <c r="F103" s="142">
        <v>84.592060000000004</v>
      </c>
      <c r="G103" s="142">
        <v>78.029970000000006</v>
      </c>
      <c r="H103" s="142">
        <v>100.20243000000001</v>
      </c>
      <c r="I103" s="142">
        <v>111.2088</v>
      </c>
      <c r="J103" s="142">
        <v>16.899999999999999</v>
      </c>
      <c r="K103" s="142">
        <v>20.8</v>
      </c>
      <c r="L103" s="142">
        <v>16.7</v>
      </c>
      <c r="M103" s="142">
        <v>0</v>
      </c>
      <c r="N103" s="142">
        <v>4.4000000000000004</v>
      </c>
      <c r="O103" s="142">
        <v>11.8</v>
      </c>
      <c r="P103" s="142">
        <v>35.200000000000003</v>
      </c>
      <c r="Q103" s="142">
        <v>16.399999999999999</v>
      </c>
      <c r="R103" s="142">
        <v>21</v>
      </c>
      <c r="S103" s="142">
        <v>16.2</v>
      </c>
      <c r="T103" s="142">
        <v>-0.7</v>
      </c>
      <c r="U103" s="142">
        <v>5.3</v>
      </c>
      <c r="V103" s="142">
        <v>9.6999999999999993</v>
      </c>
      <c r="W103" s="142">
        <v>34.4</v>
      </c>
      <c r="X103" s="142">
        <v>-2.5</v>
      </c>
      <c r="Y103" s="142">
        <v>-3.2</v>
      </c>
      <c r="Z103" s="142">
        <v>-2.4</v>
      </c>
      <c r="AA103" s="142">
        <v>-1</v>
      </c>
      <c r="AB103" s="142">
        <v>0</v>
      </c>
      <c r="AC103" s="142">
        <v>-2.2000000000000002</v>
      </c>
      <c r="AD103" s="142">
        <v>-9</v>
      </c>
      <c r="AE103" s="188" t="s">
        <v>19</v>
      </c>
      <c r="AF103" s="188" t="s">
        <v>19</v>
      </c>
      <c r="AG103" s="188" t="s">
        <v>19</v>
      </c>
      <c r="AH103" s="188" t="s">
        <v>19</v>
      </c>
      <c r="AI103" s="188" t="s">
        <v>19</v>
      </c>
      <c r="AJ103" s="188" t="s">
        <v>19</v>
      </c>
      <c r="AK103" s="188" t="s">
        <v>19</v>
      </c>
      <c r="AL103" s="140">
        <v>152.20423</v>
      </c>
      <c r="AM103" s="140">
        <v>203.81906000000001</v>
      </c>
      <c r="AN103" s="140">
        <v>121.05537</v>
      </c>
      <c r="AO103" s="140">
        <v>75.152389999999997</v>
      </c>
      <c r="AP103" s="140">
        <v>100.38493</v>
      </c>
      <c r="AQ103" s="140">
        <v>87.167010000000005</v>
      </c>
      <c r="AR103" s="140" t="s">
        <v>19</v>
      </c>
      <c r="AS103" s="140">
        <v>38.299999999999997</v>
      </c>
      <c r="AT103" s="140">
        <v>153.80000000000001</v>
      </c>
      <c r="AU103" s="140">
        <v>13.6</v>
      </c>
      <c r="AV103" s="140">
        <v>9.5</v>
      </c>
      <c r="AW103" s="140">
        <v>-3.5</v>
      </c>
      <c r="AX103" s="140">
        <v>9.4</v>
      </c>
      <c r="AY103" s="140" t="s">
        <v>19</v>
      </c>
      <c r="AZ103" s="140">
        <v>44.8</v>
      </c>
      <c r="BA103" s="140">
        <v>156.1</v>
      </c>
      <c r="BB103" s="140">
        <v>20.3</v>
      </c>
      <c r="BC103" s="140">
        <v>11.5</v>
      </c>
      <c r="BD103" s="140">
        <v>4.5</v>
      </c>
      <c r="BE103" s="140">
        <v>8.6</v>
      </c>
      <c r="BF103" s="140" t="s">
        <v>19</v>
      </c>
      <c r="BG103" s="140">
        <v>-4.9000000000000004</v>
      </c>
      <c r="BH103" s="140">
        <v>-15.6</v>
      </c>
      <c r="BI103" s="140">
        <v>0.1</v>
      </c>
      <c r="BJ103" s="140">
        <v>7.7</v>
      </c>
      <c r="BK103" s="140">
        <v>4.8</v>
      </c>
      <c r="BL103" s="140">
        <v>-6.9</v>
      </c>
      <c r="BM103" s="140" t="s">
        <v>19</v>
      </c>
      <c r="BN103" s="188" t="s">
        <v>19</v>
      </c>
      <c r="BO103" s="188" t="s">
        <v>19</v>
      </c>
      <c r="BP103" s="188" t="s">
        <v>19</v>
      </c>
      <c r="BQ103" s="188" t="s">
        <v>19</v>
      </c>
      <c r="BR103" s="188" t="s">
        <v>19</v>
      </c>
      <c r="BS103" s="188" t="s">
        <v>19</v>
      </c>
      <c r="BT103" s="188" t="s">
        <v>19</v>
      </c>
    </row>
    <row r="104" spans="1:72" x14ac:dyDescent="0.25">
      <c r="A104" s="1">
        <v>40238</v>
      </c>
      <c r="B104" s="30" t="s">
        <v>102</v>
      </c>
      <c r="C104" s="142">
        <v>122.44795000000001</v>
      </c>
      <c r="D104" s="142">
        <v>112.37958999999999</v>
      </c>
      <c r="E104" s="142">
        <v>123.12642</v>
      </c>
      <c r="F104" s="142">
        <v>100.73436</v>
      </c>
      <c r="G104" s="142">
        <v>89.760450000000006</v>
      </c>
      <c r="H104" s="142">
        <v>114.25808000000001</v>
      </c>
      <c r="I104" s="142">
        <v>125.78675</v>
      </c>
      <c r="J104" s="142">
        <v>18.7</v>
      </c>
      <c r="K104" s="142">
        <v>15.2</v>
      </c>
      <c r="L104" s="142">
        <v>18.899999999999999</v>
      </c>
      <c r="M104" s="142">
        <v>8.6</v>
      </c>
      <c r="N104" s="142">
        <v>12.8</v>
      </c>
      <c r="O104" s="142">
        <v>13.5</v>
      </c>
      <c r="P104" s="142">
        <v>36.9</v>
      </c>
      <c r="Q104" s="142">
        <v>17.2</v>
      </c>
      <c r="R104" s="142">
        <v>18.899999999999999</v>
      </c>
      <c r="S104" s="142">
        <v>17.100000000000001</v>
      </c>
      <c r="T104" s="142">
        <v>2.5</v>
      </c>
      <c r="U104" s="142">
        <v>7.9</v>
      </c>
      <c r="V104" s="142">
        <v>11</v>
      </c>
      <c r="W104" s="142">
        <v>35.299999999999997</v>
      </c>
      <c r="X104" s="142">
        <v>-0.3</v>
      </c>
      <c r="Y104" s="142">
        <v>-1.2</v>
      </c>
      <c r="Z104" s="142">
        <v>-0.2</v>
      </c>
      <c r="AA104" s="142">
        <v>-0.5</v>
      </c>
      <c r="AB104" s="142">
        <v>1.4</v>
      </c>
      <c r="AC104" s="142">
        <v>-0.6</v>
      </c>
      <c r="AD104" s="142">
        <v>-4.0999999999999996</v>
      </c>
      <c r="AE104" s="188">
        <f t="shared" ref="AE104:AK104" si="56">(AVERAGE(C102:C104)/AVERAGE(C90:C92)-1)*100</f>
        <v>17.248527110580024</v>
      </c>
      <c r="AF104" s="188">
        <f t="shared" si="56"/>
        <v>18.94397568824926</v>
      </c>
      <c r="AG104" s="188">
        <f t="shared" si="56"/>
        <v>17.146750890620211</v>
      </c>
      <c r="AH104" s="188">
        <f t="shared" si="56"/>
        <v>2.5250654483289781</v>
      </c>
      <c r="AI104" s="188">
        <f t="shared" si="56"/>
        <v>7.871279568733236</v>
      </c>
      <c r="AJ104" s="188">
        <f t="shared" si="56"/>
        <v>11.013303235027649</v>
      </c>
      <c r="AK104" s="188">
        <f t="shared" si="56"/>
        <v>35.31689167964884</v>
      </c>
      <c r="AL104" s="140">
        <v>173.36953</v>
      </c>
      <c r="AM104" s="140">
        <v>222.52517</v>
      </c>
      <c r="AN104" s="140">
        <v>140.62181000000001</v>
      </c>
      <c r="AO104" s="140">
        <v>96.306759999999997</v>
      </c>
      <c r="AP104" s="140">
        <v>124.39653</v>
      </c>
      <c r="AQ104" s="140">
        <v>100.17564</v>
      </c>
      <c r="AR104" s="140" t="s">
        <v>19</v>
      </c>
      <c r="AS104" s="140">
        <v>49.7</v>
      </c>
      <c r="AT104" s="140">
        <v>67.099999999999994</v>
      </c>
      <c r="AU104" s="140">
        <v>43.1</v>
      </c>
      <c r="AV104" s="140">
        <v>12.8</v>
      </c>
      <c r="AW104" s="140">
        <v>48.9</v>
      </c>
      <c r="AX104" s="140">
        <v>9.3000000000000007</v>
      </c>
      <c r="AY104" s="140" t="s">
        <v>19</v>
      </c>
      <c r="AZ104" s="140">
        <v>46.5</v>
      </c>
      <c r="BA104" s="140">
        <v>116.4</v>
      </c>
      <c r="BB104" s="140">
        <v>27.5</v>
      </c>
      <c r="BC104" s="140">
        <v>12</v>
      </c>
      <c r="BD104" s="140">
        <v>17.399999999999999</v>
      </c>
      <c r="BE104" s="140">
        <v>8.8000000000000007</v>
      </c>
      <c r="BF104" s="140" t="s">
        <v>19</v>
      </c>
      <c r="BG104" s="140">
        <v>1.5</v>
      </c>
      <c r="BH104" s="140">
        <v>-8.6</v>
      </c>
      <c r="BI104" s="140">
        <v>6.1</v>
      </c>
      <c r="BJ104" s="140">
        <v>8.6999999999999993</v>
      </c>
      <c r="BK104" s="140">
        <v>11.2</v>
      </c>
      <c r="BL104" s="140">
        <v>-5.6</v>
      </c>
      <c r="BM104" s="140" t="s">
        <v>19</v>
      </c>
      <c r="BN104" s="188">
        <f t="shared" ref="BN104:BS104" si="57">(AVERAGE(AL102:AL104)/AVERAGE(AL90:AL92)-1)*100</f>
        <v>46.528387752846598</v>
      </c>
      <c r="BO104" s="188">
        <f t="shared" si="57"/>
        <v>116.37965932486587</v>
      </c>
      <c r="BP104" s="188">
        <f t="shared" si="57"/>
        <v>27.490455224468356</v>
      </c>
      <c r="BQ104" s="188">
        <f t="shared" si="57"/>
        <v>11.957142165719148</v>
      </c>
      <c r="BR104" s="188">
        <f t="shared" si="57"/>
        <v>17.376803300674947</v>
      </c>
      <c r="BS104" s="188">
        <f t="shared" si="57"/>
        <v>8.8423994292374797</v>
      </c>
      <c r="BT104" s="188" t="s">
        <v>19</v>
      </c>
    </row>
    <row r="105" spans="1:72" x14ac:dyDescent="0.25">
      <c r="A105" s="1">
        <v>40269</v>
      </c>
      <c r="B105" s="30"/>
      <c r="C105" s="142">
        <v>115.72172</v>
      </c>
      <c r="D105" s="142">
        <v>110.09023000000001</v>
      </c>
      <c r="E105" s="142">
        <v>116.11801</v>
      </c>
      <c r="F105" s="142">
        <v>100.98971</v>
      </c>
      <c r="G105" s="142">
        <v>81.982039999999998</v>
      </c>
      <c r="H105" s="142">
        <v>109.25033000000001</v>
      </c>
      <c r="I105" s="142">
        <v>121.07519000000001</v>
      </c>
      <c r="J105" s="142">
        <v>16.5</v>
      </c>
      <c r="K105" s="142">
        <v>17.600000000000001</v>
      </c>
      <c r="L105" s="142">
        <v>16.5</v>
      </c>
      <c r="M105" s="142">
        <v>8.5</v>
      </c>
      <c r="N105" s="142">
        <v>5.7</v>
      </c>
      <c r="O105" s="142">
        <v>14.6</v>
      </c>
      <c r="P105" s="142">
        <v>30.8</v>
      </c>
      <c r="Q105" s="142">
        <v>17.100000000000001</v>
      </c>
      <c r="R105" s="142">
        <v>18.600000000000001</v>
      </c>
      <c r="S105" s="142">
        <v>17</v>
      </c>
      <c r="T105" s="142">
        <v>4.0999999999999996</v>
      </c>
      <c r="U105" s="142">
        <v>7.3</v>
      </c>
      <c r="V105" s="142">
        <v>11.9</v>
      </c>
      <c r="W105" s="142">
        <v>34.1</v>
      </c>
      <c r="X105" s="142">
        <v>2.2000000000000002</v>
      </c>
      <c r="Y105" s="142">
        <v>1.1000000000000001</v>
      </c>
      <c r="Z105" s="142">
        <v>2.2999999999999998</v>
      </c>
      <c r="AA105" s="142">
        <v>0.3</v>
      </c>
      <c r="AB105" s="142">
        <v>2.2999999999999998</v>
      </c>
      <c r="AC105" s="142">
        <v>1.2</v>
      </c>
      <c r="AD105" s="142">
        <v>0.5</v>
      </c>
      <c r="AE105" s="188" t="s">
        <v>19</v>
      </c>
      <c r="AF105" s="188" t="s">
        <v>19</v>
      </c>
      <c r="AG105" s="188" t="s">
        <v>19</v>
      </c>
      <c r="AH105" s="188" t="s">
        <v>19</v>
      </c>
      <c r="AI105" s="188" t="s">
        <v>19</v>
      </c>
      <c r="AJ105" s="188" t="s">
        <v>19</v>
      </c>
      <c r="AK105" s="188" t="s">
        <v>19</v>
      </c>
      <c r="AL105" s="140">
        <v>162.42490000000001</v>
      </c>
      <c r="AM105" s="140">
        <v>221.98265000000001</v>
      </c>
      <c r="AN105" s="140">
        <v>127.91484</v>
      </c>
      <c r="AO105" s="140">
        <v>75.779679999999999</v>
      </c>
      <c r="AP105" s="140">
        <v>107.3128</v>
      </c>
      <c r="AQ105" s="140">
        <v>91.248350000000002</v>
      </c>
      <c r="AR105" s="140" t="s">
        <v>19</v>
      </c>
      <c r="AS105" s="140">
        <v>31.9</v>
      </c>
      <c r="AT105" s="140">
        <v>72.7</v>
      </c>
      <c r="AU105" s="140">
        <v>18.100000000000001</v>
      </c>
      <c r="AV105" s="140">
        <v>-1</v>
      </c>
      <c r="AW105" s="140">
        <v>-1.1000000000000001</v>
      </c>
      <c r="AX105" s="140">
        <v>5.4</v>
      </c>
      <c r="AY105" s="140" t="s">
        <v>19</v>
      </c>
      <c r="AZ105" s="140">
        <v>42.6</v>
      </c>
      <c r="BA105" s="140">
        <v>103.2</v>
      </c>
      <c r="BB105" s="140">
        <v>25.1</v>
      </c>
      <c r="BC105" s="140">
        <v>8.8000000000000007</v>
      </c>
      <c r="BD105" s="140">
        <v>12.3</v>
      </c>
      <c r="BE105" s="140">
        <v>8</v>
      </c>
      <c r="BF105" s="140" t="s">
        <v>19</v>
      </c>
      <c r="BG105" s="140">
        <v>6.4</v>
      </c>
      <c r="BH105" s="140">
        <v>-0.5</v>
      </c>
      <c r="BI105" s="140">
        <v>9.5</v>
      </c>
      <c r="BJ105" s="140">
        <v>9.3000000000000007</v>
      </c>
      <c r="BK105" s="140">
        <v>11.3</v>
      </c>
      <c r="BL105" s="140">
        <v>-4.7</v>
      </c>
      <c r="BM105" s="140" t="s">
        <v>19</v>
      </c>
      <c r="BN105" s="188" t="s">
        <v>19</v>
      </c>
      <c r="BO105" s="188" t="s">
        <v>19</v>
      </c>
      <c r="BP105" s="188" t="s">
        <v>19</v>
      </c>
      <c r="BQ105" s="188" t="s">
        <v>19</v>
      </c>
      <c r="BR105" s="188" t="s">
        <v>19</v>
      </c>
      <c r="BS105" s="188" t="s">
        <v>19</v>
      </c>
      <c r="BT105" s="188" t="s">
        <v>19</v>
      </c>
    </row>
    <row r="106" spans="1:72" x14ac:dyDescent="0.25">
      <c r="A106" s="1">
        <v>40299</v>
      </c>
      <c r="B106" s="30"/>
      <c r="C106" s="142">
        <v>121.51815999999999</v>
      </c>
      <c r="D106" s="142">
        <v>114.42955000000001</v>
      </c>
      <c r="E106" s="142">
        <v>122.00839999999999</v>
      </c>
      <c r="F106" s="142">
        <v>113.07473</v>
      </c>
      <c r="G106" s="142">
        <v>87.154030000000006</v>
      </c>
      <c r="H106" s="142">
        <v>116.94168999999999</v>
      </c>
      <c r="I106" s="142">
        <v>127.58665000000001</v>
      </c>
      <c r="J106" s="142">
        <v>14.3</v>
      </c>
      <c r="K106" s="142">
        <v>15.7</v>
      </c>
      <c r="L106" s="142">
        <v>14.2</v>
      </c>
      <c r="M106" s="142">
        <v>7.6</v>
      </c>
      <c r="N106" s="142">
        <v>7</v>
      </c>
      <c r="O106" s="142">
        <v>14.4</v>
      </c>
      <c r="P106" s="142">
        <v>29.7</v>
      </c>
      <c r="Q106" s="142">
        <v>16.5</v>
      </c>
      <c r="R106" s="142">
        <v>18</v>
      </c>
      <c r="S106" s="142">
        <v>16.399999999999999</v>
      </c>
      <c r="T106" s="142">
        <v>4.8</v>
      </c>
      <c r="U106" s="142">
        <v>7.3</v>
      </c>
      <c r="V106" s="142">
        <v>12.4</v>
      </c>
      <c r="W106" s="142">
        <v>33.200000000000003</v>
      </c>
      <c r="X106" s="142">
        <v>4.4000000000000004</v>
      </c>
      <c r="Y106" s="142">
        <v>3.7</v>
      </c>
      <c r="Z106" s="142">
        <v>4.4000000000000004</v>
      </c>
      <c r="AA106" s="142">
        <v>1.1000000000000001</v>
      </c>
      <c r="AB106" s="142">
        <v>3.4</v>
      </c>
      <c r="AC106" s="142">
        <v>2.8</v>
      </c>
      <c r="AD106" s="142">
        <v>5.0999999999999996</v>
      </c>
      <c r="AE106" s="188" t="s">
        <v>19</v>
      </c>
      <c r="AF106" s="188" t="s">
        <v>19</v>
      </c>
      <c r="AG106" s="188" t="s">
        <v>19</v>
      </c>
      <c r="AH106" s="188" t="s">
        <v>19</v>
      </c>
      <c r="AI106" s="188" t="s">
        <v>19</v>
      </c>
      <c r="AJ106" s="188" t="s">
        <v>19</v>
      </c>
      <c r="AK106" s="188" t="s">
        <v>19</v>
      </c>
      <c r="AL106" s="140">
        <v>160.72158999999999</v>
      </c>
      <c r="AM106" s="140">
        <v>229.61248000000001</v>
      </c>
      <c r="AN106" s="140">
        <v>123.74974</v>
      </c>
      <c r="AO106" s="140">
        <v>90.020920000000004</v>
      </c>
      <c r="AP106" s="140">
        <v>86.280159999999995</v>
      </c>
      <c r="AQ106" s="140">
        <v>101.56301000000001</v>
      </c>
      <c r="AR106" s="140" t="s">
        <v>19</v>
      </c>
      <c r="AS106" s="140">
        <v>25.5</v>
      </c>
      <c r="AT106" s="140">
        <v>74.400000000000006</v>
      </c>
      <c r="AU106" s="140">
        <v>9.4</v>
      </c>
      <c r="AV106" s="140">
        <v>22.2</v>
      </c>
      <c r="AW106" s="140">
        <v>-20.7</v>
      </c>
      <c r="AX106" s="140">
        <v>9.1</v>
      </c>
      <c r="AY106" s="140" t="s">
        <v>19</v>
      </c>
      <c r="AZ106" s="140">
        <v>38.9</v>
      </c>
      <c r="BA106" s="140">
        <v>96.4</v>
      </c>
      <c r="BB106" s="140">
        <v>21.7</v>
      </c>
      <c r="BC106" s="140">
        <v>11.3</v>
      </c>
      <c r="BD106" s="140">
        <v>5.2</v>
      </c>
      <c r="BE106" s="140">
        <v>8.1999999999999993</v>
      </c>
      <c r="BF106" s="140" t="s">
        <v>19</v>
      </c>
      <c r="BG106" s="140">
        <v>11.6</v>
      </c>
      <c r="BH106" s="140">
        <v>9.8000000000000007</v>
      </c>
      <c r="BI106" s="140">
        <v>12.4</v>
      </c>
      <c r="BJ106" s="140">
        <v>11.8</v>
      </c>
      <c r="BK106" s="140">
        <v>10.3</v>
      </c>
      <c r="BL106" s="140">
        <v>-3.2</v>
      </c>
      <c r="BM106" s="140" t="s">
        <v>19</v>
      </c>
      <c r="BN106" s="188" t="s">
        <v>19</v>
      </c>
      <c r="BO106" s="188" t="s">
        <v>19</v>
      </c>
      <c r="BP106" s="188" t="s">
        <v>19</v>
      </c>
      <c r="BQ106" s="188" t="s">
        <v>19</v>
      </c>
      <c r="BR106" s="188" t="s">
        <v>19</v>
      </c>
      <c r="BS106" s="188" t="s">
        <v>19</v>
      </c>
      <c r="BT106" s="188" t="s">
        <v>19</v>
      </c>
    </row>
    <row r="107" spans="1:72" x14ac:dyDescent="0.25">
      <c r="A107" s="1">
        <v>40330</v>
      </c>
      <c r="B107" s="30" t="s">
        <v>103</v>
      </c>
      <c r="C107" s="142">
        <v>119.43995</v>
      </c>
      <c r="D107" s="142">
        <v>112.84326</v>
      </c>
      <c r="E107" s="142">
        <v>119.89843999999999</v>
      </c>
      <c r="F107" s="142">
        <v>115.46661</v>
      </c>
      <c r="G107" s="142">
        <v>83.589439999999996</v>
      </c>
      <c r="H107" s="142">
        <v>112.77564</v>
      </c>
      <c r="I107" s="142">
        <v>127.26439999999999</v>
      </c>
      <c r="J107" s="142">
        <v>11.2</v>
      </c>
      <c r="K107" s="142">
        <v>9.3000000000000007</v>
      </c>
      <c r="L107" s="142">
        <v>11.3</v>
      </c>
      <c r="M107" s="142">
        <v>8.4</v>
      </c>
      <c r="N107" s="142">
        <v>3.1</v>
      </c>
      <c r="O107" s="142">
        <v>11.2</v>
      </c>
      <c r="P107" s="142">
        <v>26.5</v>
      </c>
      <c r="Q107" s="142">
        <v>15.5</v>
      </c>
      <c r="R107" s="142">
        <v>16.399999999999999</v>
      </c>
      <c r="S107" s="142">
        <v>15.4</v>
      </c>
      <c r="T107" s="142">
        <v>5.5</v>
      </c>
      <c r="U107" s="142">
        <v>6.6</v>
      </c>
      <c r="V107" s="142">
        <v>12.2</v>
      </c>
      <c r="W107" s="142">
        <v>31.9</v>
      </c>
      <c r="X107" s="142">
        <v>6.3</v>
      </c>
      <c r="Y107" s="142">
        <v>5.4</v>
      </c>
      <c r="Z107" s="142">
        <v>6.4</v>
      </c>
      <c r="AA107" s="142">
        <v>2</v>
      </c>
      <c r="AB107" s="142">
        <v>4.0999999999999996</v>
      </c>
      <c r="AC107" s="142">
        <v>4.5</v>
      </c>
      <c r="AD107" s="142">
        <v>9.6</v>
      </c>
      <c r="AE107" s="188">
        <f t="shared" ref="AE107:AK107" si="58">(AVERAGE(C105:C107)/AVERAGE(C93:C95)-1)*100</f>
        <v>13.920411473005867</v>
      </c>
      <c r="AF107" s="188">
        <f t="shared" si="58"/>
        <v>14.054042047819571</v>
      </c>
      <c r="AG107" s="188">
        <f t="shared" si="58"/>
        <v>13.912475919762702</v>
      </c>
      <c r="AH107" s="188">
        <f t="shared" si="58"/>
        <v>8.1432283957162621</v>
      </c>
      <c r="AI107" s="188">
        <f t="shared" si="58"/>
        <v>5.279879992218306</v>
      </c>
      <c r="AJ107" s="188">
        <f t="shared" si="58"/>
        <v>13.373302294402901</v>
      </c>
      <c r="AK107" s="188">
        <f t="shared" si="58"/>
        <v>28.935907138328567</v>
      </c>
      <c r="AL107" s="140">
        <v>171.16238999999999</v>
      </c>
      <c r="AM107" s="140">
        <v>246.03935999999999</v>
      </c>
      <c r="AN107" s="140">
        <v>131.36035999999999</v>
      </c>
      <c r="AO107" s="140">
        <v>88.684250000000006</v>
      </c>
      <c r="AP107" s="140">
        <v>103.89057</v>
      </c>
      <c r="AQ107" s="140">
        <v>93.494929999999997</v>
      </c>
      <c r="AR107" s="140" t="s">
        <v>19</v>
      </c>
      <c r="AS107" s="140">
        <v>31.5</v>
      </c>
      <c r="AT107" s="140">
        <v>90.1</v>
      </c>
      <c r="AU107" s="140">
        <v>13</v>
      </c>
      <c r="AV107" s="140">
        <v>106.3</v>
      </c>
      <c r="AW107" s="140">
        <v>-4.9000000000000004</v>
      </c>
      <c r="AX107" s="140">
        <v>3.1</v>
      </c>
      <c r="AY107" s="140" t="s">
        <v>19</v>
      </c>
      <c r="AZ107" s="140">
        <v>37.5</v>
      </c>
      <c r="BA107" s="140">
        <v>95.2</v>
      </c>
      <c r="BB107" s="140">
        <v>20.2</v>
      </c>
      <c r="BC107" s="140">
        <v>20.9</v>
      </c>
      <c r="BD107" s="140">
        <v>3.4</v>
      </c>
      <c r="BE107" s="140">
        <v>7.3</v>
      </c>
      <c r="BF107" s="140" t="s">
        <v>19</v>
      </c>
      <c r="BG107" s="140">
        <v>16.7</v>
      </c>
      <c r="BH107" s="140">
        <v>21.7</v>
      </c>
      <c r="BI107" s="140">
        <v>14.7</v>
      </c>
      <c r="BJ107" s="140">
        <v>21.6</v>
      </c>
      <c r="BK107" s="140">
        <v>8.8000000000000007</v>
      </c>
      <c r="BL107" s="140">
        <v>-2.2000000000000002</v>
      </c>
      <c r="BM107" s="140" t="s">
        <v>19</v>
      </c>
      <c r="BN107" s="188">
        <f t="shared" ref="BN107:BS107" si="59">(AVERAGE(AL105:AL107)/AVERAGE(AL93:AL95)-1)*100</f>
        <v>29.604146545020814</v>
      </c>
      <c r="BO107" s="188">
        <f t="shared" si="59"/>
        <v>79.041532527961706</v>
      </c>
      <c r="BP107" s="188">
        <f t="shared" si="59"/>
        <v>13.427821736834101</v>
      </c>
      <c r="BQ107" s="188">
        <f t="shared" si="59"/>
        <v>31.714835156445929</v>
      </c>
      <c r="BR107" s="188">
        <f t="shared" si="59"/>
        <v>-8.936583047761026</v>
      </c>
      <c r="BS107" s="188">
        <f t="shared" si="59"/>
        <v>5.8934768314379271</v>
      </c>
      <c r="BT107" s="188" t="s">
        <v>19</v>
      </c>
    </row>
    <row r="108" spans="1:72" x14ac:dyDescent="0.25">
      <c r="A108" s="1">
        <v>40360</v>
      </c>
      <c r="B108" s="30"/>
      <c r="C108" s="142">
        <v>124.55664</v>
      </c>
      <c r="D108" s="142">
        <v>119.58261</v>
      </c>
      <c r="E108" s="142">
        <v>124.91462</v>
      </c>
      <c r="F108" s="142">
        <v>122.81198999999999</v>
      </c>
      <c r="G108" s="142">
        <v>90.406909999999996</v>
      </c>
      <c r="H108" s="142">
        <v>117.72481000000001</v>
      </c>
      <c r="I108" s="142">
        <v>131.58767</v>
      </c>
      <c r="J108" s="142">
        <v>9.4</v>
      </c>
      <c r="K108" s="142">
        <v>10.3</v>
      </c>
      <c r="L108" s="142">
        <v>9.3000000000000007</v>
      </c>
      <c r="M108" s="142">
        <v>7.5</v>
      </c>
      <c r="N108" s="142">
        <v>5.6</v>
      </c>
      <c r="O108" s="142">
        <v>5.9</v>
      </c>
      <c r="P108" s="142">
        <v>19.899999999999999</v>
      </c>
      <c r="Q108" s="142">
        <v>14.5</v>
      </c>
      <c r="R108" s="142">
        <v>15.4</v>
      </c>
      <c r="S108" s="142">
        <v>14.5</v>
      </c>
      <c r="T108" s="142">
        <v>5.8</v>
      </c>
      <c r="U108" s="142">
        <v>6.4</v>
      </c>
      <c r="V108" s="142">
        <v>11.2</v>
      </c>
      <c r="W108" s="142">
        <v>29.9</v>
      </c>
      <c r="X108" s="142">
        <v>8.1999999999999993</v>
      </c>
      <c r="Y108" s="142">
        <v>7.4</v>
      </c>
      <c r="Z108" s="142">
        <v>8.1999999999999993</v>
      </c>
      <c r="AA108" s="142">
        <v>3</v>
      </c>
      <c r="AB108" s="142">
        <v>4.8</v>
      </c>
      <c r="AC108" s="142">
        <v>5.5</v>
      </c>
      <c r="AD108" s="142">
        <v>13.6</v>
      </c>
      <c r="AE108" s="188" t="s">
        <v>19</v>
      </c>
      <c r="AF108" s="188" t="s">
        <v>19</v>
      </c>
      <c r="AG108" s="188" t="s">
        <v>19</v>
      </c>
      <c r="AH108" s="188" t="s">
        <v>19</v>
      </c>
      <c r="AI108" s="188" t="s">
        <v>19</v>
      </c>
      <c r="AJ108" s="188" t="s">
        <v>19</v>
      </c>
      <c r="AK108" s="188" t="s">
        <v>19</v>
      </c>
      <c r="AL108" s="140">
        <v>183.05484999999999</v>
      </c>
      <c r="AM108" s="140">
        <v>268.43718999999999</v>
      </c>
      <c r="AN108" s="140">
        <v>138.98363000000001</v>
      </c>
      <c r="AO108" s="140">
        <v>91.676400000000001</v>
      </c>
      <c r="AP108" s="140">
        <v>120.89923</v>
      </c>
      <c r="AQ108" s="140">
        <v>103.0311</v>
      </c>
      <c r="AR108" s="140" t="s">
        <v>19</v>
      </c>
      <c r="AS108" s="140">
        <v>22.5</v>
      </c>
      <c r="AT108" s="140">
        <v>59.3</v>
      </c>
      <c r="AU108" s="140">
        <v>8.6999999999999993</v>
      </c>
      <c r="AV108" s="140">
        <v>50.2</v>
      </c>
      <c r="AW108" s="140">
        <v>-2.5</v>
      </c>
      <c r="AX108" s="140">
        <v>3.5</v>
      </c>
      <c r="AY108" s="140" t="s">
        <v>19</v>
      </c>
      <c r="AZ108" s="140">
        <v>34.9</v>
      </c>
      <c r="BA108" s="140">
        <v>88.2</v>
      </c>
      <c r="BB108" s="140">
        <v>18.3</v>
      </c>
      <c r="BC108" s="140">
        <v>24.5</v>
      </c>
      <c r="BD108" s="140">
        <v>2.4</v>
      </c>
      <c r="BE108" s="140">
        <v>6.7</v>
      </c>
      <c r="BF108" s="140" t="s">
        <v>19</v>
      </c>
      <c r="BG108" s="140">
        <v>21.4</v>
      </c>
      <c r="BH108" s="140">
        <v>32.299999999999997</v>
      </c>
      <c r="BI108" s="140">
        <v>16.899999999999999</v>
      </c>
      <c r="BJ108" s="140">
        <v>27.5</v>
      </c>
      <c r="BK108" s="140">
        <v>7.8</v>
      </c>
      <c r="BL108" s="140">
        <v>-2.1</v>
      </c>
      <c r="BM108" s="140" t="s">
        <v>19</v>
      </c>
      <c r="BN108" s="188" t="s">
        <v>19</v>
      </c>
      <c r="BO108" s="188" t="s">
        <v>19</v>
      </c>
      <c r="BP108" s="188" t="s">
        <v>19</v>
      </c>
      <c r="BQ108" s="188" t="s">
        <v>19</v>
      </c>
      <c r="BR108" s="188" t="s">
        <v>19</v>
      </c>
      <c r="BS108" s="188" t="s">
        <v>19</v>
      </c>
      <c r="BT108" s="188" t="s">
        <v>19</v>
      </c>
    </row>
    <row r="109" spans="1:72" x14ac:dyDescent="0.25">
      <c r="A109" s="1">
        <v>40391</v>
      </c>
      <c r="B109" s="30"/>
      <c r="C109" s="142">
        <v>126.02153</v>
      </c>
      <c r="D109" s="142">
        <v>119.85259000000001</v>
      </c>
      <c r="E109" s="142">
        <v>126.45538000000001</v>
      </c>
      <c r="F109" s="142">
        <v>125.80517</v>
      </c>
      <c r="G109" s="142">
        <v>86.482349999999997</v>
      </c>
      <c r="H109" s="142">
        <v>120.03058</v>
      </c>
      <c r="I109" s="142">
        <v>126.16912000000001</v>
      </c>
      <c r="J109" s="142">
        <v>8.5</v>
      </c>
      <c r="K109" s="142">
        <v>10.8</v>
      </c>
      <c r="L109" s="142">
        <v>8.4</v>
      </c>
      <c r="M109" s="142">
        <v>9.6999999999999993</v>
      </c>
      <c r="N109" s="142">
        <v>1.2</v>
      </c>
      <c r="O109" s="142">
        <v>8.5</v>
      </c>
      <c r="P109" s="142">
        <v>10.4</v>
      </c>
      <c r="Q109" s="142">
        <v>13.7</v>
      </c>
      <c r="R109" s="142">
        <v>14.8</v>
      </c>
      <c r="S109" s="142">
        <v>13.6</v>
      </c>
      <c r="T109" s="142">
        <v>6.4</v>
      </c>
      <c r="U109" s="142">
        <v>5.7</v>
      </c>
      <c r="V109" s="142">
        <v>10.8</v>
      </c>
      <c r="W109" s="142">
        <v>27.1</v>
      </c>
      <c r="X109" s="142">
        <v>9.6999999999999993</v>
      </c>
      <c r="Y109" s="142">
        <v>9.4</v>
      </c>
      <c r="Z109" s="142">
        <v>9.6999999999999993</v>
      </c>
      <c r="AA109" s="142">
        <v>3.8</v>
      </c>
      <c r="AB109" s="142">
        <v>4.8</v>
      </c>
      <c r="AC109" s="142">
        <v>7</v>
      </c>
      <c r="AD109" s="142">
        <v>16.600000000000001</v>
      </c>
      <c r="AE109" s="188" t="s">
        <v>19</v>
      </c>
      <c r="AF109" s="188" t="s">
        <v>19</v>
      </c>
      <c r="AG109" s="188" t="s">
        <v>19</v>
      </c>
      <c r="AH109" s="188" t="s">
        <v>19</v>
      </c>
      <c r="AI109" s="188" t="s">
        <v>19</v>
      </c>
      <c r="AJ109" s="188" t="s">
        <v>19</v>
      </c>
      <c r="AK109" s="188" t="s">
        <v>19</v>
      </c>
      <c r="AL109" s="140">
        <v>190.50737000000001</v>
      </c>
      <c r="AM109" s="140">
        <v>270.46845000000002</v>
      </c>
      <c r="AN109" s="140">
        <v>147.16493</v>
      </c>
      <c r="AO109" s="140">
        <v>99.900350000000003</v>
      </c>
      <c r="AP109" s="140">
        <v>122.89751</v>
      </c>
      <c r="AQ109" s="140">
        <v>110.64771</v>
      </c>
      <c r="AR109" s="140" t="s">
        <v>19</v>
      </c>
      <c r="AS109" s="140">
        <v>13.9</v>
      </c>
      <c r="AT109" s="140">
        <v>41.6</v>
      </c>
      <c r="AU109" s="140">
        <v>3.3</v>
      </c>
      <c r="AV109" s="140">
        <v>12</v>
      </c>
      <c r="AW109" s="140">
        <v>2.8</v>
      </c>
      <c r="AX109" s="140">
        <v>15</v>
      </c>
      <c r="AY109" s="140" t="s">
        <v>19</v>
      </c>
      <c r="AZ109" s="140">
        <v>31.5</v>
      </c>
      <c r="BA109" s="140">
        <v>79.7</v>
      </c>
      <c r="BB109" s="140">
        <v>16</v>
      </c>
      <c r="BC109" s="140">
        <v>22.6</v>
      </c>
      <c r="BD109" s="140">
        <v>2.5</v>
      </c>
      <c r="BE109" s="140">
        <v>7.8</v>
      </c>
      <c r="BF109" s="140" t="s">
        <v>19</v>
      </c>
      <c r="BG109" s="140">
        <v>24.3</v>
      </c>
      <c r="BH109" s="140">
        <v>41.3</v>
      </c>
      <c r="BI109" s="140">
        <v>17.7</v>
      </c>
      <c r="BJ109" s="140">
        <v>27.9</v>
      </c>
      <c r="BK109" s="140">
        <v>7.8</v>
      </c>
      <c r="BL109" s="140">
        <v>0.8</v>
      </c>
      <c r="BM109" s="140" t="s">
        <v>19</v>
      </c>
      <c r="BN109" s="188" t="s">
        <v>19</v>
      </c>
      <c r="BO109" s="188" t="s">
        <v>19</v>
      </c>
      <c r="BP109" s="188" t="s">
        <v>19</v>
      </c>
      <c r="BQ109" s="188" t="s">
        <v>19</v>
      </c>
      <c r="BR109" s="188" t="s">
        <v>19</v>
      </c>
      <c r="BS109" s="188" t="s">
        <v>19</v>
      </c>
      <c r="BT109" s="188" t="s">
        <v>19</v>
      </c>
    </row>
    <row r="110" spans="1:72" x14ac:dyDescent="0.25">
      <c r="A110" s="1">
        <v>40422</v>
      </c>
      <c r="B110" s="30" t="s">
        <v>104</v>
      </c>
      <c r="C110" s="142">
        <v>123.28957</v>
      </c>
      <c r="D110" s="142">
        <v>119.11333999999999</v>
      </c>
      <c r="E110" s="142">
        <v>123.5968</v>
      </c>
      <c r="F110" s="142">
        <v>119.63314</v>
      </c>
      <c r="G110" s="142">
        <v>86.128469999999993</v>
      </c>
      <c r="H110" s="142">
        <v>118.38266</v>
      </c>
      <c r="I110" s="142">
        <v>120.18347</v>
      </c>
      <c r="J110" s="142">
        <v>6.4</v>
      </c>
      <c r="K110" s="142">
        <v>13.5</v>
      </c>
      <c r="L110" s="142">
        <v>6</v>
      </c>
      <c r="M110" s="142">
        <v>5.5</v>
      </c>
      <c r="N110" s="142">
        <v>1.8</v>
      </c>
      <c r="O110" s="142">
        <v>8.8000000000000007</v>
      </c>
      <c r="P110" s="142">
        <v>4.2</v>
      </c>
      <c r="Q110" s="142">
        <v>12.8</v>
      </c>
      <c r="R110" s="142">
        <v>14.6</v>
      </c>
      <c r="S110" s="142">
        <v>12.7</v>
      </c>
      <c r="T110" s="142">
        <v>6.3</v>
      </c>
      <c r="U110" s="142">
        <v>5.3</v>
      </c>
      <c r="V110" s="142">
        <v>10.6</v>
      </c>
      <c r="W110" s="142">
        <v>24.1</v>
      </c>
      <c r="X110" s="142">
        <v>11.1</v>
      </c>
      <c r="Y110" s="142">
        <v>11.6</v>
      </c>
      <c r="Z110" s="142">
        <v>11</v>
      </c>
      <c r="AA110" s="142">
        <v>4.5999999999999996</v>
      </c>
      <c r="AB110" s="142">
        <v>5</v>
      </c>
      <c r="AC110" s="142">
        <v>8.6</v>
      </c>
      <c r="AD110" s="142">
        <v>18.5</v>
      </c>
      <c r="AE110" s="188">
        <f t="shared" ref="AE110:AK110" si="60">(AVERAGE(C108:C110)/AVERAGE(C96:C98)-1)*100</f>
        <v>8.1024375603231391</v>
      </c>
      <c r="AF110" s="188">
        <f t="shared" si="60"/>
        <v>11.517938723325738</v>
      </c>
      <c r="AG110" s="188">
        <f t="shared" si="60"/>
        <v>7.9031680441366214</v>
      </c>
      <c r="AH110" s="188">
        <f t="shared" si="60"/>
        <v>7.5713676654900031</v>
      </c>
      <c r="AI110" s="188">
        <f t="shared" si="60"/>
        <v>2.8679247673933483</v>
      </c>
      <c r="AJ110" s="188">
        <f t="shared" si="60"/>
        <v>7.746753866964573</v>
      </c>
      <c r="AK110" s="188">
        <f t="shared" si="60"/>
        <v>11.364656028305475</v>
      </c>
      <c r="AL110" s="140">
        <v>179.36274</v>
      </c>
      <c r="AM110" s="140">
        <v>253.27887000000001</v>
      </c>
      <c r="AN110" s="140">
        <v>138.94353000000001</v>
      </c>
      <c r="AO110" s="140">
        <v>93.046589999999995</v>
      </c>
      <c r="AP110" s="140">
        <v>116.83831000000001</v>
      </c>
      <c r="AQ110" s="140">
        <v>111.20441</v>
      </c>
      <c r="AR110" s="140" t="s">
        <v>19</v>
      </c>
      <c r="AS110" s="140">
        <v>10.199999999999999</v>
      </c>
      <c r="AT110" s="140">
        <v>33</v>
      </c>
      <c r="AU110" s="140">
        <v>1.3</v>
      </c>
      <c r="AV110" s="140">
        <v>2.1</v>
      </c>
      <c r="AW110" s="140">
        <v>1.2</v>
      </c>
      <c r="AX110" s="140">
        <v>15.3</v>
      </c>
      <c r="AY110" s="140" t="s">
        <v>19</v>
      </c>
      <c r="AZ110" s="140">
        <v>28.6</v>
      </c>
      <c r="BA110" s="140">
        <v>72.5</v>
      </c>
      <c r="BB110" s="140">
        <v>14</v>
      </c>
      <c r="BC110" s="140">
        <v>19.8</v>
      </c>
      <c r="BD110" s="140">
        <v>2.2999999999999998</v>
      </c>
      <c r="BE110" s="140">
        <v>8.6999999999999993</v>
      </c>
      <c r="BF110" s="140" t="s">
        <v>19</v>
      </c>
      <c r="BG110" s="140">
        <v>26.4</v>
      </c>
      <c r="BH110" s="140">
        <v>49.6</v>
      </c>
      <c r="BI110" s="140">
        <v>17.600000000000001</v>
      </c>
      <c r="BJ110" s="140">
        <v>24.7</v>
      </c>
      <c r="BK110" s="140">
        <v>7.2</v>
      </c>
      <c r="BL110" s="140">
        <v>3.8</v>
      </c>
      <c r="BM110" s="140" t="s">
        <v>19</v>
      </c>
      <c r="BN110" s="188">
        <f t="shared" ref="BN110:BS110" si="61">(AVERAGE(AL108:AL110)/AVERAGE(AL96:AL98)-1)*100</f>
        <v>15.308253283321548</v>
      </c>
      <c r="BO110" s="188">
        <f t="shared" si="61"/>
        <v>44.036752745188345</v>
      </c>
      <c r="BP110" s="188">
        <f t="shared" si="61"/>
        <v>4.3135984741024203</v>
      </c>
      <c r="BQ110" s="188">
        <f t="shared" si="61"/>
        <v>17.911969320545506</v>
      </c>
      <c r="BR110" s="188">
        <f t="shared" si="61"/>
        <v>0.43255601188609827</v>
      </c>
      <c r="BS110" s="188">
        <f t="shared" si="61"/>
        <v>11.197944378099113</v>
      </c>
      <c r="BT110" s="188" t="s">
        <v>19</v>
      </c>
    </row>
    <row r="111" spans="1:72" x14ac:dyDescent="0.25">
      <c r="A111" s="1">
        <v>40452</v>
      </c>
      <c r="B111" s="30"/>
      <c r="C111" s="142">
        <v>125.54517</v>
      </c>
      <c r="D111" s="142">
        <v>116.80873</v>
      </c>
      <c r="E111" s="142">
        <v>126.14076</v>
      </c>
      <c r="F111" s="142">
        <v>116.95247000000001</v>
      </c>
      <c r="G111" s="142">
        <v>89.180109999999999</v>
      </c>
      <c r="H111" s="142">
        <v>120.61989</v>
      </c>
      <c r="I111" s="142">
        <v>124.9241</v>
      </c>
      <c r="J111" s="142">
        <v>2</v>
      </c>
      <c r="K111" s="142">
        <v>8.6</v>
      </c>
      <c r="L111" s="142">
        <v>1.6</v>
      </c>
      <c r="M111" s="142">
        <v>-1.7</v>
      </c>
      <c r="N111" s="142">
        <v>1.6</v>
      </c>
      <c r="O111" s="142">
        <v>4.9000000000000004</v>
      </c>
      <c r="P111" s="142">
        <v>3.6</v>
      </c>
      <c r="Q111" s="142">
        <v>11.5</v>
      </c>
      <c r="R111" s="142">
        <v>14</v>
      </c>
      <c r="S111" s="142">
        <v>11.4</v>
      </c>
      <c r="T111" s="142">
        <v>5.4</v>
      </c>
      <c r="U111" s="142">
        <v>4.9000000000000004</v>
      </c>
      <c r="V111" s="142">
        <v>10</v>
      </c>
      <c r="W111" s="142">
        <v>21.7</v>
      </c>
      <c r="X111" s="142">
        <v>11.5</v>
      </c>
      <c r="Y111" s="142">
        <v>13.3</v>
      </c>
      <c r="Z111" s="142">
        <v>11.4</v>
      </c>
      <c r="AA111" s="142">
        <v>4.4000000000000004</v>
      </c>
      <c r="AB111" s="142">
        <v>5</v>
      </c>
      <c r="AC111" s="142">
        <v>9.6</v>
      </c>
      <c r="AD111" s="142">
        <v>20.100000000000001</v>
      </c>
      <c r="AE111" s="188" t="s">
        <v>19</v>
      </c>
      <c r="AF111" s="188" t="s">
        <v>19</v>
      </c>
      <c r="AG111" s="188" t="s">
        <v>19</v>
      </c>
      <c r="AH111" s="188" t="s">
        <v>19</v>
      </c>
      <c r="AI111" s="188" t="s">
        <v>19</v>
      </c>
      <c r="AJ111" s="188" t="s">
        <v>19</v>
      </c>
      <c r="AK111" s="188" t="s">
        <v>19</v>
      </c>
      <c r="AL111" s="140">
        <v>185.04733999999999</v>
      </c>
      <c r="AM111" s="140">
        <v>278.53859</v>
      </c>
      <c r="AN111" s="140">
        <v>138.46053000000001</v>
      </c>
      <c r="AO111" s="140">
        <v>89.711979999999997</v>
      </c>
      <c r="AP111" s="140">
        <v>120.56201</v>
      </c>
      <c r="AQ111" s="140">
        <v>110.37824999999999</v>
      </c>
      <c r="AR111" s="140" t="s">
        <v>19</v>
      </c>
      <c r="AS111" s="140">
        <v>11.4</v>
      </c>
      <c r="AT111" s="140">
        <v>36.5</v>
      </c>
      <c r="AU111" s="140">
        <v>0.8</v>
      </c>
      <c r="AV111" s="140">
        <v>-6.9</v>
      </c>
      <c r="AW111" s="140">
        <v>6.5</v>
      </c>
      <c r="AX111" s="140">
        <v>14</v>
      </c>
      <c r="AY111" s="140" t="s">
        <v>19</v>
      </c>
      <c r="AZ111" s="140">
        <v>26.5</v>
      </c>
      <c r="BA111" s="140">
        <v>67.400000000000006</v>
      </c>
      <c r="BB111" s="140">
        <v>12.5</v>
      </c>
      <c r="BC111" s="140">
        <v>16.399999999999999</v>
      </c>
      <c r="BD111" s="140">
        <v>2.7</v>
      </c>
      <c r="BE111" s="140">
        <v>9.3000000000000007</v>
      </c>
      <c r="BF111" s="140" t="s">
        <v>19</v>
      </c>
      <c r="BG111" s="140">
        <v>27.3</v>
      </c>
      <c r="BH111" s="140">
        <v>58.3</v>
      </c>
      <c r="BI111" s="140">
        <v>16</v>
      </c>
      <c r="BJ111" s="140">
        <v>19.3</v>
      </c>
      <c r="BK111" s="140">
        <v>6.4</v>
      </c>
      <c r="BL111" s="140">
        <v>6.5</v>
      </c>
      <c r="BM111" s="140" t="s">
        <v>19</v>
      </c>
      <c r="BN111" s="188" t="s">
        <v>19</v>
      </c>
      <c r="BO111" s="188" t="s">
        <v>19</v>
      </c>
      <c r="BP111" s="188" t="s">
        <v>19</v>
      </c>
      <c r="BQ111" s="188" t="s">
        <v>19</v>
      </c>
      <c r="BR111" s="188" t="s">
        <v>19</v>
      </c>
      <c r="BS111" s="188" t="s">
        <v>19</v>
      </c>
      <c r="BT111" s="188" t="s">
        <v>19</v>
      </c>
    </row>
    <row r="112" spans="1:72" x14ac:dyDescent="0.25">
      <c r="A112" s="1">
        <v>40483</v>
      </c>
      <c r="B112" s="30"/>
      <c r="C112" s="142">
        <v>124.42525000000001</v>
      </c>
      <c r="D112" s="142">
        <v>114.78005</v>
      </c>
      <c r="E112" s="142">
        <v>125.07774000000001</v>
      </c>
      <c r="F112" s="142">
        <v>110.23663000000001</v>
      </c>
      <c r="G112" s="142">
        <v>87.924940000000007</v>
      </c>
      <c r="H112" s="142">
        <v>116.33996999999999</v>
      </c>
      <c r="I112" s="142">
        <v>122.11098</v>
      </c>
      <c r="J112" s="142">
        <v>5.3</v>
      </c>
      <c r="K112" s="142">
        <v>11.5</v>
      </c>
      <c r="L112" s="142">
        <v>5</v>
      </c>
      <c r="M112" s="142">
        <v>1.5</v>
      </c>
      <c r="N112" s="142">
        <v>4.7</v>
      </c>
      <c r="O112" s="142">
        <v>5.7</v>
      </c>
      <c r="P112" s="142">
        <v>4</v>
      </c>
      <c r="Q112" s="142">
        <v>10.9</v>
      </c>
      <c r="R112" s="142">
        <v>13.7</v>
      </c>
      <c r="S112" s="142">
        <v>10.8</v>
      </c>
      <c r="T112" s="142">
        <v>5</v>
      </c>
      <c r="U112" s="142">
        <v>4.8</v>
      </c>
      <c r="V112" s="142">
        <v>9.6</v>
      </c>
      <c r="W112" s="142">
        <v>19.8</v>
      </c>
      <c r="X112" s="142">
        <v>11.5</v>
      </c>
      <c r="Y112" s="142">
        <v>14.2</v>
      </c>
      <c r="Z112" s="142">
        <v>11.3</v>
      </c>
      <c r="AA112" s="142">
        <v>4.5999999999999996</v>
      </c>
      <c r="AB112" s="142">
        <v>4.9000000000000004</v>
      </c>
      <c r="AC112" s="142">
        <v>9.8000000000000007</v>
      </c>
      <c r="AD112" s="142">
        <v>20.2</v>
      </c>
      <c r="AE112" s="188" t="s">
        <v>19</v>
      </c>
      <c r="AF112" s="188" t="s">
        <v>19</v>
      </c>
      <c r="AG112" s="188" t="s">
        <v>19</v>
      </c>
      <c r="AH112" s="188" t="s">
        <v>19</v>
      </c>
      <c r="AI112" s="188" t="s">
        <v>19</v>
      </c>
      <c r="AJ112" s="188" t="s">
        <v>19</v>
      </c>
      <c r="AK112" s="188" t="s">
        <v>19</v>
      </c>
      <c r="AL112" s="140">
        <v>175.02952999999999</v>
      </c>
      <c r="AM112" s="140">
        <v>271.29043000000001</v>
      </c>
      <c r="AN112" s="140">
        <v>128.74415999999999</v>
      </c>
      <c r="AO112" s="140">
        <v>84.070740000000001</v>
      </c>
      <c r="AP112" s="140">
        <v>112.71305</v>
      </c>
      <c r="AQ112" s="140">
        <v>102.66433000000001</v>
      </c>
      <c r="AR112" s="140" t="s">
        <v>19</v>
      </c>
      <c r="AS112" s="140">
        <v>9.6</v>
      </c>
      <c r="AT112" s="140">
        <v>46.4</v>
      </c>
      <c r="AU112" s="140">
        <v>-4.8</v>
      </c>
      <c r="AV112" s="140">
        <v>-9.8000000000000007</v>
      </c>
      <c r="AW112" s="140">
        <v>0</v>
      </c>
      <c r="AX112" s="140">
        <v>8.8000000000000007</v>
      </c>
      <c r="AY112" s="140" t="s">
        <v>19</v>
      </c>
      <c r="AZ112" s="140">
        <v>24.7</v>
      </c>
      <c r="BA112" s="140">
        <v>65</v>
      </c>
      <c r="BB112" s="140">
        <v>10.8</v>
      </c>
      <c r="BC112" s="140">
        <v>13.6</v>
      </c>
      <c r="BD112" s="140">
        <v>2.5</v>
      </c>
      <c r="BE112" s="140">
        <v>9.1999999999999993</v>
      </c>
      <c r="BF112" s="140" t="s">
        <v>19</v>
      </c>
      <c r="BG112" s="140">
        <v>25.8</v>
      </c>
      <c r="BH112" s="140">
        <v>64.3</v>
      </c>
      <c r="BI112" s="140">
        <v>12.4</v>
      </c>
      <c r="BJ112" s="140">
        <v>14.9</v>
      </c>
      <c r="BK112" s="140">
        <v>2.8</v>
      </c>
      <c r="BL112" s="140">
        <v>8.4</v>
      </c>
      <c r="BM112" s="140" t="s">
        <v>19</v>
      </c>
      <c r="BN112" s="188" t="s">
        <v>19</v>
      </c>
      <c r="BO112" s="188" t="s">
        <v>19</v>
      </c>
      <c r="BP112" s="188" t="s">
        <v>19</v>
      </c>
      <c r="BQ112" s="188" t="s">
        <v>19</v>
      </c>
      <c r="BR112" s="188" t="s">
        <v>19</v>
      </c>
      <c r="BS112" s="188" t="s">
        <v>19</v>
      </c>
      <c r="BT112" s="188" t="s">
        <v>19</v>
      </c>
    </row>
    <row r="113" spans="1:72" x14ac:dyDescent="0.25">
      <c r="A113" s="1">
        <v>40513</v>
      </c>
      <c r="B113" s="30" t="s">
        <v>105</v>
      </c>
      <c r="C113" s="142">
        <v>112.54306</v>
      </c>
      <c r="D113" s="142">
        <v>118.2225</v>
      </c>
      <c r="E113" s="142">
        <v>112.22498</v>
      </c>
      <c r="F113" s="142">
        <v>93.76155</v>
      </c>
      <c r="G113" s="142">
        <v>86.3215</v>
      </c>
      <c r="H113" s="142">
        <v>114.31598</v>
      </c>
      <c r="I113" s="142">
        <v>110.03789999999999</v>
      </c>
      <c r="J113" s="142">
        <v>2.7</v>
      </c>
      <c r="K113" s="142">
        <v>10.4</v>
      </c>
      <c r="L113" s="142">
        <v>2.2000000000000002</v>
      </c>
      <c r="M113" s="142">
        <v>-1.4</v>
      </c>
      <c r="N113" s="142">
        <v>0.8</v>
      </c>
      <c r="O113" s="142">
        <v>6.8</v>
      </c>
      <c r="P113" s="142">
        <v>-3.9</v>
      </c>
      <c r="Q113" s="142">
        <v>10.199999999999999</v>
      </c>
      <c r="R113" s="142">
        <v>13.5</v>
      </c>
      <c r="S113" s="142">
        <v>10</v>
      </c>
      <c r="T113" s="142">
        <v>4.5</v>
      </c>
      <c r="U113" s="142">
        <v>4.5</v>
      </c>
      <c r="V113" s="142">
        <v>9.3000000000000007</v>
      </c>
      <c r="W113" s="142">
        <v>17.7</v>
      </c>
      <c r="X113" s="142">
        <v>10.199999999999999</v>
      </c>
      <c r="Y113" s="142">
        <v>13.5</v>
      </c>
      <c r="Z113" s="142">
        <v>10</v>
      </c>
      <c r="AA113" s="142">
        <v>4.5</v>
      </c>
      <c r="AB113" s="142">
        <v>4.5</v>
      </c>
      <c r="AC113" s="142">
        <v>9.3000000000000007</v>
      </c>
      <c r="AD113" s="142">
        <v>17.7</v>
      </c>
      <c r="AE113" s="188">
        <f t="shared" ref="AE113:AK113" si="62">(AVERAGE(C111:C113)/AVERAGE(C99:C101)-1)*100</f>
        <v>3.3277892791186536</v>
      </c>
      <c r="AF113" s="188">
        <f t="shared" si="62"/>
        <v>10.161851135576816</v>
      </c>
      <c r="AG113" s="188">
        <f t="shared" si="62"/>
        <v>2.9402028058924001</v>
      </c>
      <c r="AH113" s="188">
        <f t="shared" si="62"/>
        <v>-0.52471209718711886</v>
      </c>
      <c r="AI113" s="188">
        <f t="shared" si="62"/>
        <v>2.3108066141581229</v>
      </c>
      <c r="AJ113" s="188">
        <f t="shared" si="62"/>
        <v>5.7956002869116174</v>
      </c>
      <c r="AK113" s="188">
        <f t="shared" si="62"/>
        <v>1.3077145860328931</v>
      </c>
      <c r="AL113" s="140">
        <v>168.54629</v>
      </c>
      <c r="AM113" s="140">
        <v>260.14810999999997</v>
      </c>
      <c r="AN113" s="140">
        <v>124.28545</v>
      </c>
      <c r="AO113" s="140">
        <v>88.09957</v>
      </c>
      <c r="AP113" s="140">
        <v>111.96593</v>
      </c>
      <c r="AQ113" s="140">
        <v>104.82853</v>
      </c>
      <c r="AR113" s="140" t="s">
        <v>19</v>
      </c>
      <c r="AS113" s="140">
        <v>-1.9</v>
      </c>
      <c r="AT113" s="140">
        <v>21</v>
      </c>
      <c r="AU113" s="140">
        <v>-11.9</v>
      </c>
      <c r="AV113" s="140">
        <v>-10</v>
      </c>
      <c r="AW113" s="140">
        <v>-0.2</v>
      </c>
      <c r="AX113" s="140">
        <v>16.5</v>
      </c>
      <c r="AY113" s="140" t="s">
        <v>19</v>
      </c>
      <c r="AZ113" s="140">
        <v>22</v>
      </c>
      <c r="BA113" s="140">
        <v>59.9</v>
      </c>
      <c r="BB113" s="140">
        <v>8.6</v>
      </c>
      <c r="BC113" s="140">
        <v>11.2</v>
      </c>
      <c r="BD113" s="140">
        <v>2.2999999999999998</v>
      </c>
      <c r="BE113" s="140">
        <v>9.8000000000000007</v>
      </c>
      <c r="BF113" s="140" t="s">
        <v>19</v>
      </c>
      <c r="BG113" s="140">
        <v>22</v>
      </c>
      <c r="BH113" s="140">
        <v>59.9</v>
      </c>
      <c r="BI113" s="140">
        <v>8.6</v>
      </c>
      <c r="BJ113" s="140">
        <v>11.2</v>
      </c>
      <c r="BK113" s="140">
        <v>2.2999999999999998</v>
      </c>
      <c r="BL113" s="140">
        <v>9.8000000000000007</v>
      </c>
      <c r="BM113" s="140" t="s">
        <v>19</v>
      </c>
      <c r="BN113" s="188">
        <f t="shared" ref="BN113:BS113" si="63">(AVERAGE(AL111:AL113)/AVERAGE(AL99:AL101)-1)*100</f>
        <v>6.1858331766695418</v>
      </c>
      <c r="BO113" s="188">
        <f t="shared" si="63"/>
        <v>34.008186179090735</v>
      </c>
      <c r="BP113" s="188">
        <f t="shared" si="63"/>
        <v>-5.3439348862057923</v>
      </c>
      <c r="BQ113" s="188">
        <f t="shared" si="63"/>
        <v>-8.8810011172313352</v>
      </c>
      <c r="BR113" s="188">
        <f t="shared" si="63"/>
        <v>2.0919957313342952</v>
      </c>
      <c r="BS113" s="188">
        <f t="shared" si="63"/>
        <v>13.068555046394504</v>
      </c>
      <c r="BT113" s="188" t="s">
        <v>19</v>
      </c>
    </row>
    <row r="114" spans="1:72" x14ac:dyDescent="0.25">
      <c r="A114" s="1">
        <v>40544</v>
      </c>
      <c r="B114" s="30"/>
      <c r="C114" s="142">
        <v>108.6343</v>
      </c>
      <c r="D114" s="142">
        <v>115.16291</v>
      </c>
      <c r="E114" s="142">
        <v>108.26129</v>
      </c>
      <c r="F114" s="142">
        <v>89.138099999999994</v>
      </c>
      <c r="G114" s="142">
        <v>86.436350000000004</v>
      </c>
      <c r="H114" s="142">
        <v>107.744</v>
      </c>
      <c r="I114" s="142">
        <v>116.39858</v>
      </c>
      <c r="J114" s="142">
        <v>2.2000000000000002</v>
      </c>
      <c r="K114" s="142">
        <v>5.6</v>
      </c>
      <c r="L114" s="142">
        <v>2</v>
      </c>
      <c r="M114" s="142">
        <v>-0.7</v>
      </c>
      <c r="N114" s="142">
        <v>2.2999999999999998</v>
      </c>
      <c r="O114" s="142">
        <v>3.5</v>
      </c>
      <c r="P114" s="142">
        <v>0.5</v>
      </c>
      <c r="Q114" s="142">
        <v>2.2000000000000002</v>
      </c>
      <c r="R114" s="142">
        <v>5.6</v>
      </c>
      <c r="S114" s="142">
        <v>2</v>
      </c>
      <c r="T114" s="142">
        <v>-0.7</v>
      </c>
      <c r="U114" s="142">
        <v>2.2999999999999998</v>
      </c>
      <c r="V114" s="142">
        <v>3.5</v>
      </c>
      <c r="W114" s="142">
        <v>0.5</v>
      </c>
      <c r="X114" s="142">
        <v>9.1999999999999993</v>
      </c>
      <c r="Y114" s="142">
        <v>12.2</v>
      </c>
      <c r="Z114" s="142">
        <v>9</v>
      </c>
      <c r="AA114" s="142">
        <v>4.5999999999999996</v>
      </c>
      <c r="AB114" s="142">
        <v>4.2</v>
      </c>
      <c r="AC114" s="142">
        <v>9</v>
      </c>
      <c r="AD114" s="142">
        <v>15</v>
      </c>
      <c r="AE114" s="188" t="s">
        <v>19</v>
      </c>
      <c r="AF114" s="188" t="s">
        <v>19</v>
      </c>
      <c r="AG114" s="188" t="s">
        <v>19</v>
      </c>
      <c r="AH114" s="188" t="s">
        <v>19</v>
      </c>
      <c r="AI114" s="188" t="s">
        <v>19</v>
      </c>
      <c r="AJ114" s="188" t="s">
        <v>19</v>
      </c>
      <c r="AK114" s="188" t="s">
        <v>19</v>
      </c>
      <c r="AL114" s="140">
        <v>181.58528999999999</v>
      </c>
      <c r="AM114" s="140">
        <v>303.26949000000002</v>
      </c>
      <c r="AN114" s="140">
        <v>127.37945000000001</v>
      </c>
      <c r="AO114" s="140">
        <v>84.390460000000004</v>
      </c>
      <c r="AP114" s="140">
        <v>114.20253</v>
      </c>
      <c r="AQ114" s="140">
        <v>107.9187</v>
      </c>
      <c r="AR114" s="140" t="s">
        <v>19</v>
      </c>
      <c r="AS114" s="140">
        <v>8.8000000000000007</v>
      </c>
      <c r="AT114" s="140">
        <v>38.5</v>
      </c>
      <c r="AU114" s="140">
        <v>-4.9000000000000004</v>
      </c>
      <c r="AV114" s="140">
        <v>-7.8</v>
      </c>
      <c r="AW114" s="140">
        <v>0.1</v>
      </c>
      <c r="AX114" s="140">
        <v>15.5</v>
      </c>
      <c r="AY114" s="140" t="s">
        <v>19</v>
      </c>
      <c r="AZ114" s="140">
        <v>8.8000000000000007</v>
      </c>
      <c r="BA114" s="140">
        <v>38.5</v>
      </c>
      <c r="BB114" s="140">
        <v>-4.9000000000000004</v>
      </c>
      <c r="BC114" s="140">
        <v>-7.8</v>
      </c>
      <c r="BD114" s="140">
        <v>0.1</v>
      </c>
      <c r="BE114" s="140">
        <v>15.5</v>
      </c>
      <c r="BF114" s="140" t="s">
        <v>19</v>
      </c>
      <c r="BG114" s="140">
        <v>18.899999999999999</v>
      </c>
      <c r="BH114" s="140">
        <v>53.3</v>
      </c>
      <c r="BI114" s="140">
        <v>6.1</v>
      </c>
      <c r="BJ114" s="140">
        <v>9.1999999999999993</v>
      </c>
      <c r="BK114" s="140">
        <v>1.3</v>
      </c>
      <c r="BL114" s="140">
        <v>10.5</v>
      </c>
      <c r="BM114" s="140" t="s">
        <v>19</v>
      </c>
      <c r="BN114" s="188" t="s">
        <v>19</v>
      </c>
      <c r="BO114" s="188" t="s">
        <v>19</v>
      </c>
      <c r="BP114" s="188" t="s">
        <v>19</v>
      </c>
      <c r="BQ114" s="188" t="s">
        <v>19</v>
      </c>
      <c r="BR114" s="188" t="s">
        <v>19</v>
      </c>
      <c r="BS114" s="188" t="s">
        <v>19</v>
      </c>
      <c r="BT114" s="188" t="s">
        <v>19</v>
      </c>
    </row>
    <row r="115" spans="1:72" x14ac:dyDescent="0.25">
      <c r="A115" s="1">
        <v>40575</v>
      </c>
      <c r="B115" s="30"/>
      <c r="C115" s="142">
        <v>111.18262</v>
      </c>
      <c r="D115" s="142">
        <v>105.10588</v>
      </c>
      <c r="E115" s="142">
        <v>111.60538</v>
      </c>
      <c r="F115" s="142">
        <v>89.888729999999995</v>
      </c>
      <c r="G115" s="142">
        <v>81.046689999999998</v>
      </c>
      <c r="H115" s="142">
        <v>108.0719</v>
      </c>
      <c r="I115" s="142">
        <v>114.80665</v>
      </c>
      <c r="J115" s="142">
        <v>7.3</v>
      </c>
      <c r="K115" s="142">
        <v>4.5</v>
      </c>
      <c r="L115" s="142">
        <v>7.4</v>
      </c>
      <c r="M115" s="142">
        <v>6.3</v>
      </c>
      <c r="N115" s="142">
        <v>3.9</v>
      </c>
      <c r="O115" s="142">
        <v>7.9</v>
      </c>
      <c r="P115" s="142">
        <v>3.2</v>
      </c>
      <c r="Q115" s="142">
        <v>4.7</v>
      </c>
      <c r="R115" s="142">
        <v>5.0999999999999996</v>
      </c>
      <c r="S115" s="142">
        <v>4.7</v>
      </c>
      <c r="T115" s="142">
        <v>2.7</v>
      </c>
      <c r="U115" s="142">
        <v>3.1</v>
      </c>
      <c r="V115" s="142">
        <v>5.7</v>
      </c>
      <c r="W115" s="142">
        <v>1.9</v>
      </c>
      <c r="X115" s="142">
        <v>8.5</v>
      </c>
      <c r="Y115" s="142">
        <v>11</v>
      </c>
      <c r="Z115" s="142">
        <v>8.4</v>
      </c>
      <c r="AA115" s="142">
        <v>5</v>
      </c>
      <c r="AB115" s="142">
        <v>4.0999999999999996</v>
      </c>
      <c r="AC115" s="142">
        <v>8.6999999999999993</v>
      </c>
      <c r="AD115" s="142">
        <v>12.7</v>
      </c>
      <c r="AE115" s="188" t="s">
        <v>19</v>
      </c>
      <c r="AF115" s="188" t="s">
        <v>19</v>
      </c>
      <c r="AG115" s="188" t="s">
        <v>19</v>
      </c>
      <c r="AH115" s="188" t="s">
        <v>19</v>
      </c>
      <c r="AI115" s="188" t="s">
        <v>19</v>
      </c>
      <c r="AJ115" s="188" t="s">
        <v>19</v>
      </c>
      <c r="AK115" s="188" t="s">
        <v>19</v>
      </c>
      <c r="AL115" s="140">
        <v>171.86345</v>
      </c>
      <c r="AM115" s="140">
        <v>284.23523</v>
      </c>
      <c r="AN115" s="140">
        <v>121.35303</v>
      </c>
      <c r="AO115" s="140">
        <v>85.93338</v>
      </c>
      <c r="AP115" s="140">
        <v>110.40138</v>
      </c>
      <c r="AQ115" s="140">
        <v>101.9923</v>
      </c>
      <c r="AR115" s="140" t="s">
        <v>19</v>
      </c>
      <c r="AS115" s="140">
        <v>12.9</v>
      </c>
      <c r="AT115" s="140">
        <v>39.5</v>
      </c>
      <c r="AU115" s="140">
        <v>0.2</v>
      </c>
      <c r="AV115" s="140">
        <v>14.3</v>
      </c>
      <c r="AW115" s="140">
        <v>10</v>
      </c>
      <c r="AX115" s="140">
        <v>17</v>
      </c>
      <c r="AY115" s="140" t="s">
        <v>19</v>
      </c>
      <c r="AZ115" s="140">
        <v>10.8</v>
      </c>
      <c r="BA115" s="140">
        <v>38.9</v>
      </c>
      <c r="BB115" s="140">
        <v>-2.5</v>
      </c>
      <c r="BC115" s="140">
        <v>2.2000000000000002</v>
      </c>
      <c r="BD115" s="140">
        <v>4.7</v>
      </c>
      <c r="BE115" s="140">
        <v>16.2</v>
      </c>
      <c r="BF115" s="140" t="s">
        <v>19</v>
      </c>
      <c r="BG115" s="140">
        <v>17.2</v>
      </c>
      <c r="BH115" s="140">
        <v>48.1</v>
      </c>
      <c r="BI115" s="140">
        <v>5.0999999999999996</v>
      </c>
      <c r="BJ115" s="140">
        <v>9.6</v>
      </c>
      <c r="BK115" s="140">
        <v>2.2999999999999998</v>
      </c>
      <c r="BL115" s="140">
        <v>11</v>
      </c>
      <c r="BM115" s="140" t="s">
        <v>19</v>
      </c>
      <c r="BN115" s="188" t="s">
        <v>19</v>
      </c>
      <c r="BO115" s="188" t="s">
        <v>19</v>
      </c>
      <c r="BP115" s="188" t="s">
        <v>19</v>
      </c>
      <c r="BQ115" s="188" t="s">
        <v>19</v>
      </c>
      <c r="BR115" s="188" t="s">
        <v>19</v>
      </c>
      <c r="BS115" s="188" t="s">
        <v>19</v>
      </c>
      <c r="BT115" s="188" t="s">
        <v>19</v>
      </c>
    </row>
    <row r="116" spans="1:72" x14ac:dyDescent="0.25">
      <c r="A116" s="1">
        <v>40603</v>
      </c>
      <c r="B116" s="30" t="s">
        <v>106</v>
      </c>
      <c r="C116" s="142">
        <v>121.63363</v>
      </c>
      <c r="D116" s="142">
        <v>112.41294000000001</v>
      </c>
      <c r="E116" s="142">
        <v>122.25836</v>
      </c>
      <c r="F116" s="142">
        <v>98.501580000000004</v>
      </c>
      <c r="G116" s="142">
        <v>90.608239999999995</v>
      </c>
      <c r="H116" s="142">
        <v>117.13182999999999</v>
      </c>
      <c r="I116" s="142">
        <v>130.19618</v>
      </c>
      <c r="J116" s="142">
        <v>-0.7</v>
      </c>
      <c r="K116" s="142">
        <v>0</v>
      </c>
      <c r="L116" s="142">
        <v>-0.7</v>
      </c>
      <c r="M116" s="142">
        <v>-2.2000000000000002</v>
      </c>
      <c r="N116" s="142">
        <v>0.9</v>
      </c>
      <c r="O116" s="142">
        <v>2.5</v>
      </c>
      <c r="P116" s="142">
        <v>3.5</v>
      </c>
      <c r="Q116" s="142">
        <v>2.7</v>
      </c>
      <c r="R116" s="142">
        <v>3.3</v>
      </c>
      <c r="S116" s="142">
        <v>2.7</v>
      </c>
      <c r="T116" s="142">
        <v>0.9</v>
      </c>
      <c r="U116" s="142">
        <v>2.2999999999999998</v>
      </c>
      <c r="V116" s="142">
        <v>4.5</v>
      </c>
      <c r="W116" s="142">
        <v>2.4</v>
      </c>
      <c r="X116" s="142">
        <v>6.9</v>
      </c>
      <c r="Y116" s="142">
        <v>9.6999999999999993</v>
      </c>
      <c r="Z116" s="142">
        <v>6.7</v>
      </c>
      <c r="AA116" s="142">
        <v>4.0999999999999996</v>
      </c>
      <c r="AB116" s="142">
        <v>3.2</v>
      </c>
      <c r="AC116" s="142">
        <v>7.8</v>
      </c>
      <c r="AD116" s="142">
        <v>10.199999999999999</v>
      </c>
      <c r="AE116" s="188">
        <f t="shared" ref="AE116:AK116" si="64">(AVERAGE(C114:C116)/AVERAGE(C102:C104)-1)*100</f>
        <v>2.7257865226512301</v>
      </c>
      <c r="AF116" s="188">
        <f t="shared" si="64"/>
        <v>3.3093378759228687</v>
      </c>
      <c r="AG116" s="188">
        <f t="shared" si="64"/>
        <v>2.6902239995879373</v>
      </c>
      <c r="AH116" s="188">
        <f t="shared" si="64"/>
        <v>0.89364440925021604</v>
      </c>
      <c r="AI116" s="188">
        <f t="shared" si="64"/>
        <v>2.3174354047334145</v>
      </c>
      <c r="AJ116" s="188">
        <f t="shared" si="64"/>
        <v>4.527472170057556</v>
      </c>
      <c r="AK116" s="188">
        <f t="shared" si="64"/>
        <v>2.4476763432569992</v>
      </c>
      <c r="AL116" s="140">
        <v>192.19612000000001</v>
      </c>
      <c r="AM116" s="140">
        <v>319.75921</v>
      </c>
      <c r="AN116" s="140">
        <v>135.17205999999999</v>
      </c>
      <c r="AO116" s="140">
        <v>83.120440000000002</v>
      </c>
      <c r="AP116" s="140">
        <v>120.93855000000001</v>
      </c>
      <c r="AQ116" s="140">
        <v>104.50434</v>
      </c>
      <c r="AR116" s="140" t="s">
        <v>19</v>
      </c>
      <c r="AS116" s="140">
        <v>10.9</v>
      </c>
      <c r="AT116" s="140">
        <v>43.7</v>
      </c>
      <c r="AU116" s="140">
        <v>-3.9</v>
      </c>
      <c r="AV116" s="140">
        <v>-13.7</v>
      </c>
      <c r="AW116" s="140">
        <v>-2.8</v>
      </c>
      <c r="AX116" s="140">
        <v>4.3</v>
      </c>
      <c r="AY116" s="140" t="s">
        <v>19</v>
      </c>
      <c r="AZ116" s="140">
        <v>10.8</v>
      </c>
      <c r="BA116" s="140">
        <v>40.6</v>
      </c>
      <c r="BB116" s="140">
        <v>-3</v>
      </c>
      <c r="BC116" s="140">
        <v>-3.6</v>
      </c>
      <c r="BD116" s="140">
        <v>2</v>
      </c>
      <c r="BE116" s="140">
        <v>12</v>
      </c>
      <c r="BF116" s="140" t="s">
        <v>19</v>
      </c>
      <c r="BG116" s="140">
        <v>14.6</v>
      </c>
      <c r="BH116" s="140">
        <v>46.5</v>
      </c>
      <c r="BI116" s="140">
        <v>1.9</v>
      </c>
      <c r="BJ116" s="140">
        <v>7</v>
      </c>
      <c r="BK116" s="140">
        <v>-1</v>
      </c>
      <c r="BL116" s="140">
        <v>10.6</v>
      </c>
      <c r="BM116" s="140" t="s">
        <v>19</v>
      </c>
      <c r="BN116" s="188">
        <f t="shared" ref="BN116:BS116" si="65">(AVERAGE(AL114:AL116)/AVERAGE(AL102:AL104)-1)*100</f>
        <v>10.809232225216348</v>
      </c>
      <c r="BO116" s="188">
        <f t="shared" si="65"/>
        <v>40.580348605400808</v>
      </c>
      <c r="BP116" s="188">
        <f t="shared" si="65"/>
        <v>-2.962208486275375</v>
      </c>
      <c r="BQ116" s="188">
        <f t="shared" si="65"/>
        <v>-3.6365083257160036</v>
      </c>
      <c r="BR116" s="188">
        <f t="shared" si="65"/>
        <v>1.9820633970109247</v>
      </c>
      <c r="BS116" s="188">
        <f t="shared" si="65"/>
        <v>11.984738620996605</v>
      </c>
      <c r="BT116" s="188" t="s">
        <v>19</v>
      </c>
    </row>
    <row r="117" spans="1:72" x14ac:dyDescent="0.25">
      <c r="A117" s="1">
        <v>40634</v>
      </c>
      <c r="B117" s="30"/>
      <c r="C117" s="142">
        <v>113.61426</v>
      </c>
      <c r="D117" s="142">
        <v>111.82093</v>
      </c>
      <c r="E117" s="142">
        <v>113.76777</v>
      </c>
      <c r="F117" s="142">
        <v>92.555629999999994</v>
      </c>
      <c r="G117" s="142">
        <v>83.122129999999999</v>
      </c>
      <c r="H117" s="142">
        <v>114.35536</v>
      </c>
      <c r="I117" s="142">
        <v>124.02576000000001</v>
      </c>
      <c r="J117" s="142">
        <v>-1.8</v>
      </c>
      <c r="K117" s="142">
        <v>1.6</v>
      </c>
      <c r="L117" s="142">
        <v>-2</v>
      </c>
      <c r="M117" s="142">
        <v>-8.4</v>
      </c>
      <c r="N117" s="142">
        <v>1.4</v>
      </c>
      <c r="O117" s="142">
        <v>4.7</v>
      </c>
      <c r="P117" s="142">
        <v>2.4</v>
      </c>
      <c r="Q117" s="142">
        <v>1.6</v>
      </c>
      <c r="R117" s="142">
        <v>2.9</v>
      </c>
      <c r="S117" s="142">
        <v>1.5</v>
      </c>
      <c r="T117" s="142">
        <v>-1.6</v>
      </c>
      <c r="U117" s="142">
        <v>2.1</v>
      </c>
      <c r="V117" s="142">
        <v>4.5999999999999996</v>
      </c>
      <c r="W117" s="142">
        <v>2.4</v>
      </c>
      <c r="X117" s="142">
        <v>5.4</v>
      </c>
      <c r="Y117" s="142">
        <v>8.4</v>
      </c>
      <c r="Z117" s="142">
        <v>5.3</v>
      </c>
      <c r="AA117" s="142">
        <v>2.8</v>
      </c>
      <c r="AB117" s="142">
        <v>2.8</v>
      </c>
      <c r="AC117" s="142">
        <v>7</v>
      </c>
      <c r="AD117" s="142">
        <v>8.1</v>
      </c>
      <c r="AE117" s="188" t="s">
        <v>19</v>
      </c>
      <c r="AF117" s="188" t="s">
        <v>19</v>
      </c>
      <c r="AG117" s="188" t="s">
        <v>19</v>
      </c>
      <c r="AH117" s="188" t="s">
        <v>19</v>
      </c>
      <c r="AI117" s="188" t="s">
        <v>19</v>
      </c>
      <c r="AJ117" s="188" t="s">
        <v>19</v>
      </c>
      <c r="AK117" s="188" t="s">
        <v>19</v>
      </c>
      <c r="AL117" s="140">
        <v>183.89836</v>
      </c>
      <c r="AM117" s="140">
        <v>307.32920999999999</v>
      </c>
      <c r="AN117" s="140">
        <v>128.94628</v>
      </c>
      <c r="AO117" s="140">
        <v>79.323340000000002</v>
      </c>
      <c r="AP117" s="140">
        <v>117.04088</v>
      </c>
      <c r="AQ117" s="140">
        <v>111.17910999999999</v>
      </c>
      <c r="AR117" s="140" t="s">
        <v>19</v>
      </c>
      <c r="AS117" s="140">
        <v>13.2</v>
      </c>
      <c r="AT117" s="140">
        <v>38.4</v>
      </c>
      <c r="AU117" s="140">
        <v>0.8</v>
      </c>
      <c r="AV117" s="140">
        <v>4.7</v>
      </c>
      <c r="AW117" s="140">
        <v>9.1</v>
      </c>
      <c r="AX117" s="140">
        <v>21.8</v>
      </c>
      <c r="AY117" s="140" t="s">
        <v>19</v>
      </c>
      <c r="AZ117" s="140">
        <v>11.4</v>
      </c>
      <c r="BA117" s="140">
        <v>40</v>
      </c>
      <c r="BB117" s="140">
        <v>-2</v>
      </c>
      <c r="BC117" s="140">
        <v>-1.8</v>
      </c>
      <c r="BD117" s="140">
        <v>3.7</v>
      </c>
      <c r="BE117" s="140">
        <v>14.4</v>
      </c>
      <c r="BF117" s="140" t="s">
        <v>19</v>
      </c>
      <c r="BG117" s="140">
        <v>13.4</v>
      </c>
      <c r="BH117" s="140">
        <v>44.2</v>
      </c>
      <c r="BI117" s="140">
        <v>0.7</v>
      </c>
      <c r="BJ117" s="140">
        <v>7.5</v>
      </c>
      <c r="BK117" s="140">
        <v>-0.2</v>
      </c>
      <c r="BL117" s="140">
        <v>11.9</v>
      </c>
      <c r="BM117" s="140" t="s">
        <v>19</v>
      </c>
      <c r="BN117" s="188" t="s">
        <v>19</v>
      </c>
      <c r="BO117" s="188" t="s">
        <v>19</v>
      </c>
      <c r="BP117" s="188" t="s">
        <v>19</v>
      </c>
      <c r="BQ117" s="188" t="s">
        <v>19</v>
      </c>
      <c r="BR117" s="188" t="s">
        <v>19</v>
      </c>
      <c r="BS117" s="188" t="s">
        <v>19</v>
      </c>
      <c r="BT117" s="188" t="s">
        <v>19</v>
      </c>
    </row>
    <row r="118" spans="1:72" x14ac:dyDescent="0.25">
      <c r="A118" s="1">
        <v>40664</v>
      </c>
      <c r="B118" s="30"/>
      <c r="C118" s="142">
        <v>124.81165</v>
      </c>
      <c r="D118" s="142">
        <v>117.85912</v>
      </c>
      <c r="E118" s="142">
        <v>125.29447999999999</v>
      </c>
      <c r="F118" s="142">
        <v>112.88984000000001</v>
      </c>
      <c r="G118" s="142">
        <v>87.524860000000004</v>
      </c>
      <c r="H118" s="142">
        <v>122.15745</v>
      </c>
      <c r="I118" s="142">
        <v>128.38731000000001</v>
      </c>
      <c r="J118" s="142">
        <v>2.7</v>
      </c>
      <c r="K118" s="142">
        <v>3</v>
      </c>
      <c r="L118" s="142">
        <v>2.7</v>
      </c>
      <c r="M118" s="142">
        <v>-0.2</v>
      </c>
      <c r="N118" s="142">
        <v>0.4</v>
      </c>
      <c r="O118" s="142">
        <v>4.5</v>
      </c>
      <c r="P118" s="142">
        <v>0.6</v>
      </c>
      <c r="Q118" s="142">
        <v>1.8</v>
      </c>
      <c r="R118" s="142">
        <v>2.9</v>
      </c>
      <c r="S118" s="142">
        <v>1.7</v>
      </c>
      <c r="T118" s="142">
        <v>-1.3</v>
      </c>
      <c r="U118" s="142">
        <v>1.7</v>
      </c>
      <c r="V118" s="142">
        <v>4.5</v>
      </c>
      <c r="W118" s="142">
        <v>2.1</v>
      </c>
      <c r="X118" s="142">
        <v>4.5</v>
      </c>
      <c r="Y118" s="142">
        <v>7.3</v>
      </c>
      <c r="Z118" s="142">
        <v>4.3</v>
      </c>
      <c r="AA118" s="142">
        <v>2.1</v>
      </c>
      <c r="AB118" s="142">
        <v>2.2999999999999998</v>
      </c>
      <c r="AC118" s="142">
        <v>6.2</v>
      </c>
      <c r="AD118" s="142">
        <v>5.9</v>
      </c>
      <c r="AE118" s="188" t="s">
        <v>19</v>
      </c>
      <c r="AF118" s="188" t="s">
        <v>19</v>
      </c>
      <c r="AG118" s="188" t="s">
        <v>19</v>
      </c>
      <c r="AH118" s="188" t="s">
        <v>19</v>
      </c>
      <c r="AI118" s="188" t="s">
        <v>19</v>
      </c>
      <c r="AJ118" s="188" t="s">
        <v>19</v>
      </c>
      <c r="AK118" s="188" t="s">
        <v>19</v>
      </c>
      <c r="AL118" s="140">
        <v>191.11865</v>
      </c>
      <c r="AM118" s="140">
        <v>330.53717</v>
      </c>
      <c r="AN118" s="140">
        <v>130.84965</v>
      </c>
      <c r="AO118" s="140">
        <v>93.372249999999994</v>
      </c>
      <c r="AP118" s="140">
        <v>101.84820000000001</v>
      </c>
      <c r="AQ118" s="140">
        <v>113.70359000000001</v>
      </c>
      <c r="AR118" s="140" t="s">
        <v>19</v>
      </c>
      <c r="AS118" s="140">
        <v>18.899999999999999</v>
      </c>
      <c r="AT118" s="140">
        <v>44</v>
      </c>
      <c r="AU118" s="140">
        <v>5.7</v>
      </c>
      <c r="AV118" s="140">
        <v>3.7</v>
      </c>
      <c r="AW118" s="140">
        <v>18</v>
      </c>
      <c r="AX118" s="140">
        <v>12</v>
      </c>
      <c r="AY118" s="140" t="s">
        <v>19</v>
      </c>
      <c r="AZ118" s="140">
        <v>12.9</v>
      </c>
      <c r="BA118" s="140">
        <v>40.9</v>
      </c>
      <c r="BB118" s="140">
        <v>-0.6</v>
      </c>
      <c r="BC118" s="140">
        <v>-0.6</v>
      </c>
      <c r="BD118" s="140">
        <v>6</v>
      </c>
      <c r="BE118" s="140">
        <v>13.9</v>
      </c>
      <c r="BF118" s="140" t="s">
        <v>19</v>
      </c>
      <c r="BG118" s="140">
        <v>13</v>
      </c>
      <c r="BH118" s="140">
        <v>42.5</v>
      </c>
      <c r="BI118" s="140">
        <v>0.4</v>
      </c>
      <c r="BJ118" s="140">
        <v>6.1</v>
      </c>
      <c r="BK118" s="140">
        <v>2.6</v>
      </c>
      <c r="BL118" s="140">
        <v>12.1</v>
      </c>
      <c r="BM118" s="140" t="s">
        <v>19</v>
      </c>
      <c r="BN118" s="188" t="s">
        <v>19</v>
      </c>
      <c r="BO118" s="188" t="s">
        <v>19</v>
      </c>
      <c r="BP118" s="188" t="s">
        <v>19</v>
      </c>
      <c r="BQ118" s="188" t="s">
        <v>19</v>
      </c>
      <c r="BR118" s="188" t="s">
        <v>19</v>
      </c>
      <c r="BS118" s="188" t="s">
        <v>19</v>
      </c>
      <c r="BT118" s="188" t="s">
        <v>19</v>
      </c>
    </row>
    <row r="119" spans="1:72" x14ac:dyDescent="0.25">
      <c r="A119" s="1">
        <v>40695</v>
      </c>
      <c r="B119" s="30" t="s">
        <v>107</v>
      </c>
      <c r="C119" s="142">
        <v>119.80302</v>
      </c>
      <c r="D119" s="142">
        <v>117.2808</v>
      </c>
      <c r="E119" s="142">
        <v>120.0047</v>
      </c>
      <c r="F119" s="142">
        <v>113.45224</v>
      </c>
      <c r="G119" s="142">
        <v>85.236149999999995</v>
      </c>
      <c r="H119" s="142">
        <v>119.2483</v>
      </c>
      <c r="I119" s="142">
        <v>122.84229000000001</v>
      </c>
      <c r="J119" s="142">
        <v>0.3</v>
      </c>
      <c r="K119" s="142">
        <v>3.9</v>
      </c>
      <c r="L119" s="142">
        <v>0.1</v>
      </c>
      <c r="M119" s="142">
        <v>-1.7</v>
      </c>
      <c r="N119" s="142">
        <v>2</v>
      </c>
      <c r="O119" s="142">
        <v>5.7</v>
      </c>
      <c r="P119" s="142">
        <v>-3.5</v>
      </c>
      <c r="Q119" s="142">
        <v>1.5</v>
      </c>
      <c r="R119" s="142">
        <v>3.1</v>
      </c>
      <c r="S119" s="142">
        <v>1.4</v>
      </c>
      <c r="T119" s="142">
        <v>-1.4</v>
      </c>
      <c r="U119" s="142">
        <v>1.8</v>
      </c>
      <c r="V119" s="142">
        <v>4.7</v>
      </c>
      <c r="W119" s="142">
        <v>1.1000000000000001</v>
      </c>
      <c r="X119" s="142">
        <v>3.6</v>
      </c>
      <c r="Y119" s="142">
        <v>6.9</v>
      </c>
      <c r="Z119" s="142">
        <v>3.4</v>
      </c>
      <c r="AA119" s="142">
        <v>1.3</v>
      </c>
      <c r="AB119" s="142">
        <v>2.2000000000000002</v>
      </c>
      <c r="AC119" s="142">
        <v>5.8</v>
      </c>
      <c r="AD119" s="142">
        <v>3.6</v>
      </c>
      <c r="AE119" s="188">
        <f t="shared" ref="AE119:AK119" si="66">(AVERAGE(C117:C119)/AVERAGE(C105:C107)-1)*100</f>
        <v>0.43431107388383072</v>
      </c>
      <c r="AF119" s="188">
        <f t="shared" si="66"/>
        <v>2.8449500573625386</v>
      </c>
      <c r="AG119" s="188">
        <f t="shared" si="66"/>
        <v>0.29106918137107307</v>
      </c>
      <c r="AH119" s="188">
        <f t="shared" si="66"/>
        <v>-3.2268097346213609</v>
      </c>
      <c r="AI119" s="188">
        <f t="shared" si="66"/>
        <v>1.2494306570001612</v>
      </c>
      <c r="AJ119" s="188">
        <f t="shared" si="66"/>
        <v>4.9542926897510053</v>
      </c>
      <c r="AK119" s="188">
        <f t="shared" si="66"/>
        <v>-0.17846054055710159</v>
      </c>
      <c r="AL119" s="140">
        <v>183.45246</v>
      </c>
      <c r="AM119" s="140">
        <v>310.62365999999997</v>
      </c>
      <c r="AN119" s="140">
        <v>127.48811000000001</v>
      </c>
      <c r="AO119" s="140">
        <v>87.712729999999993</v>
      </c>
      <c r="AP119" s="140">
        <v>107.79300000000001</v>
      </c>
      <c r="AQ119" s="140">
        <v>113.29552</v>
      </c>
      <c r="AR119" s="140" t="s">
        <v>19</v>
      </c>
      <c r="AS119" s="140">
        <v>7.2</v>
      </c>
      <c r="AT119" s="140">
        <v>26.2</v>
      </c>
      <c r="AU119" s="140">
        <v>-2.9</v>
      </c>
      <c r="AV119" s="140">
        <v>-1.1000000000000001</v>
      </c>
      <c r="AW119" s="140">
        <v>3.8</v>
      </c>
      <c r="AX119" s="140">
        <v>21.2</v>
      </c>
      <c r="AY119" s="140" t="s">
        <v>19</v>
      </c>
      <c r="AZ119" s="140">
        <v>11.9</v>
      </c>
      <c r="BA119" s="140">
        <v>38.200000000000003</v>
      </c>
      <c r="BB119" s="140">
        <v>-1</v>
      </c>
      <c r="BC119" s="140">
        <v>-0.7</v>
      </c>
      <c r="BD119" s="140">
        <v>5.6</v>
      </c>
      <c r="BE119" s="140">
        <v>15.1</v>
      </c>
      <c r="BF119" s="140" t="s">
        <v>19</v>
      </c>
      <c r="BG119" s="140">
        <v>11.3</v>
      </c>
      <c r="BH119" s="140">
        <v>38.5</v>
      </c>
      <c r="BI119" s="140">
        <v>-0.7</v>
      </c>
      <c r="BJ119" s="140">
        <v>1.3</v>
      </c>
      <c r="BK119" s="140">
        <v>3.3</v>
      </c>
      <c r="BL119" s="140">
        <v>13.6</v>
      </c>
      <c r="BM119" s="140" t="s">
        <v>19</v>
      </c>
      <c r="BN119" s="188">
        <f t="shared" ref="BN119:BS119" si="67">(AVERAGE(AL117:AL119)/AVERAGE(AL105:AL107)-1)*100</f>
        <v>12.979857857297649</v>
      </c>
      <c r="BO119" s="188">
        <f t="shared" si="67"/>
        <v>35.958020080113862</v>
      </c>
      <c r="BP119" s="188">
        <f t="shared" si="67"/>
        <v>1.1119641452068452</v>
      </c>
      <c r="BQ119" s="188">
        <f t="shared" si="67"/>
        <v>2.327631684165099</v>
      </c>
      <c r="BR119" s="188">
        <f t="shared" si="67"/>
        <v>9.8151820371366494</v>
      </c>
      <c r="BS119" s="188">
        <f t="shared" si="67"/>
        <v>18.117635487505357</v>
      </c>
      <c r="BT119" s="188" t="s">
        <v>19</v>
      </c>
    </row>
    <row r="120" spans="1:72" x14ac:dyDescent="0.25">
      <c r="A120" s="1">
        <v>40725</v>
      </c>
      <c r="B120" s="30"/>
      <c r="C120" s="142">
        <v>123.60012</v>
      </c>
      <c r="D120" s="142">
        <v>120.77509999999999</v>
      </c>
      <c r="E120" s="142">
        <v>123.82225</v>
      </c>
      <c r="F120" s="142">
        <v>122.2811</v>
      </c>
      <c r="G120" s="142">
        <v>87.884680000000003</v>
      </c>
      <c r="H120" s="142">
        <v>121.20252000000001</v>
      </c>
      <c r="I120" s="142">
        <v>123.12778</v>
      </c>
      <c r="J120" s="142">
        <v>-0.8</v>
      </c>
      <c r="K120" s="142">
        <v>1</v>
      </c>
      <c r="L120" s="142">
        <v>-0.9</v>
      </c>
      <c r="M120" s="142">
        <v>-0.4</v>
      </c>
      <c r="N120" s="142">
        <v>-2.8</v>
      </c>
      <c r="O120" s="142">
        <v>3</v>
      </c>
      <c r="P120" s="142">
        <v>-6.4</v>
      </c>
      <c r="Q120" s="142">
        <v>1.2</v>
      </c>
      <c r="R120" s="142">
        <v>2.8</v>
      </c>
      <c r="S120" s="142">
        <v>1.1000000000000001</v>
      </c>
      <c r="T120" s="142">
        <v>-1.2</v>
      </c>
      <c r="U120" s="142">
        <v>1.1000000000000001</v>
      </c>
      <c r="V120" s="142">
        <v>4.5</v>
      </c>
      <c r="W120" s="142">
        <v>-0.1</v>
      </c>
      <c r="X120" s="142">
        <v>2.8</v>
      </c>
      <c r="Y120" s="142">
        <v>6.1</v>
      </c>
      <c r="Z120" s="142">
        <v>2.6</v>
      </c>
      <c r="AA120" s="142">
        <v>0.5</v>
      </c>
      <c r="AB120" s="142">
        <v>1.5</v>
      </c>
      <c r="AC120" s="142">
        <v>5.5</v>
      </c>
      <c r="AD120" s="142">
        <v>1.4</v>
      </c>
      <c r="AE120" s="188" t="s">
        <v>19</v>
      </c>
      <c r="AF120" s="188" t="s">
        <v>19</v>
      </c>
      <c r="AG120" s="188" t="s">
        <v>19</v>
      </c>
      <c r="AH120" s="188" t="s">
        <v>19</v>
      </c>
      <c r="AI120" s="188" t="s">
        <v>19</v>
      </c>
      <c r="AJ120" s="188" t="s">
        <v>19</v>
      </c>
      <c r="AK120" s="188" t="s">
        <v>19</v>
      </c>
      <c r="AL120" s="140">
        <v>184.5427</v>
      </c>
      <c r="AM120" s="140">
        <v>334.65419000000003</v>
      </c>
      <c r="AN120" s="140">
        <v>121.95493999999999</v>
      </c>
      <c r="AO120" s="140">
        <v>103.73407</v>
      </c>
      <c r="AP120" s="140">
        <v>124.41321000000001</v>
      </c>
      <c r="AQ120" s="140">
        <v>117.51057</v>
      </c>
      <c r="AR120" s="140" t="s">
        <v>19</v>
      </c>
      <c r="AS120" s="140">
        <v>0.8</v>
      </c>
      <c r="AT120" s="140">
        <v>24.7</v>
      </c>
      <c r="AU120" s="140">
        <v>-12.3</v>
      </c>
      <c r="AV120" s="140">
        <v>13.2</v>
      </c>
      <c r="AW120" s="140">
        <v>2.9</v>
      </c>
      <c r="AX120" s="140">
        <v>14.1</v>
      </c>
      <c r="AY120" s="140" t="s">
        <v>19</v>
      </c>
      <c r="AZ120" s="140">
        <v>10.199999999999999</v>
      </c>
      <c r="BA120" s="140">
        <v>35.9</v>
      </c>
      <c r="BB120" s="140">
        <v>-2.7</v>
      </c>
      <c r="BC120" s="140">
        <v>1.4</v>
      </c>
      <c r="BD120" s="140">
        <v>5.2</v>
      </c>
      <c r="BE120" s="140">
        <v>14.9</v>
      </c>
      <c r="BF120" s="140" t="s">
        <v>19</v>
      </c>
      <c r="BG120" s="140">
        <v>9.5</v>
      </c>
      <c r="BH120" s="140">
        <v>35.700000000000003</v>
      </c>
      <c r="BI120" s="140">
        <v>-2.5</v>
      </c>
      <c r="BJ120" s="140">
        <v>-0.4</v>
      </c>
      <c r="BK120" s="140">
        <v>3.8</v>
      </c>
      <c r="BL120" s="140">
        <v>14.5</v>
      </c>
      <c r="BM120" s="140" t="s">
        <v>19</v>
      </c>
      <c r="BN120" s="188" t="s">
        <v>19</v>
      </c>
      <c r="BO120" s="188" t="s">
        <v>19</v>
      </c>
      <c r="BP120" s="188" t="s">
        <v>19</v>
      </c>
      <c r="BQ120" s="188" t="s">
        <v>19</v>
      </c>
      <c r="BR120" s="188" t="s">
        <v>19</v>
      </c>
      <c r="BS120" s="188" t="s">
        <v>19</v>
      </c>
      <c r="BT120" s="188" t="s">
        <v>19</v>
      </c>
    </row>
    <row r="121" spans="1:72" x14ac:dyDescent="0.25">
      <c r="A121" s="1">
        <v>40756</v>
      </c>
      <c r="B121" s="30"/>
      <c r="C121" s="142">
        <v>129.14279999999999</v>
      </c>
      <c r="D121" s="142">
        <v>120.89794999999999</v>
      </c>
      <c r="E121" s="142">
        <v>129.70867000000001</v>
      </c>
      <c r="F121" s="142">
        <v>125.51899</v>
      </c>
      <c r="G121" s="142">
        <v>88.996530000000007</v>
      </c>
      <c r="H121" s="142">
        <v>124.01585</v>
      </c>
      <c r="I121" s="142">
        <v>126.00478</v>
      </c>
      <c r="J121" s="142">
        <v>2.5</v>
      </c>
      <c r="K121" s="142">
        <v>0.9</v>
      </c>
      <c r="L121" s="142">
        <v>2.6</v>
      </c>
      <c r="M121" s="142">
        <v>-0.2</v>
      </c>
      <c r="N121" s="142">
        <v>2.9</v>
      </c>
      <c r="O121" s="142">
        <v>3.3</v>
      </c>
      <c r="P121" s="142">
        <v>-0.1</v>
      </c>
      <c r="Q121" s="142">
        <v>1.4</v>
      </c>
      <c r="R121" s="142">
        <v>2.5</v>
      </c>
      <c r="S121" s="142">
        <v>1.3</v>
      </c>
      <c r="T121" s="142">
        <v>-1.1000000000000001</v>
      </c>
      <c r="U121" s="142">
        <v>1.3</v>
      </c>
      <c r="V121" s="142">
        <v>4.3</v>
      </c>
      <c r="W121" s="142">
        <v>-0.1</v>
      </c>
      <c r="X121" s="142">
        <v>2.2999999999999998</v>
      </c>
      <c r="Y121" s="142">
        <v>5.2</v>
      </c>
      <c r="Z121" s="142">
        <v>2.1</v>
      </c>
      <c r="AA121" s="142">
        <v>-0.3</v>
      </c>
      <c r="AB121" s="142">
        <v>1.6</v>
      </c>
      <c r="AC121" s="142">
        <v>5.0999999999999996</v>
      </c>
      <c r="AD121" s="142">
        <v>0.6</v>
      </c>
      <c r="AE121" s="188" t="s">
        <v>19</v>
      </c>
      <c r="AF121" s="188" t="s">
        <v>19</v>
      </c>
      <c r="AG121" s="188" t="s">
        <v>19</v>
      </c>
      <c r="AH121" s="188" t="s">
        <v>19</v>
      </c>
      <c r="AI121" s="188" t="s">
        <v>19</v>
      </c>
      <c r="AJ121" s="188" t="s">
        <v>19</v>
      </c>
      <c r="AK121" s="188" t="s">
        <v>19</v>
      </c>
      <c r="AL121" s="140">
        <v>183.10782</v>
      </c>
      <c r="AM121" s="140">
        <v>337.03223000000003</v>
      </c>
      <c r="AN121" s="140">
        <v>119.5945</v>
      </c>
      <c r="AO121" s="140">
        <v>106.37112</v>
      </c>
      <c r="AP121" s="140">
        <v>126.63312999999999</v>
      </c>
      <c r="AQ121" s="140">
        <v>120.85053000000001</v>
      </c>
      <c r="AR121" s="140" t="s">
        <v>19</v>
      </c>
      <c r="AS121" s="140">
        <v>-3.9</v>
      </c>
      <c r="AT121" s="140">
        <v>24.6</v>
      </c>
      <c r="AU121" s="140">
        <v>-18.7</v>
      </c>
      <c r="AV121" s="140">
        <v>6.5</v>
      </c>
      <c r="AW121" s="140">
        <v>3</v>
      </c>
      <c r="AX121" s="140">
        <v>9.1999999999999993</v>
      </c>
      <c r="AY121" s="140" t="s">
        <v>19</v>
      </c>
      <c r="AZ121" s="140">
        <v>8.1999999999999993</v>
      </c>
      <c r="BA121" s="140">
        <v>34.299999999999997</v>
      </c>
      <c r="BB121" s="140">
        <v>-4.9000000000000004</v>
      </c>
      <c r="BC121" s="140">
        <v>2.1</v>
      </c>
      <c r="BD121" s="140">
        <v>4.9000000000000004</v>
      </c>
      <c r="BE121" s="140">
        <v>14.1</v>
      </c>
      <c r="BF121" s="140" t="s">
        <v>19</v>
      </c>
      <c r="BG121" s="140">
        <v>7.9</v>
      </c>
      <c r="BH121" s="140">
        <v>34.1</v>
      </c>
      <c r="BI121" s="140">
        <v>-4.5</v>
      </c>
      <c r="BJ121" s="140">
        <v>-0.8</v>
      </c>
      <c r="BK121" s="140">
        <v>3.9</v>
      </c>
      <c r="BL121" s="140">
        <v>14</v>
      </c>
      <c r="BM121" s="140" t="s">
        <v>19</v>
      </c>
      <c r="BN121" s="188" t="s">
        <v>19</v>
      </c>
      <c r="BO121" s="188" t="s">
        <v>19</v>
      </c>
      <c r="BP121" s="188" t="s">
        <v>19</v>
      </c>
      <c r="BQ121" s="188" t="s">
        <v>19</v>
      </c>
      <c r="BR121" s="188" t="s">
        <v>19</v>
      </c>
      <c r="BS121" s="188" t="s">
        <v>19</v>
      </c>
      <c r="BT121" s="188" t="s">
        <v>19</v>
      </c>
    </row>
    <row r="122" spans="1:72" x14ac:dyDescent="0.25">
      <c r="A122" s="1">
        <v>40787</v>
      </c>
      <c r="B122" s="30" t="s">
        <v>108</v>
      </c>
      <c r="C122" s="142">
        <v>122.10754</v>
      </c>
      <c r="D122" s="142">
        <v>117.43449</v>
      </c>
      <c r="E122" s="142">
        <v>122.44567000000001</v>
      </c>
      <c r="F122" s="142">
        <v>124.01079</v>
      </c>
      <c r="G122" s="142">
        <v>85.489500000000007</v>
      </c>
      <c r="H122" s="142">
        <v>122.02221</v>
      </c>
      <c r="I122" s="142">
        <v>122.13318</v>
      </c>
      <c r="J122" s="142">
        <v>-1</v>
      </c>
      <c r="K122" s="142">
        <v>-1.4</v>
      </c>
      <c r="L122" s="142">
        <v>-0.9</v>
      </c>
      <c r="M122" s="142">
        <v>3.7</v>
      </c>
      <c r="N122" s="142">
        <v>-0.7</v>
      </c>
      <c r="O122" s="142">
        <v>3.1</v>
      </c>
      <c r="P122" s="142">
        <v>1.6</v>
      </c>
      <c r="Q122" s="142">
        <v>1.1000000000000001</v>
      </c>
      <c r="R122" s="142">
        <v>2</v>
      </c>
      <c r="S122" s="142">
        <v>1</v>
      </c>
      <c r="T122" s="142">
        <v>-0.5</v>
      </c>
      <c r="U122" s="142">
        <v>1.1000000000000001</v>
      </c>
      <c r="V122" s="142">
        <v>4.2</v>
      </c>
      <c r="W122" s="142">
        <v>0.1</v>
      </c>
      <c r="X122" s="142">
        <v>1.6</v>
      </c>
      <c r="Y122" s="142">
        <v>4</v>
      </c>
      <c r="Z122" s="142">
        <v>1.5</v>
      </c>
      <c r="AA122" s="142">
        <v>-0.5</v>
      </c>
      <c r="AB122" s="142">
        <v>1.4</v>
      </c>
      <c r="AC122" s="142">
        <v>4.5999999999999996</v>
      </c>
      <c r="AD122" s="142">
        <v>0.4</v>
      </c>
      <c r="AE122" s="188">
        <f t="shared" ref="AE122:AK122" si="68">(AVERAGE(C120:C122)/AVERAGE(C108:C110)-1)*100</f>
        <v>0.26285231242468843</v>
      </c>
      <c r="AF122" s="188">
        <f t="shared" si="68"/>
        <v>0.15590636626214849</v>
      </c>
      <c r="AG122" s="188">
        <f t="shared" si="68"/>
        <v>0.26930117546406507</v>
      </c>
      <c r="AH122" s="188">
        <f t="shared" si="68"/>
        <v>0.9668912693350018</v>
      </c>
      <c r="AI122" s="188">
        <f t="shared" si="68"/>
        <v>-0.24599862526375471</v>
      </c>
      <c r="AJ122" s="188">
        <f t="shared" si="68"/>
        <v>3.1174793033207138</v>
      </c>
      <c r="AK122" s="188">
        <f t="shared" si="68"/>
        <v>-1.7660251384703063</v>
      </c>
      <c r="AL122" s="140">
        <v>173.54777999999999</v>
      </c>
      <c r="AM122" s="140">
        <v>318.96661999999998</v>
      </c>
      <c r="AN122" s="140">
        <v>113.48353</v>
      </c>
      <c r="AO122" s="140">
        <v>104.16639000000001</v>
      </c>
      <c r="AP122" s="140">
        <v>116.39624000000001</v>
      </c>
      <c r="AQ122" s="140">
        <v>119.04636000000001</v>
      </c>
      <c r="AR122" s="140" t="s">
        <v>19</v>
      </c>
      <c r="AS122" s="140">
        <v>-3.2</v>
      </c>
      <c r="AT122" s="140">
        <v>25.9</v>
      </c>
      <c r="AU122" s="140">
        <v>-18.3</v>
      </c>
      <c r="AV122" s="140">
        <v>12</v>
      </c>
      <c r="AW122" s="140">
        <v>-0.4</v>
      </c>
      <c r="AX122" s="140">
        <v>7.1</v>
      </c>
      <c r="AY122" s="140" t="s">
        <v>19</v>
      </c>
      <c r="AZ122" s="140">
        <v>6.9</v>
      </c>
      <c r="BA122" s="140">
        <v>33.299999999999997</v>
      </c>
      <c r="BB122" s="140">
        <v>-6.4</v>
      </c>
      <c r="BC122" s="140">
        <v>3.2</v>
      </c>
      <c r="BD122" s="140">
        <v>4.3</v>
      </c>
      <c r="BE122" s="140">
        <v>13.2</v>
      </c>
      <c r="BF122" s="140" t="s">
        <v>19</v>
      </c>
      <c r="BG122" s="140">
        <v>6.7</v>
      </c>
      <c r="BH122" s="140">
        <v>33.5</v>
      </c>
      <c r="BI122" s="140">
        <v>-6.2</v>
      </c>
      <c r="BJ122" s="140">
        <v>0</v>
      </c>
      <c r="BK122" s="140">
        <v>3.7</v>
      </c>
      <c r="BL122" s="140">
        <v>13.2</v>
      </c>
      <c r="BM122" s="140" t="s">
        <v>19</v>
      </c>
      <c r="BN122" s="188">
        <f t="shared" ref="BN122:BS122" si="69">(AVERAGE(AL120:AL122)/AVERAGE(AL108:AL110)-1)*100</f>
        <v>-2.1208411354770473</v>
      </c>
      <c r="BO122" s="188">
        <f t="shared" si="69"/>
        <v>25.053321226894475</v>
      </c>
      <c r="BP122" s="188">
        <f t="shared" si="69"/>
        <v>-16.4809276973373</v>
      </c>
      <c r="BQ122" s="188">
        <f t="shared" si="69"/>
        <v>10.416658029520697</v>
      </c>
      <c r="BR122" s="188">
        <f t="shared" si="69"/>
        <v>1.8876506873084065</v>
      </c>
      <c r="BS122" s="188">
        <f t="shared" si="69"/>
        <v>10.011055664863221</v>
      </c>
      <c r="BT122" s="188" t="s">
        <v>19</v>
      </c>
    </row>
    <row r="123" spans="1:72" x14ac:dyDescent="0.25">
      <c r="A123" s="1">
        <v>40817</v>
      </c>
      <c r="B123" s="30"/>
      <c r="C123" s="142">
        <v>123.83857</v>
      </c>
      <c r="D123" s="142">
        <v>118.94184</v>
      </c>
      <c r="E123" s="142">
        <v>124.19141999999999</v>
      </c>
      <c r="F123" s="142">
        <v>117.03657</v>
      </c>
      <c r="G123" s="142">
        <v>91.123459999999994</v>
      </c>
      <c r="H123" s="142">
        <v>123.09712</v>
      </c>
      <c r="I123" s="142">
        <v>123.01430999999999</v>
      </c>
      <c r="J123" s="142">
        <v>-1.4</v>
      </c>
      <c r="K123" s="142">
        <v>1.8</v>
      </c>
      <c r="L123" s="142">
        <v>-1.5</v>
      </c>
      <c r="M123" s="142">
        <v>0.1</v>
      </c>
      <c r="N123" s="142">
        <v>2.2000000000000002</v>
      </c>
      <c r="O123" s="142">
        <v>2.1</v>
      </c>
      <c r="P123" s="142">
        <v>-1.5</v>
      </c>
      <c r="Q123" s="142">
        <v>0.8</v>
      </c>
      <c r="R123" s="142">
        <v>2</v>
      </c>
      <c r="S123" s="142">
        <v>0.8</v>
      </c>
      <c r="T123" s="142">
        <v>-0.4</v>
      </c>
      <c r="U123" s="142">
        <v>1.2</v>
      </c>
      <c r="V123" s="142">
        <v>3.9</v>
      </c>
      <c r="W123" s="142">
        <v>-0.1</v>
      </c>
      <c r="X123" s="142">
        <v>1.3</v>
      </c>
      <c r="Y123" s="142">
        <v>3.4</v>
      </c>
      <c r="Z123" s="142">
        <v>1.2</v>
      </c>
      <c r="AA123" s="142">
        <v>-0.3</v>
      </c>
      <c r="AB123" s="142">
        <v>1.4</v>
      </c>
      <c r="AC123" s="142">
        <v>4.3</v>
      </c>
      <c r="AD123" s="142">
        <v>0</v>
      </c>
      <c r="AE123" s="188" t="s">
        <v>19</v>
      </c>
      <c r="AF123" s="188" t="s">
        <v>19</v>
      </c>
      <c r="AG123" s="188" t="s">
        <v>19</v>
      </c>
      <c r="AH123" s="188" t="s">
        <v>19</v>
      </c>
      <c r="AI123" s="188" t="s">
        <v>19</v>
      </c>
      <c r="AJ123" s="188" t="s">
        <v>19</v>
      </c>
      <c r="AK123" s="188" t="s">
        <v>19</v>
      </c>
      <c r="AL123" s="140">
        <v>174.49681000000001</v>
      </c>
      <c r="AM123" s="140">
        <v>306.16699999999997</v>
      </c>
      <c r="AN123" s="140">
        <v>118.22828</v>
      </c>
      <c r="AO123" s="140">
        <v>115.25578</v>
      </c>
      <c r="AP123" s="140">
        <v>121.59452</v>
      </c>
      <c r="AQ123" s="140">
        <v>124.34179</v>
      </c>
      <c r="AR123" s="140" t="s">
        <v>19</v>
      </c>
      <c r="AS123" s="140">
        <v>-5.7</v>
      </c>
      <c r="AT123" s="140">
        <v>9.9</v>
      </c>
      <c r="AU123" s="140">
        <v>-14.6</v>
      </c>
      <c r="AV123" s="140">
        <v>28.5</v>
      </c>
      <c r="AW123" s="140">
        <v>0.9</v>
      </c>
      <c r="AX123" s="140">
        <v>12.7</v>
      </c>
      <c r="AY123" s="140" t="s">
        <v>19</v>
      </c>
      <c r="AZ123" s="140">
        <v>5.5</v>
      </c>
      <c r="BA123" s="140">
        <v>30.6</v>
      </c>
      <c r="BB123" s="140">
        <v>-7.3</v>
      </c>
      <c r="BC123" s="140">
        <v>5.8</v>
      </c>
      <c r="BD123" s="140">
        <v>3.9</v>
      </c>
      <c r="BE123" s="140">
        <v>13.2</v>
      </c>
      <c r="BF123" s="140" t="s">
        <v>19</v>
      </c>
      <c r="BG123" s="140">
        <v>5.2</v>
      </c>
      <c r="BH123" s="140">
        <v>30.9</v>
      </c>
      <c r="BI123" s="140">
        <v>-7.5</v>
      </c>
      <c r="BJ123" s="140">
        <v>3</v>
      </c>
      <c r="BK123" s="140">
        <v>3.2</v>
      </c>
      <c r="BL123" s="140">
        <v>13.1</v>
      </c>
      <c r="BM123" s="140" t="s">
        <v>19</v>
      </c>
      <c r="BN123" s="188" t="s">
        <v>19</v>
      </c>
      <c r="BO123" s="188" t="s">
        <v>19</v>
      </c>
      <c r="BP123" s="188" t="s">
        <v>19</v>
      </c>
      <c r="BQ123" s="188" t="s">
        <v>19</v>
      </c>
      <c r="BR123" s="188" t="s">
        <v>19</v>
      </c>
      <c r="BS123" s="188" t="s">
        <v>19</v>
      </c>
      <c r="BT123" s="188" t="s">
        <v>19</v>
      </c>
    </row>
    <row r="124" spans="1:72" x14ac:dyDescent="0.25">
      <c r="A124" s="1">
        <v>40848</v>
      </c>
      <c r="B124" s="30"/>
      <c r="C124" s="142">
        <v>121.40188000000001</v>
      </c>
      <c r="D124" s="142">
        <v>118.82906</v>
      </c>
      <c r="E124" s="142">
        <v>121.60733</v>
      </c>
      <c r="F124" s="142">
        <v>110.43955</v>
      </c>
      <c r="G124" s="142">
        <v>88.763999999999996</v>
      </c>
      <c r="H124" s="142">
        <v>117.69271999999999</v>
      </c>
      <c r="I124" s="142">
        <v>117.4687</v>
      </c>
      <c r="J124" s="142">
        <v>-2.4</v>
      </c>
      <c r="K124" s="142">
        <v>3.5</v>
      </c>
      <c r="L124" s="142">
        <v>-2.8</v>
      </c>
      <c r="M124" s="142">
        <v>0.2</v>
      </c>
      <c r="N124" s="142">
        <v>1</v>
      </c>
      <c r="O124" s="142">
        <v>1.2</v>
      </c>
      <c r="P124" s="142">
        <v>-3.8</v>
      </c>
      <c r="Q124" s="142">
        <v>0.5</v>
      </c>
      <c r="R124" s="142">
        <v>2.2000000000000002</v>
      </c>
      <c r="S124" s="142">
        <v>0.4</v>
      </c>
      <c r="T124" s="142">
        <v>-0.4</v>
      </c>
      <c r="U124" s="142">
        <v>1.2</v>
      </c>
      <c r="V124" s="142">
        <v>3.7</v>
      </c>
      <c r="W124" s="142">
        <v>-0.4</v>
      </c>
      <c r="X124" s="142">
        <v>0.7</v>
      </c>
      <c r="Y124" s="142">
        <v>2.8</v>
      </c>
      <c r="Z124" s="142">
        <v>0.6</v>
      </c>
      <c r="AA124" s="142">
        <v>-0.4</v>
      </c>
      <c r="AB124" s="142">
        <v>1.1000000000000001</v>
      </c>
      <c r="AC124" s="142">
        <v>3.9</v>
      </c>
      <c r="AD124" s="142">
        <v>-0.7</v>
      </c>
      <c r="AE124" s="188" t="s">
        <v>19</v>
      </c>
      <c r="AF124" s="188" t="s">
        <v>19</v>
      </c>
      <c r="AG124" s="188" t="s">
        <v>19</v>
      </c>
      <c r="AH124" s="188" t="s">
        <v>19</v>
      </c>
      <c r="AI124" s="188" t="s">
        <v>19</v>
      </c>
      <c r="AJ124" s="188" t="s">
        <v>19</v>
      </c>
      <c r="AK124" s="188" t="s">
        <v>19</v>
      </c>
      <c r="AL124" s="140">
        <v>175.03981999999999</v>
      </c>
      <c r="AM124" s="140">
        <v>322.30766</v>
      </c>
      <c r="AN124" s="140">
        <v>114.28937999999999</v>
      </c>
      <c r="AO124" s="140">
        <v>127.0604</v>
      </c>
      <c r="AP124" s="140">
        <v>115.49242</v>
      </c>
      <c r="AQ124" s="140">
        <v>118.12797999999999</v>
      </c>
      <c r="AR124" s="140" t="s">
        <v>19</v>
      </c>
      <c r="AS124" s="140">
        <v>0</v>
      </c>
      <c r="AT124" s="140">
        <v>18.8</v>
      </c>
      <c r="AU124" s="140">
        <v>-11.2</v>
      </c>
      <c r="AV124" s="140">
        <v>51.1</v>
      </c>
      <c r="AW124" s="140">
        <v>2.5</v>
      </c>
      <c r="AX124" s="140">
        <v>15.1</v>
      </c>
      <c r="AY124" s="140" t="s">
        <v>19</v>
      </c>
      <c r="AZ124" s="140">
        <v>5</v>
      </c>
      <c r="BA124" s="140">
        <v>29.4</v>
      </c>
      <c r="BB124" s="140">
        <v>-7.6</v>
      </c>
      <c r="BC124" s="140">
        <v>9.6999999999999993</v>
      </c>
      <c r="BD124" s="140">
        <v>3.8</v>
      </c>
      <c r="BE124" s="140">
        <v>13.3</v>
      </c>
      <c r="BF124" s="140" t="s">
        <v>19</v>
      </c>
      <c r="BG124" s="140">
        <v>4.4000000000000004</v>
      </c>
      <c r="BH124" s="140">
        <v>28.8</v>
      </c>
      <c r="BI124" s="140">
        <v>-8</v>
      </c>
      <c r="BJ124" s="140">
        <v>7.9</v>
      </c>
      <c r="BK124" s="140">
        <v>3.4</v>
      </c>
      <c r="BL124" s="140">
        <v>13.6</v>
      </c>
      <c r="BM124" s="140" t="s">
        <v>19</v>
      </c>
      <c r="BN124" s="188" t="s">
        <v>19</v>
      </c>
      <c r="BO124" s="188" t="s">
        <v>19</v>
      </c>
      <c r="BP124" s="188" t="s">
        <v>19</v>
      </c>
      <c r="BQ124" s="188" t="s">
        <v>19</v>
      </c>
      <c r="BR124" s="188" t="s">
        <v>19</v>
      </c>
      <c r="BS124" s="188" t="s">
        <v>19</v>
      </c>
      <c r="BT124" s="188" t="s">
        <v>19</v>
      </c>
    </row>
    <row r="125" spans="1:72" x14ac:dyDescent="0.25">
      <c r="A125" s="1">
        <v>40878</v>
      </c>
      <c r="B125" s="30" t="s">
        <v>109</v>
      </c>
      <c r="C125" s="142">
        <v>111.49518999999999</v>
      </c>
      <c r="D125" s="142">
        <v>120.74981</v>
      </c>
      <c r="E125" s="142">
        <v>110.9513</v>
      </c>
      <c r="F125" s="142">
        <v>98.647580000000005</v>
      </c>
      <c r="G125" s="142">
        <v>89.633269999999996</v>
      </c>
      <c r="H125" s="142">
        <v>111.13208</v>
      </c>
      <c r="I125" s="142">
        <v>109.64644</v>
      </c>
      <c r="J125" s="142">
        <v>-0.9</v>
      </c>
      <c r="K125" s="142">
        <v>2.1</v>
      </c>
      <c r="L125" s="142">
        <v>-1.1000000000000001</v>
      </c>
      <c r="M125" s="142">
        <v>5.2</v>
      </c>
      <c r="N125" s="142">
        <v>3.8</v>
      </c>
      <c r="O125" s="142">
        <v>-2.8</v>
      </c>
      <c r="P125" s="142">
        <v>-0.4</v>
      </c>
      <c r="Q125" s="142">
        <v>0.4</v>
      </c>
      <c r="R125" s="142">
        <v>2.2000000000000002</v>
      </c>
      <c r="S125" s="142">
        <v>0.3</v>
      </c>
      <c r="T125" s="142">
        <v>0</v>
      </c>
      <c r="U125" s="142">
        <v>1.4</v>
      </c>
      <c r="V125" s="142">
        <v>3.1</v>
      </c>
      <c r="W125" s="142">
        <v>-0.4</v>
      </c>
      <c r="X125" s="142">
        <v>0.4</v>
      </c>
      <c r="Y125" s="142">
        <v>2.2000000000000002</v>
      </c>
      <c r="Z125" s="142">
        <v>0.3</v>
      </c>
      <c r="AA125" s="142">
        <v>0</v>
      </c>
      <c r="AB125" s="142">
        <v>1.4</v>
      </c>
      <c r="AC125" s="142">
        <v>3.1</v>
      </c>
      <c r="AD125" s="142">
        <v>-0.4</v>
      </c>
      <c r="AE125" s="188">
        <f t="shared" ref="AE125:AK125" si="70">(AVERAGE(C123:C125)/AVERAGE(C111:C113)-1)*100</f>
        <v>-1.5938276281477814</v>
      </c>
      <c r="AF125" s="188">
        <f t="shared" si="70"/>
        <v>2.4897510451921345</v>
      </c>
      <c r="AG125" s="188">
        <f t="shared" si="70"/>
        <v>-1.8416701270855262</v>
      </c>
      <c r="AH125" s="188">
        <f t="shared" si="70"/>
        <v>1.6117898499348637</v>
      </c>
      <c r="AI125" s="188">
        <f t="shared" si="70"/>
        <v>2.3134266458714636</v>
      </c>
      <c r="AJ125" s="188">
        <f t="shared" si="70"/>
        <v>0.18392383603722529</v>
      </c>
      <c r="AK125" s="188">
        <f t="shared" si="70"/>
        <v>-1.9445688665661542</v>
      </c>
      <c r="AL125" s="140">
        <v>175.62384</v>
      </c>
      <c r="AM125" s="140">
        <v>341.39084000000003</v>
      </c>
      <c r="AN125" s="140">
        <v>109.56426999999999</v>
      </c>
      <c r="AO125" s="140">
        <v>118.70937000000001</v>
      </c>
      <c r="AP125" s="140">
        <v>106.94519</v>
      </c>
      <c r="AQ125" s="140">
        <v>115.69474</v>
      </c>
      <c r="AR125" s="140" t="s">
        <v>19</v>
      </c>
      <c r="AS125" s="140">
        <v>4.2</v>
      </c>
      <c r="AT125" s="140">
        <v>31.2</v>
      </c>
      <c r="AU125" s="140">
        <v>-11.8</v>
      </c>
      <c r="AV125" s="140">
        <v>34.700000000000003</v>
      </c>
      <c r="AW125" s="140">
        <v>-4.5</v>
      </c>
      <c r="AX125" s="140">
        <v>10.4</v>
      </c>
      <c r="AY125" s="140" t="s">
        <v>19</v>
      </c>
      <c r="AZ125" s="140">
        <v>4.9000000000000004</v>
      </c>
      <c r="BA125" s="140">
        <v>29.6</v>
      </c>
      <c r="BB125" s="140">
        <v>-8</v>
      </c>
      <c r="BC125" s="140">
        <v>11.8</v>
      </c>
      <c r="BD125" s="140">
        <v>3.1</v>
      </c>
      <c r="BE125" s="140">
        <v>13.1</v>
      </c>
      <c r="BF125" s="140" t="s">
        <v>19</v>
      </c>
      <c r="BG125" s="140">
        <v>4.9000000000000004</v>
      </c>
      <c r="BH125" s="140">
        <v>29.6</v>
      </c>
      <c r="BI125" s="140">
        <v>-8</v>
      </c>
      <c r="BJ125" s="140">
        <v>11.8</v>
      </c>
      <c r="BK125" s="140">
        <v>3.1</v>
      </c>
      <c r="BL125" s="140">
        <v>13.1</v>
      </c>
      <c r="BM125" s="140" t="s">
        <v>19</v>
      </c>
      <c r="BN125" s="188">
        <f t="shared" ref="BN125:BS125" si="71">(AVERAGE(AL123:AL125)/AVERAGE(AL111:AL113)-1)*100</f>
        <v>-0.65503940462993127</v>
      </c>
      <c r="BO125" s="188">
        <f t="shared" si="71"/>
        <v>19.739862284753663</v>
      </c>
      <c r="BP125" s="188">
        <f t="shared" si="71"/>
        <v>-12.620550290232091</v>
      </c>
      <c r="BQ125" s="188">
        <f t="shared" si="71"/>
        <v>37.857947553459994</v>
      </c>
      <c r="BR125" s="188">
        <f t="shared" si="71"/>
        <v>-0.35014961577999326</v>
      </c>
      <c r="BS125" s="188">
        <f t="shared" si="71"/>
        <v>12.676018276715983</v>
      </c>
      <c r="BT125" s="188" t="s">
        <v>19</v>
      </c>
    </row>
    <row r="126" spans="1:72" x14ac:dyDescent="0.25">
      <c r="A126" s="1">
        <v>40909</v>
      </c>
      <c r="B126" s="30"/>
      <c r="C126" s="142">
        <v>103.35733</v>
      </c>
      <c r="D126" s="142">
        <v>107.09504</v>
      </c>
      <c r="E126" s="142">
        <v>102.88463</v>
      </c>
      <c r="F126" s="142">
        <v>86.787270000000007</v>
      </c>
      <c r="G126" s="142">
        <v>85.180440000000004</v>
      </c>
      <c r="H126" s="142">
        <v>109.16285999999999</v>
      </c>
      <c r="I126" s="142">
        <v>110.93009000000001</v>
      </c>
      <c r="J126" s="142">
        <v>-4.9000000000000004</v>
      </c>
      <c r="K126" s="142">
        <v>-7</v>
      </c>
      <c r="L126" s="142">
        <v>-5</v>
      </c>
      <c r="M126" s="142">
        <v>-2.6</v>
      </c>
      <c r="N126" s="142">
        <v>-1.5</v>
      </c>
      <c r="O126" s="142">
        <v>1.3</v>
      </c>
      <c r="P126" s="142">
        <v>-4.7</v>
      </c>
      <c r="Q126" s="142">
        <v>-4.9000000000000004</v>
      </c>
      <c r="R126" s="142">
        <v>-7</v>
      </c>
      <c r="S126" s="142">
        <v>-5</v>
      </c>
      <c r="T126" s="142">
        <v>-2.6</v>
      </c>
      <c r="U126" s="142">
        <v>-1.5</v>
      </c>
      <c r="V126" s="142">
        <v>1.3</v>
      </c>
      <c r="W126" s="142">
        <v>-4.7</v>
      </c>
      <c r="X126" s="142">
        <v>-0.1</v>
      </c>
      <c r="Y126" s="142">
        <v>1.1000000000000001</v>
      </c>
      <c r="Z126" s="142">
        <v>-0.2</v>
      </c>
      <c r="AA126" s="142">
        <v>-0.1</v>
      </c>
      <c r="AB126" s="142">
        <v>1.1000000000000001</v>
      </c>
      <c r="AC126" s="142">
        <v>3</v>
      </c>
      <c r="AD126" s="142">
        <v>-0.8</v>
      </c>
      <c r="AE126" s="188" t="s">
        <v>19</v>
      </c>
      <c r="AF126" s="188" t="s">
        <v>19</v>
      </c>
      <c r="AG126" s="188" t="s">
        <v>19</v>
      </c>
      <c r="AH126" s="188" t="s">
        <v>19</v>
      </c>
      <c r="AI126" s="188" t="s">
        <v>19</v>
      </c>
      <c r="AJ126" s="188" t="s">
        <v>19</v>
      </c>
      <c r="AK126" s="188" t="s">
        <v>19</v>
      </c>
      <c r="AL126" s="140">
        <v>166.09302</v>
      </c>
      <c r="AM126" s="140">
        <v>298.17385000000002</v>
      </c>
      <c r="AN126" s="140">
        <v>112.22009</v>
      </c>
      <c r="AO126" s="140">
        <v>112.55163</v>
      </c>
      <c r="AP126" s="140">
        <v>122.14919999999999</v>
      </c>
      <c r="AQ126" s="140">
        <v>105.69887</v>
      </c>
      <c r="AR126" s="140">
        <v>109.62844</v>
      </c>
      <c r="AS126" s="140">
        <v>-8.5</v>
      </c>
      <c r="AT126" s="140">
        <v>-1.7</v>
      </c>
      <c r="AU126" s="140">
        <v>-11.9</v>
      </c>
      <c r="AV126" s="140">
        <v>33.4</v>
      </c>
      <c r="AW126" s="140">
        <v>7</v>
      </c>
      <c r="AX126" s="140">
        <v>-2.1</v>
      </c>
      <c r="AY126" s="140" t="s">
        <v>19</v>
      </c>
      <c r="AZ126" s="140">
        <v>-8.5</v>
      </c>
      <c r="BA126" s="140">
        <v>-1.7</v>
      </c>
      <c r="BB126" s="140">
        <v>-11.9</v>
      </c>
      <c r="BC126" s="140">
        <v>33.4</v>
      </c>
      <c r="BD126" s="140">
        <v>7</v>
      </c>
      <c r="BE126" s="140">
        <v>-2.1</v>
      </c>
      <c r="BF126" s="140" t="s">
        <v>19</v>
      </c>
      <c r="BG126" s="140">
        <v>3.5</v>
      </c>
      <c r="BH126" s="140">
        <v>25.8</v>
      </c>
      <c r="BI126" s="140">
        <v>-8.5</v>
      </c>
      <c r="BJ126" s="140">
        <v>15.2</v>
      </c>
      <c r="BK126" s="140">
        <v>3.7</v>
      </c>
      <c r="BL126" s="140">
        <v>11.6</v>
      </c>
      <c r="BM126" s="140" t="s">
        <v>19</v>
      </c>
      <c r="BN126" s="188" t="s">
        <v>19</v>
      </c>
      <c r="BO126" s="188" t="s">
        <v>19</v>
      </c>
      <c r="BP126" s="188" t="s">
        <v>19</v>
      </c>
      <c r="BQ126" s="188" t="s">
        <v>19</v>
      </c>
      <c r="BR126" s="188" t="s">
        <v>19</v>
      </c>
      <c r="BS126" s="188" t="s">
        <v>19</v>
      </c>
      <c r="BT126" s="188" t="s">
        <v>19</v>
      </c>
    </row>
    <row r="127" spans="1:72" x14ac:dyDescent="0.25">
      <c r="A127" s="1">
        <v>40940</v>
      </c>
      <c r="B127" s="30"/>
      <c r="C127" s="142">
        <v>104.68291000000001</v>
      </c>
      <c r="D127" s="142">
        <v>108.47377</v>
      </c>
      <c r="E127" s="142">
        <v>104.20349</v>
      </c>
      <c r="F127" s="142">
        <v>82.56156</v>
      </c>
      <c r="G127" s="142">
        <v>83.345219999999998</v>
      </c>
      <c r="H127" s="142">
        <v>110.58347000000001</v>
      </c>
      <c r="I127" s="142">
        <v>110.86579</v>
      </c>
      <c r="J127" s="142">
        <v>-5.8</v>
      </c>
      <c r="K127" s="142">
        <v>3.2</v>
      </c>
      <c r="L127" s="142">
        <v>-6.6</v>
      </c>
      <c r="M127" s="142">
        <v>-8.1999999999999993</v>
      </c>
      <c r="N127" s="142">
        <v>2.8</v>
      </c>
      <c r="O127" s="142">
        <v>2.2999999999999998</v>
      </c>
      <c r="P127" s="142">
        <v>-3.4</v>
      </c>
      <c r="Q127" s="142">
        <v>-5.4</v>
      </c>
      <c r="R127" s="142">
        <v>-2.1</v>
      </c>
      <c r="S127" s="142">
        <v>-5.8</v>
      </c>
      <c r="T127" s="142">
        <v>-5.4</v>
      </c>
      <c r="U127" s="142">
        <v>0.6</v>
      </c>
      <c r="V127" s="142">
        <v>1.8</v>
      </c>
      <c r="W127" s="142">
        <v>-4.0999999999999996</v>
      </c>
      <c r="X127" s="142">
        <v>-1.1000000000000001</v>
      </c>
      <c r="Y127" s="142">
        <v>1</v>
      </c>
      <c r="Z127" s="142">
        <v>-1.3</v>
      </c>
      <c r="AA127" s="142">
        <v>-1.1000000000000001</v>
      </c>
      <c r="AB127" s="142">
        <v>1</v>
      </c>
      <c r="AC127" s="142">
        <v>2.6</v>
      </c>
      <c r="AD127" s="142">
        <v>-1.3</v>
      </c>
      <c r="AE127" s="188" t="s">
        <v>19</v>
      </c>
      <c r="AF127" s="188" t="s">
        <v>19</v>
      </c>
      <c r="AG127" s="188" t="s">
        <v>19</v>
      </c>
      <c r="AH127" s="188" t="s">
        <v>19</v>
      </c>
      <c r="AI127" s="188" t="s">
        <v>19</v>
      </c>
      <c r="AJ127" s="188" t="s">
        <v>19</v>
      </c>
      <c r="AK127" s="188" t="s">
        <v>19</v>
      </c>
      <c r="AL127" s="140">
        <v>162.34941000000001</v>
      </c>
      <c r="AM127" s="140">
        <v>302.56292999999999</v>
      </c>
      <c r="AN127" s="140">
        <v>105.15931999999999</v>
      </c>
      <c r="AO127" s="140">
        <v>91.307599999999994</v>
      </c>
      <c r="AP127" s="140">
        <v>116.1037</v>
      </c>
      <c r="AQ127" s="140">
        <v>109.77273</v>
      </c>
      <c r="AR127" s="140">
        <v>106.5904</v>
      </c>
      <c r="AS127" s="140">
        <v>-5.5</v>
      </c>
      <c r="AT127" s="140">
        <v>6.4</v>
      </c>
      <c r="AU127" s="140">
        <v>-13.3</v>
      </c>
      <c r="AV127" s="140">
        <v>6.3</v>
      </c>
      <c r="AW127" s="140">
        <v>5.2</v>
      </c>
      <c r="AX127" s="140">
        <v>7.6</v>
      </c>
      <c r="AY127" s="140" t="s">
        <v>19</v>
      </c>
      <c r="AZ127" s="140">
        <v>-7.1</v>
      </c>
      <c r="BA127" s="140">
        <v>2.2999999999999998</v>
      </c>
      <c r="BB127" s="140">
        <v>-12.6</v>
      </c>
      <c r="BC127" s="140">
        <v>19.7</v>
      </c>
      <c r="BD127" s="140">
        <v>6.1</v>
      </c>
      <c r="BE127" s="140">
        <v>2.6</v>
      </c>
      <c r="BF127" s="140" t="s">
        <v>19</v>
      </c>
      <c r="BG127" s="140">
        <v>2</v>
      </c>
      <c r="BH127" s="140">
        <v>23.1</v>
      </c>
      <c r="BI127" s="140">
        <v>-9.6</v>
      </c>
      <c r="BJ127" s="140">
        <v>14.5</v>
      </c>
      <c r="BK127" s="140">
        <v>3.3</v>
      </c>
      <c r="BL127" s="140">
        <v>10.9</v>
      </c>
      <c r="BM127" s="140" t="s">
        <v>19</v>
      </c>
      <c r="BN127" s="188" t="s">
        <v>19</v>
      </c>
      <c r="BO127" s="188" t="s">
        <v>19</v>
      </c>
      <c r="BP127" s="188" t="s">
        <v>19</v>
      </c>
      <c r="BQ127" s="188" t="s">
        <v>19</v>
      </c>
      <c r="BR127" s="188" t="s">
        <v>19</v>
      </c>
      <c r="BS127" s="188" t="s">
        <v>19</v>
      </c>
      <c r="BT127" s="188" t="s">
        <v>19</v>
      </c>
    </row>
    <row r="128" spans="1:72" x14ac:dyDescent="0.25">
      <c r="A128" s="1">
        <v>40969</v>
      </c>
      <c r="B128" s="30" t="s">
        <v>110</v>
      </c>
      <c r="C128" s="142">
        <v>116.1812</v>
      </c>
      <c r="D128" s="142">
        <v>114.22976</v>
      </c>
      <c r="E128" s="142">
        <v>116.42738</v>
      </c>
      <c r="F128" s="142">
        <v>88.601460000000003</v>
      </c>
      <c r="G128" s="142">
        <v>88.793989999999994</v>
      </c>
      <c r="H128" s="142">
        <v>120.73351</v>
      </c>
      <c r="I128" s="142">
        <v>120.91254000000001</v>
      </c>
      <c r="J128" s="142">
        <v>-4.5</v>
      </c>
      <c r="K128" s="142">
        <v>1.6</v>
      </c>
      <c r="L128" s="142">
        <v>-4.8</v>
      </c>
      <c r="M128" s="142">
        <v>-10.1</v>
      </c>
      <c r="N128" s="142">
        <v>-2</v>
      </c>
      <c r="O128" s="142">
        <v>3.1</v>
      </c>
      <c r="P128" s="142">
        <v>-7.1</v>
      </c>
      <c r="Q128" s="142">
        <v>-5</v>
      </c>
      <c r="R128" s="142">
        <v>-0.9</v>
      </c>
      <c r="S128" s="142">
        <v>-5.4</v>
      </c>
      <c r="T128" s="142">
        <v>-7.1</v>
      </c>
      <c r="U128" s="142">
        <v>-0.3</v>
      </c>
      <c r="V128" s="142">
        <v>2.2999999999999998</v>
      </c>
      <c r="W128" s="142">
        <v>-5.2</v>
      </c>
      <c r="X128" s="142">
        <v>-1.4</v>
      </c>
      <c r="Y128" s="142">
        <v>1.2</v>
      </c>
      <c r="Z128" s="142">
        <v>-1.6</v>
      </c>
      <c r="AA128" s="142">
        <v>-1.7</v>
      </c>
      <c r="AB128" s="142">
        <v>0.8</v>
      </c>
      <c r="AC128" s="142">
        <v>2.6</v>
      </c>
      <c r="AD128" s="142">
        <v>-2.2000000000000002</v>
      </c>
      <c r="AE128" s="188">
        <f t="shared" ref="AE128:AK128" si="72">(AVERAGE(C126:C128)/AVERAGE(C114:C116)-1)*100</f>
        <v>-5.0458580312727319</v>
      </c>
      <c r="AF128" s="188">
        <f t="shared" si="72"/>
        <v>-0.86664212068393587</v>
      </c>
      <c r="AG128" s="188">
        <f t="shared" si="72"/>
        <v>-5.439394481017656</v>
      </c>
      <c r="AH128" s="188">
        <f t="shared" si="72"/>
        <v>-7.0544561545969326</v>
      </c>
      <c r="AI128" s="188">
        <f t="shared" si="72"/>
        <v>-0.29897561823861718</v>
      </c>
      <c r="AJ128" s="188">
        <f t="shared" si="72"/>
        <v>2.2622499934148665</v>
      </c>
      <c r="AK128" s="188">
        <f t="shared" si="72"/>
        <v>-5.1723622218297187</v>
      </c>
      <c r="AL128" s="140">
        <v>175.30303000000001</v>
      </c>
      <c r="AM128" s="140">
        <v>330.07889</v>
      </c>
      <c r="AN128" s="140">
        <v>112.17328999999999</v>
      </c>
      <c r="AO128" s="140">
        <v>110.55997000000001</v>
      </c>
      <c r="AP128" s="140">
        <v>123.35389000000001</v>
      </c>
      <c r="AQ128" s="140">
        <v>126.20976</v>
      </c>
      <c r="AR128" s="140">
        <v>97.098259999999996</v>
      </c>
      <c r="AS128" s="140">
        <v>-8.8000000000000007</v>
      </c>
      <c r="AT128" s="140">
        <v>3.2</v>
      </c>
      <c r="AU128" s="140">
        <v>-17</v>
      </c>
      <c r="AV128" s="140">
        <v>33</v>
      </c>
      <c r="AW128" s="140">
        <v>2</v>
      </c>
      <c r="AX128" s="140">
        <v>20.8</v>
      </c>
      <c r="AY128" s="140" t="s">
        <v>19</v>
      </c>
      <c r="AZ128" s="140">
        <v>-7.7</v>
      </c>
      <c r="BA128" s="140">
        <v>2.6</v>
      </c>
      <c r="BB128" s="140">
        <v>-14.2</v>
      </c>
      <c r="BC128" s="140">
        <v>24.1</v>
      </c>
      <c r="BD128" s="140">
        <v>4.5999999999999996</v>
      </c>
      <c r="BE128" s="140">
        <v>8.6999999999999993</v>
      </c>
      <c r="BF128" s="140" t="s">
        <v>19</v>
      </c>
      <c r="BG128" s="140">
        <v>0.3</v>
      </c>
      <c r="BH128" s="140">
        <v>19.7</v>
      </c>
      <c r="BI128" s="140">
        <v>-10.7</v>
      </c>
      <c r="BJ128" s="140">
        <v>18.600000000000001</v>
      </c>
      <c r="BK128" s="140">
        <v>3.8</v>
      </c>
      <c r="BL128" s="140">
        <v>12.2</v>
      </c>
      <c r="BM128" s="140" t="s">
        <v>19</v>
      </c>
      <c r="BN128" s="188">
        <f t="shared" ref="BN128:BS128" si="73">(AVERAGE(AL126:AL128)/AVERAGE(AL114:AL116)-1)*100</f>
        <v>-7.6788774295427187</v>
      </c>
      <c r="BO128" s="188">
        <f t="shared" si="73"/>
        <v>2.59590833727954</v>
      </c>
      <c r="BP128" s="188">
        <f t="shared" si="73"/>
        <v>-14.157644501937893</v>
      </c>
      <c r="BQ128" s="188">
        <f t="shared" si="73"/>
        <v>24.05851100683747</v>
      </c>
      <c r="BR128" s="188">
        <f t="shared" si="73"/>
        <v>4.649017663415389</v>
      </c>
      <c r="BS128" s="188">
        <f t="shared" si="73"/>
        <v>8.6719751014692648</v>
      </c>
      <c r="BT128" s="188" t="s">
        <v>19</v>
      </c>
    </row>
    <row r="129" spans="1:72" x14ac:dyDescent="0.25">
      <c r="A129" s="1">
        <v>41000</v>
      </c>
      <c r="B129" s="30"/>
      <c r="C129" s="142">
        <v>108.09827</v>
      </c>
      <c r="D129" s="142">
        <v>111.42543999999999</v>
      </c>
      <c r="E129" s="142">
        <v>107.67743</v>
      </c>
      <c r="F129" s="142">
        <v>82.621309999999994</v>
      </c>
      <c r="G129" s="142">
        <v>85.753219999999999</v>
      </c>
      <c r="H129" s="142">
        <v>112.44716</v>
      </c>
      <c r="I129" s="142">
        <v>115.86013</v>
      </c>
      <c r="J129" s="142">
        <v>-4.9000000000000004</v>
      </c>
      <c r="K129" s="142">
        <v>-0.4</v>
      </c>
      <c r="L129" s="142">
        <v>-5.4</v>
      </c>
      <c r="M129" s="142">
        <v>-10.7</v>
      </c>
      <c r="N129" s="142">
        <v>3.2</v>
      </c>
      <c r="O129" s="142">
        <v>-1.7</v>
      </c>
      <c r="P129" s="142">
        <v>-6.6</v>
      </c>
      <c r="Q129" s="142">
        <v>-5</v>
      </c>
      <c r="R129" s="142">
        <v>-0.7</v>
      </c>
      <c r="S129" s="142">
        <v>-5.4</v>
      </c>
      <c r="T129" s="142">
        <v>-8</v>
      </c>
      <c r="U129" s="142">
        <v>0.5</v>
      </c>
      <c r="V129" s="142">
        <v>1.3</v>
      </c>
      <c r="W129" s="142">
        <v>-5.5</v>
      </c>
      <c r="X129" s="142">
        <v>-1.7</v>
      </c>
      <c r="Y129" s="142">
        <v>1</v>
      </c>
      <c r="Z129" s="142">
        <v>-1.9</v>
      </c>
      <c r="AA129" s="142">
        <v>-1.8</v>
      </c>
      <c r="AB129" s="142">
        <v>0.9</v>
      </c>
      <c r="AC129" s="142">
        <v>2.1</v>
      </c>
      <c r="AD129" s="142">
        <v>-3</v>
      </c>
      <c r="AE129" s="188" t="s">
        <v>19</v>
      </c>
      <c r="AF129" s="188" t="s">
        <v>19</v>
      </c>
      <c r="AG129" s="188" t="s">
        <v>19</v>
      </c>
      <c r="AH129" s="188" t="s">
        <v>19</v>
      </c>
      <c r="AI129" s="188" t="s">
        <v>19</v>
      </c>
      <c r="AJ129" s="188" t="s">
        <v>19</v>
      </c>
      <c r="AK129" s="188" t="s">
        <v>19</v>
      </c>
      <c r="AL129" s="140">
        <v>157.24360999999999</v>
      </c>
      <c r="AM129" s="140">
        <v>291.97841</v>
      </c>
      <c r="AN129" s="140">
        <v>102.28818</v>
      </c>
      <c r="AO129" s="140">
        <v>86.800809999999998</v>
      </c>
      <c r="AP129" s="140">
        <v>119.3883</v>
      </c>
      <c r="AQ129" s="140">
        <v>117.28308</v>
      </c>
      <c r="AR129" s="140">
        <v>94.330410000000001</v>
      </c>
      <c r="AS129" s="140">
        <v>-14.5</v>
      </c>
      <c r="AT129" s="140">
        <v>-5</v>
      </c>
      <c r="AU129" s="140">
        <v>-20.7</v>
      </c>
      <c r="AV129" s="140">
        <v>9.4</v>
      </c>
      <c r="AW129" s="140">
        <v>2</v>
      </c>
      <c r="AX129" s="140">
        <v>5.5</v>
      </c>
      <c r="AY129" s="140" t="s">
        <v>19</v>
      </c>
      <c r="AZ129" s="140">
        <v>-9.4</v>
      </c>
      <c r="BA129" s="140">
        <v>0.7</v>
      </c>
      <c r="BB129" s="140">
        <v>-15.8</v>
      </c>
      <c r="BC129" s="140">
        <v>20.6</v>
      </c>
      <c r="BD129" s="140">
        <v>4</v>
      </c>
      <c r="BE129" s="140">
        <v>7.8</v>
      </c>
      <c r="BF129" s="140" t="s">
        <v>19</v>
      </c>
      <c r="BG129" s="140">
        <v>-1.9</v>
      </c>
      <c r="BH129" s="140">
        <v>16.2</v>
      </c>
      <c r="BI129" s="140">
        <v>-12.4</v>
      </c>
      <c r="BJ129" s="140">
        <v>18.899999999999999</v>
      </c>
      <c r="BK129" s="140">
        <v>3.2</v>
      </c>
      <c r="BL129" s="140">
        <v>10.9</v>
      </c>
      <c r="BM129" s="140" t="s">
        <v>19</v>
      </c>
      <c r="BN129" s="188" t="s">
        <v>19</v>
      </c>
      <c r="BO129" s="188" t="s">
        <v>19</v>
      </c>
      <c r="BP129" s="188" t="s">
        <v>19</v>
      </c>
      <c r="BQ129" s="188" t="s">
        <v>19</v>
      </c>
      <c r="BR129" s="188" t="s">
        <v>19</v>
      </c>
      <c r="BS129" s="188" t="s">
        <v>19</v>
      </c>
      <c r="BT129" s="188" t="s">
        <v>19</v>
      </c>
    </row>
    <row r="130" spans="1:72" x14ac:dyDescent="0.25">
      <c r="A130" s="1">
        <v>41030</v>
      </c>
      <c r="B130" s="30"/>
      <c r="C130" s="142">
        <v>119.38667</v>
      </c>
      <c r="D130" s="142">
        <v>120.79577999999999</v>
      </c>
      <c r="E130" s="142">
        <v>119.20817</v>
      </c>
      <c r="F130" s="142">
        <v>106.93496</v>
      </c>
      <c r="G130" s="142">
        <v>88.643020000000007</v>
      </c>
      <c r="H130" s="142">
        <v>121.35571</v>
      </c>
      <c r="I130" s="142">
        <v>120.96257</v>
      </c>
      <c r="J130" s="142">
        <v>-4.3</v>
      </c>
      <c r="K130" s="142">
        <v>2.5</v>
      </c>
      <c r="L130" s="142">
        <v>-4.9000000000000004</v>
      </c>
      <c r="M130" s="142">
        <v>-5.3</v>
      </c>
      <c r="N130" s="142">
        <v>1.3</v>
      </c>
      <c r="O130" s="142">
        <v>-0.7</v>
      </c>
      <c r="P130" s="142">
        <v>-5.8</v>
      </c>
      <c r="Q130" s="142">
        <v>-4.9000000000000004</v>
      </c>
      <c r="R130" s="142">
        <v>-0.1</v>
      </c>
      <c r="S130" s="142">
        <v>-5.3</v>
      </c>
      <c r="T130" s="142">
        <v>-7.3</v>
      </c>
      <c r="U130" s="142">
        <v>0.7</v>
      </c>
      <c r="V130" s="142">
        <v>0.8</v>
      </c>
      <c r="W130" s="142">
        <v>-5.6</v>
      </c>
      <c r="X130" s="142">
        <v>-2.2999999999999998</v>
      </c>
      <c r="Y130" s="142">
        <v>1</v>
      </c>
      <c r="Z130" s="142">
        <v>-2.5</v>
      </c>
      <c r="AA130" s="142">
        <v>-2.2000000000000002</v>
      </c>
      <c r="AB130" s="142">
        <v>1</v>
      </c>
      <c r="AC130" s="142">
        <v>1.7</v>
      </c>
      <c r="AD130" s="142">
        <v>-3.5</v>
      </c>
      <c r="AE130" s="188" t="s">
        <v>19</v>
      </c>
      <c r="AF130" s="188" t="s">
        <v>19</v>
      </c>
      <c r="AG130" s="188" t="s">
        <v>19</v>
      </c>
      <c r="AH130" s="188" t="s">
        <v>19</v>
      </c>
      <c r="AI130" s="188" t="s">
        <v>19</v>
      </c>
      <c r="AJ130" s="188" t="s">
        <v>19</v>
      </c>
      <c r="AK130" s="188" t="s">
        <v>19</v>
      </c>
      <c r="AL130" s="140">
        <v>164.36134000000001</v>
      </c>
      <c r="AM130" s="140">
        <v>324.71924999999999</v>
      </c>
      <c r="AN130" s="140">
        <v>98.954800000000006</v>
      </c>
      <c r="AO130" s="140">
        <v>88.776030000000006</v>
      </c>
      <c r="AP130" s="140">
        <v>89.303210000000007</v>
      </c>
      <c r="AQ130" s="140">
        <v>124.40836</v>
      </c>
      <c r="AR130" s="140">
        <v>97.378489999999999</v>
      </c>
      <c r="AS130" s="140">
        <v>-14</v>
      </c>
      <c r="AT130" s="140">
        <v>-1.8</v>
      </c>
      <c r="AU130" s="140">
        <v>-24.4</v>
      </c>
      <c r="AV130" s="140">
        <v>-4.9000000000000004</v>
      </c>
      <c r="AW130" s="140">
        <v>-12.3</v>
      </c>
      <c r="AX130" s="140">
        <v>9.4</v>
      </c>
      <c r="AY130" s="140" t="s">
        <v>19</v>
      </c>
      <c r="AZ130" s="140">
        <v>-10.4</v>
      </c>
      <c r="BA130" s="140">
        <v>0.2</v>
      </c>
      <c r="BB130" s="140">
        <v>-17.5</v>
      </c>
      <c r="BC130" s="140">
        <v>15</v>
      </c>
      <c r="BD130" s="140">
        <v>1</v>
      </c>
      <c r="BE130" s="140">
        <v>8.1999999999999993</v>
      </c>
      <c r="BF130" s="140" t="s">
        <v>19</v>
      </c>
      <c r="BG130" s="140">
        <v>-4.5</v>
      </c>
      <c r="BH130" s="140">
        <v>12.5</v>
      </c>
      <c r="BI130" s="140">
        <v>-14.8</v>
      </c>
      <c r="BJ130" s="140">
        <v>18.100000000000001</v>
      </c>
      <c r="BK130" s="140">
        <v>1.1000000000000001</v>
      </c>
      <c r="BL130" s="140">
        <v>10.7</v>
      </c>
      <c r="BM130" s="140" t="s">
        <v>19</v>
      </c>
      <c r="BN130" s="188" t="s">
        <v>19</v>
      </c>
      <c r="BO130" s="188" t="s">
        <v>19</v>
      </c>
      <c r="BP130" s="188" t="s">
        <v>19</v>
      </c>
      <c r="BQ130" s="188" t="s">
        <v>19</v>
      </c>
      <c r="BR130" s="188" t="s">
        <v>19</v>
      </c>
      <c r="BS130" s="188" t="s">
        <v>19</v>
      </c>
      <c r="BT130" s="188" t="s">
        <v>19</v>
      </c>
    </row>
    <row r="131" spans="1:72" x14ac:dyDescent="0.25">
      <c r="A131" s="1">
        <v>41061</v>
      </c>
      <c r="B131" s="30" t="s">
        <v>111</v>
      </c>
      <c r="C131" s="142">
        <v>114.50151</v>
      </c>
      <c r="D131" s="142">
        <v>116.43788000000001</v>
      </c>
      <c r="E131" s="142">
        <v>114.2564</v>
      </c>
      <c r="F131" s="142">
        <v>103.62712000000001</v>
      </c>
      <c r="G131" s="142">
        <v>85.892430000000004</v>
      </c>
      <c r="H131" s="142">
        <v>114.21146</v>
      </c>
      <c r="I131" s="142">
        <v>116.83696</v>
      </c>
      <c r="J131" s="142">
        <v>-4.4000000000000004</v>
      </c>
      <c r="K131" s="142">
        <v>-0.7</v>
      </c>
      <c r="L131" s="142">
        <v>-4.8</v>
      </c>
      <c r="M131" s="142">
        <v>-8.6999999999999993</v>
      </c>
      <c r="N131" s="142">
        <v>0.8</v>
      </c>
      <c r="O131" s="142">
        <v>-4.2</v>
      </c>
      <c r="P131" s="142">
        <v>-4.9000000000000004</v>
      </c>
      <c r="Q131" s="142">
        <v>-4.8</v>
      </c>
      <c r="R131" s="142">
        <v>-0.2</v>
      </c>
      <c r="S131" s="142">
        <v>-5.2</v>
      </c>
      <c r="T131" s="142">
        <v>-7.6</v>
      </c>
      <c r="U131" s="142">
        <v>0.7</v>
      </c>
      <c r="V131" s="142">
        <v>0</v>
      </c>
      <c r="W131" s="142">
        <v>-5.5</v>
      </c>
      <c r="X131" s="142">
        <v>-2.7</v>
      </c>
      <c r="Y131" s="142">
        <v>0.6</v>
      </c>
      <c r="Z131" s="142">
        <v>-2.9</v>
      </c>
      <c r="AA131" s="142">
        <v>-2.8</v>
      </c>
      <c r="AB131" s="142">
        <v>0.9</v>
      </c>
      <c r="AC131" s="142">
        <v>0.8</v>
      </c>
      <c r="AD131" s="142">
        <v>-3.7</v>
      </c>
      <c r="AE131" s="188">
        <f t="shared" ref="AE131:AK131" si="74">(AVERAGE(C129:C131)/AVERAGE(C117:C119)-1)*100</f>
        <v>-4.5341061650157721</v>
      </c>
      <c r="AF131" s="188">
        <f t="shared" si="74"/>
        <v>0.48946444534014866</v>
      </c>
      <c r="AG131" s="188">
        <f t="shared" si="74"/>
        <v>-4.9920913077630802</v>
      </c>
      <c r="AH131" s="188">
        <f t="shared" si="74"/>
        <v>-8.0635009890789195</v>
      </c>
      <c r="AI131" s="188">
        <f t="shared" si="74"/>
        <v>1.7216960836106798</v>
      </c>
      <c r="AJ131" s="188">
        <f t="shared" si="74"/>
        <v>-2.1775230013196367</v>
      </c>
      <c r="AK131" s="188">
        <f t="shared" si="74"/>
        <v>-5.7549344531681035</v>
      </c>
      <c r="AL131" s="140">
        <v>168.34053</v>
      </c>
      <c r="AM131" s="140">
        <v>316.56234000000001</v>
      </c>
      <c r="AN131" s="140">
        <v>107.88405</v>
      </c>
      <c r="AO131" s="140">
        <v>92.257530000000003</v>
      </c>
      <c r="AP131" s="140">
        <v>119.76484000000001</v>
      </c>
      <c r="AQ131" s="140">
        <v>124.07786</v>
      </c>
      <c r="AR131" s="140">
        <v>102.70023999999999</v>
      </c>
      <c r="AS131" s="140">
        <v>-8.1999999999999993</v>
      </c>
      <c r="AT131" s="140">
        <v>1.9</v>
      </c>
      <c r="AU131" s="140">
        <v>-15.4</v>
      </c>
      <c r="AV131" s="140">
        <v>5.2</v>
      </c>
      <c r="AW131" s="140">
        <v>11.1</v>
      </c>
      <c r="AX131" s="140">
        <v>9.5</v>
      </c>
      <c r="AY131" s="140" t="s">
        <v>19</v>
      </c>
      <c r="AZ131" s="140">
        <v>-10</v>
      </c>
      <c r="BA131" s="140">
        <v>0.4</v>
      </c>
      <c r="BB131" s="140">
        <v>-17.2</v>
      </c>
      <c r="BC131" s="140">
        <v>13.3</v>
      </c>
      <c r="BD131" s="140">
        <v>2.7</v>
      </c>
      <c r="BE131" s="140">
        <v>8.4</v>
      </c>
      <c r="BF131" s="140" t="s">
        <v>19</v>
      </c>
      <c r="BG131" s="140">
        <v>-5.7</v>
      </c>
      <c r="BH131" s="140">
        <v>10.6</v>
      </c>
      <c r="BI131" s="140">
        <v>-15.9</v>
      </c>
      <c r="BJ131" s="140">
        <v>18.600000000000001</v>
      </c>
      <c r="BK131" s="140">
        <v>1.7</v>
      </c>
      <c r="BL131" s="140">
        <v>9.9</v>
      </c>
      <c r="BM131" s="140" t="s">
        <v>19</v>
      </c>
      <c r="BN131" s="188">
        <f t="shared" ref="BN131:BS131" si="75">(AVERAGE(AL129:AL131)/AVERAGE(AL117:AL119)-1)*100</f>
        <v>-12.269961686535868</v>
      </c>
      <c r="BO131" s="188">
        <f t="shared" si="75"/>
        <v>-1.6057142782437639</v>
      </c>
      <c r="BP131" s="188">
        <f t="shared" si="75"/>
        <v>-20.180798051993055</v>
      </c>
      <c r="BQ131" s="188">
        <f t="shared" si="75"/>
        <v>2.8516946002339782</v>
      </c>
      <c r="BR131" s="188">
        <f t="shared" si="75"/>
        <v>0.54311825123678492</v>
      </c>
      <c r="BS131" s="188">
        <f t="shared" si="75"/>
        <v>8.1587394954057082</v>
      </c>
      <c r="BT131" s="188" t="s">
        <v>19</v>
      </c>
    </row>
    <row r="132" spans="1:72" x14ac:dyDescent="0.25">
      <c r="A132" s="1">
        <v>41091</v>
      </c>
      <c r="B132" s="30"/>
      <c r="C132" s="142">
        <v>121.76721000000001</v>
      </c>
      <c r="D132" s="142">
        <v>120.43343</v>
      </c>
      <c r="E132" s="142">
        <v>121.93532</v>
      </c>
      <c r="F132" s="142">
        <v>124.28255</v>
      </c>
      <c r="G132" s="142">
        <v>90.099029999999999</v>
      </c>
      <c r="H132" s="142">
        <v>119.68519999999999</v>
      </c>
      <c r="I132" s="142">
        <v>120.84141</v>
      </c>
      <c r="J132" s="142">
        <v>-1.5</v>
      </c>
      <c r="K132" s="142">
        <v>-0.3</v>
      </c>
      <c r="L132" s="142">
        <v>-1.5</v>
      </c>
      <c r="M132" s="142">
        <v>1.6</v>
      </c>
      <c r="N132" s="142">
        <v>2.5</v>
      </c>
      <c r="O132" s="142">
        <v>-1.3</v>
      </c>
      <c r="P132" s="142">
        <v>-1.9</v>
      </c>
      <c r="Q132" s="142">
        <v>-4.3</v>
      </c>
      <c r="R132" s="142">
        <v>-0.2</v>
      </c>
      <c r="S132" s="142">
        <v>-4.7</v>
      </c>
      <c r="T132" s="142">
        <v>-6</v>
      </c>
      <c r="U132" s="142">
        <v>1</v>
      </c>
      <c r="V132" s="142">
        <v>-0.2</v>
      </c>
      <c r="W132" s="142">
        <v>-5</v>
      </c>
      <c r="X132" s="142">
        <v>-2.7</v>
      </c>
      <c r="Y132" s="142">
        <v>0.5</v>
      </c>
      <c r="Z132" s="142">
        <v>-3</v>
      </c>
      <c r="AA132" s="142">
        <v>-2.6</v>
      </c>
      <c r="AB132" s="142">
        <v>1.3</v>
      </c>
      <c r="AC132" s="142">
        <v>0.5</v>
      </c>
      <c r="AD132" s="142">
        <v>-3.3</v>
      </c>
      <c r="AE132" s="188" t="s">
        <v>19</v>
      </c>
      <c r="AF132" s="188" t="s">
        <v>19</v>
      </c>
      <c r="AG132" s="188" t="s">
        <v>19</v>
      </c>
      <c r="AH132" s="188" t="s">
        <v>19</v>
      </c>
      <c r="AI132" s="188" t="s">
        <v>19</v>
      </c>
      <c r="AJ132" s="188" t="s">
        <v>19</v>
      </c>
      <c r="AK132" s="188" t="s">
        <v>19</v>
      </c>
      <c r="AL132" s="140">
        <v>175.95076</v>
      </c>
      <c r="AM132" s="140">
        <v>326.33677999999998</v>
      </c>
      <c r="AN132" s="140">
        <v>114.61154000000001</v>
      </c>
      <c r="AO132" s="140">
        <v>106.4706</v>
      </c>
      <c r="AP132" s="140">
        <v>126.29114</v>
      </c>
      <c r="AQ132" s="140">
        <v>130.19776999999999</v>
      </c>
      <c r="AR132" s="140">
        <v>103.67814</v>
      </c>
      <c r="AS132" s="140">
        <v>-4.7</v>
      </c>
      <c r="AT132" s="140">
        <v>-2.5</v>
      </c>
      <c r="AU132" s="140">
        <v>-6</v>
      </c>
      <c r="AV132" s="140">
        <v>2.6</v>
      </c>
      <c r="AW132" s="140">
        <v>1.5</v>
      </c>
      <c r="AX132" s="140">
        <v>10.8</v>
      </c>
      <c r="AY132" s="140" t="s">
        <v>19</v>
      </c>
      <c r="AZ132" s="140">
        <v>-9.1999999999999993</v>
      </c>
      <c r="BA132" s="140">
        <v>0</v>
      </c>
      <c r="BB132" s="140">
        <v>-15.7</v>
      </c>
      <c r="BC132" s="140">
        <v>11.5</v>
      </c>
      <c r="BD132" s="140">
        <v>2.5</v>
      </c>
      <c r="BE132" s="140">
        <v>8.8000000000000007</v>
      </c>
      <c r="BF132" s="140" t="s">
        <v>19</v>
      </c>
      <c r="BG132" s="140">
        <v>-6.2</v>
      </c>
      <c r="BH132" s="140">
        <v>8.3000000000000007</v>
      </c>
      <c r="BI132" s="140">
        <v>-15.4</v>
      </c>
      <c r="BJ132" s="140">
        <v>17.5</v>
      </c>
      <c r="BK132" s="140">
        <v>1.6</v>
      </c>
      <c r="BL132" s="140">
        <v>9.6</v>
      </c>
      <c r="BM132" s="140" t="s">
        <v>19</v>
      </c>
      <c r="BN132" s="188" t="s">
        <v>19</v>
      </c>
      <c r="BO132" s="188" t="s">
        <v>19</v>
      </c>
      <c r="BP132" s="188" t="s">
        <v>19</v>
      </c>
      <c r="BQ132" s="188" t="s">
        <v>19</v>
      </c>
      <c r="BR132" s="188" t="s">
        <v>19</v>
      </c>
      <c r="BS132" s="188" t="s">
        <v>19</v>
      </c>
      <c r="BT132" s="188" t="s">
        <v>19</v>
      </c>
    </row>
    <row r="133" spans="1:72" x14ac:dyDescent="0.25">
      <c r="A133" s="1">
        <v>41122</v>
      </c>
      <c r="B133" s="30"/>
      <c r="C133" s="142">
        <v>129.95274000000001</v>
      </c>
      <c r="D133" s="142">
        <v>120.53806</v>
      </c>
      <c r="E133" s="142">
        <v>131.14198999999999</v>
      </c>
      <c r="F133" s="142">
        <v>135.60995</v>
      </c>
      <c r="G133" s="142">
        <v>91.088930000000005</v>
      </c>
      <c r="H133" s="142">
        <v>125.14321</v>
      </c>
      <c r="I133" s="142">
        <v>121.27085</v>
      </c>
      <c r="J133" s="142">
        <v>0.6</v>
      </c>
      <c r="K133" s="142">
        <v>-0.3</v>
      </c>
      <c r="L133" s="142">
        <v>1.1000000000000001</v>
      </c>
      <c r="M133" s="142">
        <v>8</v>
      </c>
      <c r="N133" s="142">
        <v>2.4</v>
      </c>
      <c r="O133" s="142">
        <v>0.9</v>
      </c>
      <c r="P133" s="142">
        <v>-3.8</v>
      </c>
      <c r="Q133" s="142">
        <v>-3.6</v>
      </c>
      <c r="R133" s="142">
        <v>-0.2</v>
      </c>
      <c r="S133" s="142">
        <v>-3.9</v>
      </c>
      <c r="T133" s="142">
        <v>-3.9</v>
      </c>
      <c r="U133" s="142">
        <v>1.1000000000000001</v>
      </c>
      <c r="V133" s="142">
        <v>-0.1</v>
      </c>
      <c r="W133" s="142">
        <v>-4.8</v>
      </c>
      <c r="X133" s="142">
        <v>-2.9</v>
      </c>
      <c r="Y133" s="142">
        <v>0.4</v>
      </c>
      <c r="Z133" s="142">
        <v>-3.1</v>
      </c>
      <c r="AA133" s="142">
        <v>-1.8</v>
      </c>
      <c r="AB133" s="142">
        <v>1.3</v>
      </c>
      <c r="AC133" s="142">
        <v>0.3</v>
      </c>
      <c r="AD133" s="142">
        <v>-3.6</v>
      </c>
      <c r="AE133" s="188" t="s">
        <v>19</v>
      </c>
      <c r="AF133" s="188" t="s">
        <v>19</v>
      </c>
      <c r="AG133" s="188" t="s">
        <v>19</v>
      </c>
      <c r="AH133" s="188" t="s">
        <v>19</v>
      </c>
      <c r="AI133" s="188" t="s">
        <v>19</v>
      </c>
      <c r="AJ133" s="188" t="s">
        <v>19</v>
      </c>
      <c r="AK133" s="188" t="s">
        <v>19</v>
      </c>
      <c r="AL133" s="140">
        <v>175.94920999999999</v>
      </c>
      <c r="AM133" s="140">
        <v>328.80270000000002</v>
      </c>
      <c r="AN133" s="140">
        <v>113.60355</v>
      </c>
      <c r="AO133" s="140">
        <v>107.1168</v>
      </c>
      <c r="AP133" s="140">
        <v>126.90362</v>
      </c>
      <c r="AQ133" s="140">
        <v>128.38692</v>
      </c>
      <c r="AR133" s="140">
        <v>100.73690999999999</v>
      </c>
      <c r="AS133" s="140">
        <v>-3.9</v>
      </c>
      <c r="AT133" s="140">
        <v>-2.4</v>
      </c>
      <c r="AU133" s="140">
        <v>-5</v>
      </c>
      <c r="AV133" s="140">
        <v>0.7</v>
      </c>
      <c r="AW133" s="140">
        <v>0.2</v>
      </c>
      <c r="AX133" s="140">
        <v>6.2</v>
      </c>
      <c r="AY133" s="140" t="s">
        <v>19</v>
      </c>
      <c r="AZ133" s="140">
        <v>-8.6</v>
      </c>
      <c r="BA133" s="140">
        <v>-0.3</v>
      </c>
      <c r="BB133" s="140">
        <v>-14.4</v>
      </c>
      <c r="BC133" s="140">
        <v>9.9</v>
      </c>
      <c r="BD133" s="140">
        <v>2.2000000000000002</v>
      </c>
      <c r="BE133" s="140">
        <v>8.4</v>
      </c>
      <c r="BF133" s="140" t="s">
        <v>19</v>
      </c>
      <c r="BG133" s="140">
        <v>-6.2</v>
      </c>
      <c r="BH133" s="140">
        <v>6.1</v>
      </c>
      <c r="BI133" s="140">
        <v>-14.3</v>
      </c>
      <c r="BJ133" s="140">
        <v>16.899999999999999</v>
      </c>
      <c r="BK133" s="140">
        <v>1.3</v>
      </c>
      <c r="BL133" s="140">
        <v>9.3000000000000007</v>
      </c>
      <c r="BM133" s="140" t="s">
        <v>19</v>
      </c>
      <c r="BN133" s="188" t="s">
        <v>19</v>
      </c>
      <c r="BO133" s="188" t="s">
        <v>19</v>
      </c>
      <c r="BP133" s="188" t="s">
        <v>19</v>
      </c>
      <c r="BQ133" s="188" t="s">
        <v>19</v>
      </c>
      <c r="BR133" s="188" t="s">
        <v>19</v>
      </c>
      <c r="BS133" s="188" t="s">
        <v>19</v>
      </c>
      <c r="BT133" s="188" t="s">
        <v>19</v>
      </c>
    </row>
    <row r="134" spans="1:72" x14ac:dyDescent="0.25">
      <c r="A134" s="1">
        <v>41153</v>
      </c>
      <c r="B134" s="30" t="s">
        <v>112</v>
      </c>
      <c r="C134" s="142">
        <v>120.52278</v>
      </c>
      <c r="D134" s="142">
        <v>112.99274</v>
      </c>
      <c r="E134" s="142">
        <v>121.4739</v>
      </c>
      <c r="F134" s="142">
        <v>123.19617</v>
      </c>
      <c r="G134" s="142">
        <v>88.632990000000007</v>
      </c>
      <c r="H134" s="142">
        <v>117.51788000000001</v>
      </c>
      <c r="I134" s="142">
        <v>115.86287</v>
      </c>
      <c r="J134" s="142">
        <v>-1.3</v>
      </c>
      <c r="K134" s="142">
        <v>-3.8</v>
      </c>
      <c r="L134" s="142">
        <v>-0.8</v>
      </c>
      <c r="M134" s="142">
        <v>-0.7</v>
      </c>
      <c r="N134" s="142">
        <v>3.7</v>
      </c>
      <c r="O134" s="142">
        <v>-3.7</v>
      </c>
      <c r="P134" s="142">
        <v>-5.0999999999999996</v>
      </c>
      <c r="Q134" s="142">
        <v>-3.4</v>
      </c>
      <c r="R134" s="142">
        <v>-0.6</v>
      </c>
      <c r="S134" s="142">
        <v>-3.5</v>
      </c>
      <c r="T134" s="142">
        <v>-3.5</v>
      </c>
      <c r="U134" s="142">
        <v>1.4</v>
      </c>
      <c r="V134" s="142">
        <v>-0.5</v>
      </c>
      <c r="W134" s="142">
        <v>-4.8</v>
      </c>
      <c r="X134" s="142">
        <v>-2.9</v>
      </c>
      <c r="Y134" s="142">
        <v>0.2</v>
      </c>
      <c r="Z134" s="142">
        <v>-3.1</v>
      </c>
      <c r="AA134" s="142">
        <v>-2.2000000000000002</v>
      </c>
      <c r="AB134" s="142">
        <v>1.7</v>
      </c>
      <c r="AC134" s="142">
        <v>-0.3</v>
      </c>
      <c r="AD134" s="142">
        <v>-4.0999999999999996</v>
      </c>
      <c r="AE134" s="188">
        <f t="shared" ref="AE134:AK134" si="76">(AVERAGE(C132:C134)/AVERAGE(C120:C122)-1)*100</f>
        <v>-0.69567208214176279</v>
      </c>
      <c r="AF134" s="188">
        <f t="shared" si="76"/>
        <v>-1.4322478441972875</v>
      </c>
      <c r="AG134" s="188">
        <f t="shared" si="76"/>
        <v>-0.37911402941336325</v>
      </c>
      <c r="AH134" s="188">
        <f t="shared" si="76"/>
        <v>3.0332060212977074</v>
      </c>
      <c r="AI134" s="188">
        <f t="shared" si="76"/>
        <v>2.8395852570586078</v>
      </c>
      <c r="AJ134" s="188">
        <f t="shared" si="76"/>
        <v>-1.3327203654890152</v>
      </c>
      <c r="AK134" s="188">
        <f t="shared" si="76"/>
        <v>-3.5798105152390347</v>
      </c>
      <c r="AL134" s="140">
        <v>159.77252999999999</v>
      </c>
      <c r="AM134" s="140">
        <v>292.27010000000001</v>
      </c>
      <c r="AN134" s="140">
        <v>105.72960999999999</v>
      </c>
      <c r="AO134" s="140">
        <v>98.566159999999996</v>
      </c>
      <c r="AP134" s="140">
        <v>119.84468</v>
      </c>
      <c r="AQ134" s="140">
        <v>126.85391</v>
      </c>
      <c r="AR134" s="140">
        <v>88.794820000000001</v>
      </c>
      <c r="AS134" s="140">
        <v>-7.9</v>
      </c>
      <c r="AT134" s="140">
        <v>-8.4</v>
      </c>
      <c r="AU134" s="140">
        <v>-6.8</v>
      </c>
      <c r="AV134" s="140">
        <v>-5.4</v>
      </c>
      <c r="AW134" s="140">
        <v>3</v>
      </c>
      <c r="AX134" s="140">
        <v>6.6</v>
      </c>
      <c r="AY134" s="140" t="s">
        <v>19</v>
      </c>
      <c r="AZ134" s="140">
        <v>-8.5</v>
      </c>
      <c r="BA134" s="140">
        <v>-1.2</v>
      </c>
      <c r="BB134" s="140">
        <v>-13.6</v>
      </c>
      <c r="BC134" s="140">
        <v>8</v>
      </c>
      <c r="BD134" s="140">
        <v>2.2999999999999998</v>
      </c>
      <c r="BE134" s="140">
        <v>8.1999999999999993</v>
      </c>
      <c r="BF134" s="140" t="s">
        <v>19</v>
      </c>
      <c r="BG134" s="140">
        <v>-6.6</v>
      </c>
      <c r="BH134" s="140">
        <v>3.4</v>
      </c>
      <c r="BI134" s="140">
        <v>-13.4</v>
      </c>
      <c r="BJ134" s="140">
        <v>15.2</v>
      </c>
      <c r="BK134" s="140">
        <v>1.6</v>
      </c>
      <c r="BL134" s="140">
        <v>9.3000000000000007</v>
      </c>
      <c r="BM134" s="140" t="s">
        <v>19</v>
      </c>
      <c r="BN134" s="188">
        <f t="shared" ref="BN134:BS134" si="77">(AVERAGE(AL132:AL134)/AVERAGE(AL120:AL122)-1)*100</f>
        <v>-5.4556342841431738</v>
      </c>
      <c r="BO134" s="188">
        <f t="shared" si="77"/>
        <v>-4.365146853029378</v>
      </c>
      <c r="BP134" s="188">
        <f t="shared" si="77"/>
        <v>-5.9398060974449667</v>
      </c>
      <c r="BQ134" s="188">
        <f t="shared" si="77"/>
        <v>-0.67394576372448167</v>
      </c>
      <c r="BR134" s="188">
        <f t="shared" si="77"/>
        <v>1.5231930931902227</v>
      </c>
      <c r="BS134" s="188">
        <f t="shared" si="77"/>
        <v>7.8429084832196683</v>
      </c>
      <c r="BT134" s="188" t="s">
        <v>19</v>
      </c>
    </row>
    <row r="135" spans="1:72" x14ac:dyDescent="0.25">
      <c r="A135" s="1">
        <v>41183</v>
      </c>
      <c r="B135" s="30"/>
      <c r="C135" s="142">
        <v>130.27002999999999</v>
      </c>
      <c r="D135" s="142">
        <v>125.2329</v>
      </c>
      <c r="E135" s="142">
        <v>130.90610000000001</v>
      </c>
      <c r="F135" s="142">
        <v>132.37440000000001</v>
      </c>
      <c r="G135" s="142">
        <v>93.834119999999999</v>
      </c>
      <c r="H135" s="142">
        <v>122.99504</v>
      </c>
      <c r="I135" s="142">
        <v>125.11212</v>
      </c>
      <c r="J135" s="142">
        <v>5.2</v>
      </c>
      <c r="K135" s="142">
        <v>5.3</v>
      </c>
      <c r="L135" s="142">
        <v>5.4</v>
      </c>
      <c r="M135" s="142">
        <v>13.1</v>
      </c>
      <c r="N135" s="142">
        <v>3</v>
      </c>
      <c r="O135" s="142">
        <v>-0.1</v>
      </c>
      <c r="P135" s="142">
        <v>1.7</v>
      </c>
      <c r="Q135" s="142">
        <v>-2.5</v>
      </c>
      <c r="R135" s="142">
        <v>0</v>
      </c>
      <c r="S135" s="142">
        <v>-2.6</v>
      </c>
      <c r="T135" s="142">
        <v>-1.7</v>
      </c>
      <c r="U135" s="142">
        <v>1.6</v>
      </c>
      <c r="V135" s="142">
        <v>-0.4</v>
      </c>
      <c r="W135" s="142">
        <v>-4.2</v>
      </c>
      <c r="X135" s="142">
        <v>-2.2999999999999998</v>
      </c>
      <c r="Y135" s="142">
        <v>0.5</v>
      </c>
      <c r="Z135" s="142">
        <v>-2.5</v>
      </c>
      <c r="AA135" s="142">
        <v>-1.1000000000000001</v>
      </c>
      <c r="AB135" s="142">
        <v>1.7</v>
      </c>
      <c r="AC135" s="142">
        <v>-0.5</v>
      </c>
      <c r="AD135" s="142">
        <v>-3.9</v>
      </c>
      <c r="AE135" s="188" t="s">
        <v>19</v>
      </c>
      <c r="AF135" s="188" t="s">
        <v>19</v>
      </c>
      <c r="AG135" s="188" t="s">
        <v>19</v>
      </c>
      <c r="AH135" s="188" t="s">
        <v>19</v>
      </c>
      <c r="AI135" s="188" t="s">
        <v>19</v>
      </c>
      <c r="AJ135" s="188" t="s">
        <v>19</v>
      </c>
      <c r="AK135" s="188" t="s">
        <v>19</v>
      </c>
      <c r="AL135" s="140">
        <v>184.27010999999999</v>
      </c>
      <c r="AM135" s="140">
        <v>357.69535999999999</v>
      </c>
      <c r="AN135" s="140">
        <v>113.53368</v>
      </c>
      <c r="AO135" s="140">
        <v>107.81623999999999</v>
      </c>
      <c r="AP135" s="140">
        <v>121.75239999999999</v>
      </c>
      <c r="AQ135" s="140">
        <v>123.67492</v>
      </c>
      <c r="AR135" s="140">
        <v>106.36501</v>
      </c>
      <c r="AS135" s="140">
        <v>5.6</v>
      </c>
      <c r="AT135" s="140">
        <v>16.8</v>
      </c>
      <c r="AU135" s="140">
        <v>-4</v>
      </c>
      <c r="AV135" s="140">
        <v>-6.5</v>
      </c>
      <c r="AW135" s="140">
        <v>0.1</v>
      </c>
      <c r="AX135" s="140">
        <v>-0.5</v>
      </c>
      <c r="AY135" s="140" t="s">
        <v>19</v>
      </c>
      <c r="AZ135" s="140">
        <v>-7.2</v>
      </c>
      <c r="BA135" s="140">
        <v>0.5</v>
      </c>
      <c r="BB135" s="140">
        <v>-12.7</v>
      </c>
      <c r="BC135" s="140">
        <v>6.2</v>
      </c>
      <c r="BD135" s="140">
        <v>2</v>
      </c>
      <c r="BE135" s="140">
        <v>7.2</v>
      </c>
      <c r="BF135" s="140" t="s">
        <v>19</v>
      </c>
      <c r="BG135" s="140">
        <v>-5.7</v>
      </c>
      <c r="BH135" s="140">
        <v>4</v>
      </c>
      <c r="BI135" s="140">
        <v>-12.5</v>
      </c>
      <c r="BJ135" s="140">
        <v>11.9</v>
      </c>
      <c r="BK135" s="140">
        <v>1.5</v>
      </c>
      <c r="BL135" s="140">
        <v>8.1</v>
      </c>
      <c r="BM135" s="140" t="s">
        <v>19</v>
      </c>
      <c r="BN135" s="188" t="s">
        <v>19</v>
      </c>
      <c r="BO135" s="188" t="s">
        <v>19</v>
      </c>
      <c r="BP135" s="188" t="s">
        <v>19</v>
      </c>
      <c r="BQ135" s="188" t="s">
        <v>19</v>
      </c>
      <c r="BR135" s="188" t="s">
        <v>19</v>
      </c>
      <c r="BS135" s="188" t="s">
        <v>19</v>
      </c>
      <c r="BT135" s="188" t="s">
        <v>19</v>
      </c>
    </row>
    <row r="136" spans="1:72" x14ac:dyDescent="0.25">
      <c r="A136" s="1">
        <v>41214</v>
      </c>
      <c r="B136" s="30"/>
      <c r="C136" s="142">
        <v>122.16077</v>
      </c>
      <c r="D136" s="142">
        <v>112.79730000000001</v>
      </c>
      <c r="E136" s="142">
        <v>123.34358</v>
      </c>
      <c r="F136" s="142">
        <v>118.59783</v>
      </c>
      <c r="G136" s="142">
        <v>91.686340000000001</v>
      </c>
      <c r="H136" s="142">
        <v>114.84228</v>
      </c>
      <c r="I136" s="142">
        <v>114.76729</v>
      </c>
      <c r="J136" s="142">
        <v>0.6</v>
      </c>
      <c r="K136" s="142">
        <v>-5.0999999999999996</v>
      </c>
      <c r="L136" s="142">
        <v>1.4</v>
      </c>
      <c r="M136" s="142">
        <v>7.4</v>
      </c>
      <c r="N136" s="142">
        <v>3.3</v>
      </c>
      <c r="O136" s="142">
        <v>-2.4</v>
      </c>
      <c r="P136" s="142">
        <v>-2.2999999999999998</v>
      </c>
      <c r="Q136" s="142">
        <v>-2.2000000000000002</v>
      </c>
      <c r="R136" s="142">
        <v>-0.5</v>
      </c>
      <c r="S136" s="142">
        <v>-2.2000000000000002</v>
      </c>
      <c r="T136" s="142">
        <v>-0.9</v>
      </c>
      <c r="U136" s="142">
        <v>1.7</v>
      </c>
      <c r="V136" s="142">
        <v>-0.6</v>
      </c>
      <c r="W136" s="142">
        <v>-4</v>
      </c>
      <c r="X136" s="142">
        <v>-2.1</v>
      </c>
      <c r="Y136" s="142">
        <v>-0.3</v>
      </c>
      <c r="Z136" s="142">
        <v>-2.1</v>
      </c>
      <c r="AA136" s="142">
        <v>-0.4</v>
      </c>
      <c r="AB136" s="142">
        <v>1.9</v>
      </c>
      <c r="AC136" s="142">
        <v>-0.8</v>
      </c>
      <c r="AD136" s="142">
        <v>-3.7</v>
      </c>
      <c r="AE136" s="188" t="s">
        <v>19</v>
      </c>
      <c r="AF136" s="188" t="s">
        <v>19</v>
      </c>
      <c r="AG136" s="188" t="s">
        <v>19</v>
      </c>
      <c r="AH136" s="188" t="s">
        <v>19</v>
      </c>
      <c r="AI136" s="188" t="s">
        <v>19</v>
      </c>
      <c r="AJ136" s="188" t="s">
        <v>19</v>
      </c>
      <c r="AK136" s="188" t="s">
        <v>19</v>
      </c>
      <c r="AL136" s="140">
        <v>156.29480000000001</v>
      </c>
      <c r="AM136" s="140">
        <v>286.00189</v>
      </c>
      <c r="AN136" s="140">
        <v>103.39006999999999</v>
      </c>
      <c r="AO136" s="140">
        <v>101.71057999999999</v>
      </c>
      <c r="AP136" s="140">
        <v>117.7749</v>
      </c>
      <c r="AQ136" s="140">
        <v>110.93192999999999</v>
      </c>
      <c r="AR136" s="140">
        <v>90.462069999999997</v>
      </c>
      <c r="AS136" s="140">
        <v>-10.7</v>
      </c>
      <c r="AT136" s="140">
        <v>-11.3</v>
      </c>
      <c r="AU136" s="140">
        <v>-9.5</v>
      </c>
      <c r="AV136" s="140">
        <v>-20</v>
      </c>
      <c r="AW136" s="140">
        <v>2</v>
      </c>
      <c r="AX136" s="140">
        <v>-6.1</v>
      </c>
      <c r="AY136" s="140" t="s">
        <v>19</v>
      </c>
      <c r="AZ136" s="140">
        <v>-7.5</v>
      </c>
      <c r="BA136" s="140">
        <v>-0.6</v>
      </c>
      <c r="BB136" s="140">
        <v>-12.5</v>
      </c>
      <c r="BC136" s="140">
        <v>3.1</v>
      </c>
      <c r="BD136" s="140">
        <v>2</v>
      </c>
      <c r="BE136" s="140">
        <v>6</v>
      </c>
      <c r="BF136" s="140" t="s">
        <v>19</v>
      </c>
      <c r="BG136" s="140">
        <v>-6.6</v>
      </c>
      <c r="BH136" s="140">
        <v>1.6</v>
      </c>
      <c r="BI136" s="140">
        <v>-12.4</v>
      </c>
      <c r="BJ136" s="140">
        <v>5.5</v>
      </c>
      <c r="BK136" s="140">
        <v>1.5</v>
      </c>
      <c r="BL136" s="140">
        <v>6.3</v>
      </c>
      <c r="BM136" s="140" t="s">
        <v>19</v>
      </c>
      <c r="BN136" s="188" t="s">
        <v>19</v>
      </c>
      <c r="BO136" s="188" t="s">
        <v>19</v>
      </c>
      <c r="BP136" s="188" t="s">
        <v>19</v>
      </c>
      <c r="BQ136" s="188" t="s">
        <v>19</v>
      </c>
      <c r="BR136" s="188" t="s">
        <v>19</v>
      </c>
      <c r="BS136" s="188" t="s">
        <v>19</v>
      </c>
      <c r="BT136" s="188" t="s">
        <v>19</v>
      </c>
    </row>
    <row r="137" spans="1:72" x14ac:dyDescent="0.25">
      <c r="A137" s="1">
        <v>41244</v>
      </c>
      <c r="B137" s="30" t="s">
        <v>113</v>
      </c>
      <c r="C137" s="142">
        <v>107.48936999999999</v>
      </c>
      <c r="D137" s="142">
        <v>119.97843</v>
      </c>
      <c r="E137" s="142">
        <v>105.91076</v>
      </c>
      <c r="F137" s="142">
        <v>94.107330000000005</v>
      </c>
      <c r="G137" s="142">
        <v>88.463939999999994</v>
      </c>
      <c r="H137" s="142">
        <v>109.32177</v>
      </c>
      <c r="I137" s="142">
        <v>103.76058</v>
      </c>
      <c r="J137" s="142">
        <v>-3.6</v>
      </c>
      <c r="K137" s="142">
        <v>-0.6</v>
      </c>
      <c r="L137" s="142">
        <v>-4.5</v>
      </c>
      <c r="M137" s="142">
        <v>-4.5999999999999996</v>
      </c>
      <c r="N137" s="142">
        <v>-1.3</v>
      </c>
      <c r="O137" s="142">
        <v>-1.6</v>
      </c>
      <c r="P137" s="142">
        <v>-5.4</v>
      </c>
      <c r="Q137" s="142">
        <v>-2.2999999999999998</v>
      </c>
      <c r="R137" s="142">
        <v>-0.5</v>
      </c>
      <c r="S137" s="142">
        <v>-2.4</v>
      </c>
      <c r="T137" s="142">
        <v>-1.2</v>
      </c>
      <c r="U137" s="142">
        <v>1.5</v>
      </c>
      <c r="V137" s="142">
        <v>-0.7</v>
      </c>
      <c r="W137" s="142">
        <v>-4.0999999999999996</v>
      </c>
      <c r="X137" s="142">
        <v>-2.2999999999999998</v>
      </c>
      <c r="Y137" s="142">
        <v>-0.5</v>
      </c>
      <c r="Z137" s="142">
        <v>-2.4</v>
      </c>
      <c r="AA137" s="142">
        <v>-1.2</v>
      </c>
      <c r="AB137" s="142">
        <v>1.5</v>
      </c>
      <c r="AC137" s="142">
        <v>-0.7</v>
      </c>
      <c r="AD137" s="142">
        <v>-4.0999999999999996</v>
      </c>
      <c r="AE137" s="188">
        <f t="shared" ref="AE137:AK137" si="78">(AVERAGE(C135:C137)/AVERAGE(C123:C125)-1)*100</f>
        <v>0.8926862480014508</v>
      </c>
      <c r="AF137" s="188">
        <f t="shared" si="78"/>
        <v>-0.14283135833352834</v>
      </c>
      <c r="AG137" s="188">
        <f t="shared" si="78"/>
        <v>0.95596062285066008</v>
      </c>
      <c r="AH137" s="188">
        <f t="shared" si="78"/>
        <v>5.8124754502662634</v>
      </c>
      <c r="AI137" s="188">
        <f t="shared" si="78"/>
        <v>1.656150901639375</v>
      </c>
      <c r="AJ137" s="188">
        <f t="shared" si="78"/>
        <v>-1.3533769081505387</v>
      </c>
      <c r="AK137" s="188">
        <f t="shared" si="78"/>
        <v>-1.8534459183596086</v>
      </c>
      <c r="AL137" s="140">
        <v>161.38408000000001</v>
      </c>
      <c r="AM137" s="140">
        <v>303.97221000000002</v>
      </c>
      <c r="AN137" s="140">
        <v>103.22544000000001</v>
      </c>
      <c r="AO137" s="140">
        <v>93.410839999999993</v>
      </c>
      <c r="AP137" s="140">
        <v>119.44848</v>
      </c>
      <c r="AQ137" s="140">
        <v>99.61891</v>
      </c>
      <c r="AR137" s="140">
        <v>103.11521</v>
      </c>
      <c r="AS137" s="140">
        <v>-8.1</v>
      </c>
      <c r="AT137" s="140">
        <v>-11</v>
      </c>
      <c r="AU137" s="140">
        <v>-5.8</v>
      </c>
      <c r="AV137" s="140">
        <v>-21.3</v>
      </c>
      <c r="AW137" s="140">
        <v>11.7</v>
      </c>
      <c r="AX137" s="140">
        <v>-13.9</v>
      </c>
      <c r="AY137" s="140" t="s">
        <v>19</v>
      </c>
      <c r="AZ137" s="140">
        <v>-7.5</v>
      </c>
      <c r="BA137" s="140">
        <v>-1.5</v>
      </c>
      <c r="BB137" s="140">
        <v>-12</v>
      </c>
      <c r="BC137" s="140">
        <v>0.7</v>
      </c>
      <c r="BD137" s="140">
        <v>2.8</v>
      </c>
      <c r="BE137" s="140">
        <v>4.3</v>
      </c>
      <c r="BF137" s="140" t="s">
        <v>19</v>
      </c>
      <c r="BG137" s="140">
        <v>-7.5</v>
      </c>
      <c r="BH137" s="140">
        <v>-1.5</v>
      </c>
      <c r="BI137" s="140">
        <v>-12</v>
      </c>
      <c r="BJ137" s="140">
        <v>0.7</v>
      </c>
      <c r="BK137" s="140">
        <v>2.8</v>
      </c>
      <c r="BL137" s="140">
        <v>4.3</v>
      </c>
      <c r="BM137" s="140" t="s">
        <v>19</v>
      </c>
      <c r="BN137" s="188">
        <f t="shared" ref="BN137:BS137" si="79">(AVERAGE(AL135:AL137)/AVERAGE(AL123:AL125)-1)*100</f>
        <v>-4.4198833168079155</v>
      </c>
      <c r="BO137" s="188">
        <f t="shared" si="79"/>
        <v>-2.2885688788806369</v>
      </c>
      <c r="BP137" s="188">
        <f t="shared" si="79"/>
        <v>-6.4115459124075898</v>
      </c>
      <c r="BQ137" s="188">
        <f t="shared" si="79"/>
        <v>-16.089689497045299</v>
      </c>
      <c r="BR137" s="188">
        <f t="shared" si="79"/>
        <v>4.3436785976937786</v>
      </c>
      <c r="BS137" s="188">
        <f t="shared" si="79"/>
        <v>-6.6837303338624814</v>
      </c>
      <c r="BT137" s="188" t="s">
        <v>19</v>
      </c>
    </row>
    <row r="138" spans="1:72" x14ac:dyDescent="0.25">
      <c r="A138" s="1">
        <v>41275</v>
      </c>
      <c r="B138" s="30"/>
      <c r="C138" s="142">
        <v>110.11744</v>
      </c>
      <c r="D138" s="142">
        <v>109.22538</v>
      </c>
      <c r="E138" s="142">
        <v>110.22978000000001</v>
      </c>
      <c r="F138" s="142">
        <v>89.072040000000001</v>
      </c>
      <c r="G138" s="142">
        <v>88.617800000000003</v>
      </c>
      <c r="H138" s="142">
        <v>112.12017</v>
      </c>
      <c r="I138" s="142">
        <v>111.48363999999999</v>
      </c>
      <c r="J138" s="142">
        <v>6.5</v>
      </c>
      <c r="K138" s="142">
        <v>2</v>
      </c>
      <c r="L138" s="142">
        <v>7.1</v>
      </c>
      <c r="M138" s="142">
        <v>2.6</v>
      </c>
      <c r="N138" s="142">
        <v>4</v>
      </c>
      <c r="O138" s="142">
        <v>2.7</v>
      </c>
      <c r="P138" s="142">
        <v>0.5</v>
      </c>
      <c r="Q138" s="142">
        <v>6.5</v>
      </c>
      <c r="R138" s="142">
        <v>2</v>
      </c>
      <c r="S138" s="142">
        <v>7.1</v>
      </c>
      <c r="T138" s="142">
        <v>2.6</v>
      </c>
      <c r="U138" s="142">
        <v>4</v>
      </c>
      <c r="V138" s="142">
        <v>2.7</v>
      </c>
      <c r="W138" s="142">
        <v>0.5</v>
      </c>
      <c r="X138" s="142">
        <v>-1.5</v>
      </c>
      <c r="Y138" s="142">
        <v>0.2</v>
      </c>
      <c r="Z138" s="142">
        <v>-1.5</v>
      </c>
      <c r="AA138" s="142">
        <v>-0.8</v>
      </c>
      <c r="AB138" s="142">
        <v>1.9</v>
      </c>
      <c r="AC138" s="142">
        <v>-0.6</v>
      </c>
      <c r="AD138" s="142">
        <v>-3.7</v>
      </c>
      <c r="AE138" s="188" t="s">
        <v>19</v>
      </c>
      <c r="AF138" s="188" t="s">
        <v>19</v>
      </c>
      <c r="AG138" s="188" t="s">
        <v>19</v>
      </c>
      <c r="AH138" s="188" t="s">
        <v>19</v>
      </c>
      <c r="AI138" s="188" t="s">
        <v>19</v>
      </c>
      <c r="AJ138" s="188" t="s">
        <v>19</v>
      </c>
      <c r="AK138" s="188" t="s">
        <v>19</v>
      </c>
      <c r="AL138" s="140">
        <v>157.29875999999999</v>
      </c>
      <c r="AM138" s="140">
        <v>290.18696999999997</v>
      </c>
      <c r="AN138" s="140">
        <v>103.09650999999999</v>
      </c>
      <c r="AO138" s="140">
        <v>97.86506</v>
      </c>
      <c r="AP138" s="140">
        <v>110.09990999999999</v>
      </c>
      <c r="AQ138" s="140">
        <v>107.36763999999999</v>
      </c>
      <c r="AR138" s="140">
        <v>100.11474</v>
      </c>
      <c r="AS138" s="140">
        <v>-5.3</v>
      </c>
      <c r="AT138" s="140">
        <v>-2.7</v>
      </c>
      <c r="AU138" s="140">
        <v>-8.1</v>
      </c>
      <c r="AV138" s="140">
        <v>-13</v>
      </c>
      <c r="AW138" s="140">
        <v>-9.9</v>
      </c>
      <c r="AX138" s="140">
        <v>1.6</v>
      </c>
      <c r="AY138" s="140">
        <v>-8.6999999999999993</v>
      </c>
      <c r="AZ138" s="140">
        <v>-5.3</v>
      </c>
      <c r="BA138" s="140">
        <v>-2.7</v>
      </c>
      <c r="BB138" s="140">
        <v>-8.1</v>
      </c>
      <c r="BC138" s="140">
        <v>-13</v>
      </c>
      <c r="BD138" s="140">
        <v>-9.9</v>
      </c>
      <c r="BE138" s="140">
        <v>1.6</v>
      </c>
      <c r="BF138" s="140">
        <v>-8.6999999999999993</v>
      </c>
      <c r="BG138" s="140">
        <v>-7.3</v>
      </c>
      <c r="BH138" s="140">
        <v>-1.6</v>
      </c>
      <c r="BI138" s="140">
        <v>-11.7</v>
      </c>
      <c r="BJ138" s="140">
        <v>-2.8</v>
      </c>
      <c r="BK138" s="140">
        <v>1.3</v>
      </c>
      <c r="BL138" s="140">
        <v>4.5999999999999996</v>
      </c>
      <c r="BM138" s="140" t="s">
        <v>19</v>
      </c>
      <c r="BN138" s="188" t="s">
        <v>19</v>
      </c>
      <c r="BO138" s="188" t="s">
        <v>19</v>
      </c>
      <c r="BP138" s="188" t="s">
        <v>19</v>
      </c>
      <c r="BQ138" s="188" t="s">
        <v>19</v>
      </c>
      <c r="BR138" s="188" t="s">
        <v>19</v>
      </c>
      <c r="BS138" s="188" t="s">
        <v>19</v>
      </c>
      <c r="BT138" s="188" t="s">
        <v>19</v>
      </c>
    </row>
    <row r="139" spans="1:72" x14ac:dyDescent="0.25">
      <c r="A139" s="1">
        <v>41306</v>
      </c>
      <c r="B139" s="30"/>
      <c r="C139" s="142">
        <v>102.62008</v>
      </c>
      <c r="D139" s="142">
        <v>98.982550000000003</v>
      </c>
      <c r="E139" s="142">
        <v>103.07938</v>
      </c>
      <c r="F139" s="142">
        <v>80.141050000000007</v>
      </c>
      <c r="G139" s="142">
        <v>80.527749999999997</v>
      </c>
      <c r="H139" s="142">
        <v>107.36114999999999</v>
      </c>
      <c r="I139" s="142">
        <v>105.83119000000001</v>
      </c>
      <c r="J139" s="142">
        <v>-2</v>
      </c>
      <c r="K139" s="142">
        <v>-8.6999999999999993</v>
      </c>
      <c r="L139" s="142">
        <v>-1.1000000000000001</v>
      </c>
      <c r="M139" s="142">
        <v>-2.9</v>
      </c>
      <c r="N139" s="142">
        <v>-3.4</v>
      </c>
      <c r="O139" s="142">
        <v>-2.9</v>
      </c>
      <c r="P139" s="142">
        <v>-4.5</v>
      </c>
      <c r="Q139" s="142">
        <v>2.2999999999999998</v>
      </c>
      <c r="R139" s="142">
        <v>-3.4</v>
      </c>
      <c r="S139" s="142">
        <v>3</v>
      </c>
      <c r="T139" s="142">
        <v>-0.1</v>
      </c>
      <c r="U139" s="142">
        <v>0.4</v>
      </c>
      <c r="V139" s="142">
        <v>-0.1</v>
      </c>
      <c r="W139" s="142">
        <v>-2</v>
      </c>
      <c r="X139" s="142">
        <v>-1.2</v>
      </c>
      <c r="Y139" s="142">
        <v>-0.7</v>
      </c>
      <c r="Z139" s="142">
        <v>-1.1000000000000001</v>
      </c>
      <c r="AA139" s="142">
        <v>-0.4</v>
      </c>
      <c r="AB139" s="142">
        <v>1.4</v>
      </c>
      <c r="AC139" s="142">
        <v>-1</v>
      </c>
      <c r="AD139" s="142">
        <v>-3.8</v>
      </c>
      <c r="AE139" s="188" t="s">
        <v>19</v>
      </c>
      <c r="AF139" s="188" t="s">
        <v>19</v>
      </c>
      <c r="AG139" s="188" t="s">
        <v>19</v>
      </c>
      <c r="AH139" s="188" t="s">
        <v>19</v>
      </c>
      <c r="AI139" s="188" t="s">
        <v>19</v>
      </c>
      <c r="AJ139" s="188" t="s">
        <v>19</v>
      </c>
      <c r="AK139" s="188" t="s">
        <v>19</v>
      </c>
      <c r="AL139" s="140">
        <v>153.14189999999999</v>
      </c>
      <c r="AM139" s="140">
        <v>285.23842999999999</v>
      </c>
      <c r="AN139" s="140">
        <v>99.262569999999997</v>
      </c>
      <c r="AO139" s="140">
        <v>83.621889999999993</v>
      </c>
      <c r="AP139" s="140">
        <v>101.29351</v>
      </c>
      <c r="AQ139" s="140">
        <v>115.59898</v>
      </c>
      <c r="AR139" s="140">
        <v>100.47606</v>
      </c>
      <c r="AS139" s="140">
        <v>-5.7</v>
      </c>
      <c r="AT139" s="140">
        <v>-5.7</v>
      </c>
      <c r="AU139" s="140">
        <v>-5.6</v>
      </c>
      <c r="AV139" s="140">
        <v>-8.4</v>
      </c>
      <c r="AW139" s="140">
        <v>-12.8</v>
      </c>
      <c r="AX139" s="140">
        <v>5.3</v>
      </c>
      <c r="AY139" s="140">
        <v>-5.7</v>
      </c>
      <c r="AZ139" s="140">
        <v>-5.5</v>
      </c>
      <c r="BA139" s="140">
        <v>-4.2</v>
      </c>
      <c r="BB139" s="140">
        <v>-6.9</v>
      </c>
      <c r="BC139" s="140">
        <v>-11</v>
      </c>
      <c r="BD139" s="140">
        <v>-11.3</v>
      </c>
      <c r="BE139" s="140">
        <v>3.5</v>
      </c>
      <c r="BF139" s="140">
        <v>-7.2</v>
      </c>
      <c r="BG139" s="140">
        <v>-7.3</v>
      </c>
      <c r="BH139" s="140">
        <v>-2.5</v>
      </c>
      <c r="BI139" s="140">
        <v>-11.1</v>
      </c>
      <c r="BJ139" s="140">
        <v>-3.9</v>
      </c>
      <c r="BK139" s="140">
        <v>-0.2</v>
      </c>
      <c r="BL139" s="140">
        <v>4.4000000000000004</v>
      </c>
      <c r="BM139" s="140" t="s">
        <v>19</v>
      </c>
      <c r="BN139" s="188" t="s">
        <v>19</v>
      </c>
      <c r="BO139" s="188" t="s">
        <v>19</v>
      </c>
      <c r="BP139" s="188" t="s">
        <v>19</v>
      </c>
      <c r="BQ139" s="188" t="s">
        <v>19</v>
      </c>
      <c r="BR139" s="188" t="s">
        <v>19</v>
      </c>
      <c r="BS139" s="188" t="s">
        <v>19</v>
      </c>
      <c r="BT139" s="188" t="s">
        <v>19</v>
      </c>
    </row>
    <row r="140" spans="1:72" x14ac:dyDescent="0.25">
      <c r="A140" s="1">
        <v>41334</v>
      </c>
      <c r="B140" s="30" t="s">
        <v>114</v>
      </c>
      <c r="C140" s="142">
        <v>113.85214000000001</v>
      </c>
      <c r="D140" s="142">
        <v>103.84508</v>
      </c>
      <c r="E140" s="142">
        <v>115.11631</v>
      </c>
      <c r="F140" s="142">
        <v>83.257270000000005</v>
      </c>
      <c r="G140" s="142">
        <v>87.842429999999993</v>
      </c>
      <c r="H140" s="142">
        <v>119.41911</v>
      </c>
      <c r="I140" s="142">
        <v>118.01094999999999</v>
      </c>
      <c r="J140" s="142">
        <v>-2</v>
      </c>
      <c r="K140" s="142">
        <v>-9.1</v>
      </c>
      <c r="L140" s="142">
        <v>-1.1000000000000001</v>
      </c>
      <c r="M140" s="142">
        <v>-6</v>
      </c>
      <c r="N140" s="142">
        <v>-1.1000000000000001</v>
      </c>
      <c r="O140" s="142">
        <v>-1.1000000000000001</v>
      </c>
      <c r="P140" s="142">
        <v>-2.4</v>
      </c>
      <c r="Q140" s="142">
        <v>0.7</v>
      </c>
      <c r="R140" s="142">
        <v>-5.4</v>
      </c>
      <c r="S140" s="142">
        <v>1.5</v>
      </c>
      <c r="T140" s="142">
        <v>-2.1</v>
      </c>
      <c r="U140" s="142">
        <v>-0.1</v>
      </c>
      <c r="V140" s="142">
        <v>-0.5</v>
      </c>
      <c r="W140" s="142">
        <v>-2.2000000000000002</v>
      </c>
      <c r="X140" s="142">
        <v>-0.9</v>
      </c>
      <c r="Y140" s="142">
        <v>-1.6</v>
      </c>
      <c r="Z140" s="142">
        <v>-0.8</v>
      </c>
      <c r="AA140" s="142">
        <v>-0.1</v>
      </c>
      <c r="AB140" s="142">
        <v>1.5</v>
      </c>
      <c r="AC140" s="142">
        <v>-1.3</v>
      </c>
      <c r="AD140" s="142">
        <v>-3.4</v>
      </c>
      <c r="AE140" s="188">
        <f t="shared" ref="AE140:AK140" si="80">(AVERAGE(C138:C140)/AVERAGE(C126:C128)-1)*100</f>
        <v>0.73043287945424584</v>
      </c>
      <c r="AF140" s="188">
        <f t="shared" si="80"/>
        <v>-5.3807267872629128</v>
      </c>
      <c r="AG140" s="188">
        <f t="shared" si="80"/>
        <v>1.5176923516802221</v>
      </c>
      <c r="AH140" s="188">
        <f t="shared" si="80"/>
        <v>-2.1244131960464041</v>
      </c>
      <c r="AI140" s="188">
        <f t="shared" si="80"/>
        <v>-0.12889415946275573</v>
      </c>
      <c r="AJ140" s="188">
        <f t="shared" si="80"/>
        <v>-0.46387768509288385</v>
      </c>
      <c r="AK140" s="188">
        <f t="shared" si="80"/>
        <v>-2.1542044400309934</v>
      </c>
      <c r="AL140" s="140">
        <v>158.30034000000001</v>
      </c>
      <c r="AM140" s="140">
        <v>287.60111999999998</v>
      </c>
      <c r="AN140" s="140">
        <v>105.56131999999999</v>
      </c>
      <c r="AO140" s="140">
        <v>89.215760000000003</v>
      </c>
      <c r="AP140" s="140">
        <v>121.40267</v>
      </c>
      <c r="AQ140" s="140">
        <v>122.7548</v>
      </c>
      <c r="AR140" s="140">
        <v>97.72936</v>
      </c>
      <c r="AS140" s="140">
        <v>-9.6999999999999993</v>
      </c>
      <c r="AT140" s="140">
        <v>-12.9</v>
      </c>
      <c r="AU140" s="140">
        <v>-5.9</v>
      </c>
      <c r="AV140" s="140">
        <v>-19.3</v>
      </c>
      <c r="AW140" s="140">
        <v>-1.6</v>
      </c>
      <c r="AX140" s="140">
        <v>-2.7</v>
      </c>
      <c r="AY140" s="140">
        <v>0.6</v>
      </c>
      <c r="AZ140" s="140">
        <v>-6.9</v>
      </c>
      <c r="BA140" s="140">
        <v>-7.3</v>
      </c>
      <c r="BB140" s="140">
        <v>-6.6</v>
      </c>
      <c r="BC140" s="140">
        <v>-13.9</v>
      </c>
      <c r="BD140" s="140">
        <v>-8</v>
      </c>
      <c r="BE140" s="140">
        <v>1.2</v>
      </c>
      <c r="BF140" s="140">
        <v>-4.8</v>
      </c>
      <c r="BG140" s="140">
        <v>-7.3</v>
      </c>
      <c r="BH140" s="140">
        <v>-3.9</v>
      </c>
      <c r="BI140" s="140">
        <v>-10.1</v>
      </c>
      <c r="BJ140" s="140">
        <v>-7.7</v>
      </c>
      <c r="BK140" s="140">
        <v>-0.5</v>
      </c>
      <c r="BL140" s="140">
        <v>2.6</v>
      </c>
      <c r="BM140" s="140" t="s">
        <v>19</v>
      </c>
      <c r="BN140" s="188">
        <f t="shared" ref="BN140:BT140" si="81">(AVERAGE(AL138:AL140)/AVERAGE(AL126:AL128)-1)*100</f>
        <v>-6.9488388044231852</v>
      </c>
      <c r="BO140" s="188">
        <f t="shared" si="81"/>
        <v>-7.2827684561863943</v>
      </c>
      <c r="BP140" s="188">
        <f t="shared" si="81"/>
        <v>-6.5641398173949312</v>
      </c>
      <c r="BQ140" s="188">
        <f t="shared" si="81"/>
        <v>-13.903886912758512</v>
      </c>
      <c r="BR140" s="188">
        <f t="shared" si="81"/>
        <v>-7.9674112314096828</v>
      </c>
      <c r="BS140" s="188">
        <f t="shared" si="81"/>
        <v>1.1824057361513596</v>
      </c>
      <c r="BT140" s="188">
        <f t="shared" si="81"/>
        <v>-4.786505428525933</v>
      </c>
    </row>
    <row r="141" spans="1:72" x14ac:dyDescent="0.25">
      <c r="A141" s="1">
        <v>41365</v>
      </c>
      <c r="B141" s="30"/>
      <c r="C141" s="142">
        <v>118.65181</v>
      </c>
      <c r="D141" s="142">
        <v>104.96753</v>
      </c>
      <c r="E141" s="142">
        <v>120.38064</v>
      </c>
      <c r="F141" s="142">
        <v>95.344300000000004</v>
      </c>
      <c r="G141" s="142">
        <v>87.383870000000002</v>
      </c>
      <c r="H141" s="142">
        <v>120.20207000000001</v>
      </c>
      <c r="I141" s="142">
        <v>120.89183</v>
      </c>
      <c r="J141" s="142">
        <v>9.8000000000000007</v>
      </c>
      <c r="K141" s="142">
        <v>-5.8</v>
      </c>
      <c r="L141" s="142">
        <v>11.8</v>
      </c>
      <c r="M141" s="142">
        <v>15.4</v>
      </c>
      <c r="N141" s="142">
        <v>1.9</v>
      </c>
      <c r="O141" s="142">
        <v>6.9</v>
      </c>
      <c r="P141" s="142">
        <v>4.3</v>
      </c>
      <c r="Q141" s="142">
        <v>3</v>
      </c>
      <c r="R141" s="142">
        <v>-5.5</v>
      </c>
      <c r="S141" s="142">
        <v>4.0999999999999996</v>
      </c>
      <c r="T141" s="142">
        <v>2.1</v>
      </c>
      <c r="U141" s="142">
        <v>0.4</v>
      </c>
      <c r="V141" s="142">
        <v>1.4</v>
      </c>
      <c r="W141" s="142">
        <v>-0.5</v>
      </c>
      <c r="X141" s="142">
        <v>0.2</v>
      </c>
      <c r="Y141" s="142">
        <v>-2</v>
      </c>
      <c r="Z141" s="142">
        <v>0.6</v>
      </c>
      <c r="AA141" s="142">
        <v>1.7</v>
      </c>
      <c r="AB141" s="142">
        <v>1.4</v>
      </c>
      <c r="AC141" s="142">
        <v>-0.7</v>
      </c>
      <c r="AD141" s="142">
        <v>-2.5</v>
      </c>
      <c r="AE141" s="188" t="s">
        <v>19</v>
      </c>
      <c r="AF141" s="188" t="s">
        <v>19</v>
      </c>
      <c r="AG141" s="188" t="s">
        <v>19</v>
      </c>
      <c r="AH141" s="188" t="s">
        <v>19</v>
      </c>
      <c r="AI141" s="188" t="s">
        <v>19</v>
      </c>
      <c r="AJ141" s="188" t="s">
        <v>19</v>
      </c>
      <c r="AK141" s="188" t="s">
        <v>19</v>
      </c>
      <c r="AL141" s="140">
        <v>160.51473999999999</v>
      </c>
      <c r="AM141" s="140">
        <v>302.38425000000001</v>
      </c>
      <c r="AN141" s="140">
        <v>102.64921</v>
      </c>
      <c r="AO141" s="140">
        <v>82.936070000000001</v>
      </c>
      <c r="AP141" s="140">
        <v>120.24267</v>
      </c>
      <c r="AQ141" s="140">
        <v>123.92053</v>
      </c>
      <c r="AR141" s="140">
        <v>93.851510000000005</v>
      </c>
      <c r="AS141" s="140">
        <v>2.1</v>
      </c>
      <c r="AT141" s="140">
        <v>3.6</v>
      </c>
      <c r="AU141" s="140">
        <v>0.4</v>
      </c>
      <c r="AV141" s="140">
        <v>-4.5</v>
      </c>
      <c r="AW141" s="140">
        <v>0.7</v>
      </c>
      <c r="AX141" s="140">
        <v>5.7</v>
      </c>
      <c r="AY141" s="140">
        <v>-0.5</v>
      </c>
      <c r="AZ141" s="140">
        <v>-4.8</v>
      </c>
      <c r="BA141" s="140">
        <v>-4.7</v>
      </c>
      <c r="BB141" s="140">
        <v>-4.9000000000000004</v>
      </c>
      <c r="BC141" s="140">
        <v>-11.9</v>
      </c>
      <c r="BD141" s="140">
        <v>-5.8</v>
      </c>
      <c r="BE141" s="140">
        <v>2.2999999999999998</v>
      </c>
      <c r="BF141" s="140">
        <v>-3.8</v>
      </c>
      <c r="BG141" s="140">
        <v>-6</v>
      </c>
      <c r="BH141" s="140">
        <v>-3.2</v>
      </c>
      <c r="BI141" s="140">
        <v>-8.3000000000000007</v>
      </c>
      <c r="BJ141" s="140">
        <v>-8.6</v>
      </c>
      <c r="BK141" s="140">
        <v>-0.6</v>
      </c>
      <c r="BL141" s="140">
        <v>2.6</v>
      </c>
      <c r="BM141" s="140" t="s">
        <v>19</v>
      </c>
      <c r="BN141" s="188" t="s">
        <v>19</v>
      </c>
      <c r="BO141" s="188" t="s">
        <v>19</v>
      </c>
      <c r="BP141" s="188" t="s">
        <v>19</v>
      </c>
      <c r="BQ141" s="188" t="s">
        <v>19</v>
      </c>
      <c r="BR141" s="188" t="s">
        <v>19</v>
      </c>
      <c r="BS141" s="188" t="s">
        <v>19</v>
      </c>
      <c r="BT141" s="188" t="s">
        <v>19</v>
      </c>
    </row>
    <row r="142" spans="1:72" x14ac:dyDescent="0.25">
      <c r="A142" s="1">
        <v>41395</v>
      </c>
      <c r="B142" s="30"/>
      <c r="C142" s="142">
        <v>122.33153</v>
      </c>
      <c r="D142" s="142">
        <v>110.63187000000001</v>
      </c>
      <c r="E142" s="142">
        <v>123.80956</v>
      </c>
      <c r="F142" s="142">
        <v>111.72254</v>
      </c>
      <c r="G142" s="142">
        <v>87.908799999999999</v>
      </c>
      <c r="H142" s="142">
        <v>122.52234</v>
      </c>
      <c r="I142" s="142">
        <v>124.22271000000001</v>
      </c>
      <c r="J142" s="142">
        <v>2.5</v>
      </c>
      <c r="K142" s="142">
        <v>-8.4</v>
      </c>
      <c r="L142" s="142">
        <v>3.9</v>
      </c>
      <c r="M142" s="142">
        <v>4.5</v>
      </c>
      <c r="N142" s="142">
        <v>-0.8</v>
      </c>
      <c r="O142" s="142">
        <v>1</v>
      </c>
      <c r="P142" s="142">
        <v>2.7</v>
      </c>
      <c r="Q142" s="142">
        <v>2.9</v>
      </c>
      <c r="R142" s="142">
        <v>-6.1</v>
      </c>
      <c r="S142" s="142">
        <v>4</v>
      </c>
      <c r="T142" s="142">
        <v>2.7</v>
      </c>
      <c r="U142" s="142">
        <v>0.1</v>
      </c>
      <c r="V142" s="142">
        <v>1.3</v>
      </c>
      <c r="W142" s="142">
        <v>0.2</v>
      </c>
      <c r="X142" s="142">
        <v>0.8</v>
      </c>
      <c r="Y142" s="142">
        <v>-2.9</v>
      </c>
      <c r="Z142" s="142">
        <v>1.3</v>
      </c>
      <c r="AA142" s="142">
        <v>2.6</v>
      </c>
      <c r="AB142" s="142">
        <v>1.3</v>
      </c>
      <c r="AC142" s="142">
        <v>-0.5</v>
      </c>
      <c r="AD142" s="142">
        <v>-1.7</v>
      </c>
      <c r="AE142" s="188" t="s">
        <v>19</v>
      </c>
      <c r="AF142" s="188" t="s">
        <v>19</v>
      </c>
      <c r="AG142" s="188" t="s">
        <v>19</v>
      </c>
      <c r="AH142" s="188" t="s">
        <v>19</v>
      </c>
      <c r="AI142" s="188" t="s">
        <v>19</v>
      </c>
      <c r="AJ142" s="188" t="s">
        <v>19</v>
      </c>
      <c r="AK142" s="188" t="s">
        <v>19</v>
      </c>
      <c r="AL142" s="140">
        <v>160.75639000000001</v>
      </c>
      <c r="AM142" s="140">
        <v>307.81371000000001</v>
      </c>
      <c r="AN142" s="140">
        <v>100.77486</v>
      </c>
      <c r="AO142" s="140">
        <v>79.615880000000004</v>
      </c>
      <c r="AP142" s="140">
        <v>102.92896</v>
      </c>
      <c r="AQ142" s="140">
        <v>131.46994000000001</v>
      </c>
      <c r="AR142" s="140">
        <v>97.250110000000006</v>
      </c>
      <c r="AS142" s="140">
        <v>-2.2000000000000002</v>
      </c>
      <c r="AT142" s="140">
        <v>-5.2</v>
      </c>
      <c r="AU142" s="140">
        <v>1.8</v>
      </c>
      <c r="AV142" s="140">
        <v>-10.3</v>
      </c>
      <c r="AW142" s="140">
        <v>15.3</v>
      </c>
      <c r="AX142" s="140">
        <v>5.7</v>
      </c>
      <c r="AY142" s="140">
        <v>-0.1</v>
      </c>
      <c r="AZ142" s="140">
        <v>-4.3</v>
      </c>
      <c r="BA142" s="140">
        <v>-4.8</v>
      </c>
      <c r="BB142" s="140">
        <v>-3.7</v>
      </c>
      <c r="BC142" s="140">
        <v>-11.6</v>
      </c>
      <c r="BD142" s="140">
        <v>-2.5</v>
      </c>
      <c r="BE142" s="140">
        <v>3</v>
      </c>
      <c r="BF142" s="140">
        <v>-3.1</v>
      </c>
      <c r="BG142" s="140">
        <v>-5</v>
      </c>
      <c r="BH142" s="140">
        <v>-3.5</v>
      </c>
      <c r="BI142" s="140">
        <v>-6.1</v>
      </c>
      <c r="BJ142" s="140">
        <v>-9</v>
      </c>
      <c r="BK142" s="140">
        <v>1.3</v>
      </c>
      <c r="BL142" s="140">
        <v>2.2999999999999998</v>
      </c>
      <c r="BM142" s="140" t="s">
        <v>19</v>
      </c>
      <c r="BN142" s="188" t="s">
        <v>19</v>
      </c>
      <c r="BO142" s="188" t="s">
        <v>19</v>
      </c>
      <c r="BP142" s="188" t="s">
        <v>19</v>
      </c>
      <c r="BQ142" s="188" t="s">
        <v>19</v>
      </c>
      <c r="BR142" s="188" t="s">
        <v>19</v>
      </c>
      <c r="BS142" s="188" t="s">
        <v>19</v>
      </c>
      <c r="BT142" s="188" t="s">
        <v>19</v>
      </c>
    </row>
    <row r="143" spans="1:72" x14ac:dyDescent="0.25">
      <c r="A143" s="1">
        <v>41426</v>
      </c>
      <c r="B143" s="30" t="s">
        <v>115</v>
      </c>
      <c r="C143" s="142">
        <v>118.51416</v>
      </c>
      <c r="D143" s="142">
        <v>112.4949</v>
      </c>
      <c r="E143" s="142">
        <v>119.27437999999999</v>
      </c>
      <c r="F143" s="142">
        <v>105.6549</v>
      </c>
      <c r="G143" s="142">
        <v>86.94265</v>
      </c>
      <c r="H143" s="142">
        <v>117.30735</v>
      </c>
      <c r="I143" s="142">
        <v>119.52433000000001</v>
      </c>
      <c r="J143" s="142">
        <v>3.5</v>
      </c>
      <c r="K143" s="142">
        <v>-3.4</v>
      </c>
      <c r="L143" s="142">
        <v>4.4000000000000004</v>
      </c>
      <c r="M143" s="142">
        <v>2</v>
      </c>
      <c r="N143" s="142">
        <v>1.2</v>
      </c>
      <c r="O143" s="142">
        <v>2.7</v>
      </c>
      <c r="P143" s="142">
        <v>2.2999999999999998</v>
      </c>
      <c r="Q143" s="142">
        <v>3</v>
      </c>
      <c r="R143" s="142">
        <v>-5.6</v>
      </c>
      <c r="S143" s="142">
        <v>4.0999999999999996</v>
      </c>
      <c r="T143" s="142">
        <v>2.6</v>
      </c>
      <c r="U143" s="142">
        <v>0.3</v>
      </c>
      <c r="V143" s="142">
        <v>1.5</v>
      </c>
      <c r="W143" s="142">
        <v>0.5</v>
      </c>
      <c r="X143" s="142">
        <v>1.5</v>
      </c>
      <c r="Y143" s="142">
        <v>-3.1</v>
      </c>
      <c r="Z143" s="142">
        <v>2.1</v>
      </c>
      <c r="AA143" s="142">
        <v>3.5</v>
      </c>
      <c r="AB143" s="142">
        <v>1.3</v>
      </c>
      <c r="AC143" s="142">
        <v>0.1</v>
      </c>
      <c r="AD143" s="142">
        <v>-1.1000000000000001</v>
      </c>
      <c r="AE143" s="188">
        <f t="shared" ref="AE143:AK143" si="82">(AVERAGE(C141:C143)/AVERAGE(C129:C131)-1)*100</f>
        <v>5.1203929278484717</v>
      </c>
      <c r="AF143" s="188">
        <f t="shared" si="82"/>
        <v>-5.8982541972947278</v>
      </c>
      <c r="AG143" s="188">
        <f t="shared" si="82"/>
        <v>6.5434862901665669</v>
      </c>
      <c r="AH143" s="188">
        <f t="shared" si="82"/>
        <v>6.6642076824338536</v>
      </c>
      <c r="AI143" s="188">
        <f t="shared" si="82"/>
        <v>0.74788118898911904</v>
      </c>
      <c r="AJ143" s="188">
        <f t="shared" si="82"/>
        <v>3.4531422887097873</v>
      </c>
      <c r="AK143" s="188">
        <f t="shared" si="82"/>
        <v>3.1044564143956954</v>
      </c>
      <c r="AL143" s="140">
        <v>157.11371</v>
      </c>
      <c r="AM143" s="140">
        <v>295.88126999999997</v>
      </c>
      <c r="AN143" s="140">
        <v>100.51340999999999</v>
      </c>
      <c r="AO143" s="140">
        <v>86.936199999999999</v>
      </c>
      <c r="AP143" s="140">
        <v>120.66687</v>
      </c>
      <c r="AQ143" s="140">
        <v>128.40504000000001</v>
      </c>
      <c r="AR143" s="140">
        <v>80.608710000000002</v>
      </c>
      <c r="AS143" s="140">
        <v>-6.7</v>
      </c>
      <c r="AT143" s="140">
        <v>-6.5</v>
      </c>
      <c r="AU143" s="140">
        <v>-6.8</v>
      </c>
      <c r="AV143" s="140">
        <v>-5.8</v>
      </c>
      <c r="AW143" s="140">
        <v>0.8</v>
      </c>
      <c r="AX143" s="140">
        <v>3.5</v>
      </c>
      <c r="AY143" s="140">
        <v>-21.5</v>
      </c>
      <c r="AZ143" s="140">
        <v>-4.7</v>
      </c>
      <c r="BA143" s="140">
        <v>-5.0999999999999996</v>
      </c>
      <c r="BB143" s="140">
        <v>-4.2</v>
      </c>
      <c r="BC143" s="140">
        <v>-10.7</v>
      </c>
      <c r="BD143" s="140">
        <v>-1.9</v>
      </c>
      <c r="BE143" s="140">
        <v>3.1</v>
      </c>
      <c r="BF143" s="140">
        <v>-6.2</v>
      </c>
      <c r="BG143" s="140">
        <v>-4.8</v>
      </c>
      <c r="BH143" s="140">
        <v>-4.2</v>
      </c>
      <c r="BI143" s="140">
        <v>-5.2</v>
      </c>
      <c r="BJ143" s="140">
        <v>-9.6999999999999993</v>
      </c>
      <c r="BK143" s="140">
        <v>0.5</v>
      </c>
      <c r="BL143" s="140">
        <v>1.8</v>
      </c>
      <c r="BM143" s="140" t="s">
        <v>19</v>
      </c>
      <c r="BN143" s="188">
        <f t="shared" ref="BN143:BT143" si="83">(AVERAGE(AL141:AL143)/AVERAGE(AL129:AL131)-1)*100</f>
        <v>-2.359576824752041</v>
      </c>
      <c r="BO143" s="188">
        <f t="shared" si="83"/>
        <v>-2.9124541928294279</v>
      </c>
      <c r="BP143" s="188">
        <f t="shared" si="83"/>
        <v>-1.6787758741123371</v>
      </c>
      <c r="BQ143" s="188">
        <f t="shared" si="83"/>
        <v>-6.8498378307459307</v>
      </c>
      <c r="BR143" s="188">
        <f t="shared" si="83"/>
        <v>4.6831641403797031</v>
      </c>
      <c r="BS143" s="188">
        <f t="shared" si="83"/>
        <v>4.928300434180799</v>
      </c>
      <c r="BT143" s="188">
        <f t="shared" si="83"/>
        <v>-7.7099542493823332</v>
      </c>
    </row>
    <row r="144" spans="1:72" x14ac:dyDescent="0.25">
      <c r="A144" s="1">
        <v>41456</v>
      </c>
      <c r="B144" s="30"/>
      <c r="C144" s="142">
        <v>125.8847</v>
      </c>
      <c r="D144" s="142">
        <v>116.55067</v>
      </c>
      <c r="E144" s="142">
        <v>127.06377999999999</v>
      </c>
      <c r="F144" s="142">
        <v>125.06235</v>
      </c>
      <c r="G144" s="142">
        <v>89.060419999999993</v>
      </c>
      <c r="H144" s="142">
        <v>124.24361</v>
      </c>
      <c r="I144" s="142">
        <v>118.79975</v>
      </c>
      <c r="J144" s="142">
        <v>3.4</v>
      </c>
      <c r="K144" s="142">
        <v>-3.2</v>
      </c>
      <c r="L144" s="142">
        <v>4.2</v>
      </c>
      <c r="M144" s="142">
        <v>0.6</v>
      </c>
      <c r="N144" s="142">
        <v>-1.2</v>
      </c>
      <c r="O144" s="142">
        <v>3.8</v>
      </c>
      <c r="P144" s="142">
        <v>-1.7</v>
      </c>
      <c r="Q144" s="142">
        <v>3</v>
      </c>
      <c r="R144" s="142">
        <v>-5.3</v>
      </c>
      <c r="S144" s="142">
        <v>4.0999999999999996</v>
      </c>
      <c r="T144" s="142">
        <v>2.2000000000000002</v>
      </c>
      <c r="U144" s="142">
        <v>0.1</v>
      </c>
      <c r="V144" s="142">
        <v>1.9</v>
      </c>
      <c r="W144" s="142">
        <v>0.2</v>
      </c>
      <c r="X144" s="142">
        <v>1.9</v>
      </c>
      <c r="Y144" s="142">
        <v>-3.4</v>
      </c>
      <c r="Z144" s="142">
        <v>2.6</v>
      </c>
      <c r="AA144" s="142">
        <v>3.4</v>
      </c>
      <c r="AB144" s="142">
        <v>1</v>
      </c>
      <c r="AC144" s="142">
        <v>0.5</v>
      </c>
      <c r="AD144" s="142">
        <v>-1.1000000000000001</v>
      </c>
      <c r="AE144" s="188" t="s">
        <v>19</v>
      </c>
      <c r="AF144" s="188" t="s">
        <v>19</v>
      </c>
      <c r="AG144" s="188" t="s">
        <v>19</v>
      </c>
      <c r="AH144" s="188" t="s">
        <v>19</v>
      </c>
      <c r="AI144" s="188" t="s">
        <v>19</v>
      </c>
      <c r="AJ144" s="188" t="s">
        <v>19</v>
      </c>
      <c r="AK144" s="188" t="s">
        <v>19</v>
      </c>
      <c r="AL144" s="140">
        <v>162.20448999999999</v>
      </c>
      <c r="AM144" s="140">
        <v>297.28841</v>
      </c>
      <c r="AN144" s="140">
        <v>107.10666000000001</v>
      </c>
      <c r="AO144" s="140">
        <v>97.91968</v>
      </c>
      <c r="AP144" s="140">
        <v>125.64352</v>
      </c>
      <c r="AQ144" s="140">
        <v>131.52332000000001</v>
      </c>
      <c r="AR144" s="140">
        <v>86.831630000000004</v>
      </c>
      <c r="AS144" s="140">
        <v>-7.8</v>
      </c>
      <c r="AT144" s="140">
        <v>-8.9</v>
      </c>
      <c r="AU144" s="140">
        <v>-6.5</v>
      </c>
      <c r="AV144" s="140">
        <v>-8</v>
      </c>
      <c r="AW144" s="140">
        <v>-0.5</v>
      </c>
      <c r="AX144" s="140">
        <v>1</v>
      </c>
      <c r="AY144" s="140">
        <v>-16.2</v>
      </c>
      <c r="AZ144" s="140">
        <v>-5.2</v>
      </c>
      <c r="BA144" s="140">
        <v>-5.7</v>
      </c>
      <c r="BB144" s="140">
        <v>-4.5999999999999996</v>
      </c>
      <c r="BC144" s="140">
        <v>-10.3</v>
      </c>
      <c r="BD144" s="140">
        <v>-1.7</v>
      </c>
      <c r="BE144" s="140">
        <v>2.8</v>
      </c>
      <c r="BF144" s="140">
        <v>-7.7</v>
      </c>
      <c r="BG144" s="140">
        <v>-5.0999999999999996</v>
      </c>
      <c r="BH144" s="140">
        <v>-4.7</v>
      </c>
      <c r="BI144" s="140">
        <v>-5.3</v>
      </c>
      <c r="BJ144" s="140">
        <v>-10.6</v>
      </c>
      <c r="BK144" s="140">
        <v>0.3</v>
      </c>
      <c r="BL144" s="140">
        <v>1</v>
      </c>
      <c r="BM144" s="140" t="s">
        <v>19</v>
      </c>
      <c r="BN144" s="188" t="s">
        <v>19</v>
      </c>
      <c r="BO144" s="188" t="s">
        <v>19</v>
      </c>
      <c r="BP144" s="188" t="s">
        <v>19</v>
      </c>
      <c r="BQ144" s="188" t="s">
        <v>19</v>
      </c>
      <c r="BR144" s="188" t="s">
        <v>19</v>
      </c>
      <c r="BS144" s="188" t="s">
        <v>19</v>
      </c>
      <c r="BT144" s="188" t="s">
        <v>19</v>
      </c>
    </row>
    <row r="145" spans="1:73" x14ac:dyDescent="0.25">
      <c r="A145" s="1">
        <v>41487</v>
      </c>
      <c r="B145" s="30"/>
      <c r="C145" s="142">
        <v>130.56683000000001</v>
      </c>
      <c r="D145" s="142">
        <v>118.01646</v>
      </c>
      <c r="E145" s="142">
        <v>132.15233000000001</v>
      </c>
      <c r="F145" s="142">
        <v>135.18665999999999</v>
      </c>
      <c r="G145" s="142">
        <v>88.978740000000002</v>
      </c>
      <c r="H145" s="142">
        <v>126.05896</v>
      </c>
      <c r="I145" s="142">
        <v>121.18420999999999</v>
      </c>
      <c r="J145" s="142">
        <v>0.5</v>
      </c>
      <c r="K145" s="142">
        <v>-2.1</v>
      </c>
      <c r="L145" s="142">
        <v>0.8</v>
      </c>
      <c r="M145" s="142">
        <v>-0.3</v>
      </c>
      <c r="N145" s="142">
        <v>-2.2999999999999998</v>
      </c>
      <c r="O145" s="142">
        <v>0.7</v>
      </c>
      <c r="P145" s="142">
        <v>-0.1</v>
      </c>
      <c r="Q145" s="142">
        <v>2.7</v>
      </c>
      <c r="R145" s="142">
        <v>-4.9000000000000004</v>
      </c>
      <c r="S145" s="142">
        <v>3.6</v>
      </c>
      <c r="T145" s="142">
        <v>1.8</v>
      </c>
      <c r="U145" s="142">
        <v>-0.2</v>
      </c>
      <c r="V145" s="142">
        <v>1.7</v>
      </c>
      <c r="W145" s="142">
        <v>0.2</v>
      </c>
      <c r="X145" s="142">
        <v>1.9</v>
      </c>
      <c r="Y145" s="142">
        <v>-3.6</v>
      </c>
      <c r="Z145" s="142">
        <v>2.6</v>
      </c>
      <c r="AA145" s="142">
        <v>2.6</v>
      </c>
      <c r="AB145" s="142">
        <v>0.6</v>
      </c>
      <c r="AC145" s="142">
        <v>0.5</v>
      </c>
      <c r="AD145" s="142">
        <v>-0.8</v>
      </c>
      <c r="AE145" s="188" t="s">
        <v>19</v>
      </c>
      <c r="AF145" s="188" t="s">
        <v>19</v>
      </c>
      <c r="AG145" s="188" t="s">
        <v>19</v>
      </c>
      <c r="AH145" s="188" t="s">
        <v>19</v>
      </c>
      <c r="AI145" s="188" t="s">
        <v>19</v>
      </c>
      <c r="AJ145" s="188" t="s">
        <v>19</v>
      </c>
      <c r="AK145" s="188" t="s">
        <v>19</v>
      </c>
      <c r="AL145" s="140">
        <v>165.07726</v>
      </c>
      <c r="AM145" s="140">
        <v>297.41464999999999</v>
      </c>
      <c r="AN145" s="140">
        <v>111.09968000000001</v>
      </c>
      <c r="AO145" s="140">
        <v>101.16836000000001</v>
      </c>
      <c r="AP145" s="140">
        <v>121.00646999999999</v>
      </c>
      <c r="AQ145" s="140">
        <v>137.54659000000001</v>
      </c>
      <c r="AR145" s="140">
        <v>95.811440000000005</v>
      </c>
      <c r="AS145" s="140">
        <v>-6.2</v>
      </c>
      <c r="AT145" s="140">
        <v>-9.5</v>
      </c>
      <c r="AU145" s="140">
        <v>-2.2000000000000002</v>
      </c>
      <c r="AV145" s="140">
        <v>-5.6</v>
      </c>
      <c r="AW145" s="140">
        <v>-4.5999999999999996</v>
      </c>
      <c r="AX145" s="140">
        <v>7.1</v>
      </c>
      <c r="AY145" s="140">
        <v>-4.9000000000000004</v>
      </c>
      <c r="AZ145" s="140">
        <v>-5.3</v>
      </c>
      <c r="BA145" s="140">
        <v>-6.2</v>
      </c>
      <c r="BB145" s="140">
        <v>-4.2</v>
      </c>
      <c r="BC145" s="140">
        <v>-9.6</v>
      </c>
      <c r="BD145" s="140">
        <v>-2.1</v>
      </c>
      <c r="BE145" s="140">
        <v>3.4</v>
      </c>
      <c r="BF145" s="140">
        <v>-7.3</v>
      </c>
      <c r="BG145" s="140">
        <v>-5.3</v>
      </c>
      <c r="BH145" s="140">
        <v>-5.4</v>
      </c>
      <c r="BI145" s="140">
        <v>-5</v>
      </c>
      <c r="BJ145" s="140">
        <v>-11.1</v>
      </c>
      <c r="BK145" s="140">
        <v>-0.1</v>
      </c>
      <c r="BL145" s="140">
        <v>1.1000000000000001</v>
      </c>
      <c r="BM145" s="140" t="s">
        <v>19</v>
      </c>
      <c r="BN145" s="188" t="s">
        <v>19</v>
      </c>
      <c r="BO145" s="188" t="s">
        <v>19</v>
      </c>
      <c r="BP145" s="188" t="s">
        <v>19</v>
      </c>
      <c r="BQ145" s="188" t="s">
        <v>19</v>
      </c>
      <c r="BR145" s="188" t="s">
        <v>19</v>
      </c>
      <c r="BS145" s="188" t="s">
        <v>19</v>
      </c>
      <c r="BT145" s="188" t="s">
        <v>19</v>
      </c>
    </row>
    <row r="146" spans="1:73" x14ac:dyDescent="0.25">
      <c r="A146" s="1">
        <v>41518</v>
      </c>
      <c r="B146" s="30" t="s">
        <v>116</v>
      </c>
      <c r="C146" s="142">
        <v>125.03259</v>
      </c>
      <c r="D146" s="142">
        <v>112.6722</v>
      </c>
      <c r="E146" s="142">
        <v>126.59411</v>
      </c>
      <c r="F146" s="142">
        <v>126.65331999999999</v>
      </c>
      <c r="G146" s="142">
        <v>87.702879999999993</v>
      </c>
      <c r="H146" s="142">
        <v>120.18396</v>
      </c>
      <c r="I146" s="142">
        <v>117.15151</v>
      </c>
      <c r="J146" s="142">
        <v>3.7</v>
      </c>
      <c r="K146" s="142">
        <v>-0.3</v>
      </c>
      <c r="L146" s="142">
        <v>4.2</v>
      </c>
      <c r="M146" s="142">
        <v>2.8</v>
      </c>
      <c r="N146" s="142">
        <v>-1</v>
      </c>
      <c r="O146" s="142">
        <v>2.2999999999999998</v>
      </c>
      <c r="P146" s="142">
        <v>1.1000000000000001</v>
      </c>
      <c r="Q146" s="142">
        <v>2.8</v>
      </c>
      <c r="R146" s="142">
        <v>-4.4000000000000004</v>
      </c>
      <c r="S146" s="142">
        <v>3.7</v>
      </c>
      <c r="T146" s="142">
        <v>1.9</v>
      </c>
      <c r="U146" s="142">
        <v>-0.3</v>
      </c>
      <c r="V146" s="142">
        <v>1.8</v>
      </c>
      <c r="W146" s="142">
        <v>0.3</v>
      </c>
      <c r="X146" s="142">
        <v>2.2999999999999998</v>
      </c>
      <c r="Y146" s="142">
        <v>-3.3</v>
      </c>
      <c r="Z146" s="142">
        <v>3</v>
      </c>
      <c r="AA146" s="142">
        <v>2.9</v>
      </c>
      <c r="AB146" s="142">
        <v>0.2</v>
      </c>
      <c r="AC146" s="142">
        <v>1</v>
      </c>
      <c r="AD146" s="142">
        <v>-0.3</v>
      </c>
      <c r="AE146" s="188">
        <f t="shared" ref="AE146:AK146" si="84">(AVERAGE(C144:C146)/AVERAGE(C132:C134)-1)*100</f>
        <v>2.4826247110319555</v>
      </c>
      <c r="AF146" s="188">
        <f t="shared" si="84"/>
        <v>-1.8998812394122599</v>
      </c>
      <c r="AG146" s="188">
        <f t="shared" si="84"/>
        <v>3.0060001675071168</v>
      </c>
      <c r="AH146" s="188">
        <f t="shared" si="84"/>
        <v>0.99550320817372029</v>
      </c>
      <c r="AI146" s="188">
        <f t="shared" si="84"/>
        <v>-1.5117098950248486</v>
      </c>
      <c r="AJ146" s="188">
        <f t="shared" si="84"/>
        <v>2.2465360415308888</v>
      </c>
      <c r="AK146" s="188">
        <f t="shared" si="84"/>
        <v>-0.23455819402872224</v>
      </c>
      <c r="AL146" s="140">
        <v>156.19496000000001</v>
      </c>
      <c r="AM146" s="140">
        <v>267.43779000000001</v>
      </c>
      <c r="AN146" s="140">
        <v>110.82138999999999</v>
      </c>
      <c r="AO146" s="140">
        <v>106.88890000000001</v>
      </c>
      <c r="AP146" s="140">
        <v>119.22386</v>
      </c>
      <c r="AQ146" s="140">
        <v>128.29791</v>
      </c>
      <c r="AR146" s="140">
        <v>97.293400000000005</v>
      </c>
      <c r="AS146" s="140">
        <v>-2.2000000000000002</v>
      </c>
      <c r="AT146" s="140">
        <v>-8.5</v>
      </c>
      <c r="AU146" s="140">
        <v>4.8</v>
      </c>
      <c r="AV146" s="140">
        <v>8.4</v>
      </c>
      <c r="AW146" s="140">
        <v>-0.5</v>
      </c>
      <c r="AX146" s="140">
        <v>1.1000000000000001</v>
      </c>
      <c r="AY146" s="140">
        <v>9.6</v>
      </c>
      <c r="AZ146" s="140">
        <v>-5</v>
      </c>
      <c r="BA146" s="140">
        <v>-6.4</v>
      </c>
      <c r="BB146" s="140">
        <v>-3.3</v>
      </c>
      <c r="BC146" s="140">
        <v>-7.6</v>
      </c>
      <c r="BD146" s="140">
        <v>-1.9</v>
      </c>
      <c r="BE146" s="140">
        <v>3.1</v>
      </c>
      <c r="BF146" s="140">
        <v>-5.7</v>
      </c>
      <c r="BG146" s="140">
        <v>-4.8</v>
      </c>
      <c r="BH146" s="140">
        <v>-5.4</v>
      </c>
      <c r="BI146" s="140">
        <v>-4.0999999999999996</v>
      </c>
      <c r="BJ146" s="140">
        <v>-10.1</v>
      </c>
      <c r="BK146" s="140">
        <v>-0.4</v>
      </c>
      <c r="BL146" s="140">
        <v>0.7</v>
      </c>
      <c r="BM146" s="140" t="s">
        <v>19</v>
      </c>
      <c r="BN146" s="188">
        <f t="shared" ref="BN146:BT146" si="85">(AVERAGE(AL144:AL146)/AVERAGE(AL132:AL134)-1)*100</f>
        <v>-5.5105150267016452</v>
      </c>
      <c r="BO146" s="188">
        <f t="shared" si="85"/>
        <v>-9.0001971481014635</v>
      </c>
      <c r="BP146" s="188">
        <f t="shared" si="85"/>
        <v>-1.4723904886048578</v>
      </c>
      <c r="BQ146" s="188">
        <f t="shared" si="85"/>
        <v>-1.978712015970574</v>
      </c>
      <c r="BR146" s="188">
        <f t="shared" si="85"/>
        <v>-1.9208665979125406</v>
      </c>
      <c r="BS146" s="188">
        <f t="shared" si="85"/>
        <v>3.0949728439237933</v>
      </c>
      <c r="BT146" s="188">
        <f t="shared" si="85"/>
        <v>-4.5269281010219657</v>
      </c>
    </row>
    <row r="147" spans="1:73" x14ac:dyDescent="0.25">
      <c r="A147" s="1">
        <v>41548</v>
      </c>
      <c r="B147" s="30"/>
      <c r="C147" s="142">
        <v>131.19189</v>
      </c>
      <c r="D147" s="142">
        <v>120.45492</v>
      </c>
      <c r="E147" s="142">
        <v>132.54823999999999</v>
      </c>
      <c r="F147" s="142">
        <v>125.99234</v>
      </c>
      <c r="G147" s="142">
        <v>94.762110000000007</v>
      </c>
      <c r="H147" s="142">
        <v>128.01067</v>
      </c>
      <c r="I147" s="142">
        <v>123.70402</v>
      </c>
      <c r="J147" s="142">
        <v>0.7</v>
      </c>
      <c r="K147" s="142">
        <v>-3.8</v>
      </c>
      <c r="L147" s="142">
        <v>1.3</v>
      </c>
      <c r="M147" s="142">
        <v>-4.8</v>
      </c>
      <c r="N147" s="142">
        <v>1</v>
      </c>
      <c r="O147" s="142">
        <v>4.0999999999999996</v>
      </c>
      <c r="P147" s="142">
        <v>-1.1000000000000001</v>
      </c>
      <c r="Q147" s="142">
        <v>2.6</v>
      </c>
      <c r="R147" s="142">
        <v>-4.3</v>
      </c>
      <c r="S147" s="142">
        <v>3.4</v>
      </c>
      <c r="T147" s="142">
        <v>1.1000000000000001</v>
      </c>
      <c r="U147" s="142">
        <v>-0.2</v>
      </c>
      <c r="V147" s="142">
        <v>2</v>
      </c>
      <c r="W147" s="142">
        <v>0.1</v>
      </c>
      <c r="X147" s="142">
        <v>1.9</v>
      </c>
      <c r="Y147" s="142">
        <v>-4.0999999999999996</v>
      </c>
      <c r="Z147" s="142">
        <v>2.6</v>
      </c>
      <c r="AA147" s="142">
        <v>1.2</v>
      </c>
      <c r="AB147" s="142">
        <v>0</v>
      </c>
      <c r="AC147" s="142">
        <v>1.3</v>
      </c>
      <c r="AD147" s="142">
        <v>-0.5</v>
      </c>
      <c r="AE147" s="188" t="s">
        <v>19</v>
      </c>
      <c r="AF147" s="188" t="s">
        <v>19</v>
      </c>
      <c r="AG147" s="188" t="s">
        <v>19</v>
      </c>
      <c r="AH147" s="188" t="s">
        <v>19</v>
      </c>
      <c r="AI147" s="188" t="s">
        <v>19</v>
      </c>
      <c r="AJ147" s="188" t="s">
        <v>19</v>
      </c>
      <c r="AK147" s="188" t="s">
        <v>19</v>
      </c>
      <c r="AL147" s="140">
        <v>170.25837999999999</v>
      </c>
      <c r="AM147" s="140">
        <v>304.88231999999999</v>
      </c>
      <c r="AN147" s="140">
        <v>115.34817</v>
      </c>
      <c r="AO147" s="140">
        <v>108.40575</v>
      </c>
      <c r="AP147" s="140">
        <v>120.8468</v>
      </c>
      <c r="AQ147" s="140">
        <v>136.13412</v>
      </c>
      <c r="AR147" s="140">
        <v>104.11331</v>
      </c>
      <c r="AS147" s="140">
        <v>-7.6</v>
      </c>
      <c r="AT147" s="140">
        <v>-14.8</v>
      </c>
      <c r="AU147" s="140">
        <v>1.6</v>
      </c>
      <c r="AV147" s="140">
        <v>0.5</v>
      </c>
      <c r="AW147" s="140">
        <v>-0.7</v>
      </c>
      <c r="AX147" s="140">
        <v>10.1</v>
      </c>
      <c r="AY147" s="140">
        <v>-2.1</v>
      </c>
      <c r="AZ147" s="140">
        <v>-5.3</v>
      </c>
      <c r="BA147" s="140">
        <v>-7.4</v>
      </c>
      <c r="BB147" s="140">
        <v>-2.8</v>
      </c>
      <c r="BC147" s="140">
        <v>-6.7</v>
      </c>
      <c r="BD147" s="140">
        <v>-1.8</v>
      </c>
      <c r="BE147" s="140">
        <v>3.8</v>
      </c>
      <c r="BF147" s="140">
        <v>-5.3</v>
      </c>
      <c r="BG147" s="140">
        <v>-6</v>
      </c>
      <c r="BH147" s="140">
        <v>-8</v>
      </c>
      <c r="BI147" s="140">
        <v>-3.6</v>
      </c>
      <c r="BJ147" s="140">
        <v>-9.5</v>
      </c>
      <c r="BK147" s="140">
        <v>-0.5</v>
      </c>
      <c r="BL147" s="140">
        <v>1.6</v>
      </c>
      <c r="BM147" s="140" t="s">
        <v>19</v>
      </c>
      <c r="BN147" s="188" t="s">
        <v>19</v>
      </c>
      <c r="BO147" s="188" t="s">
        <v>19</v>
      </c>
      <c r="BP147" s="188" t="s">
        <v>19</v>
      </c>
      <c r="BQ147" s="188" t="s">
        <v>19</v>
      </c>
      <c r="BR147" s="188" t="s">
        <v>19</v>
      </c>
      <c r="BS147" s="188" t="s">
        <v>19</v>
      </c>
      <c r="BT147" s="188" t="s">
        <v>19</v>
      </c>
    </row>
    <row r="148" spans="1:73" x14ac:dyDescent="0.25">
      <c r="A148" s="1">
        <v>41579</v>
      </c>
      <c r="B148" s="30"/>
      <c r="C148" s="142">
        <v>123.68849</v>
      </c>
      <c r="D148" s="142">
        <v>116.10302</v>
      </c>
      <c r="E148" s="142">
        <v>124.64661</v>
      </c>
      <c r="F148" s="142">
        <v>114.66285000000001</v>
      </c>
      <c r="G148" s="142">
        <v>89.512150000000005</v>
      </c>
      <c r="H148" s="142">
        <v>121.45362</v>
      </c>
      <c r="I148" s="142">
        <v>116.81215</v>
      </c>
      <c r="J148" s="142">
        <v>1.3</v>
      </c>
      <c r="K148" s="142">
        <v>2.9</v>
      </c>
      <c r="L148" s="142">
        <v>1.1000000000000001</v>
      </c>
      <c r="M148" s="142">
        <v>-3.3</v>
      </c>
      <c r="N148" s="142">
        <v>-2.4</v>
      </c>
      <c r="O148" s="142">
        <v>5.8</v>
      </c>
      <c r="P148" s="142">
        <v>1.8</v>
      </c>
      <c r="Q148" s="142">
        <v>2.4</v>
      </c>
      <c r="R148" s="142">
        <v>-3.7</v>
      </c>
      <c r="S148" s="142">
        <v>3.2</v>
      </c>
      <c r="T148" s="142">
        <v>0.6</v>
      </c>
      <c r="U148" s="142">
        <v>-0.4</v>
      </c>
      <c r="V148" s="142">
        <v>2.2999999999999998</v>
      </c>
      <c r="W148" s="142">
        <v>0.3</v>
      </c>
      <c r="X148" s="142">
        <v>2</v>
      </c>
      <c r="Y148" s="142">
        <v>-3.4</v>
      </c>
      <c r="Z148" s="142">
        <v>2.6</v>
      </c>
      <c r="AA148" s="142">
        <v>0.2</v>
      </c>
      <c r="AB148" s="142">
        <v>-0.5</v>
      </c>
      <c r="AC148" s="142">
        <v>2</v>
      </c>
      <c r="AD148" s="142">
        <v>-0.2</v>
      </c>
      <c r="AE148" s="188" t="s">
        <v>19</v>
      </c>
      <c r="AF148" s="188" t="s">
        <v>19</v>
      </c>
      <c r="AG148" s="188" t="s">
        <v>19</v>
      </c>
      <c r="AH148" s="188" t="s">
        <v>19</v>
      </c>
      <c r="AI148" s="188" t="s">
        <v>19</v>
      </c>
      <c r="AJ148" s="188" t="s">
        <v>19</v>
      </c>
      <c r="AK148" s="188" t="s">
        <v>19</v>
      </c>
      <c r="AL148" s="140">
        <v>165.38009</v>
      </c>
      <c r="AM148" s="140">
        <v>313.23437999999999</v>
      </c>
      <c r="AN148" s="140">
        <v>105.07351</v>
      </c>
      <c r="AO148" s="140">
        <v>98.358230000000006</v>
      </c>
      <c r="AP148" s="140">
        <v>118.52976</v>
      </c>
      <c r="AQ148" s="140">
        <v>121.86244000000001</v>
      </c>
      <c r="AR148" s="140">
        <v>90.999110000000002</v>
      </c>
      <c r="AS148" s="140">
        <v>5.8</v>
      </c>
      <c r="AT148" s="140">
        <v>9.5</v>
      </c>
      <c r="AU148" s="140">
        <v>1.6</v>
      </c>
      <c r="AV148" s="140">
        <v>-3.3</v>
      </c>
      <c r="AW148" s="140">
        <v>0.6</v>
      </c>
      <c r="AX148" s="140">
        <v>9.9</v>
      </c>
      <c r="AY148" s="140">
        <v>0.6</v>
      </c>
      <c r="AZ148" s="140">
        <v>-4.3</v>
      </c>
      <c r="BA148" s="140">
        <v>-6</v>
      </c>
      <c r="BB148" s="140">
        <v>-2.4</v>
      </c>
      <c r="BC148" s="140">
        <v>-6.4</v>
      </c>
      <c r="BD148" s="140">
        <v>-1.6</v>
      </c>
      <c r="BE148" s="140">
        <v>4.3</v>
      </c>
      <c r="BF148" s="140">
        <v>-4.8</v>
      </c>
      <c r="BG148" s="140">
        <v>-4.5999999999999996</v>
      </c>
      <c r="BH148" s="140">
        <v>-6.4</v>
      </c>
      <c r="BI148" s="140">
        <v>-2.7</v>
      </c>
      <c r="BJ148" s="140">
        <v>-7.9</v>
      </c>
      <c r="BK148" s="140">
        <v>-0.6</v>
      </c>
      <c r="BL148" s="140">
        <v>2.9</v>
      </c>
      <c r="BM148" s="140" t="s">
        <v>19</v>
      </c>
      <c r="BN148" s="188" t="s">
        <v>19</v>
      </c>
      <c r="BO148" s="188" t="s">
        <v>19</v>
      </c>
      <c r="BP148" s="188" t="s">
        <v>19</v>
      </c>
      <c r="BQ148" s="188" t="s">
        <v>19</v>
      </c>
      <c r="BR148" s="188" t="s">
        <v>19</v>
      </c>
      <c r="BS148" s="188" t="s">
        <v>19</v>
      </c>
      <c r="BT148" s="188" t="s">
        <v>19</v>
      </c>
    </row>
    <row r="149" spans="1:73" x14ac:dyDescent="0.25">
      <c r="A149" s="1">
        <v>41609</v>
      </c>
      <c r="B149" s="30" t="s">
        <v>117</v>
      </c>
      <c r="C149" s="142">
        <v>104.97604</v>
      </c>
      <c r="D149" s="142">
        <v>115.75058</v>
      </c>
      <c r="E149" s="142">
        <v>103.61409999999999</v>
      </c>
      <c r="F149" s="142">
        <v>94.822149999999993</v>
      </c>
      <c r="G149" s="142">
        <v>86.215860000000006</v>
      </c>
      <c r="H149" s="142">
        <v>109.75757</v>
      </c>
      <c r="I149" s="142">
        <v>100.73855</v>
      </c>
      <c r="J149" s="142">
        <v>-2.2999999999999998</v>
      </c>
      <c r="K149" s="142">
        <v>-3.5</v>
      </c>
      <c r="L149" s="142">
        <v>-2.2000000000000002</v>
      </c>
      <c r="M149" s="142">
        <v>0.8</v>
      </c>
      <c r="N149" s="142">
        <v>-2.5</v>
      </c>
      <c r="O149" s="142">
        <v>0.4</v>
      </c>
      <c r="P149" s="142">
        <v>-2.9</v>
      </c>
      <c r="Q149" s="142">
        <v>2.1</v>
      </c>
      <c r="R149" s="142">
        <v>-3.6</v>
      </c>
      <c r="S149" s="142">
        <v>2.8</v>
      </c>
      <c r="T149" s="142">
        <v>0.6</v>
      </c>
      <c r="U149" s="142">
        <v>-0.6</v>
      </c>
      <c r="V149" s="142">
        <v>2.2000000000000002</v>
      </c>
      <c r="W149" s="142">
        <v>0</v>
      </c>
      <c r="X149" s="142">
        <v>2.1</v>
      </c>
      <c r="Y149" s="142">
        <v>-3.6</v>
      </c>
      <c r="Z149" s="142">
        <v>2.8</v>
      </c>
      <c r="AA149" s="142">
        <v>0.6</v>
      </c>
      <c r="AB149" s="142">
        <v>-0.6</v>
      </c>
      <c r="AC149" s="142">
        <v>2.2000000000000002</v>
      </c>
      <c r="AD149" s="142">
        <v>0</v>
      </c>
      <c r="AE149" s="188">
        <f t="shared" ref="AE149:AK149" si="86">(AVERAGE(C147:C149)/AVERAGE(C135:C137)-1)*100</f>
        <v>-1.7712261027214016E-2</v>
      </c>
      <c r="AF149" s="188">
        <f t="shared" si="86"/>
        <v>-1.5921711160985286</v>
      </c>
      <c r="AG149" s="188">
        <f t="shared" si="86"/>
        <v>0.18006141929414188</v>
      </c>
      <c r="AH149" s="188">
        <f t="shared" si="86"/>
        <v>-2.7826104797397999</v>
      </c>
      <c r="AI149" s="188">
        <f t="shared" si="86"/>
        <v>-1.2753572831153637</v>
      </c>
      <c r="AJ149" s="188">
        <f t="shared" si="86"/>
        <v>3.4747095344673129</v>
      </c>
      <c r="AK149" s="188">
        <f t="shared" si="86"/>
        <v>-0.69411886550223567</v>
      </c>
      <c r="AL149" s="140">
        <v>155.87637000000001</v>
      </c>
      <c r="AM149" s="140">
        <v>291.72232000000002</v>
      </c>
      <c r="AN149" s="140">
        <v>100.46773</v>
      </c>
      <c r="AO149" s="140">
        <v>98.258780000000002</v>
      </c>
      <c r="AP149" s="140">
        <v>115.68665</v>
      </c>
      <c r="AQ149" s="140">
        <v>96.017529999999994</v>
      </c>
      <c r="AR149" s="140">
        <v>95.187920000000005</v>
      </c>
      <c r="AS149" s="140">
        <v>-3.4</v>
      </c>
      <c r="AT149" s="140">
        <v>-4</v>
      </c>
      <c r="AU149" s="140">
        <v>-2.7</v>
      </c>
      <c r="AV149" s="140">
        <v>5.2</v>
      </c>
      <c r="AW149" s="140">
        <v>-3.1</v>
      </c>
      <c r="AX149" s="140">
        <v>-3.6</v>
      </c>
      <c r="AY149" s="140">
        <v>-7.7</v>
      </c>
      <c r="AZ149" s="140">
        <v>-4.2</v>
      </c>
      <c r="BA149" s="140">
        <v>-5.8</v>
      </c>
      <c r="BB149" s="140">
        <v>-2.4</v>
      </c>
      <c r="BC149" s="140">
        <v>-5.5</v>
      </c>
      <c r="BD149" s="140">
        <v>-1.7</v>
      </c>
      <c r="BE149" s="140">
        <v>3.8</v>
      </c>
      <c r="BF149" s="140">
        <v>-5</v>
      </c>
      <c r="BG149" s="140">
        <v>-4.2</v>
      </c>
      <c r="BH149" s="140">
        <v>-5.8</v>
      </c>
      <c r="BI149" s="140">
        <v>-2.4</v>
      </c>
      <c r="BJ149" s="140">
        <v>-5.5</v>
      </c>
      <c r="BK149" s="140">
        <v>-1.7</v>
      </c>
      <c r="BL149" s="140">
        <v>3.8</v>
      </c>
      <c r="BM149" s="140">
        <v>-5</v>
      </c>
      <c r="BN149" s="188">
        <f t="shared" ref="BN149:BT149" si="87">(AVERAGE(AL147:AL149)/AVERAGE(AL135:AL137)-1)*100</f>
        <v>-2.0787271630928084</v>
      </c>
      <c r="BO149" s="188">
        <f t="shared" si="87"/>
        <v>-3.9919446174829565</v>
      </c>
      <c r="BP149" s="188">
        <f t="shared" si="87"/>
        <v>0.23121095511753342</v>
      </c>
      <c r="BQ149" s="188">
        <f t="shared" si="87"/>
        <v>0.6882934264429208</v>
      </c>
      <c r="BR149" s="188">
        <f t="shared" si="87"/>
        <v>-1.0899258997361883</v>
      </c>
      <c r="BS149" s="188">
        <f t="shared" si="87"/>
        <v>5.9206477681432945</v>
      </c>
      <c r="BT149" s="188">
        <f t="shared" si="87"/>
        <v>-3.2146017155500251</v>
      </c>
    </row>
    <row r="150" spans="1:73" x14ac:dyDescent="0.25">
      <c r="A150" s="1">
        <v>41640</v>
      </c>
      <c r="B150" s="30"/>
      <c r="C150" s="142">
        <v>107.91410999999999</v>
      </c>
      <c r="D150" s="142">
        <v>111.50309</v>
      </c>
      <c r="E150" s="142">
        <v>107.46019</v>
      </c>
      <c r="F150" s="142">
        <v>88.134410000000003</v>
      </c>
      <c r="G150" s="142">
        <v>86.535089999999997</v>
      </c>
      <c r="H150" s="142">
        <v>113.00122</v>
      </c>
      <c r="I150" s="142">
        <v>106.7377</v>
      </c>
      <c r="J150" s="142">
        <v>-2</v>
      </c>
      <c r="K150" s="142">
        <v>2.1</v>
      </c>
      <c r="L150" s="142">
        <v>-2.5</v>
      </c>
      <c r="M150" s="142">
        <v>-1.1000000000000001</v>
      </c>
      <c r="N150" s="142">
        <v>-2.4</v>
      </c>
      <c r="O150" s="142">
        <v>0.8</v>
      </c>
      <c r="P150" s="142">
        <v>-4.3</v>
      </c>
      <c r="Q150" s="142">
        <v>-2</v>
      </c>
      <c r="R150" s="142">
        <v>2.1</v>
      </c>
      <c r="S150" s="142">
        <v>-2.5</v>
      </c>
      <c r="T150" s="142">
        <v>-1.1000000000000001</v>
      </c>
      <c r="U150" s="142">
        <v>-2.4</v>
      </c>
      <c r="V150" s="142">
        <v>0.8</v>
      </c>
      <c r="W150" s="142">
        <v>-4.3</v>
      </c>
      <c r="X150" s="142">
        <v>1.4</v>
      </c>
      <c r="Y150" s="142">
        <v>-3.6</v>
      </c>
      <c r="Z150" s="142">
        <v>2.1</v>
      </c>
      <c r="AA150" s="142">
        <v>0.4</v>
      </c>
      <c r="AB150" s="142">
        <v>-1.1000000000000001</v>
      </c>
      <c r="AC150" s="142">
        <v>2</v>
      </c>
      <c r="AD150" s="142">
        <v>-0.4</v>
      </c>
      <c r="AE150" s="188" t="s">
        <v>19</v>
      </c>
      <c r="AF150" s="188" t="s">
        <v>19</v>
      </c>
      <c r="AG150" s="188" t="s">
        <v>19</v>
      </c>
      <c r="AH150" s="188" t="s">
        <v>19</v>
      </c>
      <c r="AI150" s="188" t="s">
        <v>19</v>
      </c>
      <c r="AJ150" s="188" t="s">
        <v>19</v>
      </c>
      <c r="AK150" s="188" t="s">
        <v>19</v>
      </c>
      <c r="AL150" s="140">
        <v>154.62779</v>
      </c>
      <c r="AM150" s="140">
        <v>293.47928000000002</v>
      </c>
      <c r="AN150" s="140">
        <v>97.993250000000003</v>
      </c>
      <c r="AO150" s="140">
        <v>89.914360000000002</v>
      </c>
      <c r="AP150" s="140">
        <v>121.67197</v>
      </c>
      <c r="AQ150" s="140">
        <v>109.41274</v>
      </c>
      <c r="AR150" s="140">
        <v>81.810599999999994</v>
      </c>
      <c r="AS150" s="140">
        <v>-1.7</v>
      </c>
      <c r="AT150" s="140">
        <v>1.1000000000000001</v>
      </c>
      <c r="AU150" s="140">
        <v>-4.9000000000000004</v>
      </c>
      <c r="AV150" s="140">
        <v>-8.1</v>
      </c>
      <c r="AW150" s="140">
        <v>10.5</v>
      </c>
      <c r="AX150" s="140">
        <v>1.9</v>
      </c>
      <c r="AY150" s="140">
        <v>-18.3</v>
      </c>
      <c r="AZ150" s="140">
        <v>-1.7</v>
      </c>
      <c r="BA150" s="140">
        <v>1.1000000000000001</v>
      </c>
      <c r="BB150" s="140">
        <v>-4.9000000000000004</v>
      </c>
      <c r="BC150" s="140">
        <v>-8.1</v>
      </c>
      <c r="BD150" s="140">
        <v>10.5</v>
      </c>
      <c r="BE150" s="140">
        <v>1.9</v>
      </c>
      <c r="BF150" s="140">
        <v>-18.3</v>
      </c>
      <c r="BG150" s="140">
        <v>-4</v>
      </c>
      <c r="BH150" s="140">
        <v>-5.5</v>
      </c>
      <c r="BI150" s="140">
        <v>-2.1</v>
      </c>
      <c r="BJ150" s="140">
        <v>-5</v>
      </c>
      <c r="BK150" s="140">
        <v>-0.1</v>
      </c>
      <c r="BL150" s="140">
        <v>3.8</v>
      </c>
      <c r="BM150" s="140">
        <v>-5.8</v>
      </c>
      <c r="BN150" s="188" t="s">
        <v>19</v>
      </c>
      <c r="BO150" s="188" t="s">
        <v>19</v>
      </c>
      <c r="BP150" s="188" t="s">
        <v>19</v>
      </c>
      <c r="BQ150" s="188" t="s">
        <v>19</v>
      </c>
      <c r="BR150" s="188" t="s">
        <v>19</v>
      </c>
      <c r="BS150" s="188" t="s">
        <v>19</v>
      </c>
      <c r="BT150" s="188" t="s">
        <v>19</v>
      </c>
    </row>
    <row r="151" spans="1:73" x14ac:dyDescent="0.25">
      <c r="A151" s="1">
        <v>41671</v>
      </c>
      <c r="B151" s="30"/>
      <c r="C151" s="142">
        <v>107.54777</v>
      </c>
      <c r="D151" s="142">
        <v>100.58812</v>
      </c>
      <c r="E151" s="142">
        <v>108.42686</v>
      </c>
      <c r="F151" s="142">
        <v>81.982100000000003</v>
      </c>
      <c r="G151" s="142">
        <v>79.709440000000001</v>
      </c>
      <c r="H151" s="142">
        <v>111.83187</v>
      </c>
      <c r="I151" s="142">
        <v>107.60372</v>
      </c>
      <c r="J151" s="142">
        <v>4.8</v>
      </c>
      <c r="K151" s="142">
        <v>1.6</v>
      </c>
      <c r="L151" s="142">
        <v>5.2</v>
      </c>
      <c r="M151" s="142">
        <v>2.2999999999999998</v>
      </c>
      <c r="N151" s="142">
        <v>-1</v>
      </c>
      <c r="O151" s="142">
        <v>4.2</v>
      </c>
      <c r="P151" s="142">
        <v>1.7</v>
      </c>
      <c r="Q151" s="142">
        <v>1.3</v>
      </c>
      <c r="R151" s="142">
        <v>1.9</v>
      </c>
      <c r="S151" s="142">
        <v>1.2</v>
      </c>
      <c r="T151" s="142">
        <v>0.5</v>
      </c>
      <c r="U151" s="142">
        <v>-1.7</v>
      </c>
      <c r="V151" s="142">
        <v>2.4</v>
      </c>
      <c r="W151" s="142">
        <v>-1.4</v>
      </c>
      <c r="X151" s="142">
        <v>1.9</v>
      </c>
      <c r="Y151" s="142">
        <v>-2.9</v>
      </c>
      <c r="Z151" s="142">
        <v>2.5</v>
      </c>
      <c r="AA151" s="142">
        <v>0.7</v>
      </c>
      <c r="AB151" s="142">
        <v>-0.9</v>
      </c>
      <c r="AC151" s="142">
        <v>2.6</v>
      </c>
      <c r="AD151" s="142">
        <v>0.1</v>
      </c>
      <c r="AE151" s="188" t="s">
        <v>19</v>
      </c>
      <c r="AF151" s="188" t="s">
        <v>19</v>
      </c>
      <c r="AG151" s="188" t="s">
        <v>19</v>
      </c>
      <c r="AH151" s="188" t="s">
        <v>19</v>
      </c>
      <c r="AI151" s="188" t="s">
        <v>19</v>
      </c>
      <c r="AJ151" s="188" t="s">
        <v>19</v>
      </c>
      <c r="AK151" s="188" t="s">
        <v>19</v>
      </c>
      <c r="AL151" s="140">
        <v>137.73054999999999</v>
      </c>
      <c r="AM151" s="140">
        <v>257.28949999999998</v>
      </c>
      <c r="AN151" s="140">
        <v>88.965019999999996</v>
      </c>
      <c r="AO151" s="140">
        <v>81.484319999999997</v>
      </c>
      <c r="AP151" s="140">
        <v>89.534369999999996</v>
      </c>
      <c r="AQ151" s="140">
        <v>124.51599</v>
      </c>
      <c r="AR151" s="140">
        <v>71.877399999999994</v>
      </c>
      <c r="AS151" s="140">
        <v>-10.1</v>
      </c>
      <c r="AT151" s="140">
        <v>-9.8000000000000007</v>
      </c>
      <c r="AU151" s="140">
        <v>-10.4</v>
      </c>
      <c r="AV151" s="140">
        <v>-2.6</v>
      </c>
      <c r="AW151" s="140">
        <v>-11.6</v>
      </c>
      <c r="AX151" s="140">
        <v>7.7</v>
      </c>
      <c r="AY151" s="140">
        <v>-28.5</v>
      </c>
      <c r="AZ151" s="140">
        <v>-5.8</v>
      </c>
      <c r="BA151" s="140">
        <v>-4.3</v>
      </c>
      <c r="BB151" s="140">
        <v>-7.6</v>
      </c>
      <c r="BC151" s="140">
        <v>-5.6</v>
      </c>
      <c r="BD151" s="140">
        <v>-0.1</v>
      </c>
      <c r="BE151" s="140">
        <v>4.9000000000000004</v>
      </c>
      <c r="BF151" s="140">
        <v>-23.4</v>
      </c>
      <c r="BG151" s="140">
        <v>-4.3</v>
      </c>
      <c r="BH151" s="140">
        <v>-5.8</v>
      </c>
      <c r="BI151" s="140">
        <v>-2.5</v>
      </c>
      <c r="BJ151" s="140">
        <v>-4.5999999999999996</v>
      </c>
      <c r="BK151" s="140">
        <v>0.2</v>
      </c>
      <c r="BL151" s="140">
        <v>4</v>
      </c>
      <c r="BM151" s="140">
        <v>-7.8</v>
      </c>
      <c r="BN151" s="188" t="s">
        <v>19</v>
      </c>
      <c r="BO151" s="188" t="s">
        <v>19</v>
      </c>
      <c r="BP151" s="188" t="s">
        <v>19</v>
      </c>
      <c r="BQ151" s="188" t="s">
        <v>19</v>
      </c>
      <c r="BR151" s="188" t="s">
        <v>19</v>
      </c>
      <c r="BS151" s="188" t="s">
        <v>19</v>
      </c>
      <c r="BT151" s="188" t="s">
        <v>19</v>
      </c>
    </row>
    <row r="152" spans="1:73" x14ac:dyDescent="0.25">
      <c r="A152" s="1">
        <v>41699</v>
      </c>
      <c r="B152" s="30" t="s">
        <v>118</v>
      </c>
      <c r="C152" s="142">
        <v>113.37495</v>
      </c>
      <c r="D152" s="142">
        <v>113.02179</v>
      </c>
      <c r="E152" s="142">
        <v>113.41916999999999</v>
      </c>
      <c r="F152" s="142">
        <v>87.557689999999994</v>
      </c>
      <c r="G152" s="142">
        <v>87.4529</v>
      </c>
      <c r="H152" s="142">
        <v>117.69007999999999</v>
      </c>
      <c r="I152" s="142">
        <v>120.52934999999999</v>
      </c>
      <c r="J152" s="142">
        <v>-0.4</v>
      </c>
      <c r="K152" s="142">
        <v>8.8000000000000007</v>
      </c>
      <c r="L152" s="142">
        <v>-1.5</v>
      </c>
      <c r="M152" s="142">
        <v>5.2</v>
      </c>
      <c r="N152" s="142">
        <v>-0.4</v>
      </c>
      <c r="O152" s="142">
        <v>-1.4</v>
      </c>
      <c r="P152" s="142">
        <v>2.1</v>
      </c>
      <c r="Q152" s="142">
        <v>0.7</v>
      </c>
      <c r="R152" s="142">
        <v>4.2</v>
      </c>
      <c r="S152" s="142">
        <v>0.3</v>
      </c>
      <c r="T152" s="142">
        <v>2.1</v>
      </c>
      <c r="U152" s="142">
        <v>-1.3</v>
      </c>
      <c r="V152" s="142">
        <v>1.1000000000000001</v>
      </c>
      <c r="W152" s="142">
        <v>-0.1</v>
      </c>
      <c r="X152" s="142">
        <v>2.1</v>
      </c>
      <c r="Y152" s="142">
        <v>-1.5</v>
      </c>
      <c r="Z152" s="142">
        <v>2.5</v>
      </c>
      <c r="AA152" s="142">
        <v>1.5</v>
      </c>
      <c r="AB152" s="142">
        <v>-0.8</v>
      </c>
      <c r="AC152" s="142">
        <v>2.6</v>
      </c>
      <c r="AD152" s="142">
        <v>0.5</v>
      </c>
      <c r="AE152" s="188">
        <f t="shared" ref="AE152:AK152" si="88">(AVERAGE(C150:C152)/AVERAGE(C138:C140)-1)*100</f>
        <v>0.68807138597100082</v>
      </c>
      <c r="AF152" s="188">
        <f t="shared" si="88"/>
        <v>4.1851831520548277</v>
      </c>
      <c r="AG152" s="188">
        <f t="shared" si="88"/>
        <v>0.26817347631411526</v>
      </c>
      <c r="AH152" s="188">
        <f t="shared" si="88"/>
        <v>2.0611686853062361</v>
      </c>
      <c r="AI152" s="188">
        <f t="shared" si="88"/>
        <v>-1.280429536042893</v>
      </c>
      <c r="AJ152" s="188">
        <f t="shared" si="88"/>
        <v>1.0689688413791698</v>
      </c>
      <c r="AK152" s="188">
        <f t="shared" si="88"/>
        <v>-0.13569192323955592</v>
      </c>
      <c r="AL152" s="140">
        <v>153.33420000000001</v>
      </c>
      <c r="AM152" s="140">
        <v>288.07195999999999</v>
      </c>
      <c r="AN152" s="140">
        <v>98.377560000000003</v>
      </c>
      <c r="AO152" s="140">
        <v>74.160619999999994</v>
      </c>
      <c r="AP152" s="140">
        <v>121.68865</v>
      </c>
      <c r="AQ152" s="140">
        <v>131.76027999999999</v>
      </c>
      <c r="AR152" s="140">
        <v>81.764920000000004</v>
      </c>
      <c r="AS152" s="140">
        <v>-3.1</v>
      </c>
      <c r="AT152" s="140">
        <v>0.2</v>
      </c>
      <c r="AU152" s="140">
        <v>-6.8</v>
      </c>
      <c r="AV152" s="140">
        <v>-16.899999999999999</v>
      </c>
      <c r="AW152" s="140">
        <v>0.2</v>
      </c>
      <c r="AX152" s="140">
        <v>7.3</v>
      </c>
      <c r="AY152" s="140">
        <v>-16.3</v>
      </c>
      <c r="AZ152" s="140">
        <v>-4.9000000000000004</v>
      </c>
      <c r="BA152" s="140">
        <v>-2.8</v>
      </c>
      <c r="BB152" s="140">
        <v>-7.3</v>
      </c>
      <c r="BC152" s="140">
        <v>-9.3000000000000007</v>
      </c>
      <c r="BD152" s="140">
        <v>0</v>
      </c>
      <c r="BE152" s="140">
        <v>5.8</v>
      </c>
      <c r="BF152" s="140">
        <v>-21.1</v>
      </c>
      <c r="BG152" s="140">
        <v>-3.7</v>
      </c>
      <c r="BH152" s="140">
        <v>-4.7</v>
      </c>
      <c r="BI152" s="140">
        <v>-2.5</v>
      </c>
      <c r="BJ152" s="140">
        <v>-4.0999999999999996</v>
      </c>
      <c r="BK152" s="140">
        <v>0.3</v>
      </c>
      <c r="BL152" s="140">
        <v>4.9000000000000004</v>
      </c>
      <c r="BM152" s="140">
        <v>-9.1</v>
      </c>
      <c r="BN152" s="188">
        <f t="shared" ref="BN152:BT152" si="89">(AVERAGE(AL150:AL152)/AVERAGE(AL138:AL140)-1)*100</f>
        <v>-4.9170992083047977</v>
      </c>
      <c r="BO152" s="188">
        <f t="shared" si="89"/>
        <v>-2.8024376354042868</v>
      </c>
      <c r="BP152" s="188">
        <f t="shared" si="89"/>
        <v>-7.3345481494567988</v>
      </c>
      <c r="BQ152" s="188">
        <f t="shared" si="89"/>
        <v>-9.2882003286926746</v>
      </c>
      <c r="BR152" s="188">
        <f t="shared" si="89"/>
        <v>2.9717897226499979E-2</v>
      </c>
      <c r="BS152" s="188">
        <f t="shared" si="89"/>
        <v>5.7756299855531212</v>
      </c>
      <c r="BT152" s="188">
        <f t="shared" si="89"/>
        <v>-21.073748418477646</v>
      </c>
    </row>
    <row r="153" spans="1:73" x14ac:dyDescent="0.25">
      <c r="A153" s="1">
        <v>41730</v>
      </c>
      <c r="B153" s="30"/>
      <c r="C153" s="142">
        <v>111.8974</v>
      </c>
      <c r="D153" s="142">
        <v>111.15067000000001</v>
      </c>
      <c r="E153" s="142">
        <v>111.99136</v>
      </c>
      <c r="F153" s="142">
        <v>92.012640000000005</v>
      </c>
      <c r="G153" s="142">
        <v>85.219059999999999</v>
      </c>
      <c r="H153" s="142">
        <v>112.27316</v>
      </c>
      <c r="I153" s="142">
        <v>113.24442999999999</v>
      </c>
      <c r="J153" s="142">
        <v>-5.7</v>
      </c>
      <c r="K153" s="142">
        <v>5.9</v>
      </c>
      <c r="L153" s="142">
        <v>-7</v>
      </c>
      <c r="M153" s="142">
        <v>-3.5</v>
      </c>
      <c r="N153" s="142">
        <v>-2.5</v>
      </c>
      <c r="O153" s="142">
        <v>-6.6</v>
      </c>
      <c r="P153" s="142">
        <v>-6.3</v>
      </c>
      <c r="Q153" s="142">
        <v>-1</v>
      </c>
      <c r="R153" s="142">
        <v>4.5999999999999996</v>
      </c>
      <c r="S153" s="142">
        <v>-1.7</v>
      </c>
      <c r="T153" s="142">
        <v>0.5</v>
      </c>
      <c r="U153" s="142">
        <v>-1.6</v>
      </c>
      <c r="V153" s="142">
        <v>-0.9</v>
      </c>
      <c r="W153" s="142">
        <v>-1.8</v>
      </c>
      <c r="X153" s="142">
        <v>0.8</v>
      </c>
      <c r="Y153" s="142">
        <v>-0.5</v>
      </c>
      <c r="Z153" s="142">
        <v>1</v>
      </c>
      <c r="AA153" s="142">
        <v>0.2</v>
      </c>
      <c r="AB153" s="142">
        <v>-1.2</v>
      </c>
      <c r="AC153" s="142">
        <v>1.4</v>
      </c>
      <c r="AD153" s="142">
        <v>-0.4</v>
      </c>
      <c r="AE153" s="188" t="s">
        <v>19</v>
      </c>
      <c r="AF153" s="188" t="s">
        <v>19</v>
      </c>
      <c r="AG153" s="188" t="s">
        <v>19</v>
      </c>
      <c r="AH153" s="188" t="s">
        <v>19</v>
      </c>
      <c r="AI153" s="188" t="s">
        <v>19</v>
      </c>
      <c r="AJ153" s="188" t="s">
        <v>19</v>
      </c>
      <c r="AK153" s="188" t="s">
        <v>19</v>
      </c>
      <c r="AL153" s="140">
        <v>157.33045000000001</v>
      </c>
      <c r="AM153" s="140">
        <v>300.07560999999998</v>
      </c>
      <c r="AN153" s="140">
        <v>99.107770000000002</v>
      </c>
      <c r="AO153" s="140">
        <v>76.458029999999994</v>
      </c>
      <c r="AP153" s="140">
        <v>118.65904999999999</v>
      </c>
      <c r="AQ153" s="140">
        <v>125.59786</v>
      </c>
      <c r="AR153" s="140">
        <v>88.110150000000004</v>
      </c>
      <c r="AS153" s="140">
        <v>-2</v>
      </c>
      <c r="AT153" s="140">
        <v>-0.8</v>
      </c>
      <c r="AU153" s="140">
        <v>-3.5</v>
      </c>
      <c r="AV153" s="140">
        <v>-7.8</v>
      </c>
      <c r="AW153" s="140">
        <v>-1.3</v>
      </c>
      <c r="AX153" s="140">
        <v>1.4</v>
      </c>
      <c r="AY153" s="140">
        <v>-6.1</v>
      </c>
      <c r="AZ153" s="140">
        <v>-4.2</v>
      </c>
      <c r="BA153" s="140">
        <v>-2.2999999999999998</v>
      </c>
      <c r="BB153" s="140">
        <v>-6.4</v>
      </c>
      <c r="BC153" s="140">
        <v>-8.9</v>
      </c>
      <c r="BD153" s="140">
        <v>-0.3</v>
      </c>
      <c r="BE153" s="140">
        <v>4.5999999999999996</v>
      </c>
      <c r="BF153" s="140">
        <v>-17.5</v>
      </c>
      <c r="BG153" s="140">
        <v>-4</v>
      </c>
      <c r="BH153" s="140">
        <v>-5.0999999999999996</v>
      </c>
      <c r="BI153" s="140">
        <v>-2.8</v>
      </c>
      <c r="BJ153" s="140">
        <v>-4.4000000000000004</v>
      </c>
      <c r="BK153" s="140">
        <v>0.1</v>
      </c>
      <c r="BL153" s="140">
        <v>4.5</v>
      </c>
      <c r="BM153" s="140">
        <v>-9.6</v>
      </c>
      <c r="BN153" s="188" t="s">
        <v>19</v>
      </c>
      <c r="BO153" s="188" t="s">
        <v>19</v>
      </c>
      <c r="BP153" s="188" t="s">
        <v>19</v>
      </c>
      <c r="BQ153" s="188" t="s">
        <v>19</v>
      </c>
      <c r="BR153" s="188" t="s">
        <v>19</v>
      </c>
      <c r="BS153" s="188" t="s">
        <v>19</v>
      </c>
      <c r="BT153" s="188" t="s">
        <v>19</v>
      </c>
      <c r="BU153" s="3"/>
    </row>
    <row r="154" spans="1:73" x14ac:dyDescent="0.25">
      <c r="A154" s="1">
        <v>41760</v>
      </c>
      <c r="B154" s="58"/>
      <c r="C154" s="142">
        <v>118.5303</v>
      </c>
      <c r="D154" s="142">
        <v>119.0604</v>
      </c>
      <c r="E154" s="142">
        <v>118.46288</v>
      </c>
      <c r="F154" s="142">
        <v>115.42024000000001</v>
      </c>
      <c r="G154" s="142">
        <v>86.129490000000004</v>
      </c>
      <c r="H154" s="142">
        <v>120.55379000000001</v>
      </c>
      <c r="I154" s="142">
        <v>111.29139000000001</v>
      </c>
      <c r="J154" s="142">
        <v>-3.1</v>
      </c>
      <c r="K154" s="142">
        <v>7.6</v>
      </c>
      <c r="L154" s="142">
        <v>-4.3</v>
      </c>
      <c r="M154" s="142">
        <v>3.3</v>
      </c>
      <c r="N154" s="142">
        <v>-2</v>
      </c>
      <c r="O154" s="142">
        <v>-1.6</v>
      </c>
      <c r="P154" s="142">
        <v>-10.4</v>
      </c>
      <c r="Q154" s="142">
        <v>-1.5</v>
      </c>
      <c r="R154" s="142">
        <v>5.2</v>
      </c>
      <c r="S154" s="142">
        <v>-2.2000000000000002</v>
      </c>
      <c r="T154" s="142">
        <v>1.2</v>
      </c>
      <c r="U154" s="142">
        <v>-1.7</v>
      </c>
      <c r="V154" s="142">
        <v>-1.1000000000000001</v>
      </c>
      <c r="W154" s="142">
        <v>-3.6</v>
      </c>
      <c r="X154" s="142">
        <v>0.3</v>
      </c>
      <c r="Y154" s="142">
        <v>0.8</v>
      </c>
      <c r="Z154" s="142">
        <v>0.3</v>
      </c>
      <c r="AA154" s="142">
        <v>0.1</v>
      </c>
      <c r="AB154" s="142">
        <v>-1.3</v>
      </c>
      <c r="AC154" s="142">
        <v>1.2</v>
      </c>
      <c r="AD154" s="142">
        <v>-1.5</v>
      </c>
      <c r="AE154" s="188" t="s">
        <v>19</v>
      </c>
      <c r="AF154" s="188" t="s">
        <v>19</v>
      </c>
      <c r="AG154" s="188" t="s">
        <v>19</v>
      </c>
      <c r="AH154" s="188" t="s">
        <v>19</v>
      </c>
      <c r="AI154" s="188" t="s">
        <v>19</v>
      </c>
      <c r="AJ154" s="188" t="s">
        <v>19</v>
      </c>
      <c r="AK154" s="188" t="s">
        <v>19</v>
      </c>
      <c r="AL154" s="140">
        <v>161.12771000000001</v>
      </c>
      <c r="AM154" s="140">
        <v>325.90035</v>
      </c>
      <c r="AN154" s="140">
        <v>93.920490000000001</v>
      </c>
      <c r="AO154" s="140">
        <v>74.587459999999993</v>
      </c>
      <c r="AP154" s="140">
        <v>99.898169999999993</v>
      </c>
      <c r="AQ154" s="140">
        <v>132.77538999999999</v>
      </c>
      <c r="AR154" s="140">
        <v>81.075280000000006</v>
      </c>
      <c r="AS154" s="140">
        <v>0.2</v>
      </c>
      <c r="AT154" s="140">
        <v>5.9</v>
      </c>
      <c r="AU154" s="140">
        <v>-6.8</v>
      </c>
      <c r="AV154" s="140">
        <v>-6.3</v>
      </c>
      <c r="AW154" s="140">
        <v>-2.9</v>
      </c>
      <c r="AX154" s="140">
        <v>1</v>
      </c>
      <c r="AY154" s="140">
        <v>-16.600000000000001</v>
      </c>
      <c r="AZ154" s="140">
        <v>-3.3</v>
      </c>
      <c r="BA154" s="140">
        <v>-0.6</v>
      </c>
      <c r="BB154" s="140">
        <v>-6.4</v>
      </c>
      <c r="BC154" s="140">
        <v>-8.5</v>
      </c>
      <c r="BD154" s="140">
        <v>-0.8</v>
      </c>
      <c r="BE154" s="140">
        <v>3.8</v>
      </c>
      <c r="BF154" s="140">
        <v>-17.3</v>
      </c>
      <c r="BG154" s="140">
        <v>-3.8</v>
      </c>
      <c r="BH154" s="140">
        <v>-4.0999999999999996</v>
      </c>
      <c r="BI154" s="140">
        <v>-3.5</v>
      </c>
      <c r="BJ154" s="140">
        <v>-4</v>
      </c>
      <c r="BK154" s="140">
        <v>-1</v>
      </c>
      <c r="BL154" s="140">
        <v>4.0999999999999996</v>
      </c>
      <c r="BM154" s="140">
        <v>-11</v>
      </c>
      <c r="BN154" s="188" t="s">
        <v>19</v>
      </c>
      <c r="BO154" s="188" t="s">
        <v>19</v>
      </c>
      <c r="BP154" s="188" t="s">
        <v>19</v>
      </c>
      <c r="BQ154" s="188" t="s">
        <v>19</v>
      </c>
      <c r="BR154" s="188" t="s">
        <v>19</v>
      </c>
      <c r="BS154" s="188" t="s">
        <v>19</v>
      </c>
      <c r="BT154" s="188" t="s">
        <v>19</v>
      </c>
      <c r="BU154" s="3"/>
    </row>
    <row r="155" spans="1:73" x14ac:dyDescent="0.25">
      <c r="A155" s="1">
        <v>41791</v>
      </c>
      <c r="B155" s="30" t="s">
        <v>127</v>
      </c>
      <c r="C155" s="142">
        <v>110.61037</v>
      </c>
      <c r="D155" s="142">
        <v>117.12345000000001</v>
      </c>
      <c r="E155" s="142">
        <v>109.78693</v>
      </c>
      <c r="F155" s="142">
        <v>115.34361</v>
      </c>
      <c r="G155" s="142">
        <v>83.934089999999998</v>
      </c>
      <c r="H155" s="142">
        <v>110.43781</v>
      </c>
      <c r="I155" s="142">
        <v>104.51044</v>
      </c>
      <c r="J155" s="142">
        <v>-6.7</v>
      </c>
      <c r="K155" s="142">
        <v>4.0999999999999996</v>
      </c>
      <c r="L155" s="142">
        <v>-8</v>
      </c>
      <c r="M155" s="142">
        <v>9.1999999999999993</v>
      </c>
      <c r="N155" s="142">
        <v>-3.5</v>
      </c>
      <c r="O155" s="142">
        <v>-5.9</v>
      </c>
      <c r="P155" s="142">
        <v>-12.6</v>
      </c>
      <c r="Q155" s="142">
        <v>-2.4</v>
      </c>
      <c r="R155" s="142">
        <v>5</v>
      </c>
      <c r="S155" s="142">
        <v>-3.2</v>
      </c>
      <c r="T155" s="142">
        <v>2.7</v>
      </c>
      <c r="U155" s="142">
        <v>-2</v>
      </c>
      <c r="V155" s="142">
        <v>-1.9</v>
      </c>
      <c r="W155" s="142">
        <v>-5.0999999999999996</v>
      </c>
      <c r="X155" s="142">
        <v>-0.5</v>
      </c>
      <c r="Y155" s="142">
        <v>1.5</v>
      </c>
      <c r="Z155" s="142">
        <v>-0.7</v>
      </c>
      <c r="AA155" s="142">
        <v>0.7</v>
      </c>
      <c r="AB155" s="142">
        <v>-1.7</v>
      </c>
      <c r="AC155" s="142">
        <v>0.5</v>
      </c>
      <c r="AD155" s="142">
        <v>-2.8</v>
      </c>
      <c r="AE155" s="188">
        <f t="shared" ref="AE155:AK155" si="90">(AVERAGE(C153:C155)/AVERAGE(C141:C143)-1)*100</f>
        <v>-5.1347867509509815</v>
      </c>
      <c r="AF155" s="188">
        <f t="shared" si="90"/>
        <v>5.8642347642126058</v>
      </c>
      <c r="AG155" s="188">
        <f t="shared" si="90"/>
        <v>-6.3894561610377547</v>
      </c>
      <c r="AH155" s="188">
        <f t="shared" si="90"/>
        <v>3.2152385695986441</v>
      </c>
      <c r="AI155" s="188">
        <f t="shared" si="90"/>
        <v>-2.6513133318578186</v>
      </c>
      <c r="AJ155" s="188">
        <f t="shared" si="90"/>
        <v>-4.6570891412468729</v>
      </c>
      <c r="AK155" s="188">
        <f t="shared" si="90"/>
        <v>-9.7610575636108088</v>
      </c>
      <c r="AL155" s="140">
        <v>163.30249000000001</v>
      </c>
      <c r="AM155" s="140">
        <v>322.57330000000002</v>
      </c>
      <c r="AN155" s="140">
        <v>98.339349999999996</v>
      </c>
      <c r="AO155" s="140">
        <v>73.620149999999995</v>
      </c>
      <c r="AP155" s="140">
        <v>119.38473</v>
      </c>
      <c r="AQ155" s="140">
        <v>123.93094000000001</v>
      </c>
      <c r="AR155" s="140">
        <v>88.674729999999997</v>
      </c>
      <c r="AS155" s="140">
        <v>3.9</v>
      </c>
      <c r="AT155" s="140">
        <v>9</v>
      </c>
      <c r="AU155" s="140">
        <v>-2.2000000000000002</v>
      </c>
      <c r="AV155" s="140">
        <v>-15.3</v>
      </c>
      <c r="AW155" s="140">
        <v>-1.1000000000000001</v>
      </c>
      <c r="AX155" s="140">
        <v>-3.5</v>
      </c>
      <c r="AY155" s="140">
        <v>10</v>
      </c>
      <c r="AZ155" s="140">
        <v>-2.1</v>
      </c>
      <c r="BA155" s="140">
        <v>1</v>
      </c>
      <c r="BB155" s="140">
        <v>-5.7</v>
      </c>
      <c r="BC155" s="140">
        <v>-9.6</v>
      </c>
      <c r="BD155" s="140">
        <v>-0.9</v>
      </c>
      <c r="BE155" s="140">
        <v>2.5</v>
      </c>
      <c r="BF155" s="140">
        <v>-13.5</v>
      </c>
      <c r="BG155" s="140">
        <v>-3</v>
      </c>
      <c r="BH155" s="140">
        <v>-2.9</v>
      </c>
      <c r="BI155" s="140">
        <v>-3.1</v>
      </c>
      <c r="BJ155" s="140">
        <v>-4.8</v>
      </c>
      <c r="BK155" s="140">
        <v>-1.2</v>
      </c>
      <c r="BL155" s="140">
        <v>3.5</v>
      </c>
      <c r="BM155" s="140">
        <v>-8.6</v>
      </c>
      <c r="BN155" s="188">
        <f t="shared" ref="BN155:BT155" si="91">(AVERAGE(AL153:AL155)/AVERAGE(AL141:AL143)-1)*100</f>
        <v>0.70566826490574552</v>
      </c>
      <c r="BO155" s="188">
        <f t="shared" si="91"/>
        <v>4.6872313804169119</v>
      </c>
      <c r="BP155" s="188">
        <f t="shared" si="91"/>
        <v>-4.135676192353765</v>
      </c>
      <c r="BQ155" s="188">
        <f t="shared" si="91"/>
        <v>-9.9493743490422393</v>
      </c>
      <c r="BR155" s="188">
        <f t="shared" si="91"/>
        <v>-1.7149184864405975</v>
      </c>
      <c r="BS155" s="188">
        <f t="shared" si="91"/>
        <v>-0.38857150778028871</v>
      </c>
      <c r="BT155" s="188">
        <f t="shared" si="91"/>
        <v>-5.0974028112953924</v>
      </c>
      <c r="BU155" s="3"/>
    </row>
    <row r="156" spans="1:73" x14ac:dyDescent="0.25">
      <c r="A156" s="1">
        <v>41821</v>
      </c>
      <c r="B156" s="30"/>
      <c r="C156" s="142">
        <v>121.70206</v>
      </c>
      <c r="D156" s="142">
        <v>124.39125</v>
      </c>
      <c r="E156" s="142">
        <v>121.36179</v>
      </c>
      <c r="F156" s="142">
        <v>124.99253</v>
      </c>
      <c r="G156" s="142">
        <v>89.326220000000006</v>
      </c>
      <c r="H156" s="142">
        <v>119.82611</v>
      </c>
      <c r="I156" s="142">
        <v>107.94355</v>
      </c>
      <c r="J156" s="142">
        <v>-3.3</v>
      </c>
      <c r="K156" s="142">
        <v>6.7</v>
      </c>
      <c r="L156" s="142">
        <v>-4.5</v>
      </c>
      <c r="M156" s="142">
        <v>-0.1</v>
      </c>
      <c r="N156" s="142">
        <v>0.3</v>
      </c>
      <c r="O156" s="142">
        <v>-3.6</v>
      </c>
      <c r="P156" s="142">
        <v>-9.1</v>
      </c>
      <c r="Q156" s="142">
        <v>-2.5</v>
      </c>
      <c r="R156" s="142">
        <v>5.3</v>
      </c>
      <c r="S156" s="142">
        <v>-3.4</v>
      </c>
      <c r="T156" s="142">
        <v>2.2000000000000002</v>
      </c>
      <c r="U156" s="142">
        <v>-1.6</v>
      </c>
      <c r="V156" s="142">
        <v>-2.1</v>
      </c>
      <c r="W156" s="142">
        <v>-5.7</v>
      </c>
      <c r="X156" s="142">
        <v>-1.1000000000000001</v>
      </c>
      <c r="Y156" s="142">
        <v>2.2999999999999998</v>
      </c>
      <c r="Z156" s="142">
        <v>-1.5</v>
      </c>
      <c r="AA156" s="142">
        <v>0.7</v>
      </c>
      <c r="AB156" s="142">
        <v>-1.6</v>
      </c>
      <c r="AC156" s="142">
        <v>-0.1</v>
      </c>
      <c r="AD156" s="142">
        <v>-3.4</v>
      </c>
      <c r="AE156" s="188" t="s">
        <v>19</v>
      </c>
      <c r="AF156" s="188" t="s">
        <v>19</v>
      </c>
      <c r="AG156" s="188" t="s">
        <v>19</v>
      </c>
      <c r="AH156" s="188" t="s">
        <v>19</v>
      </c>
      <c r="AI156" s="188" t="s">
        <v>19</v>
      </c>
      <c r="AJ156" s="188" t="s">
        <v>19</v>
      </c>
      <c r="AK156" s="188" t="s">
        <v>19</v>
      </c>
      <c r="AL156" s="140">
        <v>180.13766000000001</v>
      </c>
      <c r="AM156" s="140">
        <v>349.38355999999999</v>
      </c>
      <c r="AN156" s="140">
        <v>111.10588</v>
      </c>
      <c r="AO156" s="140">
        <v>95.476429999999993</v>
      </c>
      <c r="AP156" s="140">
        <v>124.39474</v>
      </c>
      <c r="AQ156" s="140">
        <v>139.59298000000001</v>
      </c>
      <c r="AR156" s="140">
        <v>97.050899999999999</v>
      </c>
      <c r="AS156" s="140">
        <v>11.1</v>
      </c>
      <c r="AT156" s="140">
        <v>17.5</v>
      </c>
      <c r="AU156" s="140">
        <v>3.7</v>
      </c>
      <c r="AV156" s="140">
        <v>-2.5</v>
      </c>
      <c r="AW156" s="140">
        <v>-1</v>
      </c>
      <c r="AX156" s="140">
        <v>6.1</v>
      </c>
      <c r="AY156" s="140">
        <v>11.8</v>
      </c>
      <c r="AZ156" s="140">
        <v>-0.2</v>
      </c>
      <c r="BA156" s="140">
        <v>3.4</v>
      </c>
      <c r="BB156" s="140">
        <v>-4.3</v>
      </c>
      <c r="BC156" s="140">
        <v>-8.5</v>
      </c>
      <c r="BD156" s="140">
        <v>-0.9</v>
      </c>
      <c r="BE156" s="140">
        <v>3.1</v>
      </c>
      <c r="BF156" s="140">
        <v>-10.1</v>
      </c>
      <c r="BG156" s="140">
        <v>-1.4</v>
      </c>
      <c r="BH156" s="140">
        <v>-0.7</v>
      </c>
      <c r="BI156" s="140">
        <v>-2.2000000000000002</v>
      </c>
      <c r="BJ156" s="140">
        <v>-4.3</v>
      </c>
      <c r="BK156" s="140">
        <v>-1.2</v>
      </c>
      <c r="BL156" s="140">
        <v>3.9</v>
      </c>
      <c r="BM156" s="140">
        <v>-6.3</v>
      </c>
      <c r="BN156" s="188" t="s">
        <v>19</v>
      </c>
      <c r="BO156" s="188" t="s">
        <v>19</v>
      </c>
      <c r="BP156" s="188" t="s">
        <v>19</v>
      </c>
      <c r="BQ156" s="188" t="s">
        <v>19</v>
      </c>
      <c r="BR156" s="188" t="s">
        <v>19</v>
      </c>
      <c r="BS156" s="188" t="s">
        <v>19</v>
      </c>
      <c r="BT156" s="188" t="s">
        <v>19</v>
      </c>
      <c r="BU156" s="3"/>
    </row>
    <row r="157" spans="1:73" x14ac:dyDescent="0.25">
      <c r="A157" s="1">
        <v>41852</v>
      </c>
      <c r="B157" s="30"/>
      <c r="C157" s="142">
        <v>123.92138</v>
      </c>
      <c r="D157" s="142">
        <v>128.45124000000001</v>
      </c>
      <c r="E157" s="142">
        <v>123.3485</v>
      </c>
      <c r="F157" s="142">
        <v>130.69918999999999</v>
      </c>
      <c r="G157" s="142">
        <v>88.847579999999994</v>
      </c>
      <c r="H157" s="142">
        <v>122.55043000000001</v>
      </c>
      <c r="I157" s="142">
        <v>107.65035</v>
      </c>
      <c r="J157" s="142">
        <v>-5.0999999999999996</v>
      </c>
      <c r="K157" s="142">
        <v>8.8000000000000007</v>
      </c>
      <c r="L157" s="142">
        <v>-6.7</v>
      </c>
      <c r="M157" s="142">
        <v>-3.3</v>
      </c>
      <c r="N157" s="142">
        <v>-0.1</v>
      </c>
      <c r="O157" s="142">
        <v>-2.8</v>
      </c>
      <c r="P157" s="142">
        <v>-11.2</v>
      </c>
      <c r="Q157" s="142">
        <v>-2.9</v>
      </c>
      <c r="R157" s="142">
        <v>5.8</v>
      </c>
      <c r="S157" s="142">
        <v>-3.9</v>
      </c>
      <c r="T157" s="142">
        <v>1.3</v>
      </c>
      <c r="U157" s="142">
        <v>-1.4</v>
      </c>
      <c r="V157" s="142">
        <v>-2.2000000000000002</v>
      </c>
      <c r="W157" s="142">
        <v>-6.4</v>
      </c>
      <c r="X157" s="142">
        <v>-1.6</v>
      </c>
      <c r="Y157" s="142">
        <v>3.3</v>
      </c>
      <c r="Z157" s="142">
        <v>-2.2000000000000002</v>
      </c>
      <c r="AA157" s="142">
        <v>0.4</v>
      </c>
      <c r="AB157" s="142">
        <v>-1.4</v>
      </c>
      <c r="AC157" s="142">
        <v>-0.4</v>
      </c>
      <c r="AD157" s="142">
        <v>-4.4000000000000004</v>
      </c>
      <c r="AE157" s="188" t="s">
        <v>19</v>
      </c>
      <c r="AF157" s="188" t="s">
        <v>19</v>
      </c>
      <c r="AG157" s="188" t="s">
        <v>19</v>
      </c>
      <c r="AH157" s="188" t="s">
        <v>19</v>
      </c>
      <c r="AI157" s="188" t="s">
        <v>19</v>
      </c>
      <c r="AJ157" s="188" t="s">
        <v>19</v>
      </c>
      <c r="AK157" s="188" t="s">
        <v>19</v>
      </c>
      <c r="AL157" s="140">
        <v>188.24884</v>
      </c>
      <c r="AM157" s="140">
        <v>372.99464999999998</v>
      </c>
      <c r="AN157" s="140">
        <v>112.895</v>
      </c>
      <c r="AO157" s="140">
        <v>94.840620000000001</v>
      </c>
      <c r="AP157" s="140">
        <v>124.1165</v>
      </c>
      <c r="AQ157" s="140">
        <v>137.55197000000001</v>
      </c>
      <c r="AR157" s="140">
        <v>104.70843000000001</v>
      </c>
      <c r="AS157" s="140">
        <v>14</v>
      </c>
      <c r="AT157" s="140">
        <v>25.4</v>
      </c>
      <c r="AU157" s="140">
        <v>1.6</v>
      </c>
      <c r="AV157" s="140">
        <v>-6.3</v>
      </c>
      <c r="AW157" s="140">
        <v>2.6</v>
      </c>
      <c r="AX157" s="140">
        <v>0</v>
      </c>
      <c r="AY157" s="140">
        <v>9.3000000000000007</v>
      </c>
      <c r="AZ157" s="140">
        <v>1.7</v>
      </c>
      <c r="BA157" s="140">
        <v>6.2</v>
      </c>
      <c r="BB157" s="140">
        <v>-3.5</v>
      </c>
      <c r="BC157" s="140">
        <v>-8.1999999999999993</v>
      </c>
      <c r="BD157" s="140">
        <v>-0.4</v>
      </c>
      <c r="BE157" s="140">
        <v>2.7</v>
      </c>
      <c r="BF157" s="140">
        <v>-7.7</v>
      </c>
      <c r="BG157" s="140">
        <v>0.4</v>
      </c>
      <c r="BH157" s="140">
        <v>2.2999999999999998</v>
      </c>
      <c r="BI157" s="140">
        <v>-1.9</v>
      </c>
      <c r="BJ157" s="140">
        <v>-4.3</v>
      </c>
      <c r="BK157" s="140">
        <v>-0.6</v>
      </c>
      <c r="BL157" s="140">
        <v>3.3</v>
      </c>
      <c r="BM157" s="140">
        <v>-5.0999999999999996</v>
      </c>
      <c r="BN157" s="188" t="s">
        <v>19</v>
      </c>
      <c r="BO157" s="188" t="s">
        <v>19</v>
      </c>
      <c r="BP157" s="188" t="s">
        <v>19</v>
      </c>
      <c r="BQ157" s="188" t="s">
        <v>19</v>
      </c>
      <c r="BR157" s="188" t="s">
        <v>19</v>
      </c>
      <c r="BS157" s="188" t="s">
        <v>19</v>
      </c>
      <c r="BT157" s="188" t="s">
        <v>19</v>
      </c>
      <c r="BU157" s="3"/>
    </row>
    <row r="158" spans="1:73" x14ac:dyDescent="0.25">
      <c r="A158" s="1">
        <v>41883</v>
      </c>
      <c r="B158" s="30" t="s">
        <v>154</v>
      </c>
      <c r="C158" s="142">
        <v>123.07107000000001</v>
      </c>
      <c r="D158" s="142">
        <v>124.82071999999999</v>
      </c>
      <c r="E158" s="142">
        <v>122.84953</v>
      </c>
      <c r="F158" s="142">
        <v>119.75042000000001</v>
      </c>
      <c r="G158" s="142">
        <v>88.597989999999996</v>
      </c>
      <c r="H158" s="142">
        <v>121.16655</v>
      </c>
      <c r="I158" s="142">
        <v>109.47092000000001</v>
      </c>
      <c r="J158" s="142">
        <v>-1.6</v>
      </c>
      <c r="K158" s="142">
        <v>10.8</v>
      </c>
      <c r="L158" s="142">
        <v>-3</v>
      </c>
      <c r="M158" s="142">
        <v>-5.5</v>
      </c>
      <c r="N158" s="142">
        <v>1</v>
      </c>
      <c r="O158" s="142">
        <v>0.8</v>
      </c>
      <c r="P158" s="142">
        <v>-6.6</v>
      </c>
      <c r="Q158" s="142">
        <v>-2.7</v>
      </c>
      <c r="R158" s="142">
        <v>6.4</v>
      </c>
      <c r="S158" s="142">
        <v>-3.8</v>
      </c>
      <c r="T158" s="142">
        <v>0.4</v>
      </c>
      <c r="U158" s="142">
        <v>-1.2</v>
      </c>
      <c r="V158" s="142">
        <v>-1.9</v>
      </c>
      <c r="W158" s="142">
        <v>-6.4</v>
      </c>
      <c r="X158" s="142">
        <v>-2</v>
      </c>
      <c r="Y158" s="142">
        <v>4.2</v>
      </c>
      <c r="Z158" s="142">
        <v>-2.8</v>
      </c>
      <c r="AA158" s="142">
        <v>-0.4</v>
      </c>
      <c r="AB158" s="142">
        <v>-1.2</v>
      </c>
      <c r="AC158" s="142">
        <v>-0.6</v>
      </c>
      <c r="AD158" s="142">
        <v>-5</v>
      </c>
      <c r="AE158" s="188">
        <f t="shared" ref="AE158:AK158" si="92">(AVERAGE(C156:C158)/AVERAGE(C144:C146)-1)*100</f>
        <v>-3.3525930253662795</v>
      </c>
      <c r="AF158" s="188">
        <f t="shared" si="92"/>
        <v>8.7616457502092349</v>
      </c>
      <c r="AG158" s="188">
        <f t="shared" si="92"/>
        <v>-4.7304086449550198</v>
      </c>
      <c r="AH158" s="188">
        <f t="shared" si="92"/>
        <v>-2.9620369564587579</v>
      </c>
      <c r="AI158" s="188">
        <f t="shared" si="92"/>
        <v>0.38749984759658407</v>
      </c>
      <c r="AJ158" s="188">
        <f t="shared" si="92"/>
        <v>-1.8741410112804946</v>
      </c>
      <c r="AK158" s="188">
        <f t="shared" si="92"/>
        <v>-8.9799677416527608</v>
      </c>
      <c r="AL158" s="140">
        <v>183.68097</v>
      </c>
      <c r="AM158" s="140">
        <v>354.77364</v>
      </c>
      <c r="AN158" s="140">
        <v>113.89594</v>
      </c>
      <c r="AO158" s="140">
        <v>97.780590000000004</v>
      </c>
      <c r="AP158" s="140">
        <v>114.55464000000001</v>
      </c>
      <c r="AQ158" s="140">
        <v>133.86622</v>
      </c>
      <c r="AR158" s="140">
        <v>114.06044</v>
      </c>
      <c r="AS158" s="140">
        <v>17.600000000000001</v>
      </c>
      <c r="AT158" s="140">
        <v>32.700000000000003</v>
      </c>
      <c r="AU158" s="140">
        <v>2.8</v>
      </c>
      <c r="AV158" s="140">
        <v>-8.5</v>
      </c>
      <c r="AW158" s="140">
        <v>-3.9</v>
      </c>
      <c r="AX158" s="140">
        <v>4.3</v>
      </c>
      <c r="AY158" s="140">
        <v>17.2</v>
      </c>
      <c r="AZ158" s="140">
        <v>3.4</v>
      </c>
      <c r="BA158" s="140">
        <v>8.9</v>
      </c>
      <c r="BB158" s="140">
        <v>-2.8</v>
      </c>
      <c r="BC158" s="140">
        <v>-8.1999999999999993</v>
      </c>
      <c r="BD158" s="140">
        <v>-0.8</v>
      </c>
      <c r="BE158" s="140">
        <v>2.9</v>
      </c>
      <c r="BF158" s="140">
        <v>-4.8</v>
      </c>
      <c r="BG158" s="140">
        <v>2</v>
      </c>
      <c r="BH158" s="140">
        <v>5.5</v>
      </c>
      <c r="BI158" s="140">
        <v>-2</v>
      </c>
      <c r="BJ158" s="140">
        <v>-5.8</v>
      </c>
      <c r="BK158" s="140">
        <v>-0.9</v>
      </c>
      <c r="BL158" s="140">
        <v>3.6</v>
      </c>
      <c r="BM158" s="140">
        <v>-4.4000000000000004</v>
      </c>
      <c r="BN158" s="188">
        <f t="shared" ref="BN158:BT158" si="93">(AVERAGE(AL156:AL158)/AVERAGE(AL144:AL146)-1)*100</f>
        <v>14.186983277850107</v>
      </c>
      <c r="BO158" s="188">
        <f t="shared" si="93"/>
        <v>24.939196420167285</v>
      </c>
      <c r="BP158" s="188">
        <f t="shared" si="93"/>
        <v>2.6955448405518778</v>
      </c>
      <c r="BQ158" s="188">
        <f t="shared" si="93"/>
        <v>-5.8433488484458955</v>
      </c>
      <c r="BR158" s="188">
        <f t="shared" si="93"/>
        <v>-0.76746944336142375</v>
      </c>
      <c r="BS158" s="188">
        <f t="shared" si="93"/>
        <v>3.4334310211632024</v>
      </c>
      <c r="BT158" s="188">
        <f t="shared" si="93"/>
        <v>12.818372682916213</v>
      </c>
      <c r="BU158" s="3"/>
    </row>
    <row r="159" spans="1:73" x14ac:dyDescent="0.25">
      <c r="A159" s="1">
        <v>41913</v>
      </c>
      <c r="B159" s="30"/>
      <c r="C159" s="142">
        <v>127.32526</v>
      </c>
      <c r="D159" s="142">
        <v>130.02775</v>
      </c>
      <c r="E159" s="142">
        <v>126.9833</v>
      </c>
      <c r="F159" s="142">
        <v>126.23148</v>
      </c>
      <c r="G159" s="142">
        <v>91.748829999999998</v>
      </c>
      <c r="H159" s="142">
        <v>122.58832</v>
      </c>
      <c r="I159" s="142">
        <v>113.40957</v>
      </c>
      <c r="J159" s="142">
        <v>-2.9</v>
      </c>
      <c r="K159" s="142">
        <v>7.9</v>
      </c>
      <c r="L159" s="142">
        <v>-4.2</v>
      </c>
      <c r="M159" s="142">
        <v>0.2</v>
      </c>
      <c r="N159" s="142">
        <v>-3.2</v>
      </c>
      <c r="O159" s="142">
        <v>-4.2</v>
      </c>
      <c r="P159" s="142">
        <v>-8.3000000000000007</v>
      </c>
      <c r="Q159" s="142">
        <v>-2.7</v>
      </c>
      <c r="R159" s="142">
        <v>6.5</v>
      </c>
      <c r="S159" s="142">
        <v>-3.8</v>
      </c>
      <c r="T159" s="142">
        <v>0.4</v>
      </c>
      <c r="U159" s="142">
        <v>-1.4</v>
      </c>
      <c r="V159" s="142">
        <v>-2.1</v>
      </c>
      <c r="W159" s="142">
        <v>-6.6</v>
      </c>
      <c r="X159" s="142">
        <v>-2.4</v>
      </c>
      <c r="Y159" s="142">
        <v>5.3</v>
      </c>
      <c r="Z159" s="142">
        <v>-3.3</v>
      </c>
      <c r="AA159" s="142">
        <v>0.1</v>
      </c>
      <c r="AB159" s="142">
        <v>-1.6</v>
      </c>
      <c r="AC159" s="142">
        <v>-1.3</v>
      </c>
      <c r="AD159" s="142">
        <v>-5.7</v>
      </c>
      <c r="AE159" s="188" t="s">
        <v>19</v>
      </c>
      <c r="AF159" s="188" t="s">
        <v>19</v>
      </c>
      <c r="AG159" s="188" t="s">
        <v>19</v>
      </c>
      <c r="AH159" s="188" t="s">
        <v>19</v>
      </c>
      <c r="AI159" s="188" t="s">
        <v>19</v>
      </c>
      <c r="AJ159" s="188" t="s">
        <v>19</v>
      </c>
      <c r="AK159" s="188" t="s">
        <v>19</v>
      </c>
      <c r="AL159" s="140">
        <v>190.21699000000001</v>
      </c>
      <c r="AM159" s="140">
        <v>385.43594999999999</v>
      </c>
      <c r="AN159" s="140">
        <v>110.59137</v>
      </c>
      <c r="AO159" s="140">
        <v>89.978849999999994</v>
      </c>
      <c r="AP159" s="140">
        <v>125.07096</v>
      </c>
      <c r="AQ159" s="140">
        <v>127.40622999999999</v>
      </c>
      <c r="AR159" s="140">
        <v>107.47646</v>
      </c>
      <c r="AS159" s="140">
        <v>11.7</v>
      </c>
      <c r="AT159" s="140">
        <v>26.4</v>
      </c>
      <c r="AU159" s="140">
        <v>-4.0999999999999996</v>
      </c>
      <c r="AV159" s="140">
        <v>-17</v>
      </c>
      <c r="AW159" s="140">
        <v>3.5</v>
      </c>
      <c r="AX159" s="140">
        <v>-6.4</v>
      </c>
      <c r="AY159" s="140">
        <v>3.2</v>
      </c>
      <c r="AZ159" s="140">
        <v>4.3</v>
      </c>
      <c r="BA159" s="140">
        <v>10.7</v>
      </c>
      <c r="BB159" s="140">
        <v>-2.9</v>
      </c>
      <c r="BC159" s="140">
        <v>-9.1999999999999993</v>
      </c>
      <c r="BD159" s="140">
        <v>-0.4</v>
      </c>
      <c r="BE159" s="140">
        <v>1.9</v>
      </c>
      <c r="BF159" s="140">
        <v>-3.9</v>
      </c>
      <c r="BG159" s="140">
        <v>3.8</v>
      </c>
      <c r="BH159" s="140">
        <v>9.3000000000000007</v>
      </c>
      <c r="BI159" s="140">
        <v>-2.5</v>
      </c>
      <c r="BJ159" s="140">
        <v>-7.5</v>
      </c>
      <c r="BK159" s="140">
        <v>-0.5</v>
      </c>
      <c r="BL159" s="140">
        <v>2.1</v>
      </c>
      <c r="BM159" s="140">
        <v>-3.9</v>
      </c>
      <c r="BN159" s="188" t="s">
        <v>19</v>
      </c>
      <c r="BO159" s="188" t="s">
        <v>19</v>
      </c>
      <c r="BP159" s="188" t="s">
        <v>19</v>
      </c>
      <c r="BQ159" s="188" t="s">
        <v>19</v>
      </c>
      <c r="BR159" s="188" t="s">
        <v>19</v>
      </c>
      <c r="BS159" s="188" t="s">
        <v>19</v>
      </c>
      <c r="BT159" s="188" t="s">
        <v>19</v>
      </c>
      <c r="BU159" s="3"/>
    </row>
    <row r="160" spans="1:73" x14ac:dyDescent="0.25">
      <c r="A160" s="1">
        <v>41944</v>
      </c>
      <c r="B160" s="30"/>
      <c r="C160" s="142">
        <v>116.2884</v>
      </c>
      <c r="D160" s="142">
        <v>122.42012</v>
      </c>
      <c r="E160" s="142">
        <v>115.51312</v>
      </c>
      <c r="F160" s="142">
        <v>103.58682</v>
      </c>
      <c r="G160" s="142">
        <v>89.472740000000002</v>
      </c>
      <c r="H160" s="142">
        <v>115.71527</v>
      </c>
      <c r="I160" s="142">
        <v>103.65142</v>
      </c>
      <c r="J160" s="142">
        <v>-6</v>
      </c>
      <c r="K160" s="142">
        <v>5.4</v>
      </c>
      <c r="L160" s="142">
        <v>-7.3</v>
      </c>
      <c r="M160" s="142">
        <v>-9.6999999999999993</v>
      </c>
      <c r="N160" s="142">
        <v>0</v>
      </c>
      <c r="O160" s="142">
        <v>-4.7</v>
      </c>
      <c r="P160" s="142">
        <v>-11.3</v>
      </c>
      <c r="Q160" s="142">
        <v>-3</v>
      </c>
      <c r="R160" s="142">
        <v>6.4</v>
      </c>
      <c r="S160" s="142">
        <v>-4.0999999999999996</v>
      </c>
      <c r="T160" s="142">
        <v>-0.6</v>
      </c>
      <c r="U160" s="142">
        <v>-1.3</v>
      </c>
      <c r="V160" s="142">
        <v>-2.4</v>
      </c>
      <c r="W160" s="142">
        <v>-7.1</v>
      </c>
      <c r="X160" s="142">
        <v>-3</v>
      </c>
      <c r="Y160" s="142">
        <v>5.5</v>
      </c>
      <c r="Z160" s="142">
        <v>-4</v>
      </c>
      <c r="AA160" s="142">
        <v>-0.5</v>
      </c>
      <c r="AB160" s="142">
        <v>-1.4</v>
      </c>
      <c r="AC160" s="142">
        <v>-2.2000000000000002</v>
      </c>
      <c r="AD160" s="142">
        <v>-6.8</v>
      </c>
      <c r="AE160" s="188" t="s">
        <v>19</v>
      </c>
      <c r="AF160" s="188" t="s">
        <v>19</v>
      </c>
      <c r="AG160" s="188" t="s">
        <v>19</v>
      </c>
      <c r="AH160" s="188" t="s">
        <v>19</v>
      </c>
      <c r="AI160" s="188" t="s">
        <v>19</v>
      </c>
      <c r="AJ160" s="188" t="s">
        <v>19</v>
      </c>
      <c r="AK160" s="188" t="s">
        <v>19</v>
      </c>
      <c r="AL160" s="140">
        <v>184.93668</v>
      </c>
      <c r="AM160" s="140">
        <v>387.19074999999998</v>
      </c>
      <c r="AN160" s="140">
        <v>102.44159000000001</v>
      </c>
      <c r="AO160" s="140">
        <v>77.298929999999999</v>
      </c>
      <c r="AP160" s="140">
        <v>120.43987</v>
      </c>
      <c r="AQ160" s="140">
        <v>120.61575000000001</v>
      </c>
      <c r="AR160" s="140">
        <v>99.931200000000004</v>
      </c>
      <c r="AS160" s="140">
        <v>11.8</v>
      </c>
      <c r="AT160" s="140">
        <v>23.6</v>
      </c>
      <c r="AU160" s="140">
        <v>-2.5</v>
      </c>
      <c r="AV160" s="140">
        <v>-21.4</v>
      </c>
      <c r="AW160" s="140">
        <v>1.6</v>
      </c>
      <c r="AX160" s="140">
        <v>-1</v>
      </c>
      <c r="AY160" s="140">
        <v>9.8000000000000007</v>
      </c>
      <c r="AZ160" s="140">
        <v>5</v>
      </c>
      <c r="BA160" s="140">
        <v>11.9</v>
      </c>
      <c r="BB160" s="140">
        <v>-2.9</v>
      </c>
      <c r="BC160" s="140">
        <v>-10.4</v>
      </c>
      <c r="BD160" s="140">
        <v>-0.2</v>
      </c>
      <c r="BE160" s="140">
        <v>1.6</v>
      </c>
      <c r="BF160" s="140">
        <v>-2.7</v>
      </c>
      <c r="BG160" s="140">
        <v>4.3</v>
      </c>
      <c r="BH160" s="140">
        <v>10.6</v>
      </c>
      <c r="BI160" s="140">
        <v>-2.9</v>
      </c>
      <c r="BJ160" s="140">
        <v>-9.1</v>
      </c>
      <c r="BK160" s="140">
        <v>-0.4</v>
      </c>
      <c r="BL160" s="140">
        <v>1.2</v>
      </c>
      <c r="BM160" s="140">
        <v>-3.2</v>
      </c>
      <c r="BN160" s="188" t="s">
        <v>19</v>
      </c>
      <c r="BO160" s="188" t="s">
        <v>19</v>
      </c>
      <c r="BP160" s="188" t="s">
        <v>19</v>
      </c>
      <c r="BQ160" s="188" t="s">
        <v>19</v>
      </c>
      <c r="BR160" s="188" t="s">
        <v>19</v>
      </c>
      <c r="BS160" s="188" t="s">
        <v>19</v>
      </c>
      <c r="BT160" s="188" t="s">
        <v>19</v>
      </c>
      <c r="BU160" s="3"/>
    </row>
    <row r="161" spans="1:73" x14ac:dyDescent="0.25">
      <c r="A161" s="1">
        <v>41974</v>
      </c>
      <c r="B161" s="30" t="s">
        <v>155</v>
      </c>
      <c r="C161" s="142">
        <v>102.21339999999999</v>
      </c>
      <c r="D161" s="142">
        <v>128.17597000000001</v>
      </c>
      <c r="E161" s="142">
        <v>98.932180000000002</v>
      </c>
      <c r="F161" s="142">
        <v>88.96163</v>
      </c>
      <c r="G161" s="142">
        <v>87.404070000000004</v>
      </c>
      <c r="H161" s="142">
        <v>104.93961</v>
      </c>
      <c r="I161" s="142">
        <v>88.711939999999998</v>
      </c>
      <c r="J161" s="142">
        <v>-2.6</v>
      </c>
      <c r="K161" s="142">
        <v>10.7</v>
      </c>
      <c r="L161" s="142">
        <v>-4.5</v>
      </c>
      <c r="M161" s="142">
        <v>-6.2</v>
      </c>
      <c r="N161" s="142">
        <v>1.4</v>
      </c>
      <c r="O161" s="142">
        <v>-4.4000000000000004</v>
      </c>
      <c r="P161" s="142">
        <v>-11.9</v>
      </c>
      <c r="Q161" s="142">
        <v>-3</v>
      </c>
      <c r="R161" s="142">
        <v>6.8</v>
      </c>
      <c r="S161" s="142">
        <v>-4.2</v>
      </c>
      <c r="T161" s="142">
        <v>-1</v>
      </c>
      <c r="U161" s="142">
        <v>-1</v>
      </c>
      <c r="V161" s="142">
        <v>-2.5</v>
      </c>
      <c r="W161" s="142">
        <v>-7.4</v>
      </c>
      <c r="X161" s="142">
        <v>-3</v>
      </c>
      <c r="Y161" s="142">
        <v>6.8</v>
      </c>
      <c r="Z161" s="142">
        <v>-4.2</v>
      </c>
      <c r="AA161" s="142">
        <v>-1</v>
      </c>
      <c r="AB161" s="142">
        <v>-1</v>
      </c>
      <c r="AC161" s="142">
        <v>-2.5</v>
      </c>
      <c r="AD161" s="142">
        <v>-7.4</v>
      </c>
      <c r="AE161" s="188">
        <f t="shared" ref="AE161:AK161" si="94">(AVERAGE(C159:C161)/AVERAGE(C147:C149)-1)*100</f>
        <v>-3.8985993358128801</v>
      </c>
      <c r="AF161" s="188">
        <f t="shared" si="94"/>
        <v>8.0370806814436424</v>
      </c>
      <c r="AG161" s="188">
        <f t="shared" si="94"/>
        <v>-5.3713606605379383</v>
      </c>
      <c r="AH161" s="188">
        <f t="shared" si="94"/>
        <v>-4.9772094890224157</v>
      </c>
      <c r="AI161" s="188">
        <f t="shared" si="94"/>
        <v>-0.68929689557610807</v>
      </c>
      <c r="AJ161" s="188">
        <f t="shared" si="94"/>
        <v>-4.4481313024769653</v>
      </c>
      <c r="AK161" s="188">
        <f t="shared" si="94"/>
        <v>-10.397450326840918</v>
      </c>
      <c r="AL161" s="140">
        <v>175.83162999999999</v>
      </c>
      <c r="AM161" s="140">
        <v>386.52627000000001</v>
      </c>
      <c r="AN161" s="140">
        <v>89.893810000000002</v>
      </c>
      <c r="AO161" s="140">
        <v>73.638220000000004</v>
      </c>
      <c r="AP161" s="140">
        <v>124.16952999999999</v>
      </c>
      <c r="AQ161" s="140">
        <v>84.339709999999997</v>
      </c>
      <c r="AR161" s="140">
        <v>84.569710000000001</v>
      </c>
      <c r="AS161" s="140">
        <v>12.8</v>
      </c>
      <c r="AT161" s="140">
        <v>32.5</v>
      </c>
      <c r="AU161" s="140">
        <v>-10.5</v>
      </c>
      <c r="AV161" s="140">
        <v>-25.1</v>
      </c>
      <c r="AW161" s="140">
        <v>7.3</v>
      </c>
      <c r="AX161" s="140">
        <v>-12.2</v>
      </c>
      <c r="AY161" s="140">
        <v>-11.2</v>
      </c>
      <c r="AZ161" s="140">
        <v>5.6</v>
      </c>
      <c r="BA161" s="140">
        <v>13.6</v>
      </c>
      <c r="BB161" s="140">
        <v>-3.5</v>
      </c>
      <c r="BC161" s="140">
        <v>-11.7</v>
      </c>
      <c r="BD161" s="140">
        <v>0.4</v>
      </c>
      <c r="BE161" s="140">
        <v>0.7</v>
      </c>
      <c r="BF161" s="140">
        <v>-3.4</v>
      </c>
      <c r="BG161" s="140">
        <v>5.6</v>
      </c>
      <c r="BH161" s="140">
        <v>13.6</v>
      </c>
      <c r="BI161" s="140">
        <v>-3.5</v>
      </c>
      <c r="BJ161" s="140">
        <v>-11.7</v>
      </c>
      <c r="BK161" s="140">
        <v>0.4</v>
      </c>
      <c r="BL161" s="140">
        <v>0.7</v>
      </c>
      <c r="BM161" s="140">
        <v>-3.4</v>
      </c>
      <c r="BN161" s="188">
        <f t="shared" ref="BN161:BT161" si="95">(AVERAGE(AL159:AL161)/AVERAGE(AL147:AL149)-1)*100</f>
        <v>12.099423081508597</v>
      </c>
      <c r="BO161" s="188">
        <f t="shared" si="95"/>
        <v>27.401984803861225</v>
      </c>
      <c r="BP161" s="188">
        <f t="shared" si="95"/>
        <v>-5.5977665327129333</v>
      </c>
      <c r="BQ161" s="188">
        <f t="shared" si="95"/>
        <v>-21.017041482412658</v>
      </c>
      <c r="BR161" s="188">
        <f t="shared" si="95"/>
        <v>4.1167740245462214</v>
      </c>
      <c r="BS161" s="188">
        <f t="shared" si="95"/>
        <v>-6.1162537344205958</v>
      </c>
      <c r="BT161" s="188">
        <f t="shared" si="95"/>
        <v>0.5776879214127062</v>
      </c>
      <c r="BU161" s="3"/>
    </row>
    <row r="162" spans="1:73" x14ac:dyDescent="0.25">
      <c r="A162" s="1">
        <v>42005</v>
      </c>
      <c r="B162" s="30"/>
      <c r="C162" s="142">
        <v>102.66304</v>
      </c>
      <c r="D162" s="142">
        <v>124.45171999999999</v>
      </c>
      <c r="E162" s="142">
        <v>99.909270000000006</v>
      </c>
      <c r="F162" s="142">
        <v>86.073899999999995</v>
      </c>
      <c r="G162" s="142">
        <v>85.660510000000002</v>
      </c>
      <c r="H162" s="142">
        <v>107.63378</v>
      </c>
      <c r="I162" s="142">
        <v>103.15414</v>
      </c>
      <c r="J162" s="142">
        <v>-4.9000000000000004</v>
      </c>
      <c r="K162" s="142">
        <v>11.6</v>
      </c>
      <c r="L162" s="142">
        <v>-7</v>
      </c>
      <c r="M162" s="142">
        <v>-2.2999999999999998</v>
      </c>
      <c r="N162" s="142">
        <v>-1</v>
      </c>
      <c r="O162" s="142">
        <v>-4.7</v>
      </c>
      <c r="P162" s="142">
        <v>-3.4</v>
      </c>
      <c r="Q162" s="142">
        <v>-4.9000000000000004</v>
      </c>
      <c r="R162" s="142">
        <v>11.6</v>
      </c>
      <c r="S162" s="142">
        <v>-7</v>
      </c>
      <c r="T162" s="142">
        <v>-2.2999999999999998</v>
      </c>
      <c r="U162" s="142">
        <v>-1</v>
      </c>
      <c r="V162" s="142">
        <v>-4.7</v>
      </c>
      <c r="W162" s="142">
        <v>-3.4</v>
      </c>
      <c r="X162" s="142">
        <v>-3.2</v>
      </c>
      <c r="Y162" s="142">
        <v>7.6</v>
      </c>
      <c r="Z162" s="142">
        <v>-4.5</v>
      </c>
      <c r="AA162" s="142">
        <v>-1.1000000000000001</v>
      </c>
      <c r="AB162" s="142">
        <v>-0.9</v>
      </c>
      <c r="AC162" s="142">
        <v>-3</v>
      </c>
      <c r="AD162" s="142">
        <v>-7.4</v>
      </c>
      <c r="AE162" s="188" t="s">
        <v>19</v>
      </c>
      <c r="AF162" s="188" t="s">
        <v>19</v>
      </c>
      <c r="AG162" s="188" t="s">
        <v>19</v>
      </c>
      <c r="AH162" s="188" t="s">
        <v>19</v>
      </c>
      <c r="AI162" s="188" t="s">
        <v>19</v>
      </c>
      <c r="AJ162" s="188" t="s">
        <v>19</v>
      </c>
      <c r="AK162" s="188" t="s">
        <v>19</v>
      </c>
      <c r="AL162" s="140">
        <v>182.77144000000001</v>
      </c>
      <c r="AM162" s="140">
        <v>385.11464999999998</v>
      </c>
      <c r="AN162" s="140">
        <v>100.23999000000001</v>
      </c>
      <c r="AO162" s="140">
        <v>66.230289999999997</v>
      </c>
      <c r="AP162" s="140">
        <v>119.77795</v>
      </c>
      <c r="AQ162" s="140">
        <v>100.23241</v>
      </c>
      <c r="AR162" s="140">
        <v>115.90433</v>
      </c>
      <c r="AS162" s="140">
        <v>18.2</v>
      </c>
      <c r="AT162" s="140">
        <v>31.2</v>
      </c>
      <c r="AU162" s="140">
        <v>2.2999999999999998</v>
      </c>
      <c r="AV162" s="140">
        <v>-26.3</v>
      </c>
      <c r="AW162" s="140">
        <v>-1.6</v>
      </c>
      <c r="AX162" s="140">
        <v>-8.4</v>
      </c>
      <c r="AY162" s="140">
        <v>41.7</v>
      </c>
      <c r="AZ162" s="140">
        <v>18.2</v>
      </c>
      <c r="BA162" s="140">
        <v>31.2</v>
      </c>
      <c r="BB162" s="140">
        <v>2.2999999999999998</v>
      </c>
      <c r="BC162" s="140">
        <v>-26.3</v>
      </c>
      <c r="BD162" s="140">
        <v>-1.6</v>
      </c>
      <c r="BE162" s="140">
        <v>-8.4</v>
      </c>
      <c r="BF162" s="140">
        <v>41.7</v>
      </c>
      <c r="BG162" s="140">
        <v>7.3</v>
      </c>
      <c r="BH162" s="140">
        <v>16.100000000000001</v>
      </c>
      <c r="BI162" s="140">
        <v>-2.9</v>
      </c>
      <c r="BJ162" s="140">
        <v>-13.1</v>
      </c>
      <c r="BK162" s="140">
        <v>-0.5</v>
      </c>
      <c r="BL162" s="140">
        <v>-0.1</v>
      </c>
      <c r="BM162" s="140">
        <v>1.2</v>
      </c>
      <c r="BN162" s="188" t="s">
        <v>19</v>
      </c>
      <c r="BO162" s="188" t="s">
        <v>19</v>
      </c>
      <c r="BP162" s="188" t="s">
        <v>19</v>
      </c>
      <c r="BQ162" s="188" t="s">
        <v>19</v>
      </c>
      <c r="BR162" s="188" t="s">
        <v>19</v>
      </c>
      <c r="BS162" s="188" t="s">
        <v>19</v>
      </c>
      <c r="BT162" s="188" t="s">
        <v>19</v>
      </c>
    </row>
    <row r="163" spans="1:73" x14ac:dyDescent="0.25">
      <c r="A163" s="1">
        <v>42036</v>
      </c>
      <c r="B163" s="30"/>
      <c r="C163" s="142">
        <v>97.571250000000006</v>
      </c>
      <c r="D163" s="142">
        <v>113.7199</v>
      </c>
      <c r="E163" s="142">
        <v>95.53022</v>
      </c>
      <c r="F163" s="142">
        <v>79.433099999999996</v>
      </c>
      <c r="G163" s="142">
        <v>78.616690000000006</v>
      </c>
      <c r="H163" s="142">
        <v>101.09963999999999</v>
      </c>
      <c r="I163" s="142">
        <v>101.5406</v>
      </c>
      <c r="J163" s="142">
        <v>-9.3000000000000007</v>
      </c>
      <c r="K163" s="142">
        <v>13.1</v>
      </c>
      <c r="L163" s="142">
        <v>-11.9</v>
      </c>
      <c r="M163" s="142">
        <v>-3.1</v>
      </c>
      <c r="N163" s="142">
        <v>-1.4</v>
      </c>
      <c r="O163" s="142">
        <v>-9.6</v>
      </c>
      <c r="P163" s="142">
        <v>-5.6</v>
      </c>
      <c r="Q163" s="142">
        <v>-7.1</v>
      </c>
      <c r="R163" s="142">
        <v>12.3</v>
      </c>
      <c r="S163" s="142">
        <v>-9.5</v>
      </c>
      <c r="T163" s="142">
        <v>-2.7</v>
      </c>
      <c r="U163" s="142">
        <v>-1.2</v>
      </c>
      <c r="V163" s="142">
        <v>-7.2</v>
      </c>
      <c r="W163" s="142">
        <v>-4.5</v>
      </c>
      <c r="X163" s="142">
        <v>-4.3</v>
      </c>
      <c r="Y163" s="142">
        <v>8.4</v>
      </c>
      <c r="Z163" s="142">
        <v>-5.8</v>
      </c>
      <c r="AA163" s="142">
        <v>-1.4</v>
      </c>
      <c r="AB163" s="142">
        <v>-1</v>
      </c>
      <c r="AC163" s="142">
        <v>-4</v>
      </c>
      <c r="AD163" s="142">
        <v>-7.9</v>
      </c>
      <c r="AE163" s="188" t="s">
        <v>19</v>
      </c>
      <c r="AF163" s="188" t="s">
        <v>19</v>
      </c>
      <c r="AG163" s="188" t="s">
        <v>19</v>
      </c>
      <c r="AH163" s="188" t="s">
        <v>19</v>
      </c>
      <c r="AI163" s="188" t="s">
        <v>19</v>
      </c>
      <c r="AJ163" s="188" t="s">
        <v>19</v>
      </c>
      <c r="AK163" s="188" t="s">
        <v>19</v>
      </c>
      <c r="AL163" s="140">
        <v>173.14203000000001</v>
      </c>
      <c r="AM163" s="140">
        <v>358.37351999999998</v>
      </c>
      <c r="AN163" s="140">
        <v>97.59008</v>
      </c>
      <c r="AO163" s="140">
        <v>65.010750000000002</v>
      </c>
      <c r="AP163" s="140">
        <v>108.60863999999999</v>
      </c>
      <c r="AQ163" s="140">
        <v>107.27581000000001</v>
      </c>
      <c r="AR163" s="140">
        <v>111.3913</v>
      </c>
      <c r="AS163" s="140">
        <v>25.7</v>
      </c>
      <c r="AT163" s="140">
        <v>39.299999999999997</v>
      </c>
      <c r="AU163" s="140">
        <v>9.6999999999999993</v>
      </c>
      <c r="AV163" s="140">
        <v>-20.2</v>
      </c>
      <c r="AW163" s="140">
        <v>21.3</v>
      </c>
      <c r="AX163" s="140">
        <v>-13.8</v>
      </c>
      <c r="AY163" s="140">
        <v>55</v>
      </c>
      <c r="AZ163" s="140">
        <v>21.7</v>
      </c>
      <c r="BA163" s="140">
        <v>35</v>
      </c>
      <c r="BB163" s="140">
        <v>5.8</v>
      </c>
      <c r="BC163" s="140">
        <v>-23.4</v>
      </c>
      <c r="BD163" s="140">
        <v>8.1</v>
      </c>
      <c r="BE163" s="140">
        <v>-11.3</v>
      </c>
      <c r="BF163" s="140">
        <v>47.9</v>
      </c>
      <c r="BG163" s="140">
        <v>10</v>
      </c>
      <c r="BH163" s="140">
        <v>19.899999999999999</v>
      </c>
      <c r="BI163" s="140">
        <v>-1.4</v>
      </c>
      <c r="BJ163" s="140">
        <v>-14.5</v>
      </c>
      <c r="BK163" s="140">
        <v>1.7</v>
      </c>
      <c r="BL163" s="140">
        <v>-1.8</v>
      </c>
      <c r="BM163" s="140">
        <v>7.4</v>
      </c>
      <c r="BN163" s="188" t="s">
        <v>19</v>
      </c>
      <c r="BO163" s="188" t="s">
        <v>19</v>
      </c>
      <c r="BP163" s="188" t="s">
        <v>19</v>
      </c>
      <c r="BQ163" s="188" t="s">
        <v>19</v>
      </c>
      <c r="BR163" s="188" t="s">
        <v>19</v>
      </c>
      <c r="BS163" s="188" t="s">
        <v>19</v>
      </c>
      <c r="BT163" s="188" t="s">
        <v>19</v>
      </c>
    </row>
    <row r="164" spans="1:73" x14ac:dyDescent="0.25">
      <c r="A164" s="1">
        <v>42064</v>
      </c>
      <c r="B164" s="30" t="s">
        <v>167</v>
      </c>
      <c r="C164" s="142">
        <v>109.92777</v>
      </c>
      <c r="D164" s="142">
        <v>124.76846999999999</v>
      </c>
      <c r="E164" s="142">
        <v>108.05198</v>
      </c>
      <c r="F164" s="142">
        <v>88.448390000000003</v>
      </c>
      <c r="G164" s="142">
        <v>86.512119999999996</v>
      </c>
      <c r="H164" s="142">
        <v>114.81063</v>
      </c>
      <c r="I164" s="142">
        <v>109.39702</v>
      </c>
      <c r="J164" s="142">
        <v>-3</v>
      </c>
      <c r="K164" s="142">
        <v>10.4</v>
      </c>
      <c r="L164" s="142">
        <v>-4.7</v>
      </c>
      <c r="M164" s="142">
        <v>1</v>
      </c>
      <c r="N164" s="142">
        <v>-1.1000000000000001</v>
      </c>
      <c r="O164" s="142">
        <v>-2.4</v>
      </c>
      <c r="P164" s="142">
        <v>-9.1999999999999993</v>
      </c>
      <c r="Q164" s="142">
        <v>-5.7</v>
      </c>
      <c r="R164" s="142">
        <v>11.6</v>
      </c>
      <c r="S164" s="142">
        <v>-7.8</v>
      </c>
      <c r="T164" s="142">
        <v>-1.4</v>
      </c>
      <c r="U164" s="142">
        <v>-1.1000000000000001</v>
      </c>
      <c r="V164" s="142">
        <v>-5.5</v>
      </c>
      <c r="W164" s="142">
        <v>-6.2</v>
      </c>
      <c r="X164" s="142">
        <v>-4.5</v>
      </c>
      <c r="Y164" s="142">
        <v>8.6</v>
      </c>
      <c r="Z164" s="142">
        <v>-6</v>
      </c>
      <c r="AA164" s="142">
        <v>-1.7</v>
      </c>
      <c r="AB164" s="142">
        <v>-1</v>
      </c>
      <c r="AC164" s="142">
        <v>-4.0999999999999996</v>
      </c>
      <c r="AD164" s="142">
        <v>-8.9</v>
      </c>
      <c r="AE164" s="188">
        <f t="shared" ref="AE164:AK164" si="96">(AVERAGE(C162:C164)/AVERAGE(C150:C152)-1)*100</f>
        <v>-5.6790384459064374</v>
      </c>
      <c r="AF164" s="188">
        <f t="shared" si="96"/>
        <v>11.635059194803032</v>
      </c>
      <c r="AG164" s="188">
        <f t="shared" si="96"/>
        <v>-7.8391322216750154</v>
      </c>
      <c r="AH164" s="188">
        <f t="shared" si="96"/>
        <v>-1.44322171175848</v>
      </c>
      <c r="AI164" s="188">
        <f t="shared" si="96"/>
        <v>-1.1462906817779062</v>
      </c>
      <c r="AJ164" s="188">
        <f t="shared" si="96"/>
        <v>-5.5409740602365805</v>
      </c>
      <c r="AK164" s="188">
        <f t="shared" si="96"/>
        <v>-6.2050832325556415</v>
      </c>
      <c r="AL164" s="140">
        <v>182.48397</v>
      </c>
      <c r="AM164" s="140">
        <v>375.03994</v>
      </c>
      <c r="AN164" s="140">
        <v>103.94453</v>
      </c>
      <c r="AO164" s="140">
        <v>81.058189999999996</v>
      </c>
      <c r="AP164" s="140">
        <v>103.11960999999999</v>
      </c>
      <c r="AQ164" s="140">
        <v>125.28876</v>
      </c>
      <c r="AR164" s="140">
        <v>109.87215</v>
      </c>
      <c r="AS164" s="140">
        <v>19</v>
      </c>
      <c r="AT164" s="140">
        <v>30.2</v>
      </c>
      <c r="AU164" s="140">
        <v>5.7</v>
      </c>
      <c r="AV164" s="140">
        <v>9.3000000000000007</v>
      </c>
      <c r="AW164" s="140">
        <v>-15.3</v>
      </c>
      <c r="AX164" s="140">
        <v>-4.9000000000000004</v>
      </c>
      <c r="AY164" s="140">
        <v>34.4</v>
      </c>
      <c r="AZ164" s="140">
        <v>20.8</v>
      </c>
      <c r="BA164" s="140">
        <v>33.299999999999997</v>
      </c>
      <c r="BB164" s="140">
        <v>5.8</v>
      </c>
      <c r="BC164" s="140">
        <v>-13.5</v>
      </c>
      <c r="BD164" s="140">
        <v>-0.4</v>
      </c>
      <c r="BE164" s="140">
        <v>-9</v>
      </c>
      <c r="BF164" s="140">
        <v>43.2</v>
      </c>
      <c r="BG164" s="140">
        <v>11.8</v>
      </c>
      <c r="BH164" s="140">
        <v>22.4</v>
      </c>
      <c r="BI164" s="140">
        <v>-0.4</v>
      </c>
      <c r="BJ164" s="140">
        <v>-12.7</v>
      </c>
      <c r="BK164" s="140">
        <v>0.3</v>
      </c>
      <c r="BL164" s="140">
        <v>-2.8</v>
      </c>
      <c r="BM164" s="140">
        <v>11.6</v>
      </c>
      <c r="BN164" s="188">
        <f t="shared" ref="BN164:BT164" si="97">(AVERAGE(AL162:AL164)/AVERAGE(AL150:AL152)-1)*100</f>
        <v>20.800191091374344</v>
      </c>
      <c r="BO164" s="188">
        <f t="shared" si="97"/>
        <v>33.342129997167255</v>
      </c>
      <c r="BP164" s="188">
        <f t="shared" si="97"/>
        <v>5.7612007577176882</v>
      </c>
      <c r="BQ164" s="188">
        <f t="shared" si="97"/>
        <v>-13.54461834677001</v>
      </c>
      <c r="BR164" s="188">
        <f t="shared" si="97"/>
        <v>-0.41718561159480583</v>
      </c>
      <c r="BS164" s="188">
        <f t="shared" si="97"/>
        <v>-8.9945360950278612</v>
      </c>
      <c r="BT164" s="188">
        <f t="shared" si="97"/>
        <v>43.199659617727384</v>
      </c>
    </row>
    <row r="165" spans="1:73" x14ac:dyDescent="0.25">
      <c r="A165" s="1">
        <v>42095</v>
      </c>
      <c r="B165" s="30"/>
      <c r="C165" s="142">
        <v>103.51269000000001</v>
      </c>
      <c r="D165" s="142">
        <v>124.04402</v>
      </c>
      <c r="E165" s="142">
        <v>100.91781</v>
      </c>
      <c r="F165" s="142">
        <v>91.290850000000006</v>
      </c>
      <c r="G165" s="142">
        <v>81.703850000000003</v>
      </c>
      <c r="H165" s="142">
        <v>107.38131</v>
      </c>
      <c r="I165" s="142">
        <v>102.56492</v>
      </c>
      <c r="J165" s="142">
        <v>-7.5</v>
      </c>
      <c r="K165" s="142">
        <v>11.6</v>
      </c>
      <c r="L165" s="142">
        <v>-9.9</v>
      </c>
      <c r="M165" s="142">
        <v>-0.8</v>
      </c>
      <c r="N165" s="142">
        <v>-4.0999999999999996</v>
      </c>
      <c r="O165" s="142">
        <v>-4.4000000000000004</v>
      </c>
      <c r="P165" s="142">
        <v>-9.4</v>
      </c>
      <c r="Q165" s="142">
        <v>-6.1</v>
      </c>
      <c r="R165" s="142">
        <v>11.6</v>
      </c>
      <c r="S165" s="142">
        <v>-8.4</v>
      </c>
      <c r="T165" s="142">
        <v>-1.3</v>
      </c>
      <c r="U165" s="142">
        <v>-1.9</v>
      </c>
      <c r="V165" s="142">
        <v>-5.2</v>
      </c>
      <c r="W165" s="142">
        <v>-7</v>
      </c>
      <c r="X165" s="142">
        <v>-4.5999999999999996</v>
      </c>
      <c r="Y165" s="142">
        <v>9</v>
      </c>
      <c r="Z165" s="142">
        <v>-6.2</v>
      </c>
      <c r="AA165" s="142">
        <v>-1.5</v>
      </c>
      <c r="AB165" s="142">
        <v>-1.1000000000000001</v>
      </c>
      <c r="AC165" s="142">
        <v>-3.9</v>
      </c>
      <c r="AD165" s="142">
        <v>-9.1</v>
      </c>
      <c r="AE165" s="188" t="s">
        <v>19</v>
      </c>
      <c r="AF165" s="188" t="s">
        <v>19</v>
      </c>
      <c r="AG165" s="188" t="s">
        <v>19</v>
      </c>
      <c r="AH165" s="188" t="s">
        <v>19</v>
      </c>
      <c r="AI165" s="188" t="s">
        <v>19</v>
      </c>
      <c r="AJ165" s="188" t="s">
        <v>19</v>
      </c>
      <c r="AK165" s="188" t="s">
        <v>19</v>
      </c>
      <c r="AL165" s="140">
        <v>179.39381</v>
      </c>
      <c r="AM165" s="140">
        <v>367.25923</v>
      </c>
      <c r="AN165" s="140">
        <v>102.76754</v>
      </c>
      <c r="AO165" s="140">
        <v>71.77552</v>
      </c>
      <c r="AP165" s="140">
        <v>119.57359</v>
      </c>
      <c r="AQ165" s="140">
        <v>126.02963</v>
      </c>
      <c r="AR165" s="140">
        <v>102.65503</v>
      </c>
      <c r="AS165" s="140">
        <v>14</v>
      </c>
      <c r="AT165" s="140">
        <v>22.4</v>
      </c>
      <c r="AU165" s="140">
        <v>3.7</v>
      </c>
      <c r="AV165" s="140">
        <v>-6.1</v>
      </c>
      <c r="AW165" s="140">
        <v>0.8</v>
      </c>
      <c r="AX165" s="140">
        <v>0.3</v>
      </c>
      <c r="AY165" s="140">
        <v>16.5</v>
      </c>
      <c r="AZ165" s="140">
        <v>19</v>
      </c>
      <c r="BA165" s="140">
        <v>30.5</v>
      </c>
      <c r="BB165" s="140">
        <v>5.2</v>
      </c>
      <c r="BC165" s="140">
        <v>-11.8</v>
      </c>
      <c r="BD165" s="140">
        <v>-0.1</v>
      </c>
      <c r="BE165" s="140">
        <v>-6.6</v>
      </c>
      <c r="BF165" s="140">
        <v>35.9</v>
      </c>
      <c r="BG165" s="140">
        <v>13.2</v>
      </c>
      <c r="BH165" s="140">
        <v>24.4</v>
      </c>
      <c r="BI165" s="140">
        <v>0.2</v>
      </c>
      <c r="BJ165" s="140">
        <v>-12.6</v>
      </c>
      <c r="BK165" s="140">
        <v>0.5</v>
      </c>
      <c r="BL165" s="140">
        <v>-2.9</v>
      </c>
      <c r="BM165" s="140">
        <v>13.6</v>
      </c>
      <c r="BN165" s="188" t="s">
        <v>19</v>
      </c>
      <c r="BO165" s="188" t="s">
        <v>19</v>
      </c>
      <c r="BP165" s="188" t="s">
        <v>19</v>
      </c>
      <c r="BQ165" s="188" t="s">
        <v>19</v>
      </c>
      <c r="BR165" s="188" t="s">
        <v>19</v>
      </c>
      <c r="BS165" s="188" t="s">
        <v>19</v>
      </c>
      <c r="BT165" s="188" t="s">
        <v>19</v>
      </c>
    </row>
    <row r="166" spans="1:73" ht="17.25" x14ac:dyDescent="0.25">
      <c r="A166" s="1">
        <v>42125</v>
      </c>
      <c r="B166" s="30" t="s">
        <v>171</v>
      </c>
      <c r="C166" s="142">
        <v>108.44441999999999</v>
      </c>
      <c r="D166" s="142">
        <v>128.08446000000001</v>
      </c>
      <c r="E166" s="142">
        <v>105.96214999999999</v>
      </c>
      <c r="F166" s="142">
        <v>104.93185</v>
      </c>
      <c r="G166" s="142">
        <v>85.074160000000006</v>
      </c>
      <c r="H166" s="142">
        <v>112.96917999999999</v>
      </c>
      <c r="I166" s="142">
        <v>103.01563</v>
      </c>
      <c r="J166" s="142">
        <v>-8.5</v>
      </c>
      <c r="K166" s="142">
        <v>7.6</v>
      </c>
      <c r="L166" s="142">
        <v>-10.6</v>
      </c>
      <c r="M166" s="142">
        <v>-9.1</v>
      </c>
      <c r="N166" s="142">
        <v>-1.2</v>
      </c>
      <c r="O166" s="142">
        <v>-6.3</v>
      </c>
      <c r="P166" s="142">
        <v>-7.4</v>
      </c>
      <c r="Q166" s="142">
        <v>-6.6</v>
      </c>
      <c r="R166" s="142">
        <v>10.8</v>
      </c>
      <c r="S166" s="142">
        <v>-8.8000000000000007</v>
      </c>
      <c r="T166" s="142">
        <v>-3.2</v>
      </c>
      <c r="U166" s="142">
        <v>-1.8</v>
      </c>
      <c r="V166" s="142">
        <v>-5.5</v>
      </c>
      <c r="W166" s="142">
        <v>-7.1</v>
      </c>
      <c r="X166" s="142">
        <v>-5.0999999999999996</v>
      </c>
      <c r="Y166" s="142">
        <v>9</v>
      </c>
      <c r="Z166" s="142">
        <v>-6.8</v>
      </c>
      <c r="AA166" s="142">
        <v>-2.6</v>
      </c>
      <c r="AB166" s="142">
        <v>-1.1000000000000001</v>
      </c>
      <c r="AC166" s="142">
        <v>-4.3</v>
      </c>
      <c r="AD166" s="142">
        <v>-8.9</v>
      </c>
      <c r="AE166" s="188" t="s">
        <v>19</v>
      </c>
      <c r="AF166" s="188" t="s">
        <v>19</v>
      </c>
      <c r="AG166" s="188" t="s">
        <v>19</v>
      </c>
      <c r="AH166" s="188" t="s">
        <v>19</v>
      </c>
      <c r="AI166" s="188" t="s">
        <v>19</v>
      </c>
      <c r="AJ166" s="188" t="s">
        <v>19</v>
      </c>
      <c r="AK166" s="188" t="s">
        <v>19</v>
      </c>
      <c r="AL166" s="140">
        <v>183.99717999999999</v>
      </c>
      <c r="AM166" s="140">
        <v>378.89046000000002</v>
      </c>
      <c r="AN166" s="140">
        <v>104.50440999999999</v>
      </c>
      <c r="AO166" s="140">
        <v>65.760670000000005</v>
      </c>
      <c r="AP166" s="140">
        <v>121.64576</v>
      </c>
      <c r="AQ166" s="140">
        <v>131.70828</v>
      </c>
      <c r="AR166" s="140">
        <v>108.1208</v>
      </c>
      <c r="AS166" s="140">
        <v>14.2</v>
      </c>
      <c r="AT166" s="140">
        <v>16.3</v>
      </c>
      <c r="AU166" s="140">
        <v>11.3</v>
      </c>
      <c r="AV166" s="140">
        <v>-11.8</v>
      </c>
      <c r="AW166" s="140">
        <v>21.8</v>
      </c>
      <c r="AX166" s="140">
        <v>-0.8</v>
      </c>
      <c r="AY166" s="140">
        <v>33.4</v>
      </c>
      <c r="AZ166" s="140">
        <v>18</v>
      </c>
      <c r="BA166" s="140">
        <v>27.3</v>
      </c>
      <c r="BB166" s="140">
        <v>6.4</v>
      </c>
      <c r="BC166" s="140">
        <v>-11.8</v>
      </c>
      <c r="BD166" s="140">
        <v>3.9</v>
      </c>
      <c r="BE166" s="140">
        <v>-5.4</v>
      </c>
      <c r="BF166" s="140">
        <v>35.4</v>
      </c>
      <c r="BG166" s="140">
        <v>14.3</v>
      </c>
      <c r="BH166" s="140">
        <v>25.2</v>
      </c>
      <c r="BI166" s="140">
        <v>1.6</v>
      </c>
      <c r="BJ166" s="140">
        <v>-13</v>
      </c>
      <c r="BK166" s="140">
        <v>2.2999999999999998</v>
      </c>
      <c r="BL166" s="140">
        <v>-3.1</v>
      </c>
      <c r="BM166" s="140">
        <v>17.899999999999999</v>
      </c>
      <c r="BN166" s="188" t="s">
        <v>19</v>
      </c>
      <c r="BO166" s="188" t="s">
        <v>19</v>
      </c>
      <c r="BP166" s="188" t="s">
        <v>19</v>
      </c>
      <c r="BQ166" s="188" t="s">
        <v>19</v>
      </c>
      <c r="BR166" s="188" t="s">
        <v>19</v>
      </c>
      <c r="BS166" s="188" t="s">
        <v>19</v>
      </c>
      <c r="BT166" s="188" t="s">
        <v>19</v>
      </c>
    </row>
    <row r="167" spans="1:73" x14ac:dyDescent="0.25">
      <c r="A167" s="1">
        <v>42156</v>
      </c>
      <c r="B167" s="30" t="s">
        <v>168</v>
      </c>
      <c r="C167" s="142">
        <v>107.78466</v>
      </c>
      <c r="D167" s="142">
        <v>127.16843</v>
      </c>
      <c r="E167" s="142">
        <v>105.33477000000001</v>
      </c>
      <c r="F167" s="142">
        <v>115.13921999999999</v>
      </c>
      <c r="G167" s="142">
        <v>87.326530000000005</v>
      </c>
      <c r="H167" s="142">
        <v>108.63567999999999</v>
      </c>
      <c r="I167" s="142">
        <v>97.409620000000004</v>
      </c>
      <c r="J167" s="142">
        <v>-2.6</v>
      </c>
      <c r="K167" s="142">
        <v>8.6</v>
      </c>
      <c r="L167" s="142">
        <v>-4.0999999999999996</v>
      </c>
      <c r="M167" s="142">
        <v>-0.2</v>
      </c>
      <c r="N167" s="142">
        <v>4</v>
      </c>
      <c r="O167" s="142">
        <v>-1.6</v>
      </c>
      <c r="P167" s="142">
        <v>-6.8</v>
      </c>
      <c r="Q167" s="142">
        <v>-6</v>
      </c>
      <c r="R167" s="142">
        <v>10.4</v>
      </c>
      <c r="S167" s="142">
        <v>-8</v>
      </c>
      <c r="T167" s="142">
        <v>-2.6</v>
      </c>
      <c r="U167" s="142">
        <v>-0.8</v>
      </c>
      <c r="V167" s="142">
        <v>-4.8</v>
      </c>
      <c r="W167" s="142">
        <v>-7.1</v>
      </c>
      <c r="X167" s="142">
        <v>-4.7</v>
      </c>
      <c r="Y167" s="142">
        <v>9.4</v>
      </c>
      <c r="Z167" s="142">
        <v>-6.5</v>
      </c>
      <c r="AA167" s="142">
        <v>-3.3</v>
      </c>
      <c r="AB167" s="142">
        <v>-0.5</v>
      </c>
      <c r="AC167" s="142">
        <v>-4</v>
      </c>
      <c r="AD167" s="142">
        <v>-8.4</v>
      </c>
      <c r="AE167" s="188">
        <f t="shared" ref="AE167:AK167" si="98">(AVERAGE(C165:C167)/AVERAGE(C153:C155)-1)*100</f>
        <v>-6.2445521111470175</v>
      </c>
      <c r="AF167" s="188">
        <f t="shared" si="98"/>
        <v>9.2021921690939479</v>
      </c>
      <c r="AG167" s="188">
        <f t="shared" si="98"/>
        <v>-8.2372277287901525</v>
      </c>
      <c r="AH167" s="188">
        <f t="shared" si="98"/>
        <v>-3.536369702762443</v>
      </c>
      <c r="AI167" s="188">
        <f t="shared" si="98"/>
        <v>-0.46148848977745072</v>
      </c>
      <c r="AJ167" s="188">
        <f t="shared" si="98"/>
        <v>-4.159643419266235</v>
      </c>
      <c r="AK167" s="188">
        <f t="shared" si="98"/>
        <v>-7.9186707668398864</v>
      </c>
      <c r="AL167" s="140">
        <v>184.99433999999999</v>
      </c>
      <c r="AM167" s="140">
        <v>377.45103</v>
      </c>
      <c r="AN167" s="140">
        <v>106.4954</v>
      </c>
      <c r="AO167" s="140">
        <v>75.543710000000004</v>
      </c>
      <c r="AP167" s="140">
        <v>119.07550999999999</v>
      </c>
      <c r="AQ167" s="140">
        <v>127.65929</v>
      </c>
      <c r="AR167" s="140">
        <v>110.48468</v>
      </c>
      <c r="AS167" s="140">
        <v>13.3</v>
      </c>
      <c r="AT167" s="140">
        <v>17</v>
      </c>
      <c r="AU167" s="140">
        <v>8.3000000000000007</v>
      </c>
      <c r="AV167" s="140">
        <v>2.6</v>
      </c>
      <c r="AW167" s="140">
        <v>-0.3</v>
      </c>
      <c r="AX167" s="140">
        <v>3</v>
      </c>
      <c r="AY167" s="140">
        <v>24.6</v>
      </c>
      <c r="AZ167" s="140">
        <v>17.2</v>
      </c>
      <c r="BA167" s="140">
        <v>25.4</v>
      </c>
      <c r="BB167" s="140">
        <v>6.7</v>
      </c>
      <c r="BC167" s="140">
        <v>-9.5</v>
      </c>
      <c r="BD167" s="140">
        <v>3.1</v>
      </c>
      <c r="BE167" s="140">
        <v>-4</v>
      </c>
      <c r="BF167" s="140">
        <v>33.5</v>
      </c>
      <c r="BG167" s="140">
        <v>15.1</v>
      </c>
      <c r="BH167" s="140">
        <v>25.8</v>
      </c>
      <c r="BI167" s="140">
        <v>2.4</v>
      </c>
      <c r="BJ167" s="140">
        <v>-11.7</v>
      </c>
      <c r="BK167" s="140">
        <v>2.4</v>
      </c>
      <c r="BL167" s="140">
        <v>-2.5</v>
      </c>
      <c r="BM167" s="140">
        <v>19.100000000000001</v>
      </c>
      <c r="BN167" s="188">
        <f t="shared" ref="BN167:BT167" si="99">(AVERAGE(AL165:AL167)/AVERAGE(AL153:AL155)-1)*100</f>
        <v>13.829415084025619</v>
      </c>
      <c r="BO167" s="188">
        <f t="shared" si="99"/>
        <v>18.454651474821659</v>
      </c>
      <c r="BP167" s="188">
        <f t="shared" si="99"/>
        <v>7.6877934373007273</v>
      </c>
      <c r="BQ167" s="188">
        <f t="shared" si="99"/>
        <v>-5.1568811323351227</v>
      </c>
      <c r="BR167" s="188">
        <f t="shared" si="99"/>
        <v>6.6144229800414012</v>
      </c>
      <c r="BS167" s="188">
        <f t="shared" si="99"/>
        <v>0.809044232552103</v>
      </c>
      <c r="BT167" s="188">
        <f t="shared" si="99"/>
        <v>24.587105662231789</v>
      </c>
    </row>
    <row r="168" spans="1:73" x14ac:dyDescent="0.25">
      <c r="A168" s="1">
        <v>42186</v>
      </c>
      <c r="B168" s="30"/>
      <c r="C168" s="142">
        <v>111.24612</v>
      </c>
      <c r="D168" s="142">
        <v>128.96010000000001</v>
      </c>
      <c r="E168" s="142">
        <v>109.00724</v>
      </c>
      <c r="F168" s="142">
        <v>117.23748000000001</v>
      </c>
      <c r="G168" s="142">
        <v>91.239580000000004</v>
      </c>
      <c r="H168" s="142">
        <v>112.83765</v>
      </c>
      <c r="I168" s="142">
        <v>100.18904999999999</v>
      </c>
      <c r="J168" s="142">
        <v>-8.6</v>
      </c>
      <c r="K168" s="142">
        <v>3.7</v>
      </c>
      <c r="L168" s="142">
        <v>-10.199999999999999</v>
      </c>
      <c r="M168" s="142">
        <v>-6.2</v>
      </c>
      <c r="N168" s="142">
        <v>2.1</v>
      </c>
      <c r="O168" s="142">
        <v>-5.8</v>
      </c>
      <c r="P168" s="142">
        <v>-7.2</v>
      </c>
      <c r="Q168" s="142">
        <v>-6.4</v>
      </c>
      <c r="R168" s="142">
        <v>9.3000000000000007</v>
      </c>
      <c r="S168" s="142">
        <v>-8.4</v>
      </c>
      <c r="T168" s="142">
        <v>-3.2</v>
      </c>
      <c r="U168" s="142">
        <v>-0.4</v>
      </c>
      <c r="V168" s="142">
        <v>-5</v>
      </c>
      <c r="W168" s="142">
        <v>-7.1</v>
      </c>
      <c r="X168" s="142">
        <v>-5.2</v>
      </c>
      <c r="Y168" s="142">
        <v>9.1</v>
      </c>
      <c r="Z168" s="142">
        <v>-7</v>
      </c>
      <c r="AA168" s="142">
        <v>-3.9</v>
      </c>
      <c r="AB168" s="142">
        <v>-0.3</v>
      </c>
      <c r="AC168" s="142">
        <v>-4.2</v>
      </c>
      <c r="AD168" s="142">
        <v>-8.1999999999999993</v>
      </c>
      <c r="AE168" s="188" t="s">
        <v>19</v>
      </c>
      <c r="AF168" s="188" t="s">
        <v>19</v>
      </c>
      <c r="AG168" s="188" t="s">
        <v>19</v>
      </c>
      <c r="AH168" s="188" t="s">
        <v>19</v>
      </c>
      <c r="AI168" s="188" t="s">
        <v>19</v>
      </c>
      <c r="AJ168" s="188" t="s">
        <v>19</v>
      </c>
      <c r="AK168" s="188" t="s">
        <v>19</v>
      </c>
      <c r="AL168" s="140">
        <v>186.34567000000001</v>
      </c>
      <c r="AM168" s="140">
        <v>366.84715</v>
      </c>
      <c r="AN168" s="140">
        <v>112.723</v>
      </c>
      <c r="AO168" s="140">
        <v>89.302139999999994</v>
      </c>
      <c r="AP168" s="140">
        <v>120.64363</v>
      </c>
      <c r="AQ168" s="140">
        <v>139.44508999999999</v>
      </c>
      <c r="AR168" s="140">
        <v>109.87050000000001</v>
      </c>
      <c r="AS168" s="140">
        <v>3.4</v>
      </c>
      <c r="AT168" s="140">
        <v>5</v>
      </c>
      <c r="AU168" s="140">
        <v>1.5</v>
      </c>
      <c r="AV168" s="140">
        <v>-6.5</v>
      </c>
      <c r="AW168" s="140">
        <v>-3</v>
      </c>
      <c r="AX168" s="140">
        <v>-0.1</v>
      </c>
      <c r="AY168" s="140">
        <v>13.2</v>
      </c>
      <c r="AZ168" s="140">
        <v>14.9</v>
      </c>
      <c r="BA168" s="140">
        <v>22.1</v>
      </c>
      <c r="BB168" s="140">
        <v>5.9</v>
      </c>
      <c r="BC168" s="140">
        <v>-9</v>
      </c>
      <c r="BD168" s="140">
        <v>2.2000000000000002</v>
      </c>
      <c r="BE168" s="140">
        <v>-3.4</v>
      </c>
      <c r="BF168" s="140">
        <v>30.1</v>
      </c>
      <c r="BG168" s="140">
        <v>14.4</v>
      </c>
      <c r="BH168" s="140">
        <v>24.5</v>
      </c>
      <c r="BI168" s="140">
        <v>2.2000000000000002</v>
      </c>
      <c r="BJ168" s="140">
        <v>-12.1</v>
      </c>
      <c r="BK168" s="140">
        <v>2.2000000000000002</v>
      </c>
      <c r="BL168" s="140">
        <v>-3.1</v>
      </c>
      <c r="BM168" s="140">
        <v>19.100000000000001</v>
      </c>
      <c r="BN168" s="188" t="s">
        <v>19</v>
      </c>
      <c r="BO168" s="188" t="s">
        <v>19</v>
      </c>
      <c r="BP168" s="188" t="s">
        <v>19</v>
      </c>
      <c r="BQ168" s="188" t="s">
        <v>19</v>
      </c>
      <c r="BR168" s="188" t="s">
        <v>19</v>
      </c>
      <c r="BS168" s="188" t="s">
        <v>19</v>
      </c>
      <c r="BT168" s="188" t="s">
        <v>19</v>
      </c>
    </row>
    <row r="169" spans="1:73" x14ac:dyDescent="0.25">
      <c r="A169" s="1">
        <v>42217</v>
      </c>
      <c r="B169" s="30"/>
      <c r="C169" s="142">
        <v>113.73341000000001</v>
      </c>
      <c r="D169" s="142">
        <v>133.23688999999999</v>
      </c>
      <c r="E169" s="142">
        <v>111.26837999999999</v>
      </c>
      <c r="F169" s="142">
        <v>128.57077000000001</v>
      </c>
      <c r="G169" s="142">
        <v>90.451229999999995</v>
      </c>
      <c r="H169" s="142">
        <v>112.33333</v>
      </c>
      <c r="I169" s="142">
        <v>100.2787</v>
      </c>
      <c r="J169" s="142">
        <v>-8.1999999999999993</v>
      </c>
      <c r="K169" s="142">
        <v>3.7</v>
      </c>
      <c r="L169" s="142">
        <v>-9.8000000000000007</v>
      </c>
      <c r="M169" s="142">
        <v>-1.6</v>
      </c>
      <c r="N169" s="142">
        <v>1.8</v>
      </c>
      <c r="O169" s="142">
        <v>-8.3000000000000007</v>
      </c>
      <c r="P169" s="142">
        <v>-6.8</v>
      </c>
      <c r="Q169" s="142">
        <v>-6.6</v>
      </c>
      <c r="R169" s="142">
        <v>8.6</v>
      </c>
      <c r="S169" s="142">
        <v>-8.6</v>
      </c>
      <c r="T169" s="142">
        <v>-3</v>
      </c>
      <c r="U169" s="142">
        <v>-0.1</v>
      </c>
      <c r="V169" s="142">
        <v>-5.4</v>
      </c>
      <c r="W169" s="142">
        <v>-7</v>
      </c>
      <c r="X169" s="142">
        <v>-5.5</v>
      </c>
      <c r="Y169" s="142">
        <v>8.6</v>
      </c>
      <c r="Z169" s="142">
        <v>-7.2</v>
      </c>
      <c r="AA169" s="142">
        <v>-3.7</v>
      </c>
      <c r="AB169" s="142">
        <v>-0.1</v>
      </c>
      <c r="AC169" s="142">
        <v>-4.7</v>
      </c>
      <c r="AD169" s="142">
        <v>-7.9</v>
      </c>
      <c r="AE169" s="188" t="s">
        <v>19</v>
      </c>
      <c r="AF169" s="188" t="s">
        <v>19</v>
      </c>
      <c r="AG169" s="188" t="s">
        <v>19</v>
      </c>
      <c r="AH169" s="188" t="s">
        <v>19</v>
      </c>
      <c r="AI169" s="188" t="s">
        <v>19</v>
      </c>
      <c r="AJ169" s="188" t="s">
        <v>19</v>
      </c>
      <c r="AK169" s="188" t="s">
        <v>19</v>
      </c>
      <c r="AL169" s="140">
        <v>189.84399999999999</v>
      </c>
      <c r="AM169" s="140">
        <v>408.39501999999999</v>
      </c>
      <c r="AN169" s="140">
        <v>100.70174</v>
      </c>
      <c r="AO169" s="140">
        <v>85.245769999999993</v>
      </c>
      <c r="AP169" s="140">
        <v>98.544529999999995</v>
      </c>
      <c r="AQ169" s="140">
        <v>130.27414999999999</v>
      </c>
      <c r="AR169" s="140">
        <v>95.957549999999998</v>
      </c>
      <c r="AS169" s="140">
        <v>0.8</v>
      </c>
      <c r="AT169" s="140">
        <v>9.5</v>
      </c>
      <c r="AU169" s="140">
        <v>-10.8</v>
      </c>
      <c r="AV169" s="140">
        <v>-10.1</v>
      </c>
      <c r="AW169" s="140">
        <v>-20.6</v>
      </c>
      <c r="AX169" s="140">
        <v>-5.3</v>
      </c>
      <c r="AY169" s="140">
        <v>-8.4</v>
      </c>
      <c r="AZ169" s="140">
        <v>12.9</v>
      </c>
      <c r="BA169" s="140">
        <v>20.2</v>
      </c>
      <c r="BB169" s="140">
        <v>3.5</v>
      </c>
      <c r="BC169" s="140">
        <v>-9.1999999999999993</v>
      </c>
      <c r="BD169" s="140">
        <v>-0.9</v>
      </c>
      <c r="BE169" s="140">
        <v>-3.6</v>
      </c>
      <c r="BF169" s="140">
        <v>24.3</v>
      </c>
      <c r="BG169" s="140">
        <v>13.1</v>
      </c>
      <c r="BH169" s="140">
        <v>22.9</v>
      </c>
      <c r="BI169" s="140">
        <v>1.1000000000000001</v>
      </c>
      <c r="BJ169" s="140">
        <v>-12.5</v>
      </c>
      <c r="BK169" s="140">
        <v>0.1</v>
      </c>
      <c r="BL169" s="140">
        <v>-3.5</v>
      </c>
      <c r="BM169" s="140">
        <v>17.3</v>
      </c>
      <c r="BN169" s="188" t="s">
        <v>19</v>
      </c>
      <c r="BO169" s="188" t="s">
        <v>19</v>
      </c>
      <c r="BP169" s="188" t="s">
        <v>19</v>
      </c>
      <c r="BQ169" s="188" t="s">
        <v>19</v>
      </c>
      <c r="BR169" s="188" t="s">
        <v>19</v>
      </c>
      <c r="BS169" s="188" t="s">
        <v>19</v>
      </c>
      <c r="BT169" s="188" t="s">
        <v>19</v>
      </c>
    </row>
    <row r="170" spans="1:73" x14ac:dyDescent="0.25">
      <c r="A170" s="1">
        <v>42248</v>
      </c>
      <c r="B170" s="30" t="s">
        <v>169</v>
      </c>
      <c r="C170" s="142">
        <v>109.91113</v>
      </c>
      <c r="D170" s="142">
        <v>128.31229999999999</v>
      </c>
      <c r="E170" s="142">
        <v>107.58540000000001</v>
      </c>
      <c r="F170" s="142">
        <v>118.36645</v>
      </c>
      <c r="G170" s="142">
        <v>87.443600000000004</v>
      </c>
      <c r="H170" s="142">
        <v>107.36664</v>
      </c>
      <c r="I170" s="142">
        <v>94.881609999999995</v>
      </c>
      <c r="J170" s="142">
        <v>-10.7</v>
      </c>
      <c r="K170" s="142">
        <v>2.8</v>
      </c>
      <c r="L170" s="142">
        <v>-12.4</v>
      </c>
      <c r="M170" s="142">
        <v>-1.2</v>
      </c>
      <c r="N170" s="142">
        <v>-1.3</v>
      </c>
      <c r="O170" s="142">
        <v>-11.4</v>
      </c>
      <c r="P170" s="142">
        <v>-13.3</v>
      </c>
      <c r="Q170" s="142">
        <v>-7.1</v>
      </c>
      <c r="R170" s="142">
        <v>7.9</v>
      </c>
      <c r="S170" s="142">
        <v>-9</v>
      </c>
      <c r="T170" s="142">
        <v>-2.8</v>
      </c>
      <c r="U170" s="142">
        <v>-0.2</v>
      </c>
      <c r="V170" s="142">
        <v>-6.1</v>
      </c>
      <c r="W170" s="142">
        <v>-7.7</v>
      </c>
      <c r="X170" s="142">
        <v>-6.3</v>
      </c>
      <c r="Y170" s="142">
        <v>7.9</v>
      </c>
      <c r="Z170" s="142">
        <v>-8.1</v>
      </c>
      <c r="AA170" s="142">
        <v>-3.3</v>
      </c>
      <c r="AB170" s="142">
        <v>-0.3</v>
      </c>
      <c r="AC170" s="142">
        <v>-5.7</v>
      </c>
      <c r="AD170" s="142">
        <v>-8.4</v>
      </c>
      <c r="AE170" s="188">
        <f t="shared" ref="AE170:AK170" si="100">(AVERAGE(C168:C170)/AVERAGE(C156:C158)-1)*100</f>
        <v>-9.1685254548542048</v>
      </c>
      <c r="AF170" s="188">
        <f t="shared" si="100"/>
        <v>3.4014644953105355</v>
      </c>
      <c r="AG170" s="188">
        <f t="shared" si="100"/>
        <v>-10.80063647870978</v>
      </c>
      <c r="AH170" s="188">
        <f t="shared" si="100"/>
        <v>-3.0011122352967545</v>
      </c>
      <c r="AI170" s="188">
        <f t="shared" si="100"/>
        <v>0.88563337225424643</v>
      </c>
      <c r="AJ170" s="188">
        <f t="shared" si="100"/>
        <v>-8.5286918807891627</v>
      </c>
      <c r="AK170" s="188">
        <f t="shared" si="100"/>
        <v>-9.1413952454159837</v>
      </c>
      <c r="AL170" s="140">
        <v>183.88038</v>
      </c>
      <c r="AM170" s="140">
        <v>382.91422999999998</v>
      </c>
      <c r="AN170" s="140">
        <v>102.69875</v>
      </c>
      <c r="AO170" s="140">
        <v>88.924909999999997</v>
      </c>
      <c r="AP170" s="140">
        <v>118.46959</v>
      </c>
      <c r="AQ170" s="140">
        <v>123.4988</v>
      </c>
      <c r="AR170" s="140">
        <v>90.42577</v>
      </c>
      <c r="AS170" s="140">
        <v>0.1</v>
      </c>
      <c r="AT170" s="140">
        <v>7.9</v>
      </c>
      <c r="AU170" s="140">
        <v>-9.8000000000000007</v>
      </c>
      <c r="AV170" s="140">
        <v>-9.1</v>
      </c>
      <c r="AW170" s="140">
        <v>3.4</v>
      </c>
      <c r="AX170" s="140">
        <v>-7.7</v>
      </c>
      <c r="AY170" s="140">
        <v>-20.7</v>
      </c>
      <c r="AZ170" s="140">
        <v>11.3</v>
      </c>
      <c r="BA170" s="140">
        <v>18.7</v>
      </c>
      <c r="BB170" s="140">
        <v>1.9</v>
      </c>
      <c r="BC170" s="140">
        <v>-9.1999999999999993</v>
      </c>
      <c r="BD170" s="140">
        <v>-0.4</v>
      </c>
      <c r="BE170" s="140">
        <v>-4.0999999999999996</v>
      </c>
      <c r="BF170" s="140">
        <v>18</v>
      </c>
      <c r="BG170" s="140">
        <v>11.5</v>
      </c>
      <c r="BH170" s="140">
        <v>20.8</v>
      </c>
      <c r="BI170" s="140">
        <v>-0.1</v>
      </c>
      <c r="BJ170" s="140">
        <v>-12.6</v>
      </c>
      <c r="BK170" s="140">
        <v>0.7</v>
      </c>
      <c r="BL170" s="140">
        <v>-4.5999999999999996</v>
      </c>
      <c r="BM170" s="140">
        <v>13.4</v>
      </c>
      <c r="BN170" s="188">
        <f t="shared" ref="BN170:BT170" si="101">(AVERAGE(AL168:AL170)/AVERAGE(AL156:AL158)-1)*100</f>
        <v>1.4495655757438719</v>
      </c>
      <c r="BO170" s="188">
        <f t="shared" si="101"/>
        <v>7.5202535278568128</v>
      </c>
      <c r="BP170" s="188">
        <f t="shared" si="101"/>
        <v>-6.4437806783739449</v>
      </c>
      <c r="BQ170" s="188">
        <f t="shared" si="101"/>
        <v>-8.5473869206287194</v>
      </c>
      <c r="BR170" s="188">
        <f t="shared" si="101"/>
        <v>-6.9982147592607795</v>
      </c>
      <c r="BS170" s="188">
        <f t="shared" si="101"/>
        <v>-4.3291110555462424</v>
      </c>
      <c r="BT170" s="188">
        <f t="shared" si="101"/>
        <v>-6.1952898008886486</v>
      </c>
    </row>
    <row r="171" spans="1:73" x14ac:dyDescent="0.25">
      <c r="A171" s="1">
        <v>42278</v>
      </c>
      <c r="B171" s="30"/>
      <c r="C171" s="142">
        <v>113.31974</v>
      </c>
      <c r="D171" s="142">
        <v>129.21393</v>
      </c>
      <c r="E171" s="142">
        <v>111.31081</v>
      </c>
      <c r="F171" s="142">
        <v>125.27278</v>
      </c>
      <c r="G171" s="142">
        <v>88.667749999999998</v>
      </c>
      <c r="H171" s="142">
        <v>110.18514999999999</v>
      </c>
      <c r="I171" s="142">
        <v>102.00519</v>
      </c>
      <c r="J171" s="142">
        <v>-11</v>
      </c>
      <c r="K171" s="142">
        <v>-0.6</v>
      </c>
      <c r="L171" s="142">
        <v>-12.3</v>
      </c>
      <c r="M171" s="142">
        <v>-0.8</v>
      </c>
      <c r="N171" s="142">
        <v>-3.4</v>
      </c>
      <c r="O171" s="142">
        <v>-10.1</v>
      </c>
      <c r="P171" s="142">
        <v>-10.1</v>
      </c>
      <c r="Q171" s="142">
        <v>-7.5</v>
      </c>
      <c r="R171" s="142">
        <v>6.9</v>
      </c>
      <c r="S171" s="142">
        <v>-9.4</v>
      </c>
      <c r="T171" s="142">
        <v>-2.5</v>
      </c>
      <c r="U171" s="142">
        <v>-0.6</v>
      </c>
      <c r="V171" s="142">
        <v>-6.5</v>
      </c>
      <c r="W171" s="142">
        <v>-8</v>
      </c>
      <c r="X171" s="142">
        <v>-7</v>
      </c>
      <c r="Y171" s="142">
        <v>7.1</v>
      </c>
      <c r="Z171" s="142">
        <v>-8.8000000000000007</v>
      </c>
      <c r="AA171" s="142">
        <v>-3.4</v>
      </c>
      <c r="AB171" s="142">
        <v>-0.4</v>
      </c>
      <c r="AC171" s="142">
        <v>-6.2</v>
      </c>
      <c r="AD171" s="142">
        <v>-8.6</v>
      </c>
      <c r="AE171" s="188" t="s">
        <v>19</v>
      </c>
      <c r="AF171" s="188" t="s">
        <v>19</v>
      </c>
      <c r="AG171" s="188" t="s">
        <v>19</v>
      </c>
      <c r="AH171" s="188" t="s">
        <v>19</v>
      </c>
      <c r="AI171" s="188" t="s">
        <v>19</v>
      </c>
      <c r="AJ171" s="188" t="s">
        <v>19</v>
      </c>
      <c r="AK171" s="188" t="s">
        <v>19</v>
      </c>
      <c r="AL171" s="140">
        <v>180.81218999999999</v>
      </c>
      <c r="AM171" s="140">
        <v>361.30293999999998</v>
      </c>
      <c r="AN171" s="140">
        <v>107.19389</v>
      </c>
      <c r="AO171" s="140">
        <v>91.177539999999993</v>
      </c>
      <c r="AP171" s="140">
        <v>119.48779999999999</v>
      </c>
      <c r="AQ171" s="140">
        <v>121.23935</v>
      </c>
      <c r="AR171" s="140">
        <v>103.45408</v>
      </c>
      <c r="AS171" s="140">
        <v>-4.9000000000000004</v>
      </c>
      <c r="AT171" s="140">
        <v>-6.3</v>
      </c>
      <c r="AU171" s="140">
        <v>-3.1</v>
      </c>
      <c r="AV171" s="140">
        <v>1.3</v>
      </c>
      <c r="AW171" s="140">
        <v>-4.5</v>
      </c>
      <c r="AX171" s="140">
        <v>-4.8</v>
      </c>
      <c r="AY171" s="140">
        <v>-3.7</v>
      </c>
      <c r="AZ171" s="140">
        <v>9.5</v>
      </c>
      <c r="BA171" s="140">
        <v>15.7</v>
      </c>
      <c r="BB171" s="140">
        <v>1.3</v>
      </c>
      <c r="BC171" s="140">
        <v>-8</v>
      </c>
      <c r="BD171" s="140">
        <v>-0.9</v>
      </c>
      <c r="BE171" s="140">
        <v>-4.2</v>
      </c>
      <c r="BF171" s="140">
        <v>15.4</v>
      </c>
      <c r="BG171" s="140">
        <v>9.9</v>
      </c>
      <c r="BH171" s="140">
        <v>17.600000000000001</v>
      </c>
      <c r="BI171" s="140">
        <v>0</v>
      </c>
      <c r="BJ171" s="140">
        <v>-10.9</v>
      </c>
      <c r="BK171" s="140">
        <v>0</v>
      </c>
      <c r="BL171" s="140">
        <v>-4.4000000000000004</v>
      </c>
      <c r="BM171" s="140">
        <v>12.7</v>
      </c>
      <c r="BN171" s="188" t="s">
        <v>19</v>
      </c>
      <c r="BO171" s="188" t="s">
        <v>19</v>
      </c>
      <c r="BP171" s="188" t="s">
        <v>19</v>
      </c>
      <c r="BQ171" s="188" t="s">
        <v>19</v>
      </c>
      <c r="BR171" s="188" t="s">
        <v>19</v>
      </c>
      <c r="BS171" s="188" t="s">
        <v>19</v>
      </c>
      <c r="BT171" s="188" t="s">
        <v>19</v>
      </c>
    </row>
    <row r="172" spans="1:73" x14ac:dyDescent="0.25">
      <c r="A172" s="1">
        <v>42309</v>
      </c>
      <c r="B172" s="30"/>
      <c r="C172" s="142">
        <v>102.02329</v>
      </c>
      <c r="D172" s="142">
        <v>110.34308</v>
      </c>
      <c r="E172" s="142">
        <v>100.97156</v>
      </c>
      <c r="F172" s="142">
        <v>104.36098</v>
      </c>
      <c r="G172" s="142">
        <v>85.739429999999999</v>
      </c>
      <c r="H172" s="142">
        <v>100.25742</v>
      </c>
      <c r="I172" s="142">
        <v>94.935389999999998</v>
      </c>
      <c r="J172" s="142">
        <v>-12.3</v>
      </c>
      <c r="K172" s="142">
        <v>-9.9</v>
      </c>
      <c r="L172" s="142">
        <v>-12.6</v>
      </c>
      <c r="M172" s="142">
        <v>0.7</v>
      </c>
      <c r="N172" s="142">
        <v>-4.2</v>
      </c>
      <c r="O172" s="142">
        <v>-13.4</v>
      </c>
      <c r="P172" s="142">
        <v>-8.4</v>
      </c>
      <c r="Q172" s="142">
        <v>-8</v>
      </c>
      <c r="R172" s="142">
        <v>5.4</v>
      </c>
      <c r="S172" s="142">
        <v>-9.6999999999999993</v>
      </c>
      <c r="T172" s="142">
        <v>-2.2000000000000002</v>
      </c>
      <c r="U172" s="142">
        <v>-0.9</v>
      </c>
      <c r="V172" s="142">
        <v>-7.2</v>
      </c>
      <c r="W172" s="142">
        <v>-8</v>
      </c>
      <c r="X172" s="142">
        <v>-7.6</v>
      </c>
      <c r="Y172" s="142">
        <v>5.8</v>
      </c>
      <c r="Z172" s="142">
        <v>-9.3000000000000007</v>
      </c>
      <c r="AA172" s="142">
        <v>-2.5</v>
      </c>
      <c r="AB172" s="142">
        <v>-0.7</v>
      </c>
      <c r="AC172" s="142">
        <v>-6.9</v>
      </c>
      <c r="AD172" s="142">
        <v>-8.3000000000000007</v>
      </c>
      <c r="AE172" s="188" t="s">
        <v>19</v>
      </c>
      <c r="AF172" s="188" t="s">
        <v>19</v>
      </c>
      <c r="AG172" s="188" t="s">
        <v>19</v>
      </c>
      <c r="AH172" s="188" t="s">
        <v>19</v>
      </c>
      <c r="AI172" s="188" t="s">
        <v>19</v>
      </c>
      <c r="AJ172" s="188" t="s">
        <v>19</v>
      </c>
      <c r="AK172" s="188" t="s">
        <v>19</v>
      </c>
      <c r="AL172" s="140">
        <v>149.15445</v>
      </c>
      <c r="AM172" s="140">
        <v>258.12741999999997</v>
      </c>
      <c r="AN172" s="140">
        <v>104.70672</v>
      </c>
      <c r="AO172" s="140">
        <v>80.526409999999998</v>
      </c>
      <c r="AP172" s="140">
        <v>122.02885000000001</v>
      </c>
      <c r="AQ172" s="140">
        <v>123.09396</v>
      </c>
      <c r="AR172" s="140">
        <v>101.69655</v>
      </c>
      <c r="AS172" s="140">
        <v>-19.3</v>
      </c>
      <c r="AT172" s="140">
        <v>-33.299999999999997</v>
      </c>
      <c r="AU172" s="140">
        <v>2.2000000000000002</v>
      </c>
      <c r="AV172" s="140">
        <v>4.2</v>
      </c>
      <c r="AW172" s="140">
        <v>1.3</v>
      </c>
      <c r="AX172" s="140">
        <v>2.1</v>
      </c>
      <c r="AY172" s="140">
        <v>1.8</v>
      </c>
      <c r="AZ172" s="140">
        <v>6.6</v>
      </c>
      <c r="BA172" s="140">
        <v>10.5</v>
      </c>
      <c r="BB172" s="140">
        <v>1.4</v>
      </c>
      <c r="BC172" s="140">
        <v>-7</v>
      </c>
      <c r="BD172" s="140">
        <v>-0.7</v>
      </c>
      <c r="BE172" s="140">
        <v>-3.6</v>
      </c>
      <c r="BF172" s="140">
        <v>14.1</v>
      </c>
      <c r="BG172" s="140">
        <v>7.1</v>
      </c>
      <c r="BH172" s="140">
        <v>12.1</v>
      </c>
      <c r="BI172" s="140">
        <v>0.4</v>
      </c>
      <c r="BJ172" s="140">
        <v>-8.8000000000000007</v>
      </c>
      <c r="BK172" s="140">
        <v>0</v>
      </c>
      <c r="BL172" s="140">
        <v>-4.2</v>
      </c>
      <c r="BM172" s="140">
        <v>11.9</v>
      </c>
      <c r="BN172" s="188" t="s">
        <v>19</v>
      </c>
      <c r="BO172" s="188" t="s">
        <v>19</v>
      </c>
      <c r="BP172" s="188" t="s">
        <v>19</v>
      </c>
      <c r="BQ172" s="188" t="s">
        <v>19</v>
      </c>
      <c r="BR172" s="188" t="s">
        <v>19</v>
      </c>
      <c r="BS172" s="188" t="s">
        <v>19</v>
      </c>
      <c r="BT172" s="188" t="s">
        <v>19</v>
      </c>
    </row>
    <row r="173" spans="1:73" x14ac:dyDescent="0.25">
      <c r="A173" s="1">
        <v>42339</v>
      </c>
      <c r="B173" s="30" t="s">
        <v>170</v>
      </c>
      <c r="C173" s="142">
        <v>89.972130000000007</v>
      </c>
      <c r="D173" s="142">
        <v>113.85183000000001</v>
      </c>
      <c r="E173" s="142">
        <v>86.954170000000005</v>
      </c>
      <c r="F173" s="142">
        <v>92.081140000000005</v>
      </c>
      <c r="G173" s="142">
        <v>89.634219999999999</v>
      </c>
      <c r="H173" s="142">
        <v>89.761009999999999</v>
      </c>
      <c r="I173" s="142">
        <v>76.908919999999995</v>
      </c>
      <c r="J173" s="142">
        <v>-12</v>
      </c>
      <c r="K173" s="142">
        <v>-11.2</v>
      </c>
      <c r="L173" s="142">
        <v>-12.1</v>
      </c>
      <c r="M173" s="142">
        <v>3.5</v>
      </c>
      <c r="N173" s="142">
        <v>2.6</v>
      </c>
      <c r="O173" s="142">
        <v>-14.5</v>
      </c>
      <c r="P173" s="142">
        <v>-13.3</v>
      </c>
      <c r="Q173" s="142">
        <v>-8.3000000000000007</v>
      </c>
      <c r="R173" s="142">
        <v>3.9</v>
      </c>
      <c r="S173" s="142">
        <v>-9.8000000000000007</v>
      </c>
      <c r="T173" s="142">
        <v>-1.8</v>
      </c>
      <c r="U173" s="142">
        <v>-0.6</v>
      </c>
      <c r="V173" s="142">
        <v>-7.7</v>
      </c>
      <c r="W173" s="142">
        <v>-8.4</v>
      </c>
      <c r="X173" s="142">
        <v>-8.3000000000000007</v>
      </c>
      <c r="Y173" s="142">
        <v>3.9</v>
      </c>
      <c r="Z173" s="142">
        <v>-9.8000000000000007</v>
      </c>
      <c r="AA173" s="142">
        <v>-1.8</v>
      </c>
      <c r="AB173" s="142">
        <v>-0.6</v>
      </c>
      <c r="AC173" s="142">
        <v>-7.7</v>
      </c>
      <c r="AD173" s="142">
        <v>-8.4</v>
      </c>
      <c r="AE173" s="188">
        <f t="shared" ref="AE173:AK173" si="102">(AVERAGE(C171:C173)/AVERAGE(C159:C161)-1)*100</f>
        <v>-11.714496835499212</v>
      </c>
      <c r="AF173" s="188">
        <f t="shared" si="102"/>
        <v>-7.1501038925990468</v>
      </c>
      <c r="AG173" s="188">
        <f t="shared" si="102"/>
        <v>-12.357506078869784</v>
      </c>
      <c r="AH173" s="188">
        <f t="shared" si="102"/>
        <v>0.92068845112047715</v>
      </c>
      <c r="AI173" s="188">
        <f t="shared" si="102"/>
        <v>-1.706553402720612</v>
      </c>
      <c r="AJ173" s="188">
        <f t="shared" si="102"/>
        <v>-12.539103469493352</v>
      </c>
      <c r="AK173" s="188">
        <f t="shared" si="102"/>
        <v>-10.440240736810791</v>
      </c>
      <c r="AL173" s="140">
        <v>143.35459</v>
      </c>
      <c r="AM173" s="140">
        <v>260.60018000000002</v>
      </c>
      <c r="AN173" s="140">
        <v>95.532640000000001</v>
      </c>
      <c r="AO173" s="140">
        <v>72.599800000000002</v>
      </c>
      <c r="AP173" s="140">
        <v>115.84036</v>
      </c>
      <c r="AQ173" s="140">
        <v>100.84168</v>
      </c>
      <c r="AR173" s="140">
        <v>97.968469999999996</v>
      </c>
      <c r="AS173" s="140">
        <v>-18.5</v>
      </c>
      <c r="AT173" s="140">
        <v>-32.6</v>
      </c>
      <c r="AU173" s="140">
        <v>6.3</v>
      </c>
      <c r="AV173" s="140">
        <v>-1.4</v>
      </c>
      <c r="AW173" s="140">
        <v>-6.7</v>
      </c>
      <c r="AX173" s="140">
        <v>19.600000000000001</v>
      </c>
      <c r="AY173" s="140">
        <v>15.8</v>
      </c>
      <c r="AZ173" s="140">
        <v>4.4000000000000004</v>
      </c>
      <c r="BA173" s="140">
        <v>6.4</v>
      </c>
      <c r="BB173" s="140">
        <v>1.8</v>
      </c>
      <c r="BC173" s="140">
        <v>-6.6</v>
      </c>
      <c r="BD173" s="140">
        <v>-1.2</v>
      </c>
      <c r="BE173" s="140">
        <v>-2.2999999999999998</v>
      </c>
      <c r="BF173" s="140">
        <v>14.2</v>
      </c>
      <c r="BG173" s="140">
        <v>4.4000000000000004</v>
      </c>
      <c r="BH173" s="140">
        <v>6.4</v>
      </c>
      <c r="BI173" s="140">
        <v>1.8</v>
      </c>
      <c r="BJ173" s="140">
        <v>-6.6</v>
      </c>
      <c r="BK173" s="140">
        <v>-1.2</v>
      </c>
      <c r="BL173" s="140">
        <v>-2.2999999999999998</v>
      </c>
      <c r="BM173" s="140">
        <v>14.2</v>
      </c>
      <c r="BN173" s="188">
        <f t="shared" ref="BN173:BT173" si="103">(AVERAGE(AL171:AL173)/AVERAGE(AL159:AL161)-1)*100</f>
        <v>-14.095488572925641</v>
      </c>
      <c r="BO173" s="188">
        <f t="shared" si="103"/>
        <v>-24.079861521641977</v>
      </c>
      <c r="BP173" s="188">
        <f t="shared" si="103"/>
        <v>1.4876466678728884</v>
      </c>
      <c r="BQ173" s="188">
        <f t="shared" si="103"/>
        <v>1.4061955204303311</v>
      </c>
      <c r="BR173" s="188">
        <f t="shared" si="103"/>
        <v>-3.3335149316560897</v>
      </c>
      <c r="BS173" s="188">
        <f t="shared" si="103"/>
        <v>3.8552277189347617</v>
      </c>
      <c r="BT173" s="188">
        <f t="shared" si="103"/>
        <v>3.8159566955480173</v>
      </c>
    </row>
    <row r="174" spans="1:73" x14ac:dyDescent="0.25">
      <c r="A174" s="1">
        <v>42370</v>
      </c>
      <c r="C174" s="142">
        <v>88.875640000000004</v>
      </c>
      <c r="D174" s="142">
        <v>103.76011</v>
      </c>
      <c r="E174" s="142">
        <v>86.994510000000005</v>
      </c>
      <c r="F174" s="142">
        <v>81.879819999999995</v>
      </c>
      <c r="G174" s="142">
        <v>86.405429999999996</v>
      </c>
      <c r="H174" s="142">
        <v>90.855819999999994</v>
      </c>
      <c r="I174" s="142">
        <v>87.612210000000005</v>
      </c>
      <c r="J174" s="142">
        <v>-13.4</v>
      </c>
      <c r="K174" s="142">
        <v>-16.600000000000001</v>
      </c>
      <c r="L174" s="142">
        <v>-12.9</v>
      </c>
      <c r="M174" s="142">
        <v>-4.9000000000000004</v>
      </c>
      <c r="N174" s="142">
        <v>0.9</v>
      </c>
      <c r="O174" s="142">
        <v>-15.6</v>
      </c>
      <c r="P174" s="142">
        <v>-15.1</v>
      </c>
      <c r="Q174" s="142">
        <v>-13.4</v>
      </c>
      <c r="R174" s="142">
        <v>-16.600000000000001</v>
      </c>
      <c r="S174" s="142">
        <v>-12.9</v>
      </c>
      <c r="T174" s="142">
        <v>-4.9000000000000004</v>
      </c>
      <c r="U174" s="142">
        <v>0.9</v>
      </c>
      <c r="V174" s="142">
        <v>-15.6</v>
      </c>
      <c r="W174" s="142">
        <v>-15.1</v>
      </c>
      <c r="X174" s="142">
        <v>-8.9</v>
      </c>
      <c r="Y174" s="142">
        <v>1.5</v>
      </c>
      <c r="Z174" s="142">
        <v>-10.3</v>
      </c>
      <c r="AA174" s="142">
        <v>-2</v>
      </c>
      <c r="AB174" s="142">
        <v>-0.4</v>
      </c>
      <c r="AC174" s="142">
        <v>-8.6</v>
      </c>
      <c r="AD174" s="142">
        <v>-9.3000000000000007</v>
      </c>
      <c r="AE174" s="188" t="s">
        <v>19</v>
      </c>
      <c r="AF174" s="188" t="s">
        <v>19</v>
      </c>
      <c r="AG174" s="188" t="s">
        <v>19</v>
      </c>
      <c r="AH174" s="188" t="s">
        <v>19</v>
      </c>
      <c r="AI174" s="188" t="s">
        <v>19</v>
      </c>
      <c r="AJ174" s="188" t="s">
        <v>19</v>
      </c>
      <c r="AK174" s="188" t="s">
        <v>19</v>
      </c>
      <c r="AL174" s="140">
        <v>134.92329000000001</v>
      </c>
      <c r="AM174" s="140">
        <v>232.41015999999999</v>
      </c>
      <c r="AN174" s="140">
        <v>95.160489999999996</v>
      </c>
      <c r="AO174" s="140">
        <v>73.422550000000001</v>
      </c>
      <c r="AP174" s="140">
        <v>115.07298</v>
      </c>
      <c r="AQ174" s="140">
        <v>99.952699999999993</v>
      </c>
      <c r="AR174" s="140">
        <v>97.188749999999999</v>
      </c>
      <c r="AS174" s="140">
        <v>-26.2</v>
      </c>
      <c r="AT174" s="140">
        <v>-39.700000000000003</v>
      </c>
      <c r="AU174" s="140">
        <v>-5.0999999999999996</v>
      </c>
      <c r="AV174" s="140">
        <v>10.9</v>
      </c>
      <c r="AW174" s="140">
        <v>-3.9</v>
      </c>
      <c r="AX174" s="140">
        <v>-0.3</v>
      </c>
      <c r="AY174" s="140">
        <v>-16.100000000000001</v>
      </c>
      <c r="AZ174" s="140">
        <v>-26.2</v>
      </c>
      <c r="BA174" s="140">
        <v>-39.700000000000003</v>
      </c>
      <c r="BB174" s="140">
        <v>-5.0999999999999996</v>
      </c>
      <c r="BC174" s="140">
        <v>10.9</v>
      </c>
      <c r="BD174" s="140">
        <v>-3.9</v>
      </c>
      <c r="BE174" s="140">
        <v>-0.3</v>
      </c>
      <c r="BF174" s="140">
        <v>-16.100000000000001</v>
      </c>
      <c r="BG174" s="140">
        <v>0.7</v>
      </c>
      <c r="BH174" s="140">
        <v>0.3</v>
      </c>
      <c r="BI174" s="140">
        <v>1.2</v>
      </c>
      <c r="BJ174" s="140">
        <v>-3.6</v>
      </c>
      <c r="BK174" s="140">
        <v>-1.4</v>
      </c>
      <c r="BL174" s="140">
        <v>-1.7</v>
      </c>
      <c r="BM174" s="140">
        <v>9.1999999999999993</v>
      </c>
      <c r="BN174" s="188" t="s">
        <v>19</v>
      </c>
      <c r="BO174" s="188" t="s">
        <v>19</v>
      </c>
      <c r="BP174" s="188" t="s">
        <v>19</v>
      </c>
      <c r="BQ174" s="188" t="s">
        <v>19</v>
      </c>
      <c r="BR174" s="188" t="s">
        <v>19</v>
      </c>
      <c r="BS174" s="188" t="s">
        <v>19</v>
      </c>
      <c r="BT174" s="188" t="s">
        <v>19</v>
      </c>
    </row>
    <row r="175" spans="1:73" x14ac:dyDescent="0.25">
      <c r="A175" s="1">
        <v>42401</v>
      </c>
      <c r="C175" s="142">
        <v>88.355580000000003</v>
      </c>
      <c r="D175" s="142">
        <v>100.85845999999999</v>
      </c>
      <c r="E175" s="142">
        <v>86.775440000000003</v>
      </c>
      <c r="F175" s="142">
        <v>80.038120000000006</v>
      </c>
      <c r="G175" s="142">
        <v>83.141409999999993</v>
      </c>
      <c r="H175" s="142">
        <v>91.709969999999998</v>
      </c>
      <c r="I175" s="142">
        <v>89.432100000000005</v>
      </c>
      <c r="J175" s="142">
        <v>-9.4</v>
      </c>
      <c r="K175" s="142">
        <v>-11.3</v>
      </c>
      <c r="L175" s="142">
        <v>-9.1999999999999993</v>
      </c>
      <c r="M175" s="142">
        <v>0.8</v>
      </c>
      <c r="N175" s="142">
        <v>5.8</v>
      </c>
      <c r="O175" s="142">
        <v>-9.3000000000000007</v>
      </c>
      <c r="P175" s="142">
        <v>-11.9</v>
      </c>
      <c r="Q175" s="142">
        <v>-11.5</v>
      </c>
      <c r="R175" s="142">
        <v>-14.1</v>
      </c>
      <c r="S175" s="142">
        <v>-11.1</v>
      </c>
      <c r="T175" s="142">
        <v>-2.2000000000000002</v>
      </c>
      <c r="U175" s="142">
        <v>3.2</v>
      </c>
      <c r="V175" s="142">
        <v>-12.5</v>
      </c>
      <c r="W175" s="142">
        <v>-13.5</v>
      </c>
      <c r="X175" s="142">
        <v>-8.9</v>
      </c>
      <c r="Y175" s="142">
        <v>-0.3</v>
      </c>
      <c r="Z175" s="142">
        <v>-10.1</v>
      </c>
      <c r="AA175" s="142">
        <v>-1.8</v>
      </c>
      <c r="AB175" s="142">
        <v>0.1</v>
      </c>
      <c r="AC175" s="142">
        <v>-8.5</v>
      </c>
      <c r="AD175" s="142">
        <v>-9.8000000000000007</v>
      </c>
      <c r="AE175" s="188" t="s">
        <v>19</v>
      </c>
      <c r="AF175" s="188" t="s">
        <v>19</v>
      </c>
      <c r="AG175" s="188" t="s">
        <v>19</v>
      </c>
      <c r="AH175" s="188" t="s">
        <v>19</v>
      </c>
      <c r="AI175" s="188" t="s">
        <v>19</v>
      </c>
      <c r="AJ175" s="188" t="s">
        <v>19</v>
      </c>
      <c r="AK175" s="188" t="s">
        <v>19</v>
      </c>
      <c r="AL175" s="140">
        <v>141.09989999999999</v>
      </c>
      <c r="AM175" s="140">
        <v>233.41022000000001</v>
      </c>
      <c r="AN175" s="140">
        <v>103.44851</v>
      </c>
      <c r="AO175" s="140">
        <v>75.955160000000006</v>
      </c>
      <c r="AP175" s="140">
        <v>113.20041000000001</v>
      </c>
      <c r="AQ175" s="140">
        <v>111.76457000000001</v>
      </c>
      <c r="AR175" s="140">
        <v>114.70498000000001</v>
      </c>
      <c r="AS175" s="140">
        <v>-18.5</v>
      </c>
      <c r="AT175" s="140">
        <v>-34.9</v>
      </c>
      <c r="AU175" s="140">
        <v>6</v>
      </c>
      <c r="AV175" s="140">
        <v>16.8</v>
      </c>
      <c r="AW175" s="140">
        <v>4.2</v>
      </c>
      <c r="AX175" s="140">
        <v>4.2</v>
      </c>
      <c r="AY175" s="140">
        <v>3</v>
      </c>
      <c r="AZ175" s="140">
        <v>-22.4</v>
      </c>
      <c r="BA175" s="140">
        <v>-37.299999999999997</v>
      </c>
      <c r="BB175" s="140">
        <v>0.4</v>
      </c>
      <c r="BC175" s="140">
        <v>13.8</v>
      </c>
      <c r="BD175" s="140">
        <v>0</v>
      </c>
      <c r="BE175" s="140">
        <v>2</v>
      </c>
      <c r="BF175" s="140">
        <v>-6.8</v>
      </c>
      <c r="BG175" s="140">
        <v>-2.6</v>
      </c>
      <c r="BH175" s="140">
        <v>-5.0999999999999996</v>
      </c>
      <c r="BI175" s="140">
        <v>0.9</v>
      </c>
      <c r="BJ175" s="140">
        <v>-0.8</v>
      </c>
      <c r="BK175" s="140">
        <v>-2.4</v>
      </c>
      <c r="BL175" s="140">
        <v>-0.3</v>
      </c>
      <c r="BM175" s="140">
        <v>5.8</v>
      </c>
      <c r="BN175" s="188" t="s">
        <v>19</v>
      </c>
      <c r="BO175" s="188" t="s">
        <v>19</v>
      </c>
      <c r="BP175" s="188" t="s">
        <v>19</v>
      </c>
      <c r="BQ175" s="188" t="s">
        <v>19</v>
      </c>
      <c r="BR175" s="188" t="s">
        <v>19</v>
      </c>
      <c r="BS175" s="188" t="s">
        <v>19</v>
      </c>
      <c r="BT175" s="188" t="s">
        <v>19</v>
      </c>
    </row>
    <row r="176" spans="1:73" x14ac:dyDescent="0.25">
      <c r="A176" s="127">
        <v>42430</v>
      </c>
      <c r="B176" s="30" t="s">
        <v>173</v>
      </c>
      <c r="C176" s="142">
        <v>97.518029999999996</v>
      </c>
      <c r="D176" s="142">
        <v>104.83632</v>
      </c>
      <c r="E176" s="142">
        <v>96.593130000000002</v>
      </c>
      <c r="F176" s="142">
        <v>88.445620000000005</v>
      </c>
      <c r="G176" s="142">
        <v>85.816879999999998</v>
      </c>
      <c r="H176" s="142">
        <v>99.198509999999999</v>
      </c>
      <c r="I176" s="142">
        <v>93.915090000000006</v>
      </c>
      <c r="J176" s="142">
        <v>-11.3</v>
      </c>
      <c r="K176" s="142">
        <v>-16</v>
      </c>
      <c r="L176" s="142">
        <v>-10.6</v>
      </c>
      <c r="M176" s="142">
        <v>0</v>
      </c>
      <c r="N176" s="142">
        <v>-0.8</v>
      </c>
      <c r="O176" s="142">
        <v>-13.6</v>
      </c>
      <c r="P176" s="142">
        <v>-14.2</v>
      </c>
      <c r="Q176" s="142">
        <v>-11.4</v>
      </c>
      <c r="R176" s="142">
        <v>-14.7</v>
      </c>
      <c r="S176" s="142">
        <v>-10.9</v>
      </c>
      <c r="T176" s="142">
        <v>-1.4</v>
      </c>
      <c r="U176" s="142">
        <v>1.8</v>
      </c>
      <c r="V176" s="142">
        <v>-12.9</v>
      </c>
      <c r="W176" s="142">
        <v>-13.7</v>
      </c>
      <c r="X176" s="142">
        <v>-9.6</v>
      </c>
      <c r="Y176" s="142">
        <v>-2.4</v>
      </c>
      <c r="Z176" s="142">
        <v>-10.6</v>
      </c>
      <c r="AA176" s="142">
        <v>-1.8</v>
      </c>
      <c r="AB176" s="142">
        <v>0.1</v>
      </c>
      <c r="AC176" s="142">
        <v>-9.5</v>
      </c>
      <c r="AD176" s="142">
        <v>-10.3</v>
      </c>
      <c r="AE176" s="188">
        <f t="shared" ref="AE176:AK176" si="104">(AVERAGE(C174:C176)/AVERAGE(C162:C164)-1)*100</f>
        <v>-11.417518312845875</v>
      </c>
      <c r="AF176" s="188">
        <f t="shared" si="104"/>
        <v>-14.736647031745653</v>
      </c>
      <c r="AG176" s="188">
        <f t="shared" si="104"/>
        <v>-10.915756544986266</v>
      </c>
      <c r="AH176" s="188">
        <f t="shared" si="104"/>
        <v>-1.4143547022175795</v>
      </c>
      <c r="AI176" s="188">
        <f t="shared" si="104"/>
        <v>1.8240011177509396</v>
      </c>
      <c r="AJ176" s="188">
        <f t="shared" si="104"/>
        <v>-12.913156647448776</v>
      </c>
      <c r="AK176" s="188">
        <f t="shared" si="104"/>
        <v>-13.732407370381194</v>
      </c>
      <c r="AL176" s="140">
        <v>142.17769999999999</v>
      </c>
      <c r="AM176" s="140">
        <v>241.50711000000001</v>
      </c>
      <c r="AN176" s="140">
        <v>101.66336</v>
      </c>
      <c r="AO176" s="140">
        <v>88.471710000000002</v>
      </c>
      <c r="AP176" s="140">
        <v>77.902140000000003</v>
      </c>
      <c r="AQ176" s="140">
        <v>122.10321999999999</v>
      </c>
      <c r="AR176" s="140">
        <v>115.13294</v>
      </c>
      <c r="AS176" s="140">
        <v>-22.1</v>
      </c>
      <c r="AT176" s="140">
        <v>-35.6</v>
      </c>
      <c r="AU176" s="140">
        <v>-2.2000000000000002</v>
      </c>
      <c r="AV176" s="140">
        <v>9.1</v>
      </c>
      <c r="AW176" s="140">
        <v>-24.5</v>
      </c>
      <c r="AX176" s="140">
        <v>-2.5</v>
      </c>
      <c r="AY176" s="140">
        <v>4.8</v>
      </c>
      <c r="AZ176" s="140">
        <v>-22.3</v>
      </c>
      <c r="BA176" s="140">
        <v>-36.799999999999997</v>
      </c>
      <c r="BB176" s="140">
        <v>-0.5</v>
      </c>
      <c r="BC176" s="140">
        <v>12</v>
      </c>
      <c r="BD176" s="140">
        <v>-7.6</v>
      </c>
      <c r="BE176" s="140">
        <v>0.3</v>
      </c>
      <c r="BF176" s="140">
        <v>-3</v>
      </c>
      <c r="BG176" s="140">
        <v>-5.8</v>
      </c>
      <c r="BH176" s="140">
        <v>-10.1</v>
      </c>
      <c r="BI176" s="140">
        <v>0.3</v>
      </c>
      <c r="BJ176" s="140">
        <v>-0.8</v>
      </c>
      <c r="BK176" s="140">
        <v>-2.9</v>
      </c>
      <c r="BL176" s="140">
        <v>-0.1</v>
      </c>
      <c r="BM176" s="140">
        <v>3.7</v>
      </c>
      <c r="BN176" s="188">
        <f t="shared" ref="BN176:BT176" si="105">(AVERAGE(AL174:AL176)/AVERAGE(AL162:AL164)-1)*100</f>
        <v>-22.324873981570192</v>
      </c>
      <c r="BO176" s="188">
        <f t="shared" si="105"/>
        <v>-36.762654091902967</v>
      </c>
      <c r="BP176" s="188">
        <f t="shared" si="105"/>
        <v>-0.49780200189150081</v>
      </c>
      <c r="BQ176" s="188">
        <f t="shared" si="105"/>
        <v>12.03498948159163</v>
      </c>
      <c r="BR176" s="188">
        <f t="shared" si="105"/>
        <v>-7.6410848424554478</v>
      </c>
      <c r="BS176" s="188">
        <f t="shared" si="105"/>
        <v>0.30754786296436354</v>
      </c>
      <c r="BT176" s="188">
        <f t="shared" si="105"/>
        <v>-3.0077340130186703</v>
      </c>
    </row>
    <row r="177" spans="1:72" x14ac:dyDescent="0.25">
      <c r="A177" s="1">
        <v>42461</v>
      </c>
      <c r="C177" s="142">
        <v>96.727720000000005</v>
      </c>
      <c r="D177" s="142">
        <v>104.83942999999999</v>
      </c>
      <c r="E177" s="142">
        <v>95.702550000000002</v>
      </c>
      <c r="F177" s="142">
        <v>102.51152</v>
      </c>
      <c r="G177" s="142">
        <v>86.153589999999994</v>
      </c>
      <c r="H177" s="142">
        <v>97.771680000000003</v>
      </c>
      <c r="I177" s="142">
        <v>87.732780000000005</v>
      </c>
      <c r="J177" s="142">
        <v>-6.6</v>
      </c>
      <c r="K177" s="142">
        <v>-15.5</v>
      </c>
      <c r="L177" s="142">
        <v>-5.2</v>
      </c>
      <c r="M177" s="142">
        <v>12.3</v>
      </c>
      <c r="N177" s="142">
        <v>5.4</v>
      </c>
      <c r="O177" s="142">
        <v>-8.9</v>
      </c>
      <c r="P177" s="142">
        <v>-14.5</v>
      </c>
      <c r="Q177" s="142">
        <v>-10.199999999999999</v>
      </c>
      <c r="R177" s="142">
        <v>-14.9</v>
      </c>
      <c r="S177" s="142">
        <v>-9.5</v>
      </c>
      <c r="T177" s="142">
        <v>2.2000000000000002</v>
      </c>
      <c r="U177" s="142">
        <v>2.7</v>
      </c>
      <c r="V177" s="142">
        <v>-11.9</v>
      </c>
      <c r="W177" s="142">
        <v>-13.9</v>
      </c>
      <c r="X177" s="142">
        <v>-9.5</v>
      </c>
      <c r="Y177" s="142">
        <v>-4.5999999999999996</v>
      </c>
      <c r="Z177" s="142">
        <v>-10.199999999999999</v>
      </c>
      <c r="AA177" s="142">
        <v>-0.9</v>
      </c>
      <c r="AB177" s="142">
        <v>0.9</v>
      </c>
      <c r="AC177" s="142">
        <v>-9.9</v>
      </c>
      <c r="AD177" s="142">
        <v>-10.7</v>
      </c>
      <c r="AE177" s="188" t="s">
        <v>19</v>
      </c>
      <c r="AF177" s="188" t="s">
        <v>19</v>
      </c>
      <c r="AG177" s="188" t="s">
        <v>19</v>
      </c>
      <c r="AH177" s="188" t="s">
        <v>19</v>
      </c>
      <c r="AI177" s="188" t="s">
        <v>19</v>
      </c>
      <c r="AJ177" s="188" t="s">
        <v>19</v>
      </c>
      <c r="AK177" s="188" t="s">
        <v>19</v>
      </c>
      <c r="AL177" s="140">
        <v>140.54164</v>
      </c>
      <c r="AM177" s="140">
        <v>245.39366999999999</v>
      </c>
      <c r="AN177" s="140">
        <v>97.774749999999997</v>
      </c>
      <c r="AO177" s="140">
        <v>74.700410000000005</v>
      </c>
      <c r="AP177" s="140">
        <v>104.86707</v>
      </c>
      <c r="AQ177" s="140">
        <v>118.96424</v>
      </c>
      <c r="AR177" s="140">
        <v>98.753349999999998</v>
      </c>
      <c r="AS177" s="140">
        <v>-21.7</v>
      </c>
      <c r="AT177" s="140">
        <v>-33.200000000000003</v>
      </c>
      <c r="AU177" s="140">
        <v>-4.9000000000000004</v>
      </c>
      <c r="AV177" s="140">
        <v>4.0999999999999996</v>
      </c>
      <c r="AW177" s="140">
        <v>-12.3</v>
      </c>
      <c r="AX177" s="140">
        <v>-5.6</v>
      </c>
      <c r="AY177" s="140">
        <v>-3.8</v>
      </c>
      <c r="AZ177" s="140">
        <v>-22.2</v>
      </c>
      <c r="BA177" s="140">
        <v>-35.9</v>
      </c>
      <c r="BB177" s="140">
        <v>-1.6</v>
      </c>
      <c r="BC177" s="140">
        <v>10</v>
      </c>
      <c r="BD177" s="140">
        <v>-8.9</v>
      </c>
      <c r="BE177" s="140">
        <v>-1.3</v>
      </c>
      <c r="BF177" s="140">
        <v>-3.2</v>
      </c>
      <c r="BG177" s="140">
        <v>-8.6</v>
      </c>
      <c r="BH177" s="140">
        <v>-14.3</v>
      </c>
      <c r="BI177" s="140">
        <v>-0.4</v>
      </c>
      <c r="BJ177" s="140">
        <v>0</v>
      </c>
      <c r="BK177" s="140">
        <v>-4</v>
      </c>
      <c r="BL177" s="140">
        <v>-0.6</v>
      </c>
      <c r="BM177" s="140">
        <v>2.2000000000000002</v>
      </c>
      <c r="BN177" s="188" t="s">
        <v>19</v>
      </c>
      <c r="BO177" s="188" t="s">
        <v>19</v>
      </c>
      <c r="BP177" s="188" t="s">
        <v>19</v>
      </c>
      <c r="BQ177" s="188" t="s">
        <v>19</v>
      </c>
      <c r="BR177" s="188" t="s">
        <v>19</v>
      </c>
      <c r="BS177" s="188" t="s">
        <v>19</v>
      </c>
      <c r="BT177" s="188" t="s">
        <v>19</v>
      </c>
    </row>
    <row r="178" spans="1:72" x14ac:dyDescent="0.25">
      <c r="A178" s="1">
        <v>42491</v>
      </c>
      <c r="C178" s="142">
        <v>100.51023000000001</v>
      </c>
      <c r="D178" s="142">
        <v>113.70502999999999</v>
      </c>
      <c r="E178" s="142">
        <v>98.842640000000003</v>
      </c>
      <c r="F178" s="142">
        <v>110.17318</v>
      </c>
      <c r="G178" s="142">
        <v>89.297730000000001</v>
      </c>
      <c r="H178" s="142">
        <v>100.04921</v>
      </c>
      <c r="I178" s="142">
        <v>92.649860000000004</v>
      </c>
      <c r="J178" s="142">
        <v>-7.3</v>
      </c>
      <c r="K178" s="142">
        <v>-11.2</v>
      </c>
      <c r="L178" s="142">
        <v>-6.7</v>
      </c>
      <c r="M178" s="142">
        <v>5</v>
      </c>
      <c r="N178" s="142">
        <v>5</v>
      </c>
      <c r="O178" s="142">
        <v>-11.4</v>
      </c>
      <c r="P178" s="142">
        <v>-10.1</v>
      </c>
      <c r="Q178" s="142">
        <v>-9.6</v>
      </c>
      <c r="R178" s="142">
        <v>-14.2</v>
      </c>
      <c r="S178" s="142">
        <v>-8.9</v>
      </c>
      <c r="T178" s="142">
        <v>2.9</v>
      </c>
      <c r="U178" s="142">
        <v>3.2</v>
      </c>
      <c r="V178" s="142">
        <v>-11.8</v>
      </c>
      <c r="W178" s="142">
        <v>-13.1</v>
      </c>
      <c r="X178" s="142">
        <v>-9.4</v>
      </c>
      <c r="Y178" s="142">
        <v>-6.1</v>
      </c>
      <c r="Z178" s="142">
        <v>-9.9</v>
      </c>
      <c r="AA178" s="142">
        <v>0.3</v>
      </c>
      <c r="AB178" s="142">
        <v>1.4</v>
      </c>
      <c r="AC178" s="142">
        <v>-10.3</v>
      </c>
      <c r="AD178" s="142">
        <v>-10.9</v>
      </c>
      <c r="AE178" s="188" t="s">
        <v>19</v>
      </c>
      <c r="AF178" s="188" t="s">
        <v>19</v>
      </c>
      <c r="AG178" s="188" t="s">
        <v>19</v>
      </c>
      <c r="AH178" s="188" t="s">
        <v>19</v>
      </c>
      <c r="AI178" s="188" t="s">
        <v>19</v>
      </c>
      <c r="AJ178" s="188" t="s">
        <v>19</v>
      </c>
      <c r="AK178" s="188" t="s">
        <v>19</v>
      </c>
      <c r="AL178" s="140">
        <v>149.51160999999999</v>
      </c>
      <c r="AM178" s="140">
        <v>261.40706</v>
      </c>
      <c r="AN178" s="140">
        <v>103.87187</v>
      </c>
      <c r="AO178" s="140">
        <v>72.658429999999996</v>
      </c>
      <c r="AP178" s="140">
        <v>120.66329</v>
      </c>
      <c r="AQ178" s="140">
        <v>121.85567</v>
      </c>
      <c r="AR178" s="140">
        <v>107.36699</v>
      </c>
      <c r="AS178" s="140">
        <v>-18.7</v>
      </c>
      <c r="AT178" s="140">
        <v>-31</v>
      </c>
      <c r="AU178" s="140">
        <v>-0.6</v>
      </c>
      <c r="AV178" s="140">
        <v>10.5</v>
      </c>
      <c r="AW178" s="140">
        <v>-0.8</v>
      </c>
      <c r="AX178" s="140">
        <v>-7.5</v>
      </c>
      <c r="AY178" s="140">
        <v>-0.7</v>
      </c>
      <c r="AZ178" s="140">
        <v>-21.5</v>
      </c>
      <c r="BA178" s="140">
        <v>-34.9</v>
      </c>
      <c r="BB178" s="140">
        <v>-1.4</v>
      </c>
      <c r="BC178" s="140">
        <v>10.1</v>
      </c>
      <c r="BD178" s="140">
        <v>-7.2</v>
      </c>
      <c r="BE178" s="140">
        <v>-2.7</v>
      </c>
      <c r="BF178" s="140">
        <v>-2.7</v>
      </c>
      <c r="BG178" s="140">
        <v>-11.1</v>
      </c>
      <c r="BH178" s="140">
        <v>-17.899999999999999</v>
      </c>
      <c r="BI178" s="140">
        <v>-1.3</v>
      </c>
      <c r="BJ178" s="140">
        <v>1.7</v>
      </c>
      <c r="BK178" s="140">
        <v>-5.5</v>
      </c>
      <c r="BL178" s="140">
        <v>-1.2</v>
      </c>
      <c r="BM178" s="140">
        <v>-0.1</v>
      </c>
      <c r="BN178" s="188" t="s">
        <v>19</v>
      </c>
      <c r="BO178" s="188" t="s">
        <v>19</v>
      </c>
      <c r="BP178" s="188" t="s">
        <v>19</v>
      </c>
      <c r="BQ178" s="188" t="s">
        <v>19</v>
      </c>
      <c r="BR178" s="188" t="s">
        <v>19</v>
      </c>
      <c r="BS178" s="188" t="s">
        <v>19</v>
      </c>
      <c r="BT178" s="188" t="s">
        <v>19</v>
      </c>
    </row>
    <row r="179" spans="1:72" x14ac:dyDescent="0.25">
      <c r="A179" s="1">
        <v>42522</v>
      </c>
      <c r="B179" s="30" t="s">
        <v>174</v>
      </c>
      <c r="C179" s="142">
        <v>102.14944</v>
      </c>
      <c r="D179" s="142">
        <v>111.44074000000001</v>
      </c>
      <c r="E179" s="142">
        <v>100.97517999999999</v>
      </c>
      <c r="F179" s="142">
        <v>111.79335</v>
      </c>
      <c r="G179" s="142">
        <v>87.415970000000002</v>
      </c>
      <c r="H179" s="142">
        <v>99.161929999999998</v>
      </c>
      <c r="I179" s="142">
        <v>95.438010000000006</v>
      </c>
      <c r="J179" s="142">
        <v>-5.2</v>
      </c>
      <c r="K179" s="142">
        <v>-12.4</v>
      </c>
      <c r="L179" s="142">
        <v>-4.0999999999999996</v>
      </c>
      <c r="M179" s="142">
        <v>-2.9</v>
      </c>
      <c r="N179" s="142">
        <v>0.1</v>
      </c>
      <c r="O179" s="142">
        <v>-8.6999999999999993</v>
      </c>
      <c r="P179" s="142">
        <v>-2</v>
      </c>
      <c r="Q179" s="142">
        <v>-8.9</v>
      </c>
      <c r="R179" s="142">
        <v>-13.8</v>
      </c>
      <c r="S179" s="142">
        <v>-8.1</v>
      </c>
      <c r="T179" s="142">
        <v>1.7</v>
      </c>
      <c r="U179" s="142">
        <v>2.6</v>
      </c>
      <c r="V179" s="142">
        <v>-11.3</v>
      </c>
      <c r="W179" s="142">
        <v>-11.4</v>
      </c>
      <c r="X179" s="142">
        <v>-9.6999999999999993</v>
      </c>
      <c r="Y179" s="142">
        <v>-7.8</v>
      </c>
      <c r="Z179" s="142">
        <v>-9.9</v>
      </c>
      <c r="AA179" s="142">
        <v>0.1</v>
      </c>
      <c r="AB179" s="142">
        <v>1.1000000000000001</v>
      </c>
      <c r="AC179" s="142">
        <v>-10.9</v>
      </c>
      <c r="AD179" s="142">
        <v>-10.6</v>
      </c>
      <c r="AE179" s="188">
        <f t="shared" ref="AE179:AK179" si="106">(AVERAGE(C177:C179)/AVERAGE(C165:C167)-1)*100</f>
        <v>-6.3658808168854497</v>
      </c>
      <c r="AF179" s="188">
        <f t="shared" si="106"/>
        <v>-13.000820386330069</v>
      </c>
      <c r="AG179" s="188">
        <f t="shared" si="106"/>
        <v>-5.3470763535083847</v>
      </c>
      <c r="AH179" s="188">
        <f t="shared" si="106"/>
        <v>4.2125029290672522</v>
      </c>
      <c r="AI179" s="188">
        <f t="shared" si="106"/>
        <v>3.4484822663932047</v>
      </c>
      <c r="AJ179" s="188">
        <f t="shared" si="106"/>
        <v>-9.7278709314740919</v>
      </c>
      <c r="AK179" s="188">
        <f t="shared" si="106"/>
        <v>-8.9671291976238123</v>
      </c>
      <c r="AL179" s="140">
        <v>133.89773</v>
      </c>
      <c r="AM179" s="140">
        <v>212.47470000000001</v>
      </c>
      <c r="AN179" s="140">
        <v>101.84787</v>
      </c>
      <c r="AO179" s="140">
        <v>72.486940000000004</v>
      </c>
      <c r="AP179" s="140">
        <v>115.54366</v>
      </c>
      <c r="AQ179" s="140">
        <v>119.21863999999999</v>
      </c>
      <c r="AR179" s="140">
        <v>106.22228</v>
      </c>
      <c r="AS179" s="140">
        <v>-27.6</v>
      </c>
      <c r="AT179" s="140">
        <v>-43.7</v>
      </c>
      <c r="AU179" s="140">
        <v>-4.4000000000000004</v>
      </c>
      <c r="AV179" s="140">
        <v>-4</v>
      </c>
      <c r="AW179" s="140">
        <v>-3</v>
      </c>
      <c r="AX179" s="140">
        <v>-6.6</v>
      </c>
      <c r="AY179" s="140">
        <v>-3.9</v>
      </c>
      <c r="AZ179" s="140">
        <v>-22.5</v>
      </c>
      <c r="BA179" s="140">
        <v>-36.4</v>
      </c>
      <c r="BB179" s="140">
        <v>-1.9</v>
      </c>
      <c r="BC179" s="140">
        <v>7.6</v>
      </c>
      <c r="BD179" s="140">
        <v>-6.4</v>
      </c>
      <c r="BE179" s="140">
        <v>-3.4</v>
      </c>
      <c r="BF179" s="140">
        <v>-2.9</v>
      </c>
      <c r="BG179" s="140">
        <v>-14.4</v>
      </c>
      <c r="BH179" s="140">
        <v>-22.6</v>
      </c>
      <c r="BI179" s="140">
        <v>-2.2999999999999998</v>
      </c>
      <c r="BJ179" s="140">
        <v>1.2</v>
      </c>
      <c r="BK179" s="140">
        <v>-5.8</v>
      </c>
      <c r="BL179" s="140">
        <v>-2</v>
      </c>
      <c r="BM179" s="140">
        <v>-2.2000000000000002</v>
      </c>
      <c r="BN179" s="188">
        <f t="shared" ref="BN179:BT179" si="107">(AVERAGE(AL177:AL179)/AVERAGE(AL165:AL167)-1)*100</f>
        <v>-22.691042811083218</v>
      </c>
      <c r="BO179" s="188">
        <f t="shared" si="107"/>
        <v>-35.984783811815277</v>
      </c>
      <c r="BP179" s="188">
        <f t="shared" si="107"/>
        <v>-3.2740372763450432</v>
      </c>
      <c r="BQ179" s="188">
        <f t="shared" si="107"/>
        <v>3.1752783814897434</v>
      </c>
      <c r="BR179" s="188">
        <f t="shared" si="107"/>
        <v>-5.3347527633338832</v>
      </c>
      <c r="BS179" s="188">
        <f t="shared" si="107"/>
        <v>-6.5798739586068633</v>
      </c>
      <c r="BT179" s="188">
        <f t="shared" si="107"/>
        <v>-2.7759060707461147</v>
      </c>
    </row>
    <row r="180" spans="1:72" x14ac:dyDescent="0.25">
      <c r="A180" s="1">
        <v>42552</v>
      </c>
      <c r="C180" s="142">
        <v>104.43092</v>
      </c>
      <c r="D180" s="142">
        <v>117.07733</v>
      </c>
      <c r="E180" s="142">
        <v>102.83264</v>
      </c>
      <c r="F180" s="142">
        <v>123.48941000000001</v>
      </c>
      <c r="G180" s="142">
        <v>90.331270000000004</v>
      </c>
      <c r="H180" s="142">
        <v>101.83569</v>
      </c>
      <c r="I180" s="142">
        <v>99.876649999999998</v>
      </c>
      <c r="J180" s="142">
        <v>-6.1</v>
      </c>
      <c r="K180" s="142">
        <v>-9.1999999999999993</v>
      </c>
      <c r="L180" s="142">
        <v>-5.7</v>
      </c>
      <c r="M180" s="142">
        <v>5.3</v>
      </c>
      <c r="N180" s="142">
        <v>-1</v>
      </c>
      <c r="O180" s="142">
        <v>-9.8000000000000007</v>
      </c>
      <c r="P180" s="142">
        <v>-0.3</v>
      </c>
      <c r="Q180" s="142">
        <v>-8.4</v>
      </c>
      <c r="R180" s="142">
        <v>-13.2</v>
      </c>
      <c r="S180" s="142">
        <v>-7.7</v>
      </c>
      <c r="T180" s="142">
        <v>2.2999999999999998</v>
      </c>
      <c r="U180" s="142">
        <v>2.1</v>
      </c>
      <c r="V180" s="142">
        <v>-11.1</v>
      </c>
      <c r="W180" s="142">
        <v>-9.8000000000000007</v>
      </c>
      <c r="X180" s="142">
        <v>-9.5</v>
      </c>
      <c r="Y180" s="142">
        <v>-8.9</v>
      </c>
      <c r="Z180" s="142">
        <v>-9.6</v>
      </c>
      <c r="AA180" s="142">
        <v>1.2</v>
      </c>
      <c r="AB180" s="142">
        <v>0.8</v>
      </c>
      <c r="AC180" s="142">
        <v>-11.2</v>
      </c>
      <c r="AD180" s="142">
        <v>-10</v>
      </c>
      <c r="AE180" s="188" t="s">
        <v>19</v>
      </c>
      <c r="AF180" s="188" t="s">
        <v>19</v>
      </c>
      <c r="AG180" s="188" t="s">
        <v>19</v>
      </c>
      <c r="AH180" s="188" t="s">
        <v>19</v>
      </c>
      <c r="AI180" s="188" t="s">
        <v>19</v>
      </c>
      <c r="AJ180" s="188" t="s">
        <v>19</v>
      </c>
      <c r="AK180" s="188" t="s">
        <v>19</v>
      </c>
      <c r="AL180" s="140">
        <v>147.19164000000001</v>
      </c>
      <c r="AM180" s="140">
        <v>249.50722999999999</v>
      </c>
      <c r="AN180" s="140">
        <v>105.4593</v>
      </c>
      <c r="AO180" s="140">
        <v>72.028350000000003</v>
      </c>
      <c r="AP180" s="140">
        <v>117.32746</v>
      </c>
      <c r="AQ180" s="140">
        <v>118.44011999999999</v>
      </c>
      <c r="AR180" s="140">
        <v>117.2854</v>
      </c>
      <c r="AS180" s="140">
        <v>-21</v>
      </c>
      <c r="AT180" s="140">
        <v>-32</v>
      </c>
      <c r="AU180" s="140">
        <v>-6.4</v>
      </c>
      <c r="AV180" s="140">
        <v>-19.3</v>
      </c>
      <c r="AW180" s="140">
        <v>-2.7</v>
      </c>
      <c r="AX180" s="140">
        <v>-15.1</v>
      </c>
      <c r="AY180" s="140">
        <v>6.7</v>
      </c>
      <c r="AZ180" s="140">
        <v>-22.3</v>
      </c>
      <c r="BA180" s="140">
        <v>-35.799999999999997</v>
      </c>
      <c r="BB180" s="140">
        <v>-2.6</v>
      </c>
      <c r="BC180" s="140">
        <v>2.9</v>
      </c>
      <c r="BD180" s="140">
        <v>-5.9</v>
      </c>
      <c r="BE180" s="140">
        <v>-5.3</v>
      </c>
      <c r="BF180" s="140">
        <v>-1.5</v>
      </c>
      <c r="BG180" s="140">
        <v>-16.399999999999999</v>
      </c>
      <c r="BH180" s="140">
        <v>-25.5</v>
      </c>
      <c r="BI180" s="140">
        <v>-3</v>
      </c>
      <c r="BJ180" s="140">
        <v>0</v>
      </c>
      <c r="BK180" s="140">
        <v>-5.8</v>
      </c>
      <c r="BL180" s="140">
        <v>-3.4</v>
      </c>
      <c r="BM180" s="140">
        <v>-2.6</v>
      </c>
      <c r="BN180" s="188" t="s">
        <v>19</v>
      </c>
      <c r="BO180" s="188" t="s">
        <v>19</v>
      </c>
      <c r="BP180" s="188" t="s">
        <v>19</v>
      </c>
      <c r="BQ180" s="188" t="s">
        <v>19</v>
      </c>
      <c r="BR180" s="188" t="s">
        <v>19</v>
      </c>
      <c r="BS180" s="188" t="s">
        <v>19</v>
      </c>
      <c r="BT180" s="188" t="s">
        <v>19</v>
      </c>
    </row>
    <row r="181" spans="1:72" x14ac:dyDescent="0.25">
      <c r="A181" s="1">
        <v>42583</v>
      </c>
      <c r="C181" s="142">
        <v>108.37187</v>
      </c>
      <c r="D181" s="142">
        <v>117.89722</v>
      </c>
      <c r="E181" s="142">
        <v>107.16804</v>
      </c>
      <c r="F181" s="142">
        <v>124.94949</v>
      </c>
      <c r="G181" s="142">
        <v>90.447730000000007</v>
      </c>
      <c r="H181" s="142">
        <v>101.49412</v>
      </c>
      <c r="I181" s="142">
        <v>100.51102</v>
      </c>
      <c r="J181" s="142">
        <v>-4.7</v>
      </c>
      <c r="K181" s="142">
        <v>-11.5</v>
      </c>
      <c r="L181" s="142">
        <v>-3.7</v>
      </c>
      <c r="M181" s="142">
        <v>-2.8</v>
      </c>
      <c r="N181" s="142">
        <v>0</v>
      </c>
      <c r="O181" s="142">
        <v>-9.6</v>
      </c>
      <c r="P181" s="142">
        <v>0.2</v>
      </c>
      <c r="Q181" s="142">
        <v>-7.9</v>
      </c>
      <c r="R181" s="142">
        <v>-12.9</v>
      </c>
      <c r="S181" s="142">
        <v>-7.2</v>
      </c>
      <c r="T181" s="142">
        <v>1.5</v>
      </c>
      <c r="U181" s="142">
        <v>1.8</v>
      </c>
      <c r="V181" s="142">
        <v>-10.9</v>
      </c>
      <c r="W181" s="142">
        <v>-8.6</v>
      </c>
      <c r="X181" s="142">
        <v>-9.1999999999999993</v>
      </c>
      <c r="Y181" s="142">
        <v>-10.199999999999999</v>
      </c>
      <c r="Z181" s="142">
        <v>-9</v>
      </c>
      <c r="AA181" s="142">
        <v>1.1000000000000001</v>
      </c>
      <c r="AB181" s="142">
        <v>0.6</v>
      </c>
      <c r="AC181" s="142">
        <v>-11.4</v>
      </c>
      <c r="AD181" s="142">
        <v>-9.5</v>
      </c>
      <c r="AE181" s="188" t="s">
        <v>19</v>
      </c>
      <c r="AF181" s="188" t="s">
        <v>19</v>
      </c>
      <c r="AG181" s="188" t="s">
        <v>19</v>
      </c>
      <c r="AH181" s="188" t="s">
        <v>19</v>
      </c>
      <c r="AI181" s="188" t="s">
        <v>19</v>
      </c>
      <c r="AJ181" s="188" t="s">
        <v>19</v>
      </c>
      <c r="AK181" s="188" t="s">
        <v>19</v>
      </c>
      <c r="AL181" s="140">
        <v>144.73456999999999</v>
      </c>
      <c r="AM181" s="140">
        <v>244.64574999999999</v>
      </c>
      <c r="AN181" s="140">
        <v>103.98295</v>
      </c>
      <c r="AO181" s="140">
        <v>76.281459999999996</v>
      </c>
      <c r="AP181" s="140">
        <v>117.94291</v>
      </c>
      <c r="AQ181" s="140">
        <v>115.91083</v>
      </c>
      <c r="AR181" s="140">
        <v>110.31146</v>
      </c>
      <c r="AS181" s="140">
        <v>-23.8</v>
      </c>
      <c r="AT181" s="140">
        <v>-40.1</v>
      </c>
      <c r="AU181" s="140">
        <v>3.3</v>
      </c>
      <c r="AV181" s="140">
        <v>-10.5</v>
      </c>
      <c r="AW181" s="140">
        <v>19.7</v>
      </c>
      <c r="AX181" s="140">
        <v>-11</v>
      </c>
      <c r="AY181" s="140">
        <v>15</v>
      </c>
      <c r="AZ181" s="140">
        <v>-22.5</v>
      </c>
      <c r="BA181" s="140">
        <v>-36.299999999999997</v>
      </c>
      <c r="BB181" s="140">
        <v>-1.9</v>
      </c>
      <c r="BC181" s="140">
        <v>1</v>
      </c>
      <c r="BD181" s="140">
        <v>-3.1</v>
      </c>
      <c r="BE181" s="140">
        <v>-6</v>
      </c>
      <c r="BF181" s="140">
        <v>0.3</v>
      </c>
      <c r="BG181" s="140">
        <v>-18.5</v>
      </c>
      <c r="BH181" s="140">
        <v>-29.7</v>
      </c>
      <c r="BI181" s="140">
        <v>-1.8</v>
      </c>
      <c r="BJ181" s="140">
        <v>0.1</v>
      </c>
      <c r="BK181" s="140">
        <v>-2.6</v>
      </c>
      <c r="BL181" s="140">
        <v>-3.9</v>
      </c>
      <c r="BM181" s="140">
        <v>-0.8</v>
      </c>
      <c r="BN181" s="188" t="s">
        <v>19</v>
      </c>
      <c r="BO181" s="188" t="s">
        <v>19</v>
      </c>
      <c r="BP181" s="188" t="s">
        <v>19</v>
      </c>
      <c r="BQ181" s="188" t="s">
        <v>19</v>
      </c>
      <c r="BR181" s="188" t="s">
        <v>19</v>
      </c>
      <c r="BS181" s="188" t="s">
        <v>19</v>
      </c>
      <c r="BT181" s="188" t="s">
        <v>19</v>
      </c>
    </row>
    <row r="182" spans="1:72" x14ac:dyDescent="0.25">
      <c r="A182" s="1">
        <v>42614</v>
      </c>
      <c r="B182" s="30" t="s">
        <v>175</v>
      </c>
      <c r="C182" s="142">
        <v>105.65273999999999</v>
      </c>
      <c r="D182" s="142">
        <v>116.34943</v>
      </c>
      <c r="E182" s="142">
        <v>104.30087</v>
      </c>
      <c r="F182" s="142">
        <v>123.97528</v>
      </c>
      <c r="G182" s="142">
        <v>90.964780000000005</v>
      </c>
      <c r="H182" s="142">
        <v>93.284819999999996</v>
      </c>
      <c r="I182" s="142">
        <v>96.17353</v>
      </c>
      <c r="J182" s="142">
        <v>-3.9</v>
      </c>
      <c r="K182" s="142">
        <v>-9.3000000000000007</v>
      </c>
      <c r="L182" s="142">
        <v>-3.1</v>
      </c>
      <c r="M182" s="142">
        <v>4.7</v>
      </c>
      <c r="N182" s="142">
        <v>4</v>
      </c>
      <c r="O182" s="142">
        <v>-13.1</v>
      </c>
      <c r="P182" s="142">
        <v>1.4</v>
      </c>
      <c r="Q182" s="142">
        <v>-7.5</v>
      </c>
      <c r="R182" s="142">
        <v>-12.5</v>
      </c>
      <c r="S182" s="142">
        <v>-6.7</v>
      </c>
      <c r="T182" s="142">
        <v>1.9</v>
      </c>
      <c r="U182" s="142">
        <v>2.1</v>
      </c>
      <c r="V182" s="142">
        <v>-11.1</v>
      </c>
      <c r="W182" s="142">
        <v>-7.6</v>
      </c>
      <c r="X182" s="142">
        <v>-8.6</v>
      </c>
      <c r="Y182" s="142">
        <v>-11.2</v>
      </c>
      <c r="Z182" s="142">
        <v>-8.1999999999999993</v>
      </c>
      <c r="AA182" s="142">
        <v>1.7</v>
      </c>
      <c r="AB182" s="142">
        <v>1.1000000000000001</v>
      </c>
      <c r="AC182" s="142">
        <v>-11.5</v>
      </c>
      <c r="AD182" s="142">
        <v>-8.3000000000000007</v>
      </c>
      <c r="AE182" s="188">
        <f t="shared" ref="AE182:AK182" si="108">(AVERAGE(C180:C182)/AVERAGE(C168:C170)-1)*100</f>
        <v>-4.9076107407713394</v>
      </c>
      <c r="AF182" s="188">
        <f t="shared" si="108"/>
        <v>-10.034411729359894</v>
      </c>
      <c r="AG182" s="188">
        <f t="shared" si="108"/>
        <v>-4.1357371486247407</v>
      </c>
      <c r="AH182" s="188">
        <f t="shared" si="108"/>
        <v>2.2625075272938888</v>
      </c>
      <c r="AI182" s="188">
        <f t="shared" si="108"/>
        <v>0.96954157589881351</v>
      </c>
      <c r="AJ182" s="188">
        <f t="shared" si="108"/>
        <v>-10.802684520325833</v>
      </c>
      <c r="AK182" s="188">
        <f t="shared" si="108"/>
        <v>0.41030730521980363</v>
      </c>
      <c r="AL182" s="140">
        <v>147.79789</v>
      </c>
      <c r="AM182" s="140">
        <v>254.28795</v>
      </c>
      <c r="AN182" s="140">
        <v>104.36288999999999</v>
      </c>
      <c r="AO182" s="140">
        <v>81.774959999999993</v>
      </c>
      <c r="AP182" s="140">
        <v>114.31573</v>
      </c>
      <c r="AQ182" s="140">
        <v>105.30974000000001</v>
      </c>
      <c r="AR182" s="140">
        <v>116.1395</v>
      </c>
      <c r="AS182" s="140">
        <v>-19.600000000000001</v>
      </c>
      <c r="AT182" s="140">
        <v>-33.6</v>
      </c>
      <c r="AU182" s="140">
        <v>1.6</v>
      </c>
      <c r="AV182" s="140">
        <v>-8</v>
      </c>
      <c r="AW182" s="140">
        <v>-3.5</v>
      </c>
      <c r="AX182" s="140">
        <v>-14.7</v>
      </c>
      <c r="AY182" s="140">
        <v>28.4</v>
      </c>
      <c r="AZ182" s="140">
        <v>-22.2</v>
      </c>
      <c r="BA182" s="140">
        <v>-36</v>
      </c>
      <c r="BB182" s="140">
        <v>-1.5</v>
      </c>
      <c r="BC182" s="140">
        <v>-0.2</v>
      </c>
      <c r="BD182" s="140">
        <v>-3.2</v>
      </c>
      <c r="BE182" s="140">
        <v>-7</v>
      </c>
      <c r="BF182" s="140">
        <v>3</v>
      </c>
      <c r="BG182" s="140">
        <v>-20.100000000000001</v>
      </c>
      <c r="BH182" s="140">
        <v>-33</v>
      </c>
      <c r="BI182" s="140">
        <v>-0.8</v>
      </c>
      <c r="BJ182" s="140">
        <v>0.2</v>
      </c>
      <c r="BK182" s="140">
        <v>-3.2</v>
      </c>
      <c r="BL182" s="140">
        <v>-4.5</v>
      </c>
      <c r="BM182" s="140">
        <v>3.2</v>
      </c>
      <c r="BN182" s="188">
        <f t="shared" ref="BN182:BT182" si="109">(AVERAGE(AL180:AL182)/AVERAGE(AL168:AL170)-1)*100</f>
        <v>-21.487660338202353</v>
      </c>
      <c r="BO182" s="188">
        <f t="shared" si="109"/>
        <v>-35.37652341255464</v>
      </c>
      <c r="BP182" s="188">
        <f t="shared" si="109"/>
        <v>-0.73336846939150435</v>
      </c>
      <c r="BQ182" s="188">
        <f t="shared" si="109"/>
        <v>-12.672293863177231</v>
      </c>
      <c r="BR182" s="188">
        <f t="shared" si="109"/>
        <v>3.5326747275903125</v>
      </c>
      <c r="BS182" s="188">
        <f t="shared" si="109"/>
        <v>-13.620267778151785</v>
      </c>
      <c r="BT182" s="188">
        <f t="shared" si="109"/>
        <v>16.027654934542255</v>
      </c>
    </row>
    <row r="183" spans="1:72" x14ac:dyDescent="0.25">
      <c r="A183" s="1">
        <v>42644</v>
      </c>
      <c r="C183" s="142">
        <v>105.07812</v>
      </c>
      <c r="D183" s="142">
        <v>117.97489</v>
      </c>
      <c r="E183" s="142">
        <v>103.44821</v>
      </c>
      <c r="F183" s="142">
        <v>118.07568999999999</v>
      </c>
      <c r="G183" s="142">
        <v>91.934430000000006</v>
      </c>
      <c r="H183" s="142">
        <v>94.919049999999999</v>
      </c>
      <c r="I183" s="142">
        <v>99.779439999999994</v>
      </c>
      <c r="J183" s="142">
        <v>-7.3</v>
      </c>
      <c r="K183" s="142">
        <v>-8.6999999999999993</v>
      </c>
      <c r="L183" s="142">
        <v>-7.1</v>
      </c>
      <c r="M183" s="142">
        <v>-5.7</v>
      </c>
      <c r="N183" s="142">
        <v>3.7</v>
      </c>
      <c r="O183" s="142">
        <v>-13.9</v>
      </c>
      <c r="P183" s="142">
        <v>-2.2000000000000002</v>
      </c>
      <c r="Q183" s="142">
        <v>-7.5</v>
      </c>
      <c r="R183" s="142">
        <v>-12.1</v>
      </c>
      <c r="S183" s="142">
        <v>-6.8</v>
      </c>
      <c r="T183" s="142">
        <v>1</v>
      </c>
      <c r="U183" s="142">
        <v>2.2000000000000002</v>
      </c>
      <c r="V183" s="142">
        <v>-11.4</v>
      </c>
      <c r="W183" s="142">
        <v>-7</v>
      </c>
      <c r="X183" s="142">
        <v>-8.1999999999999993</v>
      </c>
      <c r="Y183" s="142">
        <v>-11.9</v>
      </c>
      <c r="Z183" s="142">
        <v>-7.7</v>
      </c>
      <c r="AA183" s="142">
        <v>1.2</v>
      </c>
      <c r="AB183" s="142">
        <v>1.7</v>
      </c>
      <c r="AC183" s="142">
        <v>-11.8</v>
      </c>
      <c r="AD183" s="142">
        <v>-7.6</v>
      </c>
      <c r="AE183" s="188" t="s">
        <v>19</v>
      </c>
      <c r="AF183" s="188" t="s">
        <v>19</v>
      </c>
      <c r="AG183" s="188" t="s">
        <v>19</v>
      </c>
      <c r="AH183" s="188" t="s">
        <v>19</v>
      </c>
      <c r="AI183" s="188" t="s">
        <v>19</v>
      </c>
      <c r="AJ183" s="188" t="s">
        <v>19</v>
      </c>
      <c r="AK183" s="188" t="s">
        <v>19</v>
      </c>
      <c r="AL183" s="140">
        <v>153.16487000000001</v>
      </c>
      <c r="AM183" s="140">
        <v>252.74764999999999</v>
      </c>
      <c r="AN183" s="140">
        <v>112.54719</v>
      </c>
      <c r="AO183" s="140">
        <v>90.445430000000002</v>
      </c>
      <c r="AP183" s="140">
        <v>120.90102</v>
      </c>
      <c r="AQ183" s="140">
        <v>108.0582</v>
      </c>
      <c r="AR183" s="140">
        <v>128.48214999999999</v>
      </c>
      <c r="AS183" s="140">
        <v>-15.3</v>
      </c>
      <c r="AT183" s="140">
        <v>-30</v>
      </c>
      <c r="AU183" s="140">
        <v>5</v>
      </c>
      <c r="AV183" s="140">
        <v>-0.8</v>
      </c>
      <c r="AW183" s="140">
        <v>1.2</v>
      </c>
      <c r="AX183" s="140">
        <v>-10.9</v>
      </c>
      <c r="AY183" s="140">
        <v>24.2</v>
      </c>
      <c r="AZ183" s="140">
        <v>-21.5</v>
      </c>
      <c r="BA183" s="140">
        <v>-35.5</v>
      </c>
      <c r="BB183" s="140">
        <v>-0.8</v>
      </c>
      <c r="BC183" s="140">
        <v>-0.2</v>
      </c>
      <c r="BD183" s="140">
        <v>-2.7</v>
      </c>
      <c r="BE183" s="140">
        <v>-7.4</v>
      </c>
      <c r="BF183" s="140">
        <v>5.0999999999999996</v>
      </c>
      <c r="BG183" s="140">
        <v>-21.1</v>
      </c>
      <c r="BH183" s="140">
        <v>-35</v>
      </c>
      <c r="BI183" s="140">
        <v>-0.1</v>
      </c>
      <c r="BJ183" s="140">
        <v>0</v>
      </c>
      <c r="BK183" s="140">
        <v>-2.7</v>
      </c>
      <c r="BL183" s="140">
        <v>-5</v>
      </c>
      <c r="BM183" s="140">
        <v>5.5</v>
      </c>
      <c r="BN183" s="188" t="s">
        <v>19</v>
      </c>
      <c r="BO183" s="188" t="s">
        <v>19</v>
      </c>
      <c r="BP183" s="188" t="s">
        <v>19</v>
      </c>
      <c r="BQ183" s="188" t="s">
        <v>19</v>
      </c>
      <c r="BR183" s="188" t="s">
        <v>19</v>
      </c>
      <c r="BS183" s="188" t="s">
        <v>19</v>
      </c>
      <c r="BT183" s="188" t="s">
        <v>19</v>
      </c>
    </row>
    <row r="184" spans="1:72" x14ac:dyDescent="0.25">
      <c r="A184" s="1">
        <v>42675</v>
      </c>
      <c r="C184" s="142">
        <v>100.76965</v>
      </c>
      <c r="D184" s="142">
        <v>115.22493</v>
      </c>
      <c r="E184" s="142">
        <v>98.942760000000007</v>
      </c>
      <c r="F184" s="142">
        <v>103.13481</v>
      </c>
      <c r="G184" s="142">
        <v>91.185900000000004</v>
      </c>
      <c r="H184" s="142">
        <v>93.424840000000003</v>
      </c>
      <c r="I184" s="142">
        <v>94.060429999999997</v>
      </c>
      <c r="J184" s="142">
        <v>-1.2</v>
      </c>
      <c r="K184" s="142">
        <v>4.4000000000000004</v>
      </c>
      <c r="L184" s="142">
        <v>-2</v>
      </c>
      <c r="M184" s="142">
        <v>-1.2</v>
      </c>
      <c r="N184" s="142">
        <v>6.4</v>
      </c>
      <c r="O184" s="142">
        <v>-6.8</v>
      </c>
      <c r="P184" s="142">
        <v>-0.9</v>
      </c>
      <c r="Q184" s="142">
        <v>-6.9</v>
      </c>
      <c r="R184" s="142">
        <v>-10.8</v>
      </c>
      <c r="S184" s="142">
        <v>-6.3</v>
      </c>
      <c r="T184" s="142">
        <v>0.8</v>
      </c>
      <c r="U184" s="142">
        <v>2.6</v>
      </c>
      <c r="V184" s="142">
        <v>-11</v>
      </c>
      <c r="W184" s="142">
        <v>-6.5</v>
      </c>
      <c r="X184" s="142">
        <v>-7.3</v>
      </c>
      <c r="Y184" s="142">
        <v>-10.8</v>
      </c>
      <c r="Z184" s="142">
        <v>-6.8</v>
      </c>
      <c r="AA184" s="142">
        <v>1</v>
      </c>
      <c r="AB184" s="142">
        <v>2.6</v>
      </c>
      <c r="AC184" s="142">
        <v>-11.3</v>
      </c>
      <c r="AD184" s="142">
        <v>-7</v>
      </c>
      <c r="AE184" s="188" t="s">
        <v>19</v>
      </c>
      <c r="AF184" s="188" t="s">
        <v>19</v>
      </c>
      <c r="AG184" s="188" t="s">
        <v>19</v>
      </c>
      <c r="AH184" s="188" t="s">
        <v>19</v>
      </c>
      <c r="AI184" s="188" t="s">
        <v>19</v>
      </c>
      <c r="AJ184" s="188" t="s">
        <v>19</v>
      </c>
      <c r="AK184" s="188" t="s">
        <v>19</v>
      </c>
      <c r="AL184" s="140">
        <v>142.09972999999999</v>
      </c>
      <c r="AM184" s="140">
        <v>255.29747</v>
      </c>
      <c r="AN184" s="140">
        <v>95.928809999999999</v>
      </c>
      <c r="AO184" s="140">
        <v>89.424250000000001</v>
      </c>
      <c r="AP184" s="140">
        <v>86.644189999999995</v>
      </c>
      <c r="AQ184" s="140">
        <v>100.92652</v>
      </c>
      <c r="AR184" s="140">
        <v>104.25604</v>
      </c>
      <c r="AS184" s="140">
        <v>-4.7</v>
      </c>
      <c r="AT184" s="140">
        <v>-1.1000000000000001</v>
      </c>
      <c r="AU184" s="140">
        <v>-8.4</v>
      </c>
      <c r="AV184" s="140">
        <v>11</v>
      </c>
      <c r="AW184" s="140">
        <v>-29</v>
      </c>
      <c r="AX184" s="140">
        <v>-18</v>
      </c>
      <c r="AY184" s="140">
        <v>2.5</v>
      </c>
      <c r="AZ184" s="140">
        <v>-20.2</v>
      </c>
      <c r="BA184" s="140">
        <v>-33.299999999999997</v>
      </c>
      <c r="BB184" s="140">
        <v>-1.5</v>
      </c>
      <c r="BC184" s="140">
        <v>0.8</v>
      </c>
      <c r="BD184" s="140">
        <v>-5.2</v>
      </c>
      <c r="BE184" s="140">
        <v>-8.4</v>
      </c>
      <c r="BF184" s="140">
        <v>4.8</v>
      </c>
      <c r="BG184" s="140">
        <v>-20.100000000000001</v>
      </c>
      <c r="BH184" s="140">
        <v>-33.200000000000003</v>
      </c>
      <c r="BI184" s="140">
        <v>-1</v>
      </c>
      <c r="BJ184" s="140">
        <v>0.6</v>
      </c>
      <c r="BK184" s="140">
        <v>-5.4</v>
      </c>
      <c r="BL184" s="140">
        <v>-6.7</v>
      </c>
      <c r="BM184" s="140">
        <v>5.6</v>
      </c>
      <c r="BN184" s="188" t="s">
        <v>19</v>
      </c>
      <c r="BO184" s="188" t="s">
        <v>19</v>
      </c>
      <c r="BP184" s="188" t="s">
        <v>19</v>
      </c>
      <c r="BQ184" s="188" t="s">
        <v>19</v>
      </c>
      <c r="BR184" s="188" t="s">
        <v>19</v>
      </c>
      <c r="BS184" s="188" t="s">
        <v>19</v>
      </c>
      <c r="BT184" s="188" t="s">
        <v>19</v>
      </c>
    </row>
    <row r="185" spans="1:72" x14ac:dyDescent="0.25">
      <c r="A185" s="1">
        <v>42705</v>
      </c>
      <c r="B185" s="30" t="s">
        <v>177</v>
      </c>
      <c r="C185" s="142">
        <v>90.002319999999997</v>
      </c>
      <c r="D185" s="142">
        <v>122.0064</v>
      </c>
      <c r="E185" s="142">
        <v>85.957579999999993</v>
      </c>
      <c r="F185" s="142">
        <v>89.412199999999999</v>
      </c>
      <c r="G185" s="142">
        <v>89.218670000000003</v>
      </c>
      <c r="H185" s="142">
        <v>85.244110000000006</v>
      </c>
      <c r="I185" s="142">
        <v>77.778279999999995</v>
      </c>
      <c r="J185" s="142">
        <v>0</v>
      </c>
      <c r="K185" s="142">
        <v>7.2</v>
      </c>
      <c r="L185" s="142">
        <v>-1.1000000000000001</v>
      </c>
      <c r="M185" s="142">
        <v>-2.9</v>
      </c>
      <c r="N185" s="142">
        <v>-0.5</v>
      </c>
      <c r="O185" s="142">
        <v>-5</v>
      </c>
      <c r="P185" s="142">
        <v>1.1000000000000001</v>
      </c>
      <c r="Q185" s="142">
        <v>-6.4</v>
      </c>
      <c r="R185" s="142">
        <v>-9.4</v>
      </c>
      <c r="S185" s="142">
        <v>-6</v>
      </c>
      <c r="T185" s="142">
        <v>0.5</v>
      </c>
      <c r="U185" s="142">
        <v>2.2999999999999998</v>
      </c>
      <c r="V185" s="142">
        <v>-10.6</v>
      </c>
      <c r="W185" s="142">
        <v>-6</v>
      </c>
      <c r="X185" s="142">
        <v>-6.4</v>
      </c>
      <c r="Y185" s="142">
        <v>-9.4</v>
      </c>
      <c r="Z185" s="142">
        <v>-6</v>
      </c>
      <c r="AA185" s="142">
        <v>0.5</v>
      </c>
      <c r="AB185" s="142">
        <v>2.2999999999999998</v>
      </c>
      <c r="AC185" s="142">
        <v>-10.6</v>
      </c>
      <c r="AD185" s="142">
        <v>-6</v>
      </c>
      <c r="AE185" s="188">
        <f t="shared" ref="AE185:AK185" si="110">(AVERAGE(C183:C185)/AVERAGE(C171:C173)-1)*100</f>
        <v>-3.1000982722246717</v>
      </c>
      <c r="AF185" s="188">
        <f t="shared" si="110"/>
        <v>0.50858376943823114</v>
      </c>
      <c r="AG185" s="188">
        <f t="shared" si="110"/>
        <v>-3.6385897257066313</v>
      </c>
      <c r="AH185" s="188">
        <f t="shared" si="110"/>
        <v>-3.4478353349502777</v>
      </c>
      <c r="AI185" s="188">
        <f t="shared" si="110"/>
        <v>3.1425374960139196</v>
      </c>
      <c r="AJ185" s="188">
        <f t="shared" si="110"/>
        <v>-8.8658436385069201</v>
      </c>
      <c r="AK185" s="188">
        <f t="shared" si="110"/>
        <v>-0.81480886399282193</v>
      </c>
      <c r="AL185" s="140">
        <v>146.00196</v>
      </c>
      <c r="AM185" s="140">
        <v>269.22739999999999</v>
      </c>
      <c r="AN185" s="140">
        <v>95.740949999999998</v>
      </c>
      <c r="AO185" s="140">
        <v>92.262929999999997</v>
      </c>
      <c r="AP185" s="140">
        <v>117.90716</v>
      </c>
      <c r="AQ185" s="140">
        <v>91.720179999999999</v>
      </c>
      <c r="AR185" s="140">
        <v>86.678529999999995</v>
      </c>
      <c r="AS185" s="140">
        <v>1.8</v>
      </c>
      <c r="AT185" s="140">
        <v>3.3</v>
      </c>
      <c r="AU185" s="140">
        <v>0.2</v>
      </c>
      <c r="AV185" s="140">
        <v>27.1</v>
      </c>
      <c r="AW185" s="140">
        <v>1.8</v>
      </c>
      <c r="AX185" s="140">
        <v>-9</v>
      </c>
      <c r="AY185" s="140">
        <v>-11.5</v>
      </c>
      <c r="AZ185" s="140">
        <v>-18.7</v>
      </c>
      <c r="BA185" s="140">
        <v>-31</v>
      </c>
      <c r="BB185" s="140">
        <v>-1.4</v>
      </c>
      <c r="BC185" s="140">
        <v>2.9</v>
      </c>
      <c r="BD185" s="140">
        <v>-4.7</v>
      </c>
      <c r="BE185" s="140">
        <v>-8.4</v>
      </c>
      <c r="BF185" s="140">
        <v>3.6</v>
      </c>
      <c r="BG185" s="140">
        <v>-18.7</v>
      </c>
      <c r="BH185" s="140">
        <v>-31</v>
      </c>
      <c r="BI185" s="140">
        <v>-1.4</v>
      </c>
      <c r="BJ185" s="140">
        <v>2.9</v>
      </c>
      <c r="BK185" s="140">
        <v>-4.7</v>
      </c>
      <c r="BL185" s="140">
        <v>-8.4</v>
      </c>
      <c r="BM185" s="140">
        <v>3.6</v>
      </c>
      <c r="BN185" s="188">
        <f t="shared" ref="BN185:BT185" si="111">(AVERAGE(AL183:AL185)/AVERAGE(AL171:AL173)-1)*100</f>
        <v>-6.7722865505103087</v>
      </c>
      <c r="BO185" s="188">
        <f t="shared" si="111"/>
        <v>-11.676642494702506</v>
      </c>
      <c r="BP185" s="188">
        <f t="shared" si="111"/>
        <v>-1.0461783167565741</v>
      </c>
      <c r="BQ185" s="188">
        <f t="shared" si="111"/>
        <v>11.391089985315418</v>
      </c>
      <c r="BR185" s="188">
        <f t="shared" si="111"/>
        <v>-8.9279457537435825</v>
      </c>
      <c r="BS185" s="188">
        <f t="shared" si="111"/>
        <v>-12.883346502016281</v>
      </c>
      <c r="BT185" s="188">
        <f t="shared" si="111"/>
        <v>5.3766390834493638</v>
      </c>
    </row>
    <row r="186" spans="1:72" x14ac:dyDescent="0.25">
      <c r="A186" s="1">
        <v>42736</v>
      </c>
      <c r="C186" s="142">
        <v>90.76173</v>
      </c>
      <c r="D186" s="142">
        <v>118.05963</v>
      </c>
      <c r="E186" s="142">
        <v>87.311769999999996</v>
      </c>
      <c r="F186" s="142">
        <v>83.47654</v>
      </c>
      <c r="G186" s="142">
        <v>90.555700000000002</v>
      </c>
      <c r="H186" s="142">
        <v>88.387309999999999</v>
      </c>
      <c r="I186" s="142">
        <v>92.352080000000001</v>
      </c>
      <c r="J186" s="142">
        <v>2.1</v>
      </c>
      <c r="K186" s="142">
        <v>13.8</v>
      </c>
      <c r="L186" s="142">
        <v>0.4</v>
      </c>
      <c r="M186" s="142">
        <v>2</v>
      </c>
      <c r="N186" s="142">
        <v>4.8</v>
      </c>
      <c r="O186" s="142">
        <v>-2.7</v>
      </c>
      <c r="P186" s="142">
        <v>5.4</v>
      </c>
      <c r="Q186" s="142">
        <v>2.1</v>
      </c>
      <c r="R186" s="142">
        <v>13.8</v>
      </c>
      <c r="S186" s="142">
        <v>0.4</v>
      </c>
      <c r="T186" s="142">
        <v>2</v>
      </c>
      <c r="U186" s="142">
        <v>4.8</v>
      </c>
      <c r="V186" s="142">
        <v>-2.7</v>
      </c>
      <c r="W186" s="142">
        <v>5.4</v>
      </c>
      <c r="X186" s="142">
        <v>-5.3</v>
      </c>
      <c r="Y186" s="142">
        <v>-7.2</v>
      </c>
      <c r="Z186" s="142">
        <v>-5</v>
      </c>
      <c r="AA186" s="142">
        <v>1</v>
      </c>
      <c r="AB186" s="142">
        <v>2.7</v>
      </c>
      <c r="AC186" s="142">
        <v>-9.6</v>
      </c>
      <c r="AD186" s="142">
        <v>-4.4000000000000004</v>
      </c>
      <c r="AE186" s="188" t="s">
        <v>19</v>
      </c>
      <c r="AF186" s="188" t="s">
        <v>19</v>
      </c>
      <c r="AG186" s="188" t="s">
        <v>19</v>
      </c>
      <c r="AH186" s="188" t="s">
        <v>19</v>
      </c>
      <c r="AI186" s="188" t="s">
        <v>19</v>
      </c>
      <c r="AJ186" s="188" t="s">
        <v>19</v>
      </c>
      <c r="AK186" s="188" t="s">
        <v>19</v>
      </c>
      <c r="AL186" s="140">
        <v>152.80989</v>
      </c>
      <c r="AM186" s="140">
        <v>258.27087</v>
      </c>
      <c r="AN186" s="140">
        <v>109.79463</v>
      </c>
      <c r="AO186" s="140">
        <v>86.514880000000005</v>
      </c>
      <c r="AP186" s="140">
        <v>118.55479</v>
      </c>
      <c r="AQ186" s="140">
        <v>94.094470000000001</v>
      </c>
      <c r="AR186" s="140">
        <v>133.69784000000001</v>
      </c>
      <c r="AS186" s="140">
        <v>13.3</v>
      </c>
      <c r="AT186" s="140">
        <v>11.1</v>
      </c>
      <c r="AU186" s="140">
        <v>15.4</v>
      </c>
      <c r="AV186" s="140">
        <v>17.8</v>
      </c>
      <c r="AW186" s="140">
        <v>3</v>
      </c>
      <c r="AX186" s="140">
        <v>-5.9</v>
      </c>
      <c r="AY186" s="140">
        <v>37.6</v>
      </c>
      <c r="AZ186" s="140">
        <v>13.3</v>
      </c>
      <c r="BA186" s="140">
        <v>11.1</v>
      </c>
      <c r="BB186" s="140">
        <v>15.4</v>
      </c>
      <c r="BC186" s="140">
        <v>17.8</v>
      </c>
      <c r="BD186" s="140">
        <v>3</v>
      </c>
      <c r="BE186" s="140">
        <v>-5.9</v>
      </c>
      <c r="BF186" s="140">
        <v>37.6</v>
      </c>
      <c r="BG186" s="140">
        <v>-16</v>
      </c>
      <c r="BH186" s="140">
        <v>-27.8</v>
      </c>
      <c r="BI186" s="140">
        <v>0.2</v>
      </c>
      <c r="BJ186" s="140">
        <v>3.5</v>
      </c>
      <c r="BK186" s="140">
        <v>-4.0999999999999996</v>
      </c>
      <c r="BL186" s="140">
        <v>-8.8000000000000007</v>
      </c>
      <c r="BM186" s="140">
        <v>8.1</v>
      </c>
      <c r="BN186" s="188" t="s">
        <v>19</v>
      </c>
      <c r="BO186" s="188" t="s">
        <v>19</v>
      </c>
      <c r="BP186" s="188" t="s">
        <v>19</v>
      </c>
      <c r="BQ186" s="188" t="s">
        <v>19</v>
      </c>
      <c r="BR186" s="188" t="s">
        <v>19</v>
      </c>
      <c r="BS186" s="188" t="s">
        <v>19</v>
      </c>
      <c r="BT186" s="188" t="s">
        <v>19</v>
      </c>
    </row>
    <row r="187" spans="1:72" x14ac:dyDescent="0.25">
      <c r="A187" s="1">
        <v>42767</v>
      </c>
      <c r="B187" s="30"/>
      <c r="C187" s="142">
        <v>88.411990000000003</v>
      </c>
      <c r="D187" s="142">
        <v>108.03582</v>
      </c>
      <c r="E187" s="142">
        <v>85.931889999999996</v>
      </c>
      <c r="F187" s="142">
        <v>75.970320000000001</v>
      </c>
      <c r="G187" s="142">
        <v>78.749970000000005</v>
      </c>
      <c r="H187" s="142">
        <v>85.386409999999998</v>
      </c>
      <c r="I187" s="142">
        <v>88.459739999999996</v>
      </c>
      <c r="J187" s="142">
        <v>0.1</v>
      </c>
      <c r="K187" s="142">
        <v>7.1</v>
      </c>
      <c r="L187" s="142">
        <v>-1</v>
      </c>
      <c r="M187" s="142">
        <v>-5.0999999999999996</v>
      </c>
      <c r="N187" s="142">
        <v>-5.3</v>
      </c>
      <c r="O187" s="142">
        <v>-6.9</v>
      </c>
      <c r="P187" s="142">
        <v>-1.1000000000000001</v>
      </c>
      <c r="Q187" s="142">
        <v>1.1000000000000001</v>
      </c>
      <c r="R187" s="142">
        <v>10.5</v>
      </c>
      <c r="S187" s="142">
        <v>-0.3</v>
      </c>
      <c r="T187" s="142">
        <v>-1.5</v>
      </c>
      <c r="U187" s="142">
        <v>-0.1</v>
      </c>
      <c r="V187" s="142">
        <v>-4.8</v>
      </c>
      <c r="W187" s="142">
        <v>2.1</v>
      </c>
      <c r="X187" s="142">
        <v>-4.5</v>
      </c>
      <c r="Y187" s="142">
        <v>-5.9</v>
      </c>
      <c r="Z187" s="142">
        <v>-4.4000000000000004</v>
      </c>
      <c r="AA187" s="142">
        <v>0.6</v>
      </c>
      <c r="AB187" s="142">
        <v>1.8</v>
      </c>
      <c r="AC187" s="142">
        <v>-9.4</v>
      </c>
      <c r="AD187" s="142">
        <v>-3.4</v>
      </c>
      <c r="AE187" s="188" t="s">
        <v>19</v>
      </c>
      <c r="AF187" s="188" t="s">
        <v>19</v>
      </c>
      <c r="AG187" s="188" t="s">
        <v>19</v>
      </c>
      <c r="AH187" s="188" t="s">
        <v>19</v>
      </c>
      <c r="AI187" s="188" t="s">
        <v>19</v>
      </c>
      <c r="AJ187" s="188" t="s">
        <v>19</v>
      </c>
      <c r="AK187" s="188" t="s">
        <v>19</v>
      </c>
      <c r="AL187" s="140">
        <v>136.5265</v>
      </c>
      <c r="AM187" s="140">
        <v>237.09034</v>
      </c>
      <c r="AN187" s="140">
        <v>95.508669999999995</v>
      </c>
      <c r="AO187" s="140">
        <v>76.737089999999995</v>
      </c>
      <c r="AP187" s="140">
        <v>106.00920000000001</v>
      </c>
      <c r="AQ187" s="140">
        <v>94.444109999999995</v>
      </c>
      <c r="AR187" s="140">
        <v>105.02646</v>
      </c>
      <c r="AS187" s="140">
        <v>-3.2</v>
      </c>
      <c r="AT187" s="140">
        <v>1.6</v>
      </c>
      <c r="AU187" s="140">
        <v>-7.7</v>
      </c>
      <c r="AV187" s="140">
        <v>1</v>
      </c>
      <c r="AW187" s="140">
        <v>-6.4</v>
      </c>
      <c r="AX187" s="140">
        <v>-15.5</v>
      </c>
      <c r="AY187" s="140">
        <v>-8.4</v>
      </c>
      <c r="AZ187" s="140">
        <v>4.8</v>
      </c>
      <c r="BA187" s="140">
        <v>6.3</v>
      </c>
      <c r="BB187" s="140">
        <v>3.4</v>
      </c>
      <c r="BC187" s="140">
        <v>9.3000000000000007</v>
      </c>
      <c r="BD187" s="140">
        <v>-1.6</v>
      </c>
      <c r="BE187" s="140">
        <v>-10.9</v>
      </c>
      <c r="BF187" s="140">
        <v>12.7</v>
      </c>
      <c r="BG187" s="140">
        <v>-14.9</v>
      </c>
      <c r="BH187" s="140">
        <v>-25.5</v>
      </c>
      <c r="BI187" s="140">
        <v>-0.9</v>
      </c>
      <c r="BJ187" s="140">
        <v>2.4</v>
      </c>
      <c r="BK187" s="140">
        <v>-4.9000000000000004</v>
      </c>
      <c r="BL187" s="140">
        <v>-10.3</v>
      </c>
      <c r="BM187" s="140">
        <v>7</v>
      </c>
      <c r="BN187" s="188" t="s">
        <v>19</v>
      </c>
      <c r="BO187" s="188" t="s">
        <v>19</v>
      </c>
      <c r="BP187" s="188" t="s">
        <v>19</v>
      </c>
      <c r="BQ187" s="188" t="s">
        <v>19</v>
      </c>
      <c r="BR187" s="188" t="s">
        <v>19</v>
      </c>
      <c r="BS187" s="188" t="s">
        <v>19</v>
      </c>
      <c r="BT187" s="188" t="s">
        <v>19</v>
      </c>
    </row>
    <row r="188" spans="1:72" x14ac:dyDescent="0.25">
      <c r="A188" s="1">
        <v>42795</v>
      </c>
      <c r="B188" s="30" t="s">
        <v>186</v>
      </c>
      <c r="C188" s="142">
        <v>99.551770000000005</v>
      </c>
      <c r="D188" s="142">
        <v>114.91462</v>
      </c>
      <c r="E188" s="142">
        <v>97.61018</v>
      </c>
      <c r="F188" s="142">
        <v>87.328680000000006</v>
      </c>
      <c r="G188" s="142">
        <v>88.786270000000002</v>
      </c>
      <c r="H188" s="142">
        <v>97.444749999999999</v>
      </c>
      <c r="I188" s="142">
        <v>99.297030000000007</v>
      </c>
      <c r="J188" s="142">
        <v>2.1</v>
      </c>
      <c r="K188" s="142">
        <v>9.6</v>
      </c>
      <c r="L188" s="142">
        <v>1.1000000000000001</v>
      </c>
      <c r="M188" s="142">
        <v>-1.3</v>
      </c>
      <c r="N188" s="142">
        <v>3.5</v>
      </c>
      <c r="O188" s="142">
        <v>-1.8</v>
      </c>
      <c r="P188" s="142">
        <v>5.7</v>
      </c>
      <c r="Q188" s="142">
        <v>1.4</v>
      </c>
      <c r="R188" s="142">
        <v>10.199999999999999</v>
      </c>
      <c r="S188" s="142">
        <v>0.2</v>
      </c>
      <c r="T188" s="142">
        <v>-1.4</v>
      </c>
      <c r="U188" s="142">
        <v>1.1000000000000001</v>
      </c>
      <c r="V188" s="142">
        <v>-3.7</v>
      </c>
      <c r="W188" s="142">
        <v>3.4</v>
      </c>
      <c r="X188" s="142">
        <v>-3.4</v>
      </c>
      <c r="Y188" s="142">
        <v>-3.8</v>
      </c>
      <c r="Z188" s="142">
        <v>-3.4</v>
      </c>
      <c r="AA188" s="142">
        <v>0.5</v>
      </c>
      <c r="AB188" s="142">
        <v>2.1</v>
      </c>
      <c r="AC188" s="142">
        <v>-8.5</v>
      </c>
      <c r="AD188" s="142">
        <v>-1.7</v>
      </c>
      <c r="AE188" s="188">
        <f t="shared" ref="AE188:AK188" si="112">(AVERAGE(C186:C188)/AVERAGE(C174:C176)-1)*100</f>
        <v>1.4472250606689663</v>
      </c>
      <c r="AF188" s="188">
        <f t="shared" si="112"/>
        <v>10.197020961601222</v>
      </c>
      <c r="AG188" s="188">
        <f t="shared" si="112"/>
        <v>0.1815188671471013</v>
      </c>
      <c r="AH188" s="188">
        <f t="shared" si="112"/>
        <v>-1.4331238939085167</v>
      </c>
      <c r="AI188" s="188">
        <f t="shared" si="112"/>
        <v>1.0683663286233713</v>
      </c>
      <c r="AJ188" s="188">
        <f t="shared" si="112"/>
        <v>-3.7427843058896904</v>
      </c>
      <c r="AK188" s="188">
        <f t="shared" si="112"/>
        <v>3.3766866918069738</v>
      </c>
      <c r="AL188" s="140">
        <v>145.51176000000001</v>
      </c>
      <c r="AM188" s="140">
        <v>258.07443000000001</v>
      </c>
      <c r="AN188" s="140">
        <v>99.599869999999996</v>
      </c>
      <c r="AO188" s="140">
        <v>84.505610000000004</v>
      </c>
      <c r="AP188" s="140">
        <v>93.167509999999993</v>
      </c>
      <c r="AQ188" s="140">
        <v>115.27134</v>
      </c>
      <c r="AR188" s="140">
        <v>106.35098000000001</v>
      </c>
      <c r="AS188" s="140">
        <v>2.2999999999999998</v>
      </c>
      <c r="AT188" s="140">
        <v>6.9</v>
      </c>
      <c r="AU188" s="140">
        <v>-2</v>
      </c>
      <c r="AV188" s="140">
        <v>-4.5</v>
      </c>
      <c r="AW188" s="140">
        <v>19.600000000000001</v>
      </c>
      <c r="AX188" s="140">
        <v>-5.6</v>
      </c>
      <c r="AY188" s="140">
        <v>-7.6</v>
      </c>
      <c r="AZ188" s="140">
        <v>4</v>
      </c>
      <c r="BA188" s="140">
        <v>6.5</v>
      </c>
      <c r="BB188" s="140">
        <v>1.5</v>
      </c>
      <c r="BC188" s="140">
        <v>4.2</v>
      </c>
      <c r="BD188" s="140">
        <v>3.8</v>
      </c>
      <c r="BE188" s="140">
        <v>-9</v>
      </c>
      <c r="BF188" s="140">
        <v>5.5</v>
      </c>
      <c r="BG188" s="140">
        <v>-13</v>
      </c>
      <c r="BH188" s="140">
        <v>-22.5</v>
      </c>
      <c r="BI188" s="140">
        <v>-0.9</v>
      </c>
      <c r="BJ188" s="140">
        <v>1.2</v>
      </c>
      <c r="BK188" s="140">
        <v>-2</v>
      </c>
      <c r="BL188" s="140">
        <v>-10.5</v>
      </c>
      <c r="BM188" s="140">
        <v>5.8</v>
      </c>
      <c r="BN188" s="188">
        <f t="shared" ref="BN188:BT188" si="113">(AVERAGE(AL186:AL188)/AVERAGE(AL174:AL176)-1)*100</f>
        <v>3.9806849765432251</v>
      </c>
      <c r="BO188" s="188">
        <f t="shared" si="113"/>
        <v>6.5186424466550763</v>
      </c>
      <c r="BP188" s="188">
        <f t="shared" si="113"/>
        <v>1.5422032184380985</v>
      </c>
      <c r="BQ188" s="188">
        <f t="shared" si="113"/>
        <v>4.1657280476025571</v>
      </c>
      <c r="BR188" s="188">
        <f t="shared" si="113"/>
        <v>3.774295744666456</v>
      </c>
      <c r="BS188" s="188">
        <f t="shared" si="113"/>
        <v>-8.990032337439791</v>
      </c>
      <c r="BT188" s="188">
        <f t="shared" si="113"/>
        <v>5.519002471572132</v>
      </c>
    </row>
    <row r="189" spans="1:72" x14ac:dyDescent="0.25">
      <c r="A189" s="1">
        <v>42826</v>
      </c>
      <c r="B189" s="30"/>
      <c r="C189" s="142">
        <v>92.420640000000006</v>
      </c>
      <c r="D189" s="142">
        <v>111.80092999999999</v>
      </c>
      <c r="E189" s="142">
        <v>89.971329999999995</v>
      </c>
      <c r="F189" s="142">
        <v>85.670119999999997</v>
      </c>
      <c r="G189" s="142">
        <v>87.5852</v>
      </c>
      <c r="H189" s="142">
        <v>89.384730000000005</v>
      </c>
      <c r="I189" s="142">
        <v>95.13494</v>
      </c>
      <c r="J189" s="142">
        <v>-4.5</v>
      </c>
      <c r="K189" s="142">
        <v>6.6</v>
      </c>
      <c r="L189" s="142">
        <v>-6</v>
      </c>
      <c r="M189" s="142">
        <v>-16.399999999999999</v>
      </c>
      <c r="N189" s="142">
        <v>1.7</v>
      </c>
      <c r="O189" s="142">
        <v>-8.6</v>
      </c>
      <c r="P189" s="142">
        <v>8.4</v>
      </c>
      <c r="Q189" s="142">
        <v>-0.1</v>
      </c>
      <c r="R189" s="142">
        <v>9.3000000000000007</v>
      </c>
      <c r="S189" s="142">
        <v>-1.4</v>
      </c>
      <c r="T189" s="142">
        <v>-5.8</v>
      </c>
      <c r="U189" s="142">
        <v>1.2</v>
      </c>
      <c r="V189" s="142">
        <v>-5</v>
      </c>
      <c r="W189" s="142">
        <v>4.5999999999999996</v>
      </c>
      <c r="X189" s="142">
        <v>-3.2</v>
      </c>
      <c r="Y189" s="142">
        <v>-2.1</v>
      </c>
      <c r="Z189" s="142">
        <v>-3.4</v>
      </c>
      <c r="AA189" s="142">
        <v>-1.7</v>
      </c>
      <c r="AB189" s="142">
        <v>1.9</v>
      </c>
      <c r="AC189" s="142">
        <v>-8.4</v>
      </c>
      <c r="AD189" s="142">
        <v>0.3</v>
      </c>
      <c r="AE189" s="188" t="s">
        <v>19</v>
      </c>
      <c r="AF189" s="188" t="s">
        <v>19</v>
      </c>
      <c r="AG189" s="188" t="s">
        <v>19</v>
      </c>
      <c r="AH189" s="188" t="s">
        <v>19</v>
      </c>
      <c r="AI189" s="188" t="s">
        <v>19</v>
      </c>
      <c r="AJ189" s="188" t="s">
        <v>19</v>
      </c>
      <c r="AK189" s="188" t="s">
        <v>19</v>
      </c>
      <c r="AL189" s="140">
        <v>146.38472999999999</v>
      </c>
      <c r="AM189" s="140">
        <v>252.61716000000001</v>
      </c>
      <c r="AN189" s="140">
        <v>103.05481</v>
      </c>
      <c r="AO189" s="140">
        <v>72.181550000000001</v>
      </c>
      <c r="AP189" s="140">
        <v>118.84911</v>
      </c>
      <c r="AQ189" s="140">
        <v>115.67177</v>
      </c>
      <c r="AR189" s="140">
        <v>110.39019999999999</v>
      </c>
      <c r="AS189" s="140">
        <v>4.2</v>
      </c>
      <c r="AT189" s="140">
        <v>2.9</v>
      </c>
      <c r="AU189" s="140">
        <v>5.4</v>
      </c>
      <c r="AV189" s="140">
        <v>-3.4</v>
      </c>
      <c r="AW189" s="140">
        <v>13.3</v>
      </c>
      <c r="AX189" s="140">
        <v>-2.8</v>
      </c>
      <c r="AY189" s="140">
        <v>11.8</v>
      </c>
      <c r="AZ189" s="140">
        <v>4</v>
      </c>
      <c r="BA189" s="140">
        <v>5.6</v>
      </c>
      <c r="BB189" s="140">
        <v>2.5</v>
      </c>
      <c r="BC189" s="140">
        <v>2.4</v>
      </c>
      <c r="BD189" s="140">
        <v>6.2</v>
      </c>
      <c r="BE189" s="140">
        <v>-7.4</v>
      </c>
      <c r="BF189" s="140">
        <v>7</v>
      </c>
      <c r="BG189" s="140">
        <v>-11</v>
      </c>
      <c r="BH189" s="140">
        <v>-19.8</v>
      </c>
      <c r="BI189" s="140">
        <v>-0.1</v>
      </c>
      <c r="BJ189" s="140">
        <v>0.6</v>
      </c>
      <c r="BK189" s="140">
        <v>0.1</v>
      </c>
      <c r="BL189" s="140">
        <v>-10.3</v>
      </c>
      <c r="BM189" s="140">
        <v>7.1</v>
      </c>
      <c r="BN189" s="188" t="s">
        <v>19</v>
      </c>
      <c r="BO189" s="188" t="s">
        <v>19</v>
      </c>
      <c r="BP189" s="188" t="s">
        <v>19</v>
      </c>
      <c r="BQ189" s="188" t="s">
        <v>19</v>
      </c>
      <c r="BR189" s="188" t="s">
        <v>19</v>
      </c>
      <c r="BS189" s="188" t="s">
        <v>19</v>
      </c>
      <c r="BT189" s="188" t="s">
        <v>19</v>
      </c>
    </row>
    <row r="190" spans="1:72" x14ac:dyDescent="0.25">
      <c r="A190" s="1">
        <v>42856</v>
      </c>
      <c r="B190" s="30"/>
      <c r="C190" s="142">
        <v>105.02557</v>
      </c>
      <c r="D190" s="142">
        <v>119.92573</v>
      </c>
      <c r="E190" s="142">
        <v>103.14246</v>
      </c>
      <c r="F190" s="142">
        <v>110.73927</v>
      </c>
      <c r="G190" s="142">
        <v>92.18629</v>
      </c>
      <c r="H190" s="142">
        <v>96.000309999999999</v>
      </c>
      <c r="I190" s="142">
        <v>98.067840000000004</v>
      </c>
      <c r="J190" s="142">
        <v>4.5</v>
      </c>
      <c r="K190" s="142">
        <v>5.5</v>
      </c>
      <c r="L190" s="142">
        <v>4.4000000000000004</v>
      </c>
      <c r="M190" s="142">
        <v>0.5</v>
      </c>
      <c r="N190" s="142">
        <v>3.2</v>
      </c>
      <c r="O190" s="142">
        <v>-4</v>
      </c>
      <c r="P190" s="142">
        <v>5.8</v>
      </c>
      <c r="Q190" s="142">
        <v>0.9</v>
      </c>
      <c r="R190" s="142">
        <v>8.5</v>
      </c>
      <c r="S190" s="142">
        <v>-0.2</v>
      </c>
      <c r="T190" s="142">
        <v>-4.3</v>
      </c>
      <c r="U190" s="142">
        <v>1.6</v>
      </c>
      <c r="V190" s="142">
        <v>-4.8</v>
      </c>
      <c r="W190" s="142">
        <v>4.9000000000000004</v>
      </c>
      <c r="X190" s="142">
        <v>-2.2000000000000002</v>
      </c>
      <c r="Y190" s="142">
        <v>-0.6</v>
      </c>
      <c r="Z190" s="142">
        <v>-2.5</v>
      </c>
      <c r="AA190" s="142">
        <v>-2.1</v>
      </c>
      <c r="AB190" s="142">
        <v>1.7</v>
      </c>
      <c r="AC190" s="142">
        <v>-7.8</v>
      </c>
      <c r="AD190" s="142">
        <v>1.7</v>
      </c>
      <c r="AE190" s="188" t="s">
        <v>19</v>
      </c>
      <c r="AF190" s="188" t="s">
        <v>19</v>
      </c>
      <c r="AG190" s="188" t="s">
        <v>19</v>
      </c>
      <c r="AH190" s="188" t="s">
        <v>19</v>
      </c>
      <c r="AI190" s="188" t="s">
        <v>19</v>
      </c>
      <c r="AJ190" s="188" t="s">
        <v>19</v>
      </c>
      <c r="AK190" s="188" t="s">
        <v>19</v>
      </c>
      <c r="AL190" s="140">
        <v>151.77850000000001</v>
      </c>
      <c r="AM190" s="140">
        <v>263.72021999999998</v>
      </c>
      <c r="AN190" s="140">
        <v>106.11987999999999</v>
      </c>
      <c r="AO190" s="140">
        <v>100.11698</v>
      </c>
      <c r="AP190" s="140">
        <v>121.20129</v>
      </c>
      <c r="AQ190" s="140">
        <v>120.84598</v>
      </c>
      <c r="AR190" s="140">
        <v>91.713220000000007</v>
      </c>
      <c r="AS190" s="140">
        <v>1.5</v>
      </c>
      <c r="AT190" s="140">
        <v>0.9</v>
      </c>
      <c r="AU190" s="140">
        <v>2.2000000000000002</v>
      </c>
      <c r="AV190" s="140">
        <v>37.799999999999997</v>
      </c>
      <c r="AW190" s="140">
        <v>0.4</v>
      </c>
      <c r="AX190" s="140">
        <v>-0.8</v>
      </c>
      <c r="AY190" s="140">
        <v>-14.6</v>
      </c>
      <c r="AZ190" s="140">
        <v>3.5</v>
      </c>
      <c r="BA190" s="140">
        <v>4.5999999999999996</v>
      </c>
      <c r="BB190" s="140">
        <v>2.4</v>
      </c>
      <c r="BC190" s="140">
        <v>9</v>
      </c>
      <c r="BD190" s="140">
        <v>4.9000000000000004</v>
      </c>
      <c r="BE190" s="140">
        <v>-6</v>
      </c>
      <c r="BF190" s="140">
        <v>2.6</v>
      </c>
      <c r="BG190" s="140">
        <v>-9.3000000000000007</v>
      </c>
      <c r="BH190" s="140">
        <v>-17.100000000000001</v>
      </c>
      <c r="BI190" s="140">
        <v>0.2</v>
      </c>
      <c r="BJ190" s="140">
        <v>2.7</v>
      </c>
      <c r="BK190" s="140">
        <v>0.2</v>
      </c>
      <c r="BL190" s="140">
        <v>-9.8000000000000007</v>
      </c>
      <c r="BM190" s="140">
        <v>5.9</v>
      </c>
      <c r="BN190" s="188" t="s">
        <v>19</v>
      </c>
      <c r="BO190" s="188" t="s">
        <v>19</v>
      </c>
      <c r="BP190" s="188" t="s">
        <v>19</v>
      </c>
      <c r="BQ190" s="188" t="s">
        <v>19</v>
      </c>
      <c r="BR190" s="188" t="s">
        <v>19</v>
      </c>
      <c r="BS190" s="188" t="s">
        <v>19</v>
      </c>
      <c r="BT190" s="188" t="s">
        <v>19</v>
      </c>
    </row>
    <row r="191" spans="1:72" x14ac:dyDescent="0.25">
      <c r="A191" s="1">
        <v>42887</v>
      </c>
      <c r="B191" s="30" t="s">
        <v>187</v>
      </c>
      <c r="C191" s="142">
        <v>103.06748</v>
      </c>
      <c r="D191" s="142">
        <v>118.8175</v>
      </c>
      <c r="E191" s="142">
        <v>101.07697</v>
      </c>
      <c r="F191" s="142">
        <v>120.00816</v>
      </c>
      <c r="G191" s="142">
        <v>91.397869999999998</v>
      </c>
      <c r="H191" s="142">
        <v>92.365790000000004</v>
      </c>
      <c r="I191" s="142">
        <v>95.337370000000007</v>
      </c>
      <c r="J191" s="142">
        <v>0.9</v>
      </c>
      <c r="K191" s="142">
        <v>6.6</v>
      </c>
      <c r="L191" s="142">
        <v>0.1</v>
      </c>
      <c r="M191" s="142">
        <v>7.3</v>
      </c>
      <c r="N191" s="142">
        <v>4.5999999999999996</v>
      </c>
      <c r="O191" s="142">
        <v>-6.9</v>
      </c>
      <c r="P191" s="142">
        <v>-0.1</v>
      </c>
      <c r="Q191" s="142">
        <v>0.9</v>
      </c>
      <c r="R191" s="142">
        <v>8.1</v>
      </c>
      <c r="S191" s="142">
        <v>-0.1</v>
      </c>
      <c r="T191" s="142">
        <v>-2</v>
      </c>
      <c r="U191" s="142">
        <v>2.1</v>
      </c>
      <c r="V191" s="142">
        <v>-5.0999999999999996</v>
      </c>
      <c r="W191" s="142">
        <v>4</v>
      </c>
      <c r="X191" s="142">
        <v>-1.7</v>
      </c>
      <c r="Y191" s="142">
        <v>1.1000000000000001</v>
      </c>
      <c r="Z191" s="142">
        <v>-2.1</v>
      </c>
      <c r="AA191" s="142">
        <v>-1.2</v>
      </c>
      <c r="AB191" s="142">
        <v>2.1</v>
      </c>
      <c r="AC191" s="142">
        <v>-7.6</v>
      </c>
      <c r="AD191" s="142">
        <v>1.9</v>
      </c>
      <c r="AE191" s="188">
        <f t="shared" ref="AE191:AK191" si="114">(AVERAGE(C189:C191)/AVERAGE(C177:C179)-1)*100</f>
        <v>0.3762015494373383</v>
      </c>
      <c r="AF191" s="188">
        <f t="shared" si="114"/>
        <v>6.2302672968363337</v>
      </c>
      <c r="AG191" s="188">
        <f t="shared" si="114"/>
        <v>-0.44992160777274082</v>
      </c>
      <c r="AH191" s="188">
        <f t="shared" si="114"/>
        <v>-2.4841433804228208</v>
      </c>
      <c r="AI191" s="188">
        <f t="shared" si="114"/>
        <v>3.1582742759663995</v>
      </c>
      <c r="AJ191" s="188">
        <f t="shared" si="114"/>
        <v>-6.4757921013747559</v>
      </c>
      <c r="AK191" s="188">
        <f t="shared" si="114"/>
        <v>4.6115111395756747</v>
      </c>
      <c r="AL191" s="140">
        <v>147.88330999999999</v>
      </c>
      <c r="AM191" s="140">
        <v>255.67090999999999</v>
      </c>
      <c r="AN191" s="140">
        <v>103.91906</v>
      </c>
      <c r="AO191" s="140">
        <v>94.604960000000005</v>
      </c>
      <c r="AP191" s="140">
        <v>116.21869</v>
      </c>
      <c r="AQ191" s="140">
        <v>116.04447</v>
      </c>
      <c r="AR191" s="140">
        <v>95.798739999999995</v>
      </c>
      <c r="AS191" s="140">
        <v>10.4</v>
      </c>
      <c r="AT191" s="140">
        <v>20.3</v>
      </c>
      <c r="AU191" s="140">
        <v>2</v>
      </c>
      <c r="AV191" s="140">
        <v>30.5</v>
      </c>
      <c r="AW191" s="140">
        <v>0.6</v>
      </c>
      <c r="AX191" s="140">
        <v>-2.7</v>
      </c>
      <c r="AY191" s="140">
        <v>-9.8000000000000007</v>
      </c>
      <c r="AZ191" s="140">
        <v>4.5999999999999996</v>
      </c>
      <c r="BA191" s="140">
        <v>6.9</v>
      </c>
      <c r="BB191" s="140">
        <v>2.4</v>
      </c>
      <c r="BC191" s="140">
        <v>12.4</v>
      </c>
      <c r="BD191" s="140">
        <v>4.0999999999999996</v>
      </c>
      <c r="BE191" s="140">
        <v>-5.4</v>
      </c>
      <c r="BF191" s="140">
        <v>0.6</v>
      </c>
      <c r="BG191" s="140">
        <v>-6.1</v>
      </c>
      <c r="BH191" s="140">
        <v>-11.9</v>
      </c>
      <c r="BI191" s="140">
        <v>0.7</v>
      </c>
      <c r="BJ191" s="140">
        <v>5.3</v>
      </c>
      <c r="BK191" s="140">
        <v>0.5</v>
      </c>
      <c r="BL191" s="140">
        <v>-9.5</v>
      </c>
      <c r="BM191" s="140">
        <v>5.4</v>
      </c>
      <c r="BN191" s="188">
        <f t="shared" ref="BN191:BT191" si="115">(AVERAGE(AL189:AL191)/AVERAGE(AL177:AL179)-1)*100</f>
        <v>5.2118195363058284</v>
      </c>
      <c r="BO191" s="188">
        <f t="shared" si="115"/>
        <v>7.3313862535246077</v>
      </c>
      <c r="BP191" s="188">
        <f t="shared" si="115"/>
        <v>3.1629107994678884</v>
      </c>
      <c r="BQ191" s="188">
        <f t="shared" si="115"/>
        <v>21.404872997789639</v>
      </c>
      <c r="BR191" s="188">
        <f t="shared" si="115"/>
        <v>4.4550652084260234</v>
      </c>
      <c r="BS191" s="188">
        <f t="shared" si="115"/>
        <v>-2.0765359709397857</v>
      </c>
      <c r="BT191" s="188">
        <f t="shared" si="115"/>
        <v>-4.6232755555421949</v>
      </c>
    </row>
    <row r="192" spans="1:72" x14ac:dyDescent="0.25">
      <c r="A192" s="1">
        <v>42917</v>
      </c>
      <c r="B192" s="30"/>
      <c r="C192" s="142">
        <v>107.34819</v>
      </c>
      <c r="D192" s="142">
        <v>120.95547999999999</v>
      </c>
      <c r="E192" s="142">
        <v>105.62846999999999</v>
      </c>
      <c r="F192" s="142">
        <v>131.81778</v>
      </c>
      <c r="G192" s="142">
        <v>92.508520000000004</v>
      </c>
      <c r="H192" s="142">
        <v>97.798910000000006</v>
      </c>
      <c r="I192" s="142">
        <v>95.943879999999993</v>
      </c>
      <c r="J192" s="142">
        <v>2.8</v>
      </c>
      <c r="K192" s="142">
        <v>3.3</v>
      </c>
      <c r="L192" s="142">
        <v>2.7</v>
      </c>
      <c r="M192" s="142">
        <v>6.7</v>
      </c>
      <c r="N192" s="142">
        <v>2.4</v>
      </c>
      <c r="O192" s="142">
        <v>-4</v>
      </c>
      <c r="P192" s="142">
        <v>-3.9</v>
      </c>
      <c r="Q192" s="142">
        <v>1.2</v>
      </c>
      <c r="R192" s="142">
        <v>7.4</v>
      </c>
      <c r="S192" s="142">
        <v>0.3</v>
      </c>
      <c r="T192" s="142">
        <v>-0.5</v>
      </c>
      <c r="U192" s="142">
        <v>2.2000000000000002</v>
      </c>
      <c r="V192" s="142">
        <v>-5</v>
      </c>
      <c r="W192" s="142">
        <v>2.8</v>
      </c>
      <c r="X192" s="142">
        <v>-0.9</v>
      </c>
      <c r="Y192" s="142">
        <v>2.2000000000000002</v>
      </c>
      <c r="Z192" s="142">
        <v>-1.4</v>
      </c>
      <c r="AA192" s="142">
        <v>-1</v>
      </c>
      <c r="AB192" s="142">
        <v>2.4</v>
      </c>
      <c r="AC192" s="142">
        <v>-7.1</v>
      </c>
      <c r="AD192" s="142">
        <v>1.5</v>
      </c>
      <c r="AE192" s="188" t="s">
        <v>19</v>
      </c>
      <c r="AF192" s="188" t="s">
        <v>19</v>
      </c>
      <c r="AG192" s="188" t="s">
        <v>19</v>
      </c>
      <c r="AH192" s="188" t="s">
        <v>19</v>
      </c>
      <c r="AI192" s="188" t="s">
        <v>19</v>
      </c>
      <c r="AJ192" s="188" t="s">
        <v>19</v>
      </c>
      <c r="AK192" s="188" t="s">
        <v>19</v>
      </c>
      <c r="AL192" s="140">
        <v>141.31832</v>
      </c>
      <c r="AM192" s="140">
        <v>226.12517</v>
      </c>
      <c r="AN192" s="140">
        <v>106.72743</v>
      </c>
      <c r="AO192" s="140">
        <v>81.631</v>
      </c>
      <c r="AP192" s="140">
        <v>118.56789999999999</v>
      </c>
      <c r="AQ192" s="140">
        <v>112.37072000000001</v>
      </c>
      <c r="AR192" s="140">
        <v>116.32913000000001</v>
      </c>
      <c r="AS192" s="140">
        <v>-4</v>
      </c>
      <c r="AT192" s="140">
        <v>-9.4</v>
      </c>
      <c r="AU192" s="140">
        <v>1.2</v>
      </c>
      <c r="AV192" s="140">
        <v>13.3</v>
      </c>
      <c r="AW192" s="140">
        <v>1.1000000000000001</v>
      </c>
      <c r="AX192" s="140">
        <v>-5.0999999999999996</v>
      </c>
      <c r="AY192" s="140">
        <v>-0.8</v>
      </c>
      <c r="AZ192" s="140">
        <v>3.3</v>
      </c>
      <c r="BA192" s="140">
        <v>4.5</v>
      </c>
      <c r="BB192" s="140">
        <v>2.2000000000000002</v>
      </c>
      <c r="BC192" s="140">
        <v>12.6</v>
      </c>
      <c r="BD192" s="140">
        <v>3.7</v>
      </c>
      <c r="BE192" s="140">
        <v>-5.4</v>
      </c>
      <c r="BF192" s="140">
        <v>0.4</v>
      </c>
      <c r="BG192" s="140">
        <v>-4.4000000000000004</v>
      </c>
      <c r="BH192" s="140">
        <v>-9.5</v>
      </c>
      <c r="BI192" s="140">
        <v>1.4</v>
      </c>
      <c r="BJ192" s="140">
        <v>8.3000000000000007</v>
      </c>
      <c r="BK192" s="140">
        <v>0.8</v>
      </c>
      <c r="BL192" s="140">
        <v>-8.5</v>
      </c>
      <c r="BM192" s="140">
        <v>4.7</v>
      </c>
      <c r="BN192" s="188" t="s">
        <v>19</v>
      </c>
      <c r="BO192" s="188" t="s">
        <v>19</v>
      </c>
      <c r="BP192" s="188" t="s">
        <v>19</v>
      </c>
      <c r="BQ192" s="188" t="s">
        <v>19</v>
      </c>
      <c r="BR192" s="188" t="s">
        <v>19</v>
      </c>
      <c r="BS192" s="188" t="s">
        <v>19</v>
      </c>
      <c r="BT192" s="188" t="s">
        <v>19</v>
      </c>
    </row>
    <row r="193" spans="1:72" x14ac:dyDescent="0.25">
      <c r="A193" s="1">
        <v>42948</v>
      </c>
      <c r="B193" s="30"/>
      <c r="C193" s="142">
        <v>112.64103</v>
      </c>
      <c r="D193" s="142">
        <v>120.69141999999999</v>
      </c>
      <c r="E193" s="142">
        <v>111.62361</v>
      </c>
      <c r="F193" s="142">
        <v>130.58770000000001</v>
      </c>
      <c r="G193" s="142">
        <v>93.340389999999999</v>
      </c>
      <c r="H193" s="142">
        <v>101.19426</v>
      </c>
      <c r="I193" s="142">
        <v>102.12842999999999</v>
      </c>
      <c r="J193" s="142">
        <v>3.9</v>
      </c>
      <c r="K193" s="142">
        <v>2.4</v>
      </c>
      <c r="L193" s="142">
        <v>4.2</v>
      </c>
      <c r="M193" s="142">
        <v>4.5</v>
      </c>
      <c r="N193" s="142">
        <v>3.2</v>
      </c>
      <c r="O193" s="142">
        <v>-0.3</v>
      </c>
      <c r="P193" s="142">
        <v>1.6</v>
      </c>
      <c r="Q193" s="142">
        <v>1.6</v>
      </c>
      <c r="R193" s="142">
        <v>6.7</v>
      </c>
      <c r="S193" s="142">
        <v>0.8</v>
      </c>
      <c r="T193" s="142">
        <v>0.3</v>
      </c>
      <c r="U193" s="142">
        <v>2.2999999999999998</v>
      </c>
      <c r="V193" s="142">
        <v>-4.4000000000000004</v>
      </c>
      <c r="W193" s="142">
        <v>2.6</v>
      </c>
      <c r="X193" s="142">
        <v>-0.1</v>
      </c>
      <c r="Y193" s="142">
        <v>3.6</v>
      </c>
      <c r="Z193" s="142">
        <v>-0.7</v>
      </c>
      <c r="AA193" s="142">
        <v>-0.3</v>
      </c>
      <c r="AB193" s="142">
        <v>2.7</v>
      </c>
      <c r="AC193" s="142">
        <v>-6.3</v>
      </c>
      <c r="AD193" s="142">
        <v>1.7</v>
      </c>
      <c r="AE193" s="188" t="s">
        <v>19</v>
      </c>
      <c r="AF193" s="188" t="s">
        <v>19</v>
      </c>
      <c r="AG193" s="188" t="s">
        <v>19</v>
      </c>
      <c r="AH193" s="188" t="s">
        <v>19</v>
      </c>
      <c r="AI193" s="188" t="s">
        <v>19</v>
      </c>
      <c r="AJ193" s="188" t="s">
        <v>19</v>
      </c>
      <c r="AK193" s="188" t="s">
        <v>19</v>
      </c>
      <c r="AL193" s="140">
        <v>155.84126000000001</v>
      </c>
      <c r="AM193" s="140">
        <v>261.17685</v>
      </c>
      <c r="AN193" s="140">
        <v>112.87712999999999</v>
      </c>
      <c r="AO193" s="140">
        <v>99.344629999999995</v>
      </c>
      <c r="AP193" s="140">
        <v>118.42847999999999</v>
      </c>
      <c r="AQ193" s="140">
        <v>108.18338</v>
      </c>
      <c r="AR193" s="140">
        <v>123.60438000000001</v>
      </c>
      <c r="AS193" s="140">
        <v>7.7</v>
      </c>
      <c r="AT193" s="140">
        <v>6.8</v>
      </c>
      <c r="AU193" s="140">
        <v>8.6</v>
      </c>
      <c r="AV193" s="140">
        <v>30.2</v>
      </c>
      <c r="AW193" s="140">
        <v>0.4</v>
      </c>
      <c r="AX193" s="140">
        <v>-6.7</v>
      </c>
      <c r="AY193" s="140">
        <v>12.1</v>
      </c>
      <c r="AZ193" s="140">
        <v>3.9</v>
      </c>
      <c r="BA193" s="140">
        <v>4.8</v>
      </c>
      <c r="BB193" s="140">
        <v>3</v>
      </c>
      <c r="BC193" s="140">
        <v>14.8</v>
      </c>
      <c r="BD193" s="140">
        <v>3.2</v>
      </c>
      <c r="BE193" s="140">
        <v>-5.5</v>
      </c>
      <c r="BF193" s="140">
        <v>1.8</v>
      </c>
      <c r="BG193" s="140">
        <v>-1.3</v>
      </c>
      <c r="BH193" s="140">
        <v>-4.4000000000000004</v>
      </c>
      <c r="BI193" s="140">
        <v>1.9</v>
      </c>
      <c r="BJ193" s="140">
        <v>11.7</v>
      </c>
      <c r="BK193" s="140">
        <v>-0.6</v>
      </c>
      <c r="BL193" s="140">
        <v>-8.1999999999999993</v>
      </c>
      <c r="BM193" s="140">
        <v>4.5999999999999996</v>
      </c>
      <c r="BN193" s="188" t="s">
        <v>19</v>
      </c>
      <c r="BO193" s="188" t="s">
        <v>19</v>
      </c>
      <c r="BP193" s="188" t="s">
        <v>19</v>
      </c>
      <c r="BQ193" s="188" t="s">
        <v>19</v>
      </c>
      <c r="BR193" s="188" t="s">
        <v>19</v>
      </c>
      <c r="BS193" s="188" t="s">
        <v>19</v>
      </c>
      <c r="BT193" s="188" t="s">
        <v>19</v>
      </c>
    </row>
    <row r="194" spans="1:72" x14ac:dyDescent="0.25">
      <c r="A194" s="1">
        <v>42979</v>
      </c>
      <c r="B194" s="30" t="s">
        <v>188</v>
      </c>
      <c r="C194" s="142">
        <v>108.34912</v>
      </c>
      <c r="D194" s="142">
        <v>118.58369999999999</v>
      </c>
      <c r="E194" s="142">
        <v>107.05565</v>
      </c>
      <c r="F194" s="142">
        <v>129.09911</v>
      </c>
      <c r="G194" s="142">
        <v>93.438109999999995</v>
      </c>
      <c r="H194" s="142">
        <v>95.627139999999997</v>
      </c>
      <c r="I194" s="142">
        <v>98.673339999999996</v>
      </c>
      <c r="J194" s="142">
        <v>2.6</v>
      </c>
      <c r="K194" s="142">
        <v>1.9</v>
      </c>
      <c r="L194" s="142">
        <v>2.6</v>
      </c>
      <c r="M194" s="142">
        <v>4.0999999999999996</v>
      </c>
      <c r="N194" s="142">
        <v>2.7</v>
      </c>
      <c r="O194" s="142">
        <v>2.5</v>
      </c>
      <c r="P194" s="142">
        <v>2.6</v>
      </c>
      <c r="Q194" s="142">
        <v>1.7</v>
      </c>
      <c r="R194" s="142">
        <v>6.2</v>
      </c>
      <c r="S194" s="142">
        <v>1</v>
      </c>
      <c r="T194" s="142">
        <v>0.8</v>
      </c>
      <c r="U194" s="142">
        <v>2.4</v>
      </c>
      <c r="V194" s="142">
        <v>-3.6</v>
      </c>
      <c r="W194" s="142">
        <v>2.6</v>
      </c>
      <c r="X194" s="142">
        <v>0.5</v>
      </c>
      <c r="Y194" s="142">
        <v>4.7</v>
      </c>
      <c r="Z194" s="142">
        <v>-0.1</v>
      </c>
      <c r="AA194" s="142">
        <v>-0.3</v>
      </c>
      <c r="AB194" s="142">
        <v>2.5</v>
      </c>
      <c r="AC194" s="142">
        <v>-5</v>
      </c>
      <c r="AD194" s="142">
        <v>1.8</v>
      </c>
      <c r="AE194" s="188">
        <f t="shared" ref="AE194:AK194" si="116">(AVERAGE(C192:C194)/AVERAGE(C180:C182)-1)*100</f>
        <v>3.103356377576505</v>
      </c>
      <c r="AF194" s="188">
        <f t="shared" si="116"/>
        <v>2.5351585735764459</v>
      </c>
      <c r="AG194" s="188">
        <f t="shared" si="116"/>
        <v>3.183624134211227</v>
      </c>
      <c r="AH194" s="188">
        <f t="shared" si="116"/>
        <v>5.1261232856385952</v>
      </c>
      <c r="AI194" s="188">
        <f t="shared" si="116"/>
        <v>2.775864823842511</v>
      </c>
      <c r="AJ194" s="188">
        <f t="shared" si="116"/>
        <v>-0.67236063170587057</v>
      </c>
      <c r="AK194" s="188">
        <f t="shared" si="116"/>
        <v>6.2196268426206736E-2</v>
      </c>
      <c r="AL194" s="140">
        <v>142.87889000000001</v>
      </c>
      <c r="AM194" s="140">
        <v>245.15030999999999</v>
      </c>
      <c r="AN194" s="140">
        <v>101.16458</v>
      </c>
      <c r="AO194" s="140">
        <v>96.133830000000003</v>
      </c>
      <c r="AP194" s="140">
        <v>110.70702</v>
      </c>
      <c r="AQ194" s="140">
        <v>95.143109999999993</v>
      </c>
      <c r="AR194" s="140">
        <v>102.99902</v>
      </c>
      <c r="AS194" s="140">
        <v>-3.3</v>
      </c>
      <c r="AT194" s="140">
        <v>-3.6</v>
      </c>
      <c r="AU194" s="140">
        <v>-3.1</v>
      </c>
      <c r="AV194" s="140">
        <v>17.600000000000001</v>
      </c>
      <c r="AW194" s="140">
        <v>-3.2</v>
      </c>
      <c r="AX194" s="140">
        <v>-9.6999999999999993</v>
      </c>
      <c r="AY194" s="140">
        <v>-11.3</v>
      </c>
      <c r="AZ194" s="140">
        <v>3</v>
      </c>
      <c r="BA194" s="140">
        <v>3.8</v>
      </c>
      <c r="BB194" s="140">
        <v>2.2999999999999998</v>
      </c>
      <c r="BC194" s="140">
        <v>15.1</v>
      </c>
      <c r="BD194" s="140">
        <v>2.5</v>
      </c>
      <c r="BE194" s="140">
        <v>-5.9</v>
      </c>
      <c r="BF194" s="140">
        <v>0.3</v>
      </c>
      <c r="BG194" s="140">
        <v>0.4</v>
      </c>
      <c r="BH194" s="140">
        <v>-0.7</v>
      </c>
      <c r="BI194" s="140">
        <v>1.5</v>
      </c>
      <c r="BJ194" s="140">
        <v>14.1</v>
      </c>
      <c r="BK194" s="140">
        <v>-0.5</v>
      </c>
      <c r="BL194" s="140">
        <v>-7.7</v>
      </c>
      <c r="BM194" s="140">
        <v>1.5</v>
      </c>
      <c r="BN194" s="188">
        <f t="shared" ref="BN194:BT194" si="117">(AVERAGE(AL192:AL194)/AVERAGE(AL180:AL182)-1)*100</f>
        <v>7.1492556355257086E-2</v>
      </c>
      <c r="BO194" s="188">
        <f t="shared" si="117"/>
        <v>-2.1362540928914875</v>
      </c>
      <c r="BP194" s="188">
        <f t="shared" si="117"/>
        <v>2.2192115782424748</v>
      </c>
      <c r="BQ194" s="188">
        <f t="shared" si="117"/>
        <v>20.437984661044716</v>
      </c>
      <c r="BR194" s="188">
        <f t="shared" si="117"/>
        <v>-0.53855116093002309</v>
      </c>
      <c r="BS194" s="188">
        <f t="shared" si="117"/>
        <v>-7.0551231583496072</v>
      </c>
      <c r="BT194" s="188">
        <f t="shared" si="117"/>
        <v>-0.23385073374254661</v>
      </c>
    </row>
    <row r="195" spans="1:72" x14ac:dyDescent="0.25">
      <c r="A195" s="1">
        <v>43009</v>
      </c>
      <c r="B195" s="30"/>
      <c r="C195" s="142">
        <v>110.87912</v>
      </c>
      <c r="D195" s="142">
        <v>120.79089</v>
      </c>
      <c r="E195" s="142">
        <v>109.62645000000001</v>
      </c>
      <c r="F195" s="142">
        <v>120.09824</v>
      </c>
      <c r="G195" s="142">
        <v>94.720079999999996</v>
      </c>
      <c r="H195" s="142">
        <v>97.431169999999995</v>
      </c>
      <c r="I195" s="142">
        <v>106.41998</v>
      </c>
      <c r="J195" s="142">
        <v>5.5</v>
      </c>
      <c r="K195" s="142">
        <v>2.4</v>
      </c>
      <c r="L195" s="142">
        <v>6</v>
      </c>
      <c r="M195" s="142">
        <v>1.7</v>
      </c>
      <c r="N195" s="142">
        <v>3</v>
      </c>
      <c r="O195" s="142">
        <v>2.6</v>
      </c>
      <c r="P195" s="142">
        <v>6.7</v>
      </c>
      <c r="Q195" s="142">
        <v>2.1</v>
      </c>
      <c r="R195" s="142">
        <v>5.8</v>
      </c>
      <c r="S195" s="142">
        <v>1.6</v>
      </c>
      <c r="T195" s="142">
        <v>0.9</v>
      </c>
      <c r="U195" s="142">
        <v>2.4</v>
      </c>
      <c r="V195" s="142">
        <v>-3</v>
      </c>
      <c r="W195" s="142">
        <v>3</v>
      </c>
      <c r="X195" s="142">
        <v>1.6</v>
      </c>
      <c r="Y195" s="142">
        <v>5.8</v>
      </c>
      <c r="Z195" s="142">
        <v>1.1000000000000001</v>
      </c>
      <c r="AA195" s="142">
        <v>0.4</v>
      </c>
      <c r="AB195" s="142">
        <v>2.5</v>
      </c>
      <c r="AC195" s="142">
        <v>-3.5</v>
      </c>
      <c r="AD195" s="142">
        <v>2.6</v>
      </c>
      <c r="AE195" s="187" t="s">
        <v>19</v>
      </c>
      <c r="AF195" s="188" t="s">
        <v>19</v>
      </c>
      <c r="AG195" s="188" t="s">
        <v>19</v>
      </c>
      <c r="AH195" s="188" t="s">
        <v>19</v>
      </c>
      <c r="AI195" s="188" t="s">
        <v>19</v>
      </c>
      <c r="AJ195" s="188" t="s">
        <v>19</v>
      </c>
      <c r="AK195" s="187" t="s">
        <v>19</v>
      </c>
      <c r="AL195" s="140">
        <v>148.52465000000001</v>
      </c>
      <c r="AM195" s="140">
        <v>248.93698000000001</v>
      </c>
      <c r="AN195" s="140">
        <v>107.56862</v>
      </c>
      <c r="AO195" s="140">
        <v>99.84084</v>
      </c>
      <c r="AP195" s="140">
        <v>113.16228</v>
      </c>
      <c r="AQ195" s="140">
        <v>96.082899999999995</v>
      </c>
      <c r="AR195" s="140">
        <v>117.79331000000001</v>
      </c>
      <c r="AS195" s="140">
        <v>-3</v>
      </c>
      <c r="AT195" s="140">
        <v>-1.5</v>
      </c>
      <c r="AU195" s="140">
        <v>-4.4000000000000004</v>
      </c>
      <c r="AV195" s="140">
        <v>10.4</v>
      </c>
      <c r="AW195" s="140">
        <v>-6.4</v>
      </c>
      <c r="AX195" s="140">
        <v>-11.1</v>
      </c>
      <c r="AY195" s="140">
        <v>-8.3000000000000007</v>
      </c>
      <c r="AZ195" s="140">
        <v>2.4</v>
      </c>
      <c r="BA195" s="140">
        <v>3.3</v>
      </c>
      <c r="BB195" s="140">
        <v>1.6</v>
      </c>
      <c r="BC195" s="140">
        <v>14.6</v>
      </c>
      <c r="BD195" s="140">
        <v>1.5</v>
      </c>
      <c r="BE195" s="140">
        <v>-6.4</v>
      </c>
      <c r="BF195" s="140">
        <v>-0.7</v>
      </c>
      <c r="BG195" s="140">
        <v>1.7</v>
      </c>
      <c r="BH195" s="140">
        <v>2.9</v>
      </c>
      <c r="BI195" s="140">
        <v>0.6</v>
      </c>
      <c r="BJ195" s="140">
        <v>15.2</v>
      </c>
      <c r="BK195" s="140">
        <v>-1.2</v>
      </c>
      <c r="BL195" s="140">
        <v>-7.7</v>
      </c>
      <c r="BM195" s="140">
        <v>-1.3</v>
      </c>
      <c r="BN195" s="187" t="s">
        <v>19</v>
      </c>
      <c r="BO195" s="187" t="s">
        <v>19</v>
      </c>
      <c r="BP195" s="187" t="s">
        <v>19</v>
      </c>
      <c r="BQ195" s="187" t="s">
        <v>19</v>
      </c>
      <c r="BR195" s="187" t="s">
        <v>19</v>
      </c>
      <c r="BS195" s="187" t="s">
        <v>19</v>
      </c>
      <c r="BT195" s="187" t="s">
        <v>19</v>
      </c>
    </row>
    <row r="196" spans="1:72" x14ac:dyDescent="0.25">
      <c r="A196" s="1">
        <v>43040</v>
      </c>
      <c r="B196" s="30"/>
      <c r="C196" s="142">
        <v>105.57980000000001</v>
      </c>
      <c r="D196" s="142">
        <v>116.40688</v>
      </c>
      <c r="E196" s="142">
        <v>104.21145</v>
      </c>
      <c r="F196" s="142">
        <v>105.4307</v>
      </c>
      <c r="G196" s="142">
        <v>95.941069999999996</v>
      </c>
      <c r="H196" s="142">
        <v>94.795500000000004</v>
      </c>
      <c r="I196" s="142">
        <v>103.58332</v>
      </c>
      <c r="J196" s="142">
        <v>4.8</v>
      </c>
      <c r="K196" s="142">
        <v>1</v>
      </c>
      <c r="L196" s="142">
        <v>5.3</v>
      </c>
      <c r="M196" s="142">
        <v>2.2000000000000002</v>
      </c>
      <c r="N196" s="142">
        <v>5.2</v>
      </c>
      <c r="O196" s="142">
        <v>1.5</v>
      </c>
      <c r="P196" s="142">
        <v>10.1</v>
      </c>
      <c r="Q196" s="142">
        <v>2.2999999999999998</v>
      </c>
      <c r="R196" s="142">
        <v>5.3</v>
      </c>
      <c r="S196" s="142">
        <v>1.9</v>
      </c>
      <c r="T196" s="142">
        <v>1</v>
      </c>
      <c r="U196" s="142">
        <v>2.7</v>
      </c>
      <c r="V196" s="142">
        <v>-2.6</v>
      </c>
      <c r="W196" s="142">
        <v>3.7</v>
      </c>
      <c r="X196" s="142">
        <v>2.2000000000000002</v>
      </c>
      <c r="Y196" s="142">
        <v>5.5</v>
      </c>
      <c r="Z196" s="142">
        <v>1.7</v>
      </c>
      <c r="AA196" s="142">
        <v>0.7</v>
      </c>
      <c r="AB196" s="142">
        <v>2.4</v>
      </c>
      <c r="AC196" s="142">
        <v>-2.8</v>
      </c>
      <c r="AD196" s="142">
        <v>3.5</v>
      </c>
      <c r="AE196" s="187" t="s">
        <v>19</v>
      </c>
      <c r="AF196" s="188" t="s">
        <v>19</v>
      </c>
      <c r="AG196" s="188" t="s">
        <v>19</v>
      </c>
      <c r="AH196" s="188" t="s">
        <v>19</v>
      </c>
      <c r="AI196" s="188" t="s">
        <v>19</v>
      </c>
      <c r="AJ196" s="188" t="s">
        <v>19</v>
      </c>
      <c r="AK196" s="187" t="s">
        <v>19</v>
      </c>
      <c r="AL196" s="140">
        <v>144.6302</v>
      </c>
      <c r="AM196" s="140">
        <v>244.75453999999999</v>
      </c>
      <c r="AN196" s="140">
        <v>103.79163</v>
      </c>
      <c r="AO196" s="140">
        <v>98.491519999999994</v>
      </c>
      <c r="AP196" s="140">
        <v>99.669979999999995</v>
      </c>
      <c r="AQ196" s="140">
        <v>88.901899999999998</v>
      </c>
      <c r="AR196" s="140">
        <v>120.5712</v>
      </c>
      <c r="AS196" s="140">
        <v>1.8</v>
      </c>
      <c r="AT196" s="140">
        <v>-4.0999999999999996</v>
      </c>
      <c r="AU196" s="140">
        <v>8.1999999999999993</v>
      </c>
      <c r="AV196" s="140">
        <v>10.1</v>
      </c>
      <c r="AW196" s="140">
        <v>15</v>
      </c>
      <c r="AX196" s="140">
        <v>-11.9</v>
      </c>
      <c r="AY196" s="140">
        <v>15.6</v>
      </c>
      <c r="AZ196" s="140">
        <v>2.2999999999999998</v>
      </c>
      <c r="BA196" s="140">
        <v>2.6</v>
      </c>
      <c r="BB196" s="140">
        <v>2.1</v>
      </c>
      <c r="BC196" s="140">
        <v>14.1</v>
      </c>
      <c r="BD196" s="140">
        <v>2.5</v>
      </c>
      <c r="BE196" s="140">
        <v>-6.9</v>
      </c>
      <c r="BF196" s="140">
        <v>0.7</v>
      </c>
      <c r="BG196" s="140">
        <v>2.2999999999999998</v>
      </c>
      <c r="BH196" s="140">
        <v>2.6</v>
      </c>
      <c r="BI196" s="140">
        <v>2</v>
      </c>
      <c r="BJ196" s="140">
        <v>15.1</v>
      </c>
      <c r="BK196" s="140">
        <v>2.4</v>
      </c>
      <c r="BL196" s="140">
        <v>-7</v>
      </c>
      <c r="BM196" s="140">
        <v>-0.2</v>
      </c>
      <c r="BN196" s="187" t="s">
        <v>19</v>
      </c>
      <c r="BO196" s="187" t="s">
        <v>19</v>
      </c>
      <c r="BP196" s="187" t="s">
        <v>19</v>
      </c>
      <c r="BQ196" s="187" t="s">
        <v>19</v>
      </c>
      <c r="BR196" s="187" t="s">
        <v>19</v>
      </c>
      <c r="BS196" s="187" t="s">
        <v>19</v>
      </c>
      <c r="BT196" s="187" t="s">
        <v>19</v>
      </c>
    </row>
    <row r="197" spans="1:72" x14ac:dyDescent="0.25">
      <c r="A197" s="1">
        <v>43070</v>
      </c>
      <c r="B197" s="30" t="s">
        <v>189</v>
      </c>
      <c r="C197" s="142">
        <v>94.393739999999994</v>
      </c>
      <c r="D197" s="142">
        <v>117.78314</v>
      </c>
      <c r="E197" s="142">
        <v>91.437740000000005</v>
      </c>
      <c r="F197" s="142">
        <v>92.914860000000004</v>
      </c>
      <c r="G197" s="142">
        <v>98.373019999999997</v>
      </c>
      <c r="H197" s="142">
        <v>87.34451</v>
      </c>
      <c r="I197" s="142">
        <v>92.036829999999995</v>
      </c>
      <c r="J197" s="142">
        <v>4.9000000000000004</v>
      </c>
      <c r="K197" s="142">
        <v>-3.5</v>
      </c>
      <c r="L197" s="142">
        <v>6.4</v>
      </c>
      <c r="M197" s="142">
        <v>3.9</v>
      </c>
      <c r="N197" s="142">
        <v>10.3</v>
      </c>
      <c r="O197" s="142">
        <v>2.5</v>
      </c>
      <c r="P197" s="142">
        <v>18.3</v>
      </c>
      <c r="Q197" s="142">
        <v>2.5</v>
      </c>
      <c r="R197" s="142">
        <v>4.5</v>
      </c>
      <c r="S197" s="142">
        <v>2.2000000000000002</v>
      </c>
      <c r="T197" s="142">
        <v>1.2</v>
      </c>
      <c r="U197" s="142">
        <v>3.3</v>
      </c>
      <c r="V197" s="142">
        <v>-2.2000000000000002</v>
      </c>
      <c r="W197" s="142">
        <v>4.7</v>
      </c>
      <c r="X197" s="142">
        <v>2.5</v>
      </c>
      <c r="Y197" s="142">
        <v>4.5</v>
      </c>
      <c r="Z197" s="142">
        <v>2.2000000000000002</v>
      </c>
      <c r="AA197" s="142">
        <v>1.2</v>
      </c>
      <c r="AB197" s="142">
        <v>3.3</v>
      </c>
      <c r="AC197" s="142">
        <v>-2.2000000000000002</v>
      </c>
      <c r="AD197" s="142">
        <v>4.7</v>
      </c>
      <c r="AE197" s="188">
        <f t="shared" ref="AE197:AK197" si="118">(AVERAGE(C195:C197)/AVERAGE(C183:C185)-1)*100</f>
        <v>5.0710040345095075</v>
      </c>
      <c r="AF197" s="188">
        <f t="shared" si="118"/>
        <v>-6.3430758616767058E-2</v>
      </c>
      <c r="AG197" s="188">
        <f t="shared" si="118"/>
        <v>5.8703572464644083</v>
      </c>
      <c r="AH197" s="188">
        <f t="shared" si="118"/>
        <v>2.5178777983708267</v>
      </c>
      <c r="AI197" s="188">
        <f t="shared" si="118"/>
        <v>6.1302898226107683</v>
      </c>
      <c r="AJ197" s="188">
        <f t="shared" si="118"/>
        <v>2.1869307133354221</v>
      </c>
      <c r="AK197" s="188">
        <f t="shared" si="118"/>
        <v>11.200275092073198</v>
      </c>
      <c r="AL197" s="140">
        <v>138.50985</v>
      </c>
      <c r="AM197" s="140">
        <v>255.05461</v>
      </c>
      <c r="AN197" s="140">
        <v>90.973740000000006</v>
      </c>
      <c r="AO197" s="140">
        <v>99.816929999999999</v>
      </c>
      <c r="AP197" s="140">
        <v>94.316789999999997</v>
      </c>
      <c r="AQ197" s="140">
        <v>68.950789999999998</v>
      </c>
      <c r="AR197" s="140">
        <v>95.600430000000003</v>
      </c>
      <c r="AS197" s="140">
        <v>-5.0999999999999996</v>
      </c>
      <c r="AT197" s="140">
        <v>-5.3</v>
      </c>
      <c r="AU197" s="140">
        <v>-5</v>
      </c>
      <c r="AV197" s="140">
        <v>8.1999999999999993</v>
      </c>
      <c r="AW197" s="140">
        <v>-20</v>
      </c>
      <c r="AX197" s="140">
        <v>-24.8</v>
      </c>
      <c r="AY197" s="140">
        <v>10.3</v>
      </c>
      <c r="AZ197" s="140">
        <v>1.7</v>
      </c>
      <c r="BA197" s="140">
        <v>1.8</v>
      </c>
      <c r="BB197" s="140">
        <v>1.6</v>
      </c>
      <c r="BC197" s="140">
        <v>13.5</v>
      </c>
      <c r="BD197" s="140">
        <v>0.5</v>
      </c>
      <c r="BE197" s="140">
        <v>-8.1</v>
      </c>
      <c r="BF197" s="140">
        <v>1.3</v>
      </c>
      <c r="BG197" s="140">
        <v>1.7</v>
      </c>
      <c r="BH197" s="140">
        <v>1.8</v>
      </c>
      <c r="BI197" s="140">
        <v>1.6</v>
      </c>
      <c r="BJ197" s="140">
        <v>13.5</v>
      </c>
      <c r="BK197" s="140">
        <v>0.5</v>
      </c>
      <c r="BL197" s="140">
        <v>-8.1</v>
      </c>
      <c r="BM197" s="140">
        <v>1.3</v>
      </c>
      <c r="BN197" s="188">
        <f t="shared" ref="BN197:BT197" si="119">(AVERAGE(AL195:AL197)/AVERAGE(AL183:AL185)-1)*100</f>
        <v>-2.175977259640971</v>
      </c>
      <c r="BO197" s="188">
        <f t="shared" si="119"/>
        <v>-3.670062850028466</v>
      </c>
      <c r="BP197" s="188">
        <f t="shared" si="119"/>
        <v>-0.61895302020480436</v>
      </c>
      <c r="BQ197" s="188">
        <f t="shared" si="119"/>
        <v>9.5602948871140505</v>
      </c>
      <c r="BR197" s="188">
        <f t="shared" si="119"/>
        <v>-5.6239627322425045</v>
      </c>
      <c r="BS197" s="188">
        <f t="shared" si="119"/>
        <v>-15.55322510541064</v>
      </c>
      <c r="BT197" s="188">
        <f t="shared" si="119"/>
        <v>4.5546206848533277</v>
      </c>
    </row>
    <row r="198" spans="1:72" x14ac:dyDescent="0.25">
      <c r="A198" s="1">
        <v>43101</v>
      </c>
      <c r="C198" s="142">
        <v>95.850639999999999</v>
      </c>
      <c r="D198" s="142">
        <v>117.81546</v>
      </c>
      <c r="E198" s="142">
        <v>93.074680000000001</v>
      </c>
      <c r="F198" s="142">
        <v>86.723780000000005</v>
      </c>
      <c r="G198" s="142">
        <v>95.566010000000006</v>
      </c>
      <c r="H198" s="142">
        <v>90.160349999999994</v>
      </c>
      <c r="I198" s="142">
        <v>101.63337</v>
      </c>
      <c r="J198" s="142">
        <v>5.6</v>
      </c>
      <c r="K198" s="142">
        <v>-0.2</v>
      </c>
      <c r="L198" s="142">
        <v>6.6</v>
      </c>
      <c r="M198" s="142">
        <v>3.9</v>
      </c>
      <c r="N198" s="142">
        <v>5.5</v>
      </c>
      <c r="O198" s="142">
        <v>2</v>
      </c>
      <c r="P198" s="142">
        <v>10</v>
      </c>
      <c r="Q198" s="142">
        <v>5.6</v>
      </c>
      <c r="R198" s="142">
        <v>-0.2</v>
      </c>
      <c r="S198" s="142">
        <v>6.6</v>
      </c>
      <c r="T198" s="142">
        <v>3.9</v>
      </c>
      <c r="U198" s="142">
        <v>5.5</v>
      </c>
      <c r="V198" s="142">
        <v>2</v>
      </c>
      <c r="W198" s="142">
        <v>10</v>
      </c>
      <c r="X198" s="142">
        <v>2.8</v>
      </c>
      <c r="Y198" s="142">
        <v>3.4</v>
      </c>
      <c r="Z198" s="142">
        <v>2.7</v>
      </c>
      <c r="AA198" s="142">
        <v>1.3</v>
      </c>
      <c r="AB198" s="142">
        <v>3.4</v>
      </c>
      <c r="AC198" s="142">
        <v>-1.9</v>
      </c>
      <c r="AD198" s="142">
        <v>5.0999999999999996</v>
      </c>
      <c r="AE198" s="187" t="s">
        <v>19</v>
      </c>
      <c r="AF198" s="188" t="s">
        <v>19</v>
      </c>
      <c r="AG198" s="188" t="s">
        <v>19</v>
      </c>
      <c r="AH198" s="188" t="s">
        <v>19</v>
      </c>
      <c r="AI198" s="188" t="s">
        <v>19</v>
      </c>
      <c r="AJ198" s="188" t="s">
        <v>19</v>
      </c>
      <c r="AK198" s="187" t="s">
        <v>19</v>
      </c>
      <c r="AL198" s="140">
        <v>139.00433000000001</v>
      </c>
      <c r="AM198" s="140">
        <v>246.86950999999999</v>
      </c>
      <c r="AN198" s="140">
        <v>95.008439999999993</v>
      </c>
      <c r="AO198" s="140">
        <v>86.377420000000001</v>
      </c>
      <c r="AP198" s="140">
        <v>109.41177</v>
      </c>
      <c r="AQ198" s="140">
        <v>75.635130000000004</v>
      </c>
      <c r="AR198" s="140">
        <v>105.29607</v>
      </c>
      <c r="AS198" s="140">
        <v>-9</v>
      </c>
      <c r="AT198" s="140">
        <v>-4.4000000000000004</v>
      </c>
      <c r="AU198" s="140">
        <v>-13.5</v>
      </c>
      <c r="AV198" s="140">
        <v>-0.2</v>
      </c>
      <c r="AW198" s="140">
        <v>-7.7</v>
      </c>
      <c r="AX198" s="140">
        <v>-19.600000000000001</v>
      </c>
      <c r="AY198" s="140">
        <v>-21.2</v>
      </c>
      <c r="AZ198" s="140">
        <v>-9</v>
      </c>
      <c r="BA198" s="140">
        <v>-4.4000000000000004</v>
      </c>
      <c r="BB198" s="140">
        <v>-13.5</v>
      </c>
      <c r="BC198" s="140">
        <v>-0.2</v>
      </c>
      <c r="BD198" s="140">
        <v>-7.7</v>
      </c>
      <c r="BE198" s="140">
        <v>-19.600000000000001</v>
      </c>
      <c r="BF198" s="140">
        <v>-21.2</v>
      </c>
      <c r="BG198" s="140">
        <v>-0.1</v>
      </c>
      <c r="BH198" s="140">
        <v>0.6</v>
      </c>
      <c r="BI198" s="140">
        <v>-0.8</v>
      </c>
      <c r="BJ198" s="140">
        <v>12</v>
      </c>
      <c r="BK198" s="140">
        <v>-0.5</v>
      </c>
      <c r="BL198" s="140">
        <v>-9.1</v>
      </c>
      <c r="BM198" s="140">
        <v>-3.6</v>
      </c>
      <c r="BN198" s="187" t="s">
        <v>19</v>
      </c>
      <c r="BO198" s="187" t="s">
        <v>19</v>
      </c>
      <c r="BP198" s="187" t="s">
        <v>19</v>
      </c>
      <c r="BQ198" s="187" t="s">
        <v>19</v>
      </c>
      <c r="BR198" s="187" t="s">
        <v>19</v>
      </c>
      <c r="BS198" s="187" t="s">
        <v>19</v>
      </c>
      <c r="BT198" s="187" t="s">
        <v>19</v>
      </c>
    </row>
    <row r="199" spans="1:72" x14ac:dyDescent="0.25">
      <c r="A199" s="1">
        <v>43132</v>
      </c>
      <c r="C199" s="142">
        <v>90.042730000000006</v>
      </c>
      <c r="D199" s="142">
        <v>102.01152999999999</v>
      </c>
      <c r="E199" s="142">
        <v>88.530090000000001</v>
      </c>
      <c r="F199" s="142">
        <v>76.073350000000005</v>
      </c>
      <c r="G199" s="142">
        <v>87.909040000000005</v>
      </c>
      <c r="H199" s="142">
        <v>85.819569999999999</v>
      </c>
      <c r="I199" s="142">
        <v>96.025409999999994</v>
      </c>
      <c r="J199" s="142">
        <v>1.8</v>
      </c>
      <c r="K199" s="142">
        <v>-5.6</v>
      </c>
      <c r="L199" s="142">
        <v>3</v>
      </c>
      <c r="M199" s="142">
        <v>0.1</v>
      </c>
      <c r="N199" s="142">
        <v>11.6</v>
      </c>
      <c r="O199" s="142">
        <v>0.5</v>
      </c>
      <c r="P199" s="142">
        <v>8.6</v>
      </c>
      <c r="Q199" s="142">
        <v>3.8</v>
      </c>
      <c r="R199" s="142">
        <v>-2.8</v>
      </c>
      <c r="S199" s="142">
        <v>4.8</v>
      </c>
      <c r="T199" s="142">
        <v>2.1</v>
      </c>
      <c r="U199" s="142">
        <v>8.4</v>
      </c>
      <c r="V199" s="142">
        <v>1.3</v>
      </c>
      <c r="W199" s="142">
        <v>9.3000000000000007</v>
      </c>
      <c r="X199" s="142">
        <v>2.9</v>
      </c>
      <c r="Y199" s="142">
        <v>2.4</v>
      </c>
      <c r="Z199" s="142">
        <v>3</v>
      </c>
      <c r="AA199" s="142">
        <v>1.7</v>
      </c>
      <c r="AB199" s="142">
        <v>4.7</v>
      </c>
      <c r="AC199" s="142">
        <v>-1.3</v>
      </c>
      <c r="AD199" s="142">
        <v>5.9</v>
      </c>
      <c r="AE199" s="187" t="s">
        <v>19</v>
      </c>
      <c r="AF199" s="188" t="s">
        <v>19</v>
      </c>
      <c r="AG199" s="188" t="s">
        <v>19</v>
      </c>
      <c r="AH199" s="188" t="s">
        <v>19</v>
      </c>
      <c r="AI199" s="188" t="s">
        <v>19</v>
      </c>
      <c r="AJ199" s="188" t="s">
        <v>19</v>
      </c>
      <c r="AK199" s="187" t="s">
        <v>19</v>
      </c>
      <c r="AL199" s="140">
        <v>128.03083000000001</v>
      </c>
      <c r="AM199" s="140">
        <v>232.90942000000001</v>
      </c>
      <c r="AN199" s="140">
        <v>85.253100000000003</v>
      </c>
      <c r="AO199" s="140">
        <v>79.776629999999997</v>
      </c>
      <c r="AP199" s="140">
        <v>74.212400000000002</v>
      </c>
      <c r="AQ199" s="140">
        <v>83.188019999999995</v>
      </c>
      <c r="AR199" s="140">
        <v>98.439549999999997</v>
      </c>
      <c r="AS199" s="140">
        <v>-6.2</v>
      </c>
      <c r="AT199" s="140">
        <v>-1.8</v>
      </c>
      <c r="AU199" s="140">
        <v>-10.7</v>
      </c>
      <c r="AV199" s="140">
        <v>4</v>
      </c>
      <c r="AW199" s="140">
        <v>-30</v>
      </c>
      <c r="AX199" s="140">
        <v>-11.9</v>
      </c>
      <c r="AY199" s="140">
        <v>-6.3</v>
      </c>
      <c r="AZ199" s="140">
        <v>-7.7</v>
      </c>
      <c r="BA199" s="140">
        <v>-3.1</v>
      </c>
      <c r="BB199" s="140">
        <v>-12.2</v>
      </c>
      <c r="BC199" s="140">
        <v>1.8</v>
      </c>
      <c r="BD199" s="140">
        <v>-18.2</v>
      </c>
      <c r="BE199" s="140">
        <v>-15.8</v>
      </c>
      <c r="BF199" s="140">
        <v>-14.7</v>
      </c>
      <c r="BG199" s="140">
        <v>-0.4</v>
      </c>
      <c r="BH199" s="140">
        <v>0.3</v>
      </c>
      <c r="BI199" s="140">
        <v>-1</v>
      </c>
      <c r="BJ199" s="140">
        <v>12.2</v>
      </c>
      <c r="BK199" s="140">
        <v>-2.2999999999999998</v>
      </c>
      <c r="BL199" s="140">
        <v>-8.8000000000000007</v>
      </c>
      <c r="BM199" s="140">
        <v>-3.3</v>
      </c>
      <c r="BN199" s="187" t="s">
        <v>19</v>
      </c>
      <c r="BO199" s="187" t="s">
        <v>19</v>
      </c>
      <c r="BP199" s="187" t="s">
        <v>19</v>
      </c>
      <c r="BQ199" s="187" t="s">
        <v>19</v>
      </c>
      <c r="BR199" s="187" t="s">
        <v>19</v>
      </c>
      <c r="BS199" s="187" t="s">
        <v>19</v>
      </c>
      <c r="BT199" s="187" t="s">
        <v>19</v>
      </c>
    </row>
    <row r="200" spans="1:72" x14ac:dyDescent="0.25">
      <c r="A200" s="1">
        <v>43160</v>
      </c>
      <c r="B200" s="30" t="s">
        <v>200</v>
      </c>
      <c r="C200" s="142">
        <v>100.49773999999999</v>
      </c>
      <c r="D200" s="142">
        <v>111.83411</v>
      </c>
      <c r="E200" s="142">
        <v>99.065029999999993</v>
      </c>
      <c r="F200" s="142">
        <v>85.801159999999996</v>
      </c>
      <c r="G200" s="142">
        <v>93.38409</v>
      </c>
      <c r="H200" s="142">
        <v>94.800939999999997</v>
      </c>
      <c r="I200" s="142">
        <v>105.59789000000001</v>
      </c>
      <c r="J200" s="142">
        <v>1</v>
      </c>
      <c r="K200" s="142">
        <v>-2.7</v>
      </c>
      <c r="L200" s="142">
        <v>1.5</v>
      </c>
      <c r="M200" s="142">
        <v>-1.7</v>
      </c>
      <c r="N200" s="142">
        <v>5.2</v>
      </c>
      <c r="O200" s="142">
        <v>-2.7</v>
      </c>
      <c r="P200" s="142">
        <v>6.3</v>
      </c>
      <c r="Q200" s="142">
        <v>2.8</v>
      </c>
      <c r="R200" s="142">
        <v>-2.7</v>
      </c>
      <c r="S200" s="142">
        <v>3.6</v>
      </c>
      <c r="T200" s="142">
        <v>0.7</v>
      </c>
      <c r="U200" s="142">
        <v>7.3</v>
      </c>
      <c r="V200" s="142">
        <v>-0.2</v>
      </c>
      <c r="W200" s="142">
        <v>8.3000000000000007</v>
      </c>
      <c r="X200" s="142">
        <v>2.8</v>
      </c>
      <c r="Y200" s="142">
        <v>1.4</v>
      </c>
      <c r="Z200" s="142">
        <v>3</v>
      </c>
      <c r="AA200" s="142">
        <v>1.6</v>
      </c>
      <c r="AB200" s="142">
        <v>4.8</v>
      </c>
      <c r="AC200" s="142">
        <v>-1.4</v>
      </c>
      <c r="AD200" s="142">
        <v>5.9</v>
      </c>
      <c r="AE200" s="188">
        <f t="shared" ref="AE200:AK200" si="120">(AVERAGE(C198:C200)/AVERAGE(C186:C188)-1)*100</f>
        <v>2.7502400300740248</v>
      </c>
      <c r="AF200" s="188">
        <f t="shared" si="120"/>
        <v>-2.7415524708698569</v>
      </c>
      <c r="AG200" s="188">
        <f t="shared" si="120"/>
        <v>3.6240800573475562</v>
      </c>
      <c r="AH200" s="188">
        <f t="shared" si="120"/>
        <v>0.73862668885256166</v>
      </c>
      <c r="AI200" s="188">
        <f t="shared" si="120"/>
        <v>7.2715172740380973</v>
      </c>
      <c r="AJ200" s="188">
        <f t="shared" si="120"/>
        <v>-0.16134963079765807</v>
      </c>
      <c r="AK200" s="188">
        <f t="shared" si="120"/>
        <v>8.2638659935235772</v>
      </c>
      <c r="AL200" s="140">
        <v>141.07897</v>
      </c>
      <c r="AM200" s="140">
        <v>241.32391999999999</v>
      </c>
      <c r="AN200" s="140">
        <v>100.19121</v>
      </c>
      <c r="AO200" s="140">
        <v>93.154859999999999</v>
      </c>
      <c r="AP200" s="140">
        <v>90.411379999999994</v>
      </c>
      <c r="AQ200" s="140">
        <v>94.416849999999997</v>
      </c>
      <c r="AR200" s="140">
        <v>116.25406</v>
      </c>
      <c r="AS200" s="140">
        <v>-3</v>
      </c>
      <c r="AT200" s="140">
        <v>-6.5</v>
      </c>
      <c r="AU200" s="140">
        <v>0.6</v>
      </c>
      <c r="AV200" s="140">
        <v>10.199999999999999</v>
      </c>
      <c r="AW200" s="140">
        <v>-3</v>
      </c>
      <c r="AX200" s="140">
        <v>-18.100000000000001</v>
      </c>
      <c r="AY200" s="140">
        <v>9.3000000000000007</v>
      </c>
      <c r="AZ200" s="140">
        <v>-6.1</v>
      </c>
      <c r="BA200" s="140">
        <v>-4.3</v>
      </c>
      <c r="BB200" s="140">
        <v>-8</v>
      </c>
      <c r="BC200" s="140">
        <v>4.7</v>
      </c>
      <c r="BD200" s="140">
        <v>-13.8</v>
      </c>
      <c r="BE200" s="140">
        <v>-16.600000000000001</v>
      </c>
      <c r="BF200" s="140">
        <v>-7.3</v>
      </c>
      <c r="BG200" s="140">
        <v>-0.8</v>
      </c>
      <c r="BH200" s="140">
        <v>-0.8</v>
      </c>
      <c r="BI200" s="140">
        <v>-0.8</v>
      </c>
      <c r="BJ200" s="140">
        <v>13.6</v>
      </c>
      <c r="BK200" s="140">
        <v>-3.7</v>
      </c>
      <c r="BL200" s="140">
        <v>-9.9</v>
      </c>
      <c r="BM200" s="140">
        <v>-2</v>
      </c>
      <c r="BN200" s="188">
        <f t="shared" ref="BN200:BT200" si="121">(AVERAGE(AL198:AL200)/AVERAGE(AL186:AL188)-1)*100</f>
        <v>-6.1478978351408369</v>
      </c>
      <c r="BO200" s="188">
        <f t="shared" si="121"/>
        <v>-4.2913804820807311</v>
      </c>
      <c r="BP200" s="188">
        <f t="shared" si="121"/>
        <v>-8.0190770073003907</v>
      </c>
      <c r="BQ200" s="188">
        <f t="shared" si="121"/>
        <v>4.6623518037268274</v>
      </c>
      <c r="BR200" s="188">
        <f t="shared" si="121"/>
        <v>-13.752476540726988</v>
      </c>
      <c r="BS200" s="188">
        <f t="shared" si="121"/>
        <v>-16.645249766696214</v>
      </c>
      <c r="BT200" s="188">
        <f t="shared" si="121"/>
        <v>-7.2696021575350382</v>
      </c>
    </row>
    <row r="201" spans="1:72" x14ac:dyDescent="0.25">
      <c r="A201" s="1">
        <v>43191</v>
      </c>
      <c r="B201" s="30"/>
      <c r="C201" s="142">
        <v>100.77646</v>
      </c>
      <c r="D201" s="142">
        <v>110.45269</v>
      </c>
      <c r="E201" s="142">
        <v>99.553560000000004</v>
      </c>
      <c r="F201" s="142">
        <v>95.500159999999994</v>
      </c>
      <c r="G201" s="142">
        <v>92.165139999999994</v>
      </c>
      <c r="H201" s="142">
        <v>93.099599999999995</v>
      </c>
      <c r="I201" s="142">
        <v>102.24643</v>
      </c>
      <c r="J201" s="142">
        <v>9</v>
      </c>
      <c r="K201" s="142">
        <v>-1.2</v>
      </c>
      <c r="L201" s="142">
        <v>10.7</v>
      </c>
      <c r="M201" s="142">
        <v>11.5</v>
      </c>
      <c r="N201" s="142">
        <v>5.2</v>
      </c>
      <c r="O201" s="142">
        <v>4.2</v>
      </c>
      <c r="P201" s="142">
        <v>7.5</v>
      </c>
      <c r="Q201" s="142">
        <v>4.3</v>
      </c>
      <c r="R201" s="142">
        <v>-2.4</v>
      </c>
      <c r="S201" s="142">
        <v>5.4</v>
      </c>
      <c r="T201" s="142">
        <v>3.5</v>
      </c>
      <c r="U201" s="142">
        <v>6.8</v>
      </c>
      <c r="V201" s="142">
        <v>0.9</v>
      </c>
      <c r="W201" s="142">
        <v>8.1</v>
      </c>
      <c r="X201" s="142">
        <v>3.9</v>
      </c>
      <c r="Y201" s="142">
        <v>0.8</v>
      </c>
      <c r="Z201" s="142">
        <v>4.4000000000000004</v>
      </c>
      <c r="AA201" s="142">
        <v>3.8</v>
      </c>
      <c r="AB201" s="142">
        <v>5.0999999999999996</v>
      </c>
      <c r="AC201" s="142">
        <v>-0.3</v>
      </c>
      <c r="AD201" s="142">
        <v>5.8</v>
      </c>
      <c r="AE201" s="187" t="s">
        <v>19</v>
      </c>
      <c r="AF201" s="188" t="s">
        <v>19</v>
      </c>
      <c r="AG201" s="188" t="s">
        <v>19</v>
      </c>
      <c r="AH201" s="188" t="s">
        <v>19</v>
      </c>
      <c r="AI201" s="188" t="s">
        <v>19</v>
      </c>
      <c r="AJ201" s="188" t="s">
        <v>19</v>
      </c>
      <c r="AK201" s="187" t="s">
        <v>19</v>
      </c>
      <c r="AL201" s="140">
        <v>142.30328</v>
      </c>
      <c r="AM201" s="140">
        <v>247.04938000000001</v>
      </c>
      <c r="AN201" s="140">
        <v>99.579589999999996</v>
      </c>
      <c r="AO201" s="140">
        <v>78.661659999999998</v>
      </c>
      <c r="AP201" s="140">
        <v>111.47738</v>
      </c>
      <c r="AQ201" s="140">
        <v>90.831739999999996</v>
      </c>
      <c r="AR201" s="140">
        <v>114.94494</v>
      </c>
      <c r="AS201" s="140">
        <v>-2.8</v>
      </c>
      <c r="AT201" s="140">
        <v>-2.2000000000000002</v>
      </c>
      <c r="AU201" s="140">
        <v>-3.4</v>
      </c>
      <c r="AV201" s="140">
        <v>9</v>
      </c>
      <c r="AW201" s="140">
        <v>-6.2</v>
      </c>
      <c r="AX201" s="140">
        <v>-21.5</v>
      </c>
      <c r="AY201" s="140">
        <v>4.0999999999999996</v>
      </c>
      <c r="AZ201" s="140">
        <v>-5.3</v>
      </c>
      <c r="BA201" s="140">
        <v>-3.8</v>
      </c>
      <c r="BB201" s="140">
        <v>-6.8</v>
      </c>
      <c r="BC201" s="140">
        <v>5.6</v>
      </c>
      <c r="BD201" s="140">
        <v>-11.7</v>
      </c>
      <c r="BE201" s="140">
        <v>-18</v>
      </c>
      <c r="BF201" s="140">
        <v>-4.5</v>
      </c>
      <c r="BG201" s="140">
        <v>-1.4</v>
      </c>
      <c r="BH201" s="140">
        <v>-1.2</v>
      </c>
      <c r="BI201" s="140">
        <v>-1.5</v>
      </c>
      <c r="BJ201" s="140">
        <v>14.5</v>
      </c>
      <c r="BK201" s="140">
        <v>-5.2</v>
      </c>
      <c r="BL201" s="140">
        <v>-11.6</v>
      </c>
      <c r="BM201" s="140">
        <v>-2.5</v>
      </c>
      <c r="BN201" s="187" t="s">
        <v>19</v>
      </c>
      <c r="BO201" s="187" t="s">
        <v>19</v>
      </c>
      <c r="BP201" s="187" t="s">
        <v>19</v>
      </c>
      <c r="BQ201" s="187" t="s">
        <v>19</v>
      </c>
      <c r="BR201" s="187" t="s">
        <v>19</v>
      </c>
      <c r="BS201" s="187" t="s">
        <v>19</v>
      </c>
      <c r="BT201" s="187" t="s">
        <v>19</v>
      </c>
    </row>
    <row r="202" spans="1:72" x14ac:dyDescent="0.25">
      <c r="A202" s="1">
        <v>43221</v>
      </c>
      <c r="C202" s="142">
        <v>98.36</v>
      </c>
      <c r="D202" s="142">
        <v>120.61424</v>
      </c>
      <c r="E202" s="142">
        <v>95.547470000000004</v>
      </c>
      <c r="F202" s="142">
        <v>94.629339999999999</v>
      </c>
      <c r="G202" s="142">
        <v>83.391980000000004</v>
      </c>
      <c r="H202" s="142">
        <v>84.139529999999993</v>
      </c>
      <c r="I202" s="142">
        <v>99.089680000000001</v>
      </c>
      <c r="J202" s="142">
        <v>-6.3</v>
      </c>
      <c r="K202" s="142">
        <v>0.6</v>
      </c>
      <c r="L202" s="142">
        <v>-7.4</v>
      </c>
      <c r="M202" s="142">
        <v>-14.5</v>
      </c>
      <c r="N202" s="142">
        <v>-9.5</v>
      </c>
      <c r="O202" s="142">
        <v>-12.4</v>
      </c>
      <c r="P202" s="142">
        <v>1</v>
      </c>
      <c r="Q202" s="142">
        <v>2</v>
      </c>
      <c r="R202" s="142">
        <v>-1.7</v>
      </c>
      <c r="S202" s="142">
        <v>2.5</v>
      </c>
      <c r="T202" s="142">
        <v>-1</v>
      </c>
      <c r="U202" s="142">
        <v>3.3</v>
      </c>
      <c r="V202" s="142">
        <v>-1.9</v>
      </c>
      <c r="W202" s="142">
        <v>6.6</v>
      </c>
      <c r="X202" s="142">
        <v>2.9</v>
      </c>
      <c r="Y202" s="142">
        <v>0.4</v>
      </c>
      <c r="Z202" s="142">
        <v>3.3</v>
      </c>
      <c r="AA202" s="142">
        <v>2.5</v>
      </c>
      <c r="AB202" s="142">
        <v>4</v>
      </c>
      <c r="AC202" s="142">
        <v>-1</v>
      </c>
      <c r="AD202" s="142">
        <v>5.4</v>
      </c>
      <c r="AE202" s="187" t="s">
        <v>19</v>
      </c>
      <c r="AF202" s="188" t="s">
        <v>19</v>
      </c>
      <c r="AG202" s="188" t="s">
        <v>19</v>
      </c>
      <c r="AH202" s="188" t="s">
        <v>19</v>
      </c>
      <c r="AI202" s="188" t="s">
        <v>19</v>
      </c>
      <c r="AJ202" s="188" t="s">
        <v>19</v>
      </c>
      <c r="AK202" s="187" t="s">
        <v>19</v>
      </c>
      <c r="AL202" s="140">
        <v>141.99167</v>
      </c>
      <c r="AM202" s="140">
        <v>247.63624999999999</v>
      </c>
      <c r="AN202" s="140">
        <v>98.901520000000005</v>
      </c>
      <c r="AO202" s="140">
        <v>76.082390000000004</v>
      </c>
      <c r="AP202" s="140">
        <v>108.92501</v>
      </c>
      <c r="AQ202" s="140">
        <v>93.361770000000007</v>
      </c>
      <c r="AR202" s="140">
        <v>115.01909000000001</v>
      </c>
      <c r="AS202" s="140">
        <v>-6.4</v>
      </c>
      <c r="AT202" s="140">
        <v>-6.1</v>
      </c>
      <c r="AU202" s="140">
        <v>-6.8</v>
      </c>
      <c r="AV202" s="140">
        <v>-24</v>
      </c>
      <c r="AW202" s="140">
        <v>-10.1</v>
      </c>
      <c r="AX202" s="140">
        <v>-22.7</v>
      </c>
      <c r="AY202" s="140">
        <v>25.4</v>
      </c>
      <c r="AZ202" s="140">
        <v>-5.5</v>
      </c>
      <c r="BA202" s="140">
        <v>-4.3</v>
      </c>
      <c r="BB202" s="140">
        <v>-6.8</v>
      </c>
      <c r="BC202" s="140">
        <v>-1.4</v>
      </c>
      <c r="BD202" s="140">
        <v>-11.4</v>
      </c>
      <c r="BE202" s="140">
        <v>-19</v>
      </c>
      <c r="BF202" s="140">
        <v>0.5</v>
      </c>
      <c r="BG202" s="140">
        <v>-2.1</v>
      </c>
      <c r="BH202" s="140">
        <v>-1.8</v>
      </c>
      <c r="BI202" s="140">
        <v>-2.2999999999999998</v>
      </c>
      <c r="BJ202" s="140">
        <v>9</v>
      </c>
      <c r="BK202" s="140">
        <v>-6.1</v>
      </c>
      <c r="BL202" s="140">
        <v>-13.6</v>
      </c>
      <c r="BM202" s="140">
        <v>0.5</v>
      </c>
      <c r="BN202" s="187" t="s">
        <v>19</v>
      </c>
      <c r="BO202" s="187" t="s">
        <v>19</v>
      </c>
      <c r="BP202" s="187" t="s">
        <v>19</v>
      </c>
      <c r="BQ202" s="187" t="s">
        <v>19</v>
      </c>
      <c r="BR202" s="187" t="s">
        <v>19</v>
      </c>
      <c r="BS202" s="187" t="s">
        <v>19</v>
      </c>
      <c r="BT202" s="187" t="s">
        <v>19</v>
      </c>
    </row>
    <row r="203" spans="1:72" x14ac:dyDescent="0.25">
      <c r="A203" s="1">
        <v>43252</v>
      </c>
      <c r="B203" s="30" t="s">
        <v>211</v>
      </c>
      <c r="C203" s="142">
        <v>106.10223000000001</v>
      </c>
      <c r="D203" s="142">
        <v>118.77428</v>
      </c>
      <c r="E203" s="142">
        <v>104.50072</v>
      </c>
      <c r="F203" s="142">
        <v>115.54680999999999</v>
      </c>
      <c r="G203" s="142">
        <v>97.758330000000001</v>
      </c>
      <c r="H203" s="142">
        <v>96.606570000000005</v>
      </c>
      <c r="I203" s="142">
        <v>98.830510000000004</v>
      </c>
      <c r="J203" s="142">
        <v>2.9</v>
      </c>
      <c r="K203" s="142">
        <v>0</v>
      </c>
      <c r="L203" s="142">
        <v>3.4</v>
      </c>
      <c r="M203" s="142">
        <v>-3.7</v>
      </c>
      <c r="N203" s="142">
        <v>7</v>
      </c>
      <c r="O203" s="142">
        <v>4.5999999999999996</v>
      </c>
      <c r="P203" s="142">
        <v>3.7</v>
      </c>
      <c r="Q203" s="142">
        <v>2.1</v>
      </c>
      <c r="R203" s="142">
        <v>-1.5</v>
      </c>
      <c r="S203" s="142">
        <v>2.7</v>
      </c>
      <c r="T203" s="142">
        <v>-1.6</v>
      </c>
      <c r="U203" s="142">
        <v>4</v>
      </c>
      <c r="V203" s="142">
        <v>-0.8</v>
      </c>
      <c r="W203" s="142">
        <v>6.1</v>
      </c>
      <c r="X203" s="142">
        <v>3.1</v>
      </c>
      <c r="Y203" s="142">
        <v>-0.1</v>
      </c>
      <c r="Z203" s="142">
        <v>3.6</v>
      </c>
      <c r="AA203" s="142">
        <v>1.4</v>
      </c>
      <c r="AB203" s="142">
        <v>4.2</v>
      </c>
      <c r="AC203" s="142">
        <v>0</v>
      </c>
      <c r="AD203" s="142">
        <v>5.8</v>
      </c>
      <c r="AE203" s="188">
        <f t="shared" ref="AE203:AK203" si="122">(AVERAGE(C201:C203)/AVERAGE(C189:C191)-1)*100</f>
        <v>1.5723077374611538</v>
      </c>
      <c r="AF203" s="188">
        <f t="shared" si="122"/>
        <v>-0.20053108287410026</v>
      </c>
      <c r="AG203" s="188">
        <f t="shared" si="122"/>
        <v>1.8392793845734889</v>
      </c>
      <c r="AH203" s="188">
        <f t="shared" si="122"/>
        <v>-3.3946410368198565</v>
      </c>
      <c r="AI203" s="188">
        <f t="shared" si="122"/>
        <v>0.79142053512240018</v>
      </c>
      <c r="AJ203" s="188">
        <f t="shared" si="122"/>
        <v>-1.4059831972419445</v>
      </c>
      <c r="AK203" s="188">
        <f t="shared" si="122"/>
        <v>4.0294115047767143</v>
      </c>
      <c r="AL203" s="140">
        <v>135.41419999999999</v>
      </c>
      <c r="AM203" s="140">
        <v>229.25165999999999</v>
      </c>
      <c r="AN203" s="140">
        <v>97.139920000000004</v>
      </c>
      <c r="AO203" s="140">
        <v>78.961659999999995</v>
      </c>
      <c r="AP203" s="140">
        <v>109.6626</v>
      </c>
      <c r="AQ203" s="140">
        <v>91.316580000000002</v>
      </c>
      <c r="AR203" s="140">
        <v>107.90712000000001</v>
      </c>
      <c r="AS203" s="140">
        <v>-8.4</v>
      </c>
      <c r="AT203" s="140">
        <v>-10.3</v>
      </c>
      <c r="AU203" s="140">
        <v>-6.5</v>
      </c>
      <c r="AV203" s="140">
        <v>-16.5</v>
      </c>
      <c r="AW203" s="140">
        <v>-5.6</v>
      </c>
      <c r="AX203" s="140">
        <v>-21.3</v>
      </c>
      <c r="AY203" s="140">
        <v>12.6</v>
      </c>
      <c r="AZ203" s="140">
        <v>-6</v>
      </c>
      <c r="BA203" s="140">
        <v>-5.3</v>
      </c>
      <c r="BB203" s="140">
        <v>-6.8</v>
      </c>
      <c r="BC203" s="140">
        <v>-4.2</v>
      </c>
      <c r="BD203" s="140">
        <v>-10.4</v>
      </c>
      <c r="BE203" s="140">
        <v>-19.399999999999999</v>
      </c>
      <c r="BF203" s="140">
        <v>2.2999999999999998</v>
      </c>
      <c r="BG203" s="140">
        <v>-3.5</v>
      </c>
      <c r="BH203" s="140">
        <v>-4.0999999999999996</v>
      </c>
      <c r="BI203" s="140">
        <v>-3</v>
      </c>
      <c r="BJ203" s="140">
        <v>5.0999999999999996</v>
      </c>
      <c r="BK203" s="140">
        <v>-6.7</v>
      </c>
      <c r="BL203" s="140">
        <v>-15.3</v>
      </c>
      <c r="BM203" s="140">
        <v>2.2000000000000002</v>
      </c>
      <c r="BN203" s="188">
        <f t="shared" ref="BN203:BT203" si="123">(AVERAGE(AL201:AL203)/AVERAGE(AL189:AL191)-1)*100</f>
        <v>-5.904628247985066</v>
      </c>
      <c r="BO203" s="188">
        <f t="shared" si="123"/>
        <v>-6.2267466065681791</v>
      </c>
      <c r="BP203" s="188">
        <f t="shared" si="123"/>
        <v>-5.5806671324483359</v>
      </c>
      <c r="BQ203" s="188">
        <f t="shared" si="123"/>
        <v>-12.438121359896792</v>
      </c>
      <c r="BR203" s="188">
        <f t="shared" si="123"/>
        <v>-7.3551427096861133</v>
      </c>
      <c r="BS203" s="188">
        <f t="shared" si="123"/>
        <v>-21.854902660869325</v>
      </c>
      <c r="BT203" s="188">
        <f t="shared" si="123"/>
        <v>13.416817790109349</v>
      </c>
    </row>
    <row r="204" spans="1:72" x14ac:dyDescent="0.25">
      <c r="A204" s="1">
        <v>43282</v>
      </c>
      <c r="C204" s="142">
        <v>111.61924</v>
      </c>
      <c r="D204" s="142">
        <v>122.27988999999999</v>
      </c>
      <c r="E204" s="142">
        <v>110.27193</v>
      </c>
      <c r="F204" s="142">
        <v>123.1878</v>
      </c>
      <c r="G204" s="142">
        <v>101.44813000000001</v>
      </c>
      <c r="H204" s="142">
        <v>98.979609999999994</v>
      </c>
      <c r="I204" s="142">
        <v>100.77224</v>
      </c>
      <c r="J204" s="142">
        <v>4</v>
      </c>
      <c r="K204" s="142">
        <v>1.1000000000000001</v>
      </c>
      <c r="L204" s="142">
        <v>4.4000000000000004</v>
      </c>
      <c r="M204" s="142">
        <v>-6.5</v>
      </c>
      <c r="N204" s="142">
        <v>9.6999999999999993</v>
      </c>
      <c r="O204" s="142">
        <v>1.2</v>
      </c>
      <c r="P204" s="142">
        <v>5</v>
      </c>
      <c r="Q204" s="142">
        <v>2.4</v>
      </c>
      <c r="R204" s="142">
        <v>-1.1000000000000001</v>
      </c>
      <c r="S204" s="142">
        <v>3</v>
      </c>
      <c r="T204" s="142">
        <v>-2.5</v>
      </c>
      <c r="U204" s="142">
        <v>4.8</v>
      </c>
      <c r="V204" s="142">
        <v>-0.5</v>
      </c>
      <c r="W204" s="142">
        <v>6</v>
      </c>
      <c r="X204" s="142">
        <v>3.2</v>
      </c>
      <c r="Y204" s="142">
        <v>-0.3</v>
      </c>
      <c r="Z204" s="142">
        <v>3.8</v>
      </c>
      <c r="AA204" s="142">
        <v>0.1</v>
      </c>
      <c r="AB204" s="142">
        <v>4.8</v>
      </c>
      <c r="AC204" s="142">
        <v>0.4</v>
      </c>
      <c r="AD204" s="142">
        <v>6.5</v>
      </c>
      <c r="AE204" s="187" t="s">
        <v>19</v>
      </c>
      <c r="AF204" s="188" t="s">
        <v>19</v>
      </c>
      <c r="AG204" s="188" t="s">
        <v>19</v>
      </c>
      <c r="AH204" s="188" t="s">
        <v>19</v>
      </c>
      <c r="AI204" s="188" t="s">
        <v>19</v>
      </c>
      <c r="AJ204" s="188" t="s">
        <v>19</v>
      </c>
      <c r="AK204" s="187" t="s">
        <v>19</v>
      </c>
      <c r="AL204" s="140">
        <v>146.22618</v>
      </c>
      <c r="AM204" s="140">
        <v>247.91569999999999</v>
      </c>
      <c r="AN204" s="140">
        <v>104.74921000000001</v>
      </c>
      <c r="AO204" s="140">
        <v>100.84113000000001</v>
      </c>
      <c r="AP204" s="140">
        <v>113.47387999999999</v>
      </c>
      <c r="AQ204" s="140">
        <v>97.373559999999998</v>
      </c>
      <c r="AR204" s="140">
        <v>107.05586</v>
      </c>
      <c r="AS204" s="140">
        <v>3.5</v>
      </c>
      <c r="AT204" s="140">
        <v>9.6</v>
      </c>
      <c r="AU204" s="140">
        <v>-1.9</v>
      </c>
      <c r="AV204" s="140">
        <v>23.5</v>
      </c>
      <c r="AW204" s="140">
        <v>-4.3</v>
      </c>
      <c r="AX204" s="140">
        <v>-13.3</v>
      </c>
      <c r="AY204" s="140">
        <v>-8</v>
      </c>
      <c r="AZ204" s="140">
        <v>-4.7</v>
      </c>
      <c r="BA204" s="140">
        <v>-3.3</v>
      </c>
      <c r="BB204" s="140">
        <v>-6.1</v>
      </c>
      <c r="BC204" s="140">
        <v>-0.4</v>
      </c>
      <c r="BD204" s="140">
        <v>-9.5</v>
      </c>
      <c r="BE204" s="140">
        <v>-18.600000000000001</v>
      </c>
      <c r="BF204" s="140">
        <v>0.7</v>
      </c>
      <c r="BG204" s="140">
        <v>-2.9</v>
      </c>
      <c r="BH204" s="140">
        <v>-2.6</v>
      </c>
      <c r="BI204" s="140">
        <v>-3.2</v>
      </c>
      <c r="BJ204" s="140">
        <v>5.9</v>
      </c>
      <c r="BK204" s="140">
        <v>-7.1</v>
      </c>
      <c r="BL204" s="140">
        <v>-16.100000000000001</v>
      </c>
      <c r="BM204" s="140">
        <v>1.6</v>
      </c>
      <c r="BN204" s="187" t="s">
        <v>19</v>
      </c>
      <c r="BO204" s="187" t="s">
        <v>19</v>
      </c>
      <c r="BP204" s="187" t="s">
        <v>19</v>
      </c>
      <c r="BQ204" s="187" t="s">
        <v>19</v>
      </c>
      <c r="BR204" s="187" t="s">
        <v>19</v>
      </c>
      <c r="BS204" s="187" t="s">
        <v>19</v>
      </c>
      <c r="BT204" s="187" t="s">
        <v>19</v>
      </c>
    </row>
    <row r="205" spans="1:72" x14ac:dyDescent="0.25">
      <c r="A205" s="1">
        <v>43313</v>
      </c>
      <c r="C205" s="142">
        <v>114.4615</v>
      </c>
      <c r="D205" s="142">
        <v>120.76449</v>
      </c>
      <c r="E205" s="142">
        <v>113.66492</v>
      </c>
      <c r="F205" s="142">
        <v>121.88757</v>
      </c>
      <c r="G205" s="142">
        <v>104.28085</v>
      </c>
      <c r="H205" s="142">
        <v>102.78582</v>
      </c>
      <c r="I205" s="142">
        <v>102.66253</v>
      </c>
      <c r="J205" s="142">
        <v>1.6</v>
      </c>
      <c r="K205" s="142">
        <v>0.1</v>
      </c>
      <c r="L205" s="142">
        <v>1.8</v>
      </c>
      <c r="M205" s="142">
        <v>-6.7</v>
      </c>
      <c r="N205" s="142">
        <v>11.7</v>
      </c>
      <c r="O205" s="142">
        <v>1.6</v>
      </c>
      <c r="P205" s="142">
        <v>0.5</v>
      </c>
      <c r="Q205" s="142">
        <v>2.2999999999999998</v>
      </c>
      <c r="R205" s="142">
        <v>-0.9</v>
      </c>
      <c r="S205" s="142">
        <v>2.8</v>
      </c>
      <c r="T205" s="142">
        <v>-3.2</v>
      </c>
      <c r="U205" s="142">
        <v>5.7</v>
      </c>
      <c r="V205" s="142">
        <v>-0.2</v>
      </c>
      <c r="W205" s="142">
        <v>5.2</v>
      </c>
      <c r="X205" s="142">
        <v>3</v>
      </c>
      <c r="Y205" s="142">
        <v>-0.5</v>
      </c>
      <c r="Z205" s="142">
        <v>3.5</v>
      </c>
      <c r="AA205" s="142">
        <v>-1.1000000000000001</v>
      </c>
      <c r="AB205" s="142">
        <v>5.6</v>
      </c>
      <c r="AC205" s="142">
        <v>0.6</v>
      </c>
      <c r="AD205" s="142">
        <v>6.4</v>
      </c>
      <c r="AE205" s="187" t="s">
        <v>19</v>
      </c>
      <c r="AF205" s="188" t="s">
        <v>19</v>
      </c>
      <c r="AG205" s="188" t="s">
        <v>19</v>
      </c>
      <c r="AH205" s="188" t="s">
        <v>19</v>
      </c>
      <c r="AI205" s="188" t="s">
        <v>19</v>
      </c>
      <c r="AJ205" s="188" t="s">
        <v>19</v>
      </c>
      <c r="AK205" s="187" t="s">
        <v>19</v>
      </c>
      <c r="AL205" s="140">
        <v>152.81308999999999</v>
      </c>
      <c r="AM205" s="140">
        <v>265.63463999999999</v>
      </c>
      <c r="AN205" s="140">
        <v>106.79559999999999</v>
      </c>
      <c r="AO205" s="140">
        <v>114.10083</v>
      </c>
      <c r="AP205" s="140">
        <v>113.85042</v>
      </c>
      <c r="AQ205" s="140">
        <v>96.592920000000007</v>
      </c>
      <c r="AR205" s="140">
        <v>102.62864999999999</v>
      </c>
      <c r="AS205" s="140">
        <v>-1.9</v>
      </c>
      <c r="AT205" s="140">
        <v>1.7</v>
      </c>
      <c r="AU205" s="140">
        <v>-5.4</v>
      </c>
      <c r="AV205" s="140">
        <v>14.9</v>
      </c>
      <c r="AW205" s="140">
        <v>-3.9</v>
      </c>
      <c r="AX205" s="140">
        <v>-10.7</v>
      </c>
      <c r="AY205" s="140">
        <v>-17</v>
      </c>
      <c r="AZ205" s="140">
        <v>-4.3</v>
      </c>
      <c r="BA205" s="140">
        <v>-2.7</v>
      </c>
      <c r="BB205" s="140">
        <v>-6</v>
      </c>
      <c r="BC205" s="140">
        <v>1.8</v>
      </c>
      <c r="BD205" s="140">
        <v>-8.6999999999999993</v>
      </c>
      <c r="BE205" s="140">
        <v>-17.600000000000001</v>
      </c>
      <c r="BF205" s="140">
        <v>-1.7</v>
      </c>
      <c r="BG205" s="140">
        <v>-3.7</v>
      </c>
      <c r="BH205" s="140">
        <v>-3</v>
      </c>
      <c r="BI205" s="140">
        <v>-4.4000000000000004</v>
      </c>
      <c r="BJ205" s="140">
        <v>5</v>
      </c>
      <c r="BK205" s="140">
        <v>-7.5</v>
      </c>
      <c r="BL205" s="140">
        <v>-16.5</v>
      </c>
      <c r="BM205" s="140">
        <v>-1.1000000000000001</v>
      </c>
      <c r="BN205" s="187" t="s">
        <v>19</v>
      </c>
      <c r="BO205" s="187" t="s">
        <v>19</v>
      </c>
      <c r="BP205" s="187" t="s">
        <v>19</v>
      </c>
      <c r="BQ205" s="187" t="s">
        <v>19</v>
      </c>
      <c r="BR205" s="187" t="s">
        <v>19</v>
      </c>
      <c r="BS205" s="187" t="s">
        <v>19</v>
      </c>
      <c r="BT205" s="187" t="s">
        <v>19</v>
      </c>
    </row>
    <row r="206" spans="1:72" x14ac:dyDescent="0.25">
      <c r="A206" s="1">
        <v>43344</v>
      </c>
      <c r="B206" s="30" t="s">
        <v>212</v>
      </c>
      <c r="C206" s="142">
        <v>105.73437</v>
      </c>
      <c r="D206" s="142">
        <v>116.90938</v>
      </c>
      <c r="E206" s="142">
        <v>104.32205</v>
      </c>
      <c r="F206" s="142">
        <v>112.85558</v>
      </c>
      <c r="G206" s="142">
        <v>99.652320000000003</v>
      </c>
      <c r="H206" s="142">
        <v>97.083399999999997</v>
      </c>
      <c r="I206" s="142">
        <v>106.81968000000001</v>
      </c>
      <c r="J206" s="142">
        <v>-2.4</v>
      </c>
      <c r="K206" s="142">
        <v>-1.4</v>
      </c>
      <c r="L206" s="142">
        <v>-2.6</v>
      </c>
      <c r="M206" s="142">
        <v>-12.6</v>
      </c>
      <c r="N206" s="142">
        <v>6.7</v>
      </c>
      <c r="O206" s="142">
        <v>1.5</v>
      </c>
      <c r="P206" s="142">
        <v>8.3000000000000007</v>
      </c>
      <c r="Q206" s="142">
        <v>1.7</v>
      </c>
      <c r="R206" s="142">
        <v>-1</v>
      </c>
      <c r="S206" s="142">
        <v>2.2000000000000002</v>
      </c>
      <c r="T206" s="142">
        <v>-4.5</v>
      </c>
      <c r="U206" s="142">
        <v>5.8</v>
      </c>
      <c r="V206" s="142">
        <v>0</v>
      </c>
      <c r="W206" s="142">
        <v>5.6</v>
      </c>
      <c r="X206" s="142">
        <v>2.6</v>
      </c>
      <c r="Y206" s="142">
        <v>-0.8</v>
      </c>
      <c r="Z206" s="142">
        <v>3.1</v>
      </c>
      <c r="AA206" s="142">
        <v>-2.7</v>
      </c>
      <c r="AB206" s="142">
        <v>5.9</v>
      </c>
      <c r="AC206" s="142">
        <v>0.5</v>
      </c>
      <c r="AD206" s="142">
        <v>6.9</v>
      </c>
      <c r="AE206" s="188">
        <f t="shared" ref="AE206:AK206" si="124">(AVERAGE(C204:C206)/AVERAGE(C192:C194)-1)*100</f>
        <v>1.0588985739526935</v>
      </c>
      <c r="AF206" s="188">
        <f t="shared" si="124"/>
        <v>-7.6850772810532764E-2</v>
      </c>
      <c r="AG206" s="188">
        <f t="shared" si="124"/>
        <v>1.2183397540354468</v>
      </c>
      <c r="AH206" s="188">
        <f t="shared" si="124"/>
        <v>-8.5755418601861084</v>
      </c>
      <c r="AI206" s="188">
        <f t="shared" si="124"/>
        <v>9.3431767792144562</v>
      </c>
      <c r="AJ206" s="188">
        <f t="shared" si="124"/>
        <v>1.4352438906876319</v>
      </c>
      <c r="AK206" s="188">
        <f t="shared" si="124"/>
        <v>4.5523160996631562</v>
      </c>
      <c r="AL206" s="140">
        <v>147.76074</v>
      </c>
      <c r="AM206" s="140">
        <v>236.56111000000001</v>
      </c>
      <c r="AN206" s="140">
        <v>111.54098</v>
      </c>
      <c r="AO206" s="140">
        <v>108.32528000000001</v>
      </c>
      <c r="AP206" s="140">
        <v>107.38428999999999</v>
      </c>
      <c r="AQ206" s="140">
        <v>92.068460000000002</v>
      </c>
      <c r="AR206" s="140">
        <v>129.55912000000001</v>
      </c>
      <c r="AS206" s="140">
        <v>3.4</v>
      </c>
      <c r="AT206" s="140">
        <v>-3.5</v>
      </c>
      <c r="AU206" s="140">
        <v>10.3</v>
      </c>
      <c r="AV206" s="140">
        <v>12.7</v>
      </c>
      <c r="AW206" s="140">
        <v>-3</v>
      </c>
      <c r="AX206" s="140">
        <v>-3.2</v>
      </c>
      <c r="AY206" s="140">
        <v>25.8</v>
      </c>
      <c r="AZ206" s="140">
        <v>-3.5</v>
      </c>
      <c r="BA206" s="140">
        <v>-2.8</v>
      </c>
      <c r="BB206" s="140">
        <v>-4.2</v>
      </c>
      <c r="BC206" s="140">
        <v>3.1</v>
      </c>
      <c r="BD206" s="140">
        <v>-8.1</v>
      </c>
      <c r="BE206" s="140">
        <v>-16.2</v>
      </c>
      <c r="BF206" s="140">
        <v>1.1000000000000001</v>
      </c>
      <c r="BG206" s="140">
        <v>-3.2</v>
      </c>
      <c r="BH206" s="140">
        <v>-3</v>
      </c>
      <c r="BI206" s="140">
        <v>-3.3</v>
      </c>
      <c r="BJ206" s="140">
        <v>4.7</v>
      </c>
      <c r="BK206" s="140">
        <v>-7.5</v>
      </c>
      <c r="BL206" s="140">
        <v>-16</v>
      </c>
      <c r="BM206" s="140">
        <v>2</v>
      </c>
      <c r="BN206" s="188">
        <f t="shared" ref="BN206:BT206" si="125">(AVERAGE(AL204:AL206)/AVERAGE(AL192:AL194)-1)*100</f>
        <v>1.5365792904424858</v>
      </c>
      <c r="BO206" s="188">
        <f t="shared" si="125"/>
        <v>2.4109582667311669</v>
      </c>
      <c r="BP206" s="188">
        <f t="shared" si="125"/>
        <v>0.72221723074732402</v>
      </c>
      <c r="BQ206" s="188">
        <f t="shared" si="125"/>
        <v>16.656876311620671</v>
      </c>
      <c r="BR206" s="188">
        <f t="shared" si="125"/>
        <v>-3.7373261233568766</v>
      </c>
      <c r="BS206" s="188">
        <f t="shared" si="125"/>
        <v>-9.3957973211102992</v>
      </c>
      <c r="BT206" s="188">
        <f t="shared" si="125"/>
        <v>-1.0756926442644699</v>
      </c>
    </row>
    <row r="207" spans="1:72" x14ac:dyDescent="0.25">
      <c r="A207" s="1">
        <v>43374</v>
      </c>
      <c r="C207" s="142">
        <v>111.61565</v>
      </c>
      <c r="D207" s="142">
        <v>123.58628</v>
      </c>
      <c r="E207" s="142">
        <v>110.10278</v>
      </c>
      <c r="F207" s="142">
        <v>108.10392</v>
      </c>
      <c r="G207" s="142">
        <v>101.82509</v>
      </c>
      <c r="H207" s="142">
        <v>101.31872</v>
      </c>
      <c r="I207" s="142">
        <v>109.5104</v>
      </c>
      <c r="J207" s="142">
        <v>0.7</v>
      </c>
      <c r="K207" s="142">
        <v>2.2999999999999998</v>
      </c>
      <c r="L207" s="142">
        <v>0.4</v>
      </c>
      <c r="M207" s="142">
        <v>-10</v>
      </c>
      <c r="N207" s="142">
        <v>7.5</v>
      </c>
      <c r="O207" s="142">
        <v>4</v>
      </c>
      <c r="P207" s="142">
        <v>2.9</v>
      </c>
      <c r="Q207" s="142">
        <v>1.6</v>
      </c>
      <c r="R207" s="142">
        <v>-0.6</v>
      </c>
      <c r="S207" s="142">
        <v>2</v>
      </c>
      <c r="T207" s="142">
        <v>-5.0999999999999996</v>
      </c>
      <c r="U207" s="142">
        <v>6</v>
      </c>
      <c r="V207" s="142">
        <v>0.4</v>
      </c>
      <c r="W207" s="142">
        <v>5.3</v>
      </c>
      <c r="X207" s="142">
        <v>2.1</v>
      </c>
      <c r="Y207" s="142">
        <v>-0.8</v>
      </c>
      <c r="Z207" s="142">
        <v>2.6</v>
      </c>
      <c r="AA207" s="142">
        <v>-3.8</v>
      </c>
      <c r="AB207" s="142">
        <v>6.3</v>
      </c>
      <c r="AC207" s="142">
        <v>0.6</v>
      </c>
      <c r="AD207" s="142">
        <v>6.6</v>
      </c>
      <c r="AE207" s="187" t="s">
        <v>19</v>
      </c>
      <c r="AF207" s="188" t="s">
        <v>19</v>
      </c>
      <c r="AG207" s="188" t="s">
        <v>19</v>
      </c>
      <c r="AH207" s="188" t="s">
        <v>19</v>
      </c>
      <c r="AI207" s="188" t="s">
        <v>19</v>
      </c>
      <c r="AJ207" s="188" t="s">
        <v>19</v>
      </c>
      <c r="AK207" s="187" t="s">
        <v>19</v>
      </c>
      <c r="AL207" s="140">
        <v>156.19705999999999</v>
      </c>
      <c r="AM207" s="140">
        <v>264.30090000000001</v>
      </c>
      <c r="AN207" s="140">
        <v>112.10383</v>
      </c>
      <c r="AO207" s="140">
        <v>109.40232</v>
      </c>
      <c r="AP207" s="140">
        <v>114.08099</v>
      </c>
      <c r="AQ207" s="140">
        <v>94.092550000000003</v>
      </c>
      <c r="AR207" s="140">
        <v>124.71245</v>
      </c>
      <c r="AS207" s="140">
        <v>5.2</v>
      </c>
      <c r="AT207" s="140">
        <v>6.2</v>
      </c>
      <c r="AU207" s="140">
        <v>4.2</v>
      </c>
      <c r="AV207" s="140">
        <v>9.6</v>
      </c>
      <c r="AW207" s="140">
        <v>0.8</v>
      </c>
      <c r="AX207" s="140">
        <v>-2.1</v>
      </c>
      <c r="AY207" s="140">
        <v>5.9</v>
      </c>
      <c r="AZ207" s="140">
        <v>-2.6</v>
      </c>
      <c r="BA207" s="140">
        <v>-1.9</v>
      </c>
      <c r="BB207" s="140">
        <v>-3.4</v>
      </c>
      <c r="BC207" s="140">
        <v>3.8</v>
      </c>
      <c r="BD207" s="140">
        <v>-7.2</v>
      </c>
      <c r="BE207" s="140">
        <v>-14.9</v>
      </c>
      <c r="BF207" s="140">
        <v>1.6</v>
      </c>
      <c r="BG207" s="140">
        <v>-2.5</v>
      </c>
      <c r="BH207" s="140">
        <v>-2.4</v>
      </c>
      <c r="BI207" s="140">
        <v>-2.6</v>
      </c>
      <c r="BJ207" s="140">
        <v>4.7</v>
      </c>
      <c r="BK207" s="140">
        <v>-6.9</v>
      </c>
      <c r="BL207" s="140">
        <v>-15.4</v>
      </c>
      <c r="BM207" s="140">
        <v>3.3</v>
      </c>
      <c r="BN207" s="187" t="s">
        <v>19</v>
      </c>
      <c r="BO207" s="187" t="s">
        <v>19</v>
      </c>
      <c r="BP207" s="187" t="s">
        <v>19</v>
      </c>
      <c r="BQ207" s="187" t="s">
        <v>19</v>
      </c>
      <c r="BR207" s="187" t="s">
        <v>19</v>
      </c>
      <c r="BS207" s="187" t="s">
        <v>19</v>
      </c>
      <c r="BT207" s="187" t="s">
        <v>19</v>
      </c>
    </row>
    <row r="208" spans="1:72" x14ac:dyDescent="0.25">
      <c r="A208" s="1">
        <v>43405</v>
      </c>
      <c r="C208" s="142">
        <v>104.28134</v>
      </c>
      <c r="D208" s="142">
        <v>118.20499</v>
      </c>
      <c r="E208" s="142">
        <v>102.52164</v>
      </c>
      <c r="F208" s="142">
        <v>99.179090000000002</v>
      </c>
      <c r="G208" s="142">
        <v>99.546210000000002</v>
      </c>
      <c r="H208" s="142">
        <v>95.556989999999999</v>
      </c>
      <c r="I208" s="142">
        <v>103.90219</v>
      </c>
      <c r="J208" s="142">
        <v>-1.2</v>
      </c>
      <c r="K208" s="142">
        <v>1.5</v>
      </c>
      <c r="L208" s="142">
        <v>-1.6</v>
      </c>
      <c r="M208" s="142">
        <v>-5.9</v>
      </c>
      <c r="N208" s="142">
        <v>3.8</v>
      </c>
      <c r="O208" s="142">
        <v>0.8</v>
      </c>
      <c r="P208" s="142">
        <v>0.3</v>
      </c>
      <c r="Q208" s="142">
        <v>1.4</v>
      </c>
      <c r="R208" s="142">
        <v>-0.4</v>
      </c>
      <c r="S208" s="142">
        <v>1.6</v>
      </c>
      <c r="T208" s="142">
        <v>-5.0999999999999996</v>
      </c>
      <c r="U208" s="142">
        <v>5.8</v>
      </c>
      <c r="V208" s="142">
        <v>0.4</v>
      </c>
      <c r="W208" s="142">
        <v>4.8</v>
      </c>
      <c r="X208" s="142">
        <v>1.6</v>
      </c>
      <c r="Y208" s="142">
        <v>-0.7</v>
      </c>
      <c r="Z208" s="142">
        <v>2</v>
      </c>
      <c r="AA208" s="142">
        <v>-4.5</v>
      </c>
      <c r="AB208" s="142">
        <v>6.1</v>
      </c>
      <c r="AC208" s="142">
        <v>0.6</v>
      </c>
      <c r="AD208" s="142">
        <v>5.7</v>
      </c>
      <c r="AE208" s="187" t="s">
        <v>19</v>
      </c>
      <c r="AF208" s="188" t="s">
        <v>19</v>
      </c>
      <c r="AG208" s="188" t="s">
        <v>19</v>
      </c>
      <c r="AH208" s="188" t="s">
        <v>19</v>
      </c>
      <c r="AI208" s="188" t="s">
        <v>19</v>
      </c>
      <c r="AJ208" s="188" t="s">
        <v>19</v>
      </c>
      <c r="AK208" s="187" t="s">
        <v>19</v>
      </c>
      <c r="AL208" s="140">
        <v>149.14906999999999</v>
      </c>
      <c r="AM208" s="140">
        <v>257.29230999999999</v>
      </c>
      <c r="AN208" s="140">
        <v>105.03976</v>
      </c>
      <c r="AO208" s="140">
        <v>102.24432</v>
      </c>
      <c r="AP208" s="140">
        <v>106.59426999999999</v>
      </c>
      <c r="AQ208" s="140">
        <v>85.795349999999999</v>
      </c>
      <c r="AR208" s="140">
        <v>118.80229</v>
      </c>
      <c r="AS208" s="140">
        <v>3.1</v>
      </c>
      <c r="AT208" s="140">
        <v>5.0999999999999996</v>
      </c>
      <c r="AU208" s="140">
        <v>1.2</v>
      </c>
      <c r="AV208" s="140">
        <v>3.8</v>
      </c>
      <c r="AW208" s="140">
        <v>6.9</v>
      </c>
      <c r="AX208" s="140">
        <v>-3.5</v>
      </c>
      <c r="AY208" s="140">
        <v>-1.5</v>
      </c>
      <c r="AZ208" s="140">
        <v>-2.1</v>
      </c>
      <c r="BA208" s="140">
        <v>-1.3</v>
      </c>
      <c r="BB208" s="140">
        <v>-2.9</v>
      </c>
      <c r="BC208" s="140">
        <v>3.8</v>
      </c>
      <c r="BD208" s="140">
        <v>-6.1</v>
      </c>
      <c r="BE208" s="140">
        <v>-14</v>
      </c>
      <c r="BF208" s="140">
        <v>1.3</v>
      </c>
      <c r="BG208" s="140">
        <v>-2.4</v>
      </c>
      <c r="BH208" s="140">
        <v>-1.6</v>
      </c>
      <c r="BI208" s="140">
        <v>-3.1</v>
      </c>
      <c r="BJ208" s="140">
        <v>4.2</v>
      </c>
      <c r="BK208" s="140">
        <v>-7.3</v>
      </c>
      <c r="BL208" s="140">
        <v>-14.8</v>
      </c>
      <c r="BM208" s="140">
        <v>1.9</v>
      </c>
      <c r="BN208" s="187" t="s">
        <v>19</v>
      </c>
      <c r="BO208" s="187" t="s">
        <v>19</v>
      </c>
      <c r="BP208" s="187" t="s">
        <v>19</v>
      </c>
      <c r="BQ208" s="187" t="s">
        <v>19</v>
      </c>
      <c r="BR208" s="187" t="s">
        <v>19</v>
      </c>
      <c r="BS208" s="187" t="s">
        <v>19</v>
      </c>
      <c r="BT208" s="187" t="s">
        <v>19</v>
      </c>
    </row>
    <row r="209" spans="1:72" x14ac:dyDescent="0.25">
      <c r="A209" s="1">
        <v>43435</v>
      </c>
      <c r="B209" s="30" t="s">
        <v>213</v>
      </c>
      <c r="C209" s="142">
        <v>90.841409999999996</v>
      </c>
      <c r="D209" s="142">
        <v>123.7175</v>
      </c>
      <c r="E209" s="142">
        <v>86.686459999999997</v>
      </c>
      <c r="F209" s="142">
        <v>85.747950000000003</v>
      </c>
      <c r="G209" s="142">
        <v>95.295590000000004</v>
      </c>
      <c r="H209" s="142">
        <v>88.412019999999998</v>
      </c>
      <c r="I209" s="142">
        <v>87.874880000000005</v>
      </c>
      <c r="J209" s="142">
        <v>-3.8</v>
      </c>
      <c r="K209" s="142">
        <v>5</v>
      </c>
      <c r="L209" s="142">
        <v>-5.2</v>
      </c>
      <c r="M209" s="142">
        <v>-7.7</v>
      </c>
      <c r="N209" s="142">
        <v>-3.1</v>
      </c>
      <c r="O209" s="142">
        <v>1.2</v>
      </c>
      <c r="P209" s="142">
        <v>-4.5</v>
      </c>
      <c r="Q209" s="142">
        <v>1</v>
      </c>
      <c r="R209" s="142">
        <v>0</v>
      </c>
      <c r="S209" s="142">
        <v>1.1000000000000001</v>
      </c>
      <c r="T209" s="142">
        <v>-5.3</v>
      </c>
      <c r="U209" s="142">
        <v>5</v>
      </c>
      <c r="V209" s="142">
        <v>0.5</v>
      </c>
      <c r="W209" s="142">
        <v>4.0999999999999996</v>
      </c>
      <c r="X209" s="142">
        <v>1</v>
      </c>
      <c r="Y209" s="142">
        <v>0</v>
      </c>
      <c r="Z209" s="142">
        <v>1.1000000000000001</v>
      </c>
      <c r="AA209" s="142">
        <v>-5.3</v>
      </c>
      <c r="AB209" s="142">
        <v>5</v>
      </c>
      <c r="AC209" s="142">
        <v>0.5</v>
      </c>
      <c r="AD209" s="142">
        <v>4.0999999999999996</v>
      </c>
      <c r="AE209" s="188">
        <f>(AVERAGE(C207:C209)/AVERAGE(C195:C197)-1)*100</f>
        <v>-1.3235402264210938</v>
      </c>
      <c r="AF209" s="188">
        <f t="shared" ref="AF209:AK209" si="126">(AVERAGE(D207:D209)/AVERAGE(D195:D197)-1)*100</f>
        <v>2.9657538485661217</v>
      </c>
      <c r="AG209" s="188">
        <f t="shared" si="126"/>
        <v>-1.9538932094287143</v>
      </c>
      <c r="AH209" s="188">
        <f t="shared" si="126"/>
        <v>-7.9803218024656282</v>
      </c>
      <c r="AI209" s="188">
        <f t="shared" si="126"/>
        <v>2.6407673528704212</v>
      </c>
      <c r="AJ209" s="188">
        <f t="shared" si="126"/>
        <v>2.0447565446481075</v>
      </c>
      <c r="AK209" s="188">
        <f t="shared" si="126"/>
        <v>-0.2491920527248892</v>
      </c>
      <c r="AL209" s="140">
        <v>142.80445</v>
      </c>
      <c r="AM209" s="140">
        <v>266.01209999999998</v>
      </c>
      <c r="AN209" s="140">
        <v>92.550690000000003</v>
      </c>
      <c r="AO209" s="140">
        <v>94.919479999999993</v>
      </c>
      <c r="AP209" s="140">
        <v>94.705849999999998</v>
      </c>
      <c r="AQ209" s="140">
        <v>71.532409999999999</v>
      </c>
      <c r="AR209" s="140">
        <v>102.73614999999999</v>
      </c>
      <c r="AS209" s="140">
        <v>3.1</v>
      </c>
      <c r="AT209" s="140">
        <v>4.3</v>
      </c>
      <c r="AU209" s="140">
        <v>1.7</v>
      </c>
      <c r="AV209" s="140">
        <v>-4.9000000000000004</v>
      </c>
      <c r="AW209" s="140">
        <v>0.4</v>
      </c>
      <c r="AX209" s="140">
        <v>3.7</v>
      </c>
      <c r="AY209" s="140">
        <v>7.5</v>
      </c>
      <c r="AZ209" s="140">
        <v>-1.7</v>
      </c>
      <c r="BA209" s="140">
        <v>-0.8</v>
      </c>
      <c r="BB209" s="140">
        <v>-2.6</v>
      </c>
      <c r="BC209" s="140">
        <v>3</v>
      </c>
      <c r="BD209" s="140">
        <v>-5.6</v>
      </c>
      <c r="BE209" s="140">
        <v>-13</v>
      </c>
      <c r="BF209" s="140">
        <v>1.8</v>
      </c>
      <c r="BG209" s="140">
        <v>-1.7</v>
      </c>
      <c r="BH209" s="140">
        <v>-0.8</v>
      </c>
      <c r="BI209" s="140">
        <v>-2.6</v>
      </c>
      <c r="BJ209" s="140">
        <v>3</v>
      </c>
      <c r="BK209" s="140">
        <v>-5.6</v>
      </c>
      <c r="BL209" s="140">
        <v>-13</v>
      </c>
      <c r="BM209" s="140">
        <v>1.8</v>
      </c>
      <c r="BN209" s="188">
        <f t="shared" ref="BN209:BT209" si="127">(AVERAGE(AL207:AL209)/AVERAGE(AL195:AL197)-1)*100</f>
        <v>3.8191401798664426</v>
      </c>
      <c r="BO209" s="188">
        <f t="shared" si="127"/>
        <v>5.1899006142442472</v>
      </c>
      <c r="BP209" s="188">
        <f t="shared" si="127"/>
        <v>2.4344897508877583</v>
      </c>
      <c r="BQ209" s="188">
        <f t="shared" si="127"/>
        <v>2.8230253374072811</v>
      </c>
      <c r="BR209" s="188">
        <f t="shared" si="127"/>
        <v>2.6801515420607602</v>
      </c>
      <c r="BS209" s="188">
        <f t="shared" si="127"/>
        <v>-0.99051889496859502</v>
      </c>
      <c r="BT209" s="188">
        <f t="shared" si="127"/>
        <v>3.678814309070888</v>
      </c>
    </row>
    <row r="210" spans="1:72" x14ac:dyDescent="0.25">
      <c r="A210" s="1">
        <v>43466</v>
      </c>
      <c r="C210" s="142">
        <v>94.022859999999994</v>
      </c>
      <c r="D210" s="142">
        <v>119.76432</v>
      </c>
      <c r="E210" s="142">
        <v>90.76961</v>
      </c>
      <c r="F210" s="142">
        <v>84.630170000000007</v>
      </c>
      <c r="G210" s="142">
        <v>91.960290000000001</v>
      </c>
      <c r="H210" s="142">
        <v>91.539439999999999</v>
      </c>
      <c r="I210" s="142">
        <v>99.168530000000004</v>
      </c>
      <c r="J210" s="142">
        <v>-1.9</v>
      </c>
      <c r="K210" s="142">
        <v>1.7</v>
      </c>
      <c r="L210" s="142">
        <v>-2.5</v>
      </c>
      <c r="M210" s="142">
        <v>-2.4</v>
      </c>
      <c r="N210" s="142">
        <v>-3.8</v>
      </c>
      <c r="O210" s="142">
        <v>1.5</v>
      </c>
      <c r="P210" s="142">
        <v>-2.4</v>
      </c>
      <c r="Q210" s="142">
        <v>-1.9</v>
      </c>
      <c r="R210" s="142">
        <v>1.7</v>
      </c>
      <c r="S210" s="142">
        <v>-2.5</v>
      </c>
      <c r="T210" s="142">
        <v>-2.4</v>
      </c>
      <c r="U210" s="142">
        <v>-3.8</v>
      </c>
      <c r="V210" s="142">
        <v>1.5</v>
      </c>
      <c r="W210" s="142">
        <v>-2.4</v>
      </c>
      <c r="X210" s="142">
        <v>0.4</v>
      </c>
      <c r="Y210" s="142">
        <v>0.2</v>
      </c>
      <c r="Z210" s="142">
        <v>0.4</v>
      </c>
      <c r="AA210" s="142">
        <v>-5.7</v>
      </c>
      <c r="AB210" s="142">
        <v>4.2</v>
      </c>
      <c r="AC210" s="142">
        <v>0.5</v>
      </c>
      <c r="AD210" s="142">
        <v>3</v>
      </c>
      <c r="AE210" s="189" t="s">
        <v>19</v>
      </c>
      <c r="AF210" s="190" t="s">
        <v>19</v>
      </c>
      <c r="AG210" s="190" t="s">
        <v>19</v>
      </c>
      <c r="AH210" s="190" t="s">
        <v>19</v>
      </c>
      <c r="AI210" s="190" t="s">
        <v>19</v>
      </c>
      <c r="AJ210" s="190" t="s">
        <v>19</v>
      </c>
      <c r="AK210" s="189" t="s">
        <v>19</v>
      </c>
      <c r="AL210" s="140">
        <v>137.96365</v>
      </c>
      <c r="AM210" s="140">
        <v>252.78167999999999</v>
      </c>
      <c r="AN210" s="140">
        <v>91.13185</v>
      </c>
      <c r="AO210" s="140">
        <v>92.828879999999998</v>
      </c>
      <c r="AP210" s="140">
        <v>73.913910000000001</v>
      </c>
      <c r="AQ210" s="140">
        <v>86.020920000000004</v>
      </c>
      <c r="AR210" s="140">
        <v>104.33669</v>
      </c>
      <c r="AS210" s="140">
        <v>-0.7</v>
      </c>
      <c r="AT210" s="140">
        <v>2.4</v>
      </c>
      <c r="AU210" s="140">
        <v>-4.0999999999999996</v>
      </c>
      <c r="AV210" s="140">
        <v>7.5</v>
      </c>
      <c r="AW210" s="140">
        <v>-32.4</v>
      </c>
      <c r="AX210" s="140">
        <v>13.7</v>
      </c>
      <c r="AY210" s="140">
        <v>-0.9</v>
      </c>
      <c r="AZ210" s="140">
        <v>-0.7</v>
      </c>
      <c r="BA210" s="140">
        <v>2.4</v>
      </c>
      <c r="BB210" s="140">
        <v>-4.0999999999999996</v>
      </c>
      <c r="BC210" s="140">
        <v>7.5</v>
      </c>
      <c r="BD210" s="140">
        <v>-32.4</v>
      </c>
      <c r="BE210" s="140">
        <v>13.7</v>
      </c>
      <c r="BF210" s="140">
        <v>-0.9</v>
      </c>
      <c r="BG210" s="140">
        <v>-1</v>
      </c>
      <c r="BH210" s="140">
        <v>-0.2</v>
      </c>
      <c r="BI210" s="140">
        <v>-1.7</v>
      </c>
      <c r="BJ210" s="140">
        <v>3.6</v>
      </c>
      <c r="BK210" s="140">
        <v>-7.7</v>
      </c>
      <c r="BL210" s="140">
        <v>-10.8</v>
      </c>
      <c r="BM210" s="140">
        <v>3.9</v>
      </c>
      <c r="BN210" s="191" t="s">
        <v>19</v>
      </c>
      <c r="BO210" s="191" t="s">
        <v>19</v>
      </c>
      <c r="BP210" s="191" t="s">
        <v>19</v>
      </c>
      <c r="BQ210" s="191" t="s">
        <v>19</v>
      </c>
      <c r="BR210" s="191" t="s">
        <v>19</v>
      </c>
      <c r="BS210" s="191" t="s">
        <v>19</v>
      </c>
      <c r="BT210" s="191" t="s">
        <v>19</v>
      </c>
    </row>
    <row r="211" spans="1:72" x14ac:dyDescent="0.25">
      <c r="A211" s="1">
        <v>43497</v>
      </c>
      <c r="C211" s="142">
        <v>92.151759999999996</v>
      </c>
      <c r="D211" s="142">
        <v>92.448120000000003</v>
      </c>
      <c r="E211" s="142">
        <v>92.114310000000003</v>
      </c>
      <c r="F211" s="142">
        <v>79.607069999999993</v>
      </c>
      <c r="G211" s="142">
        <v>85.414320000000004</v>
      </c>
      <c r="H211" s="142">
        <v>90.837159999999997</v>
      </c>
      <c r="I211" s="142">
        <v>94.107550000000003</v>
      </c>
      <c r="J211" s="142">
        <v>2.2999999999999998</v>
      </c>
      <c r="K211" s="142">
        <v>-9.4</v>
      </c>
      <c r="L211" s="142">
        <v>4</v>
      </c>
      <c r="M211" s="142">
        <v>4.5999999999999996</v>
      </c>
      <c r="N211" s="142">
        <v>-2.8</v>
      </c>
      <c r="O211" s="142">
        <v>5.8</v>
      </c>
      <c r="P211" s="142">
        <v>-2</v>
      </c>
      <c r="Q211" s="142">
        <v>0.2</v>
      </c>
      <c r="R211" s="142">
        <v>-3.5</v>
      </c>
      <c r="S211" s="142">
        <v>0.7</v>
      </c>
      <c r="T211" s="142">
        <v>0.9</v>
      </c>
      <c r="U211" s="142">
        <v>-3.3</v>
      </c>
      <c r="V211" s="142">
        <v>3.6</v>
      </c>
      <c r="W211" s="142">
        <v>-2.2000000000000002</v>
      </c>
      <c r="X211" s="142">
        <v>0.4</v>
      </c>
      <c r="Y211" s="142">
        <v>-0.1</v>
      </c>
      <c r="Z211" s="142">
        <v>0.5</v>
      </c>
      <c r="AA211" s="142">
        <v>-5.5</v>
      </c>
      <c r="AB211" s="142">
        <v>3.1</v>
      </c>
      <c r="AC211" s="142">
        <v>0.9</v>
      </c>
      <c r="AD211" s="142">
        <v>2.2000000000000002</v>
      </c>
      <c r="AE211" s="189" t="s">
        <v>19</v>
      </c>
      <c r="AF211" s="190" t="s">
        <v>19</v>
      </c>
      <c r="AG211" s="190" t="s">
        <v>19</v>
      </c>
      <c r="AH211" s="190" t="s">
        <v>19</v>
      </c>
      <c r="AI211" s="190" t="s">
        <v>19</v>
      </c>
      <c r="AJ211" s="190" t="s">
        <v>19</v>
      </c>
      <c r="AK211" s="189" t="s">
        <v>19</v>
      </c>
      <c r="AL211" s="140">
        <v>111.54978</v>
      </c>
      <c r="AM211" s="140">
        <v>174.71592000000001</v>
      </c>
      <c r="AN211" s="140">
        <v>85.785669999999996</v>
      </c>
      <c r="AO211" s="140">
        <v>85.006</v>
      </c>
      <c r="AP211" s="140">
        <v>63.319540000000003</v>
      </c>
      <c r="AQ211" s="140">
        <v>96.931950000000001</v>
      </c>
      <c r="AR211" s="140">
        <v>94.007649999999998</v>
      </c>
      <c r="AS211" s="140">
        <v>-12.9</v>
      </c>
      <c r="AT211" s="140">
        <v>-25</v>
      </c>
      <c r="AU211" s="140">
        <v>0.6</v>
      </c>
      <c r="AV211" s="140">
        <v>6.6</v>
      </c>
      <c r="AW211" s="140">
        <v>-14.7</v>
      </c>
      <c r="AX211" s="140">
        <v>16.5</v>
      </c>
      <c r="AY211" s="140">
        <v>-4.5</v>
      </c>
      <c r="AZ211" s="140">
        <v>-6.6</v>
      </c>
      <c r="BA211" s="140">
        <v>-10.9</v>
      </c>
      <c r="BB211" s="140">
        <v>-1.9</v>
      </c>
      <c r="BC211" s="140">
        <v>7</v>
      </c>
      <c r="BD211" s="140">
        <v>-25.3</v>
      </c>
      <c r="BE211" s="140">
        <v>15.2</v>
      </c>
      <c r="BF211" s="140">
        <v>-2.6</v>
      </c>
      <c r="BG211" s="140">
        <v>-1.4</v>
      </c>
      <c r="BH211" s="140">
        <v>-2</v>
      </c>
      <c r="BI211" s="140">
        <v>-0.9</v>
      </c>
      <c r="BJ211" s="140">
        <v>3.8</v>
      </c>
      <c r="BK211" s="140">
        <v>-6.2</v>
      </c>
      <c r="BL211" s="140">
        <v>-8.9</v>
      </c>
      <c r="BM211" s="140">
        <v>4.0999999999999996</v>
      </c>
      <c r="BN211" s="191" t="s">
        <v>19</v>
      </c>
      <c r="BO211" s="191" t="s">
        <v>19</v>
      </c>
      <c r="BP211" s="191" t="s">
        <v>19</v>
      </c>
      <c r="BQ211" s="191" t="s">
        <v>19</v>
      </c>
      <c r="BR211" s="191" t="s">
        <v>19</v>
      </c>
      <c r="BS211" s="191" t="s">
        <v>19</v>
      </c>
      <c r="BT211" s="191" t="s">
        <v>19</v>
      </c>
    </row>
    <row r="212" spans="1:72" x14ac:dyDescent="0.25">
      <c r="A212" s="1">
        <v>43525</v>
      </c>
      <c r="B212" s="30" t="s">
        <v>219</v>
      </c>
      <c r="C212" s="142">
        <v>94.396330000000006</v>
      </c>
      <c r="D212" s="142">
        <v>96.851680000000002</v>
      </c>
      <c r="E212" s="142">
        <v>94.086020000000005</v>
      </c>
      <c r="F212" s="142">
        <v>82.074740000000006</v>
      </c>
      <c r="G212" s="142">
        <v>92.372770000000003</v>
      </c>
      <c r="H212" s="142">
        <v>94.752610000000004</v>
      </c>
      <c r="I212" s="142">
        <v>104.06466</v>
      </c>
      <c r="J212" s="142">
        <v>-6.1</v>
      </c>
      <c r="K212" s="142">
        <v>-13.4</v>
      </c>
      <c r="L212" s="142">
        <v>-5</v>
      </c>
      <c r="M212" s="142">
        <v>-4.3</v>
      </c>
      <c r="N212" s="142">
        <v>-1.1000000000000001</v>
      </c>
      <c r="O212" s="142">
        <v>-0.1</v>
      </c>
      <c r="P212" s="142">
        <v>-1.5</v>
      </c>
      <c r="Q212" s="142">
        <v>-2</v>
      </c>
      <c r="R212" s="142">
        <v>-6.8</v>
      </c>
      <c r="S212" s="142">
        <v>-1.3</v>
      </c>
      <c r="T212" s="142">
        <v>-0.9</v>
      </c>
      <c r="U212" s="142">
        <v>-2.6</v>
      </c>
      <c r="V212" s="142">
        <v>2.2999999999999998</v>
      </c>
      <c r="W212" s="142">
        <v>-2</v>
      </c>
      <c r="X212" s="142">
        <v>-0.1</v>
      </c>
      <c r="Y212" s="142">
        <v>-0.9</v>
      </c>
      <c r="Z212" s="142">
        <v>0</v>
      </c>
      <c r="AA212" s="142">
        <v>-5.6</v>
      </c>
      <c r="AB212" s="142">
        <v>2.6</v>
      </c>
      <c r="AC212" s="142">
        <v>1.1000000000000001</v>
      </c>
      <c r="AD212" s="142">
        <v>1.6</v>
      </c>
      <c r="AE212" s="190">
        <f t="shared" ref="AE212:AK212" si="128">(AVERAGE(C210:C212)/AVERAGE(C198:C200)-1)*100</f>
        <v>-2.0322418527586206</v>
      </c>
      <c r="AF212" s="190">
        <f t="shared" si="128"/>
        <v>-6.81327415244054</v>
      </c>
      <c r="AG212" s="190">
        <f t="shared" si="128"/>
        <v>-1.3182251884598983</v>
      </c>
      <c r="AH212" s="190">
        <f t="shared" si="128"/>
        <v>-0.91968050142260394</v>
      </c>
      <c r="AI212" s="190">
        <f t="shared" si="128"/>
        <v>-2.5687286321845804</v>
      </c>
      <c r="AJ212" s="190">
        <f t="shared" si="128"/>
        <v>2.3444603876359604</v>
      </c>
      <c r="AK212" s="190">
        <f t="shared" si="128"/>
        <v>-1.950799631216682</v>
      </c>
      <c r="AL212" s="140">
        <v>127.23248</v>
      </c>
      <c r="AM212" s="140">
        <v>221.60473999999999</v>
      </c>
      <c r="AN212" s="140">
        <v>88.740070000000003</v>
      </c>
      <c r="AO212" s="140">
        <v>79.237740000000002</v>
      </c>
      <c r="AP212" s="140">
        <v>48.607660000000003</v>
      </c>
      <c r="AQ212" s="140">
        <v>103.01170999999999</v>
      </c>
      <c r="AR212" s="140">
        <v>113.87115</v>
      </c>
      <c r="AS212" s="140">
        <v>-9.8000000000000007</v>
      </c>
      <c r="AT212" s="140">
        <v>-8.1999999999999993</v>
      </c>
      <c r="AU212" s="140">
        <v>-11.4</v>
      </c>
      <c r="AV212" s="140">
        <v>-14.9</v>
      </c>
      <c r="AW212" s="140">
        <v>-46.2</v>
      </c>
      <c r="AX212" s="140">
        <v>9.1</v>
      </c>
      <c r="AY212" s="140">
        <v>-2</v>
      </c>
      <c r="AZ212" s="140">
        <v>-7.7</v>
      </c>
      <c r="BA212" s="140">
        <v>-10</v>
      </c>
      <c r="BB212" s="140">
        <v>-5.3</v>
      </c>
      <c r="BC212" s="140">
        <v>-0.9</v>
      </c>
      <c r="BD212" s="140">
        <v>-32.200000000000003</v>
      </c>
      <c r="BE212" s="140">
        <v>12.9</v>
      </c>
      <c r="BF212" s="140">
        <v>-2.4</v>
      </c>
      <c r="BG212" s="140">
        <v>-2</v>
      </c>
      <c r="BH212" s="140">
        <v>-2.1</v>
      </c>
      <c r="BI212" s="140">
        <v>-1.9</v>
      </c>
      <c r="BJ212" s="140">
        <v>1.7</v>
      </c>
      <c r="BK212" s="140">
        <v>-9.3000000000000007</v>
      </c>
      <c r="BL212" s="140">
        <v>-6.5</v>
      </c>
      <c r="BM212" s="140">
        <v>3.2</v>
      </c>
      <c r="BN212" s="192">
        <f t="shared" ref="BN212:BT212" si="129">(AVERAGE(AL210:AL212)/AVERAGE(AL198:AL200)-1)*100</f>
        <v>-7.6861391689623808</v>
      </c>
      <c r="BO212" s="192">
        <f t="shared" si="129"/>
        <v>-9.9847767901624529</v>
      </c>
      <c r="BP212" s="192">
        <f t="shared" si="129"/>
        <v>-5.2754554911656033</v>
      </c>
      <c r="BQ212" s="192">
        <f t="shared" si="129"/>
        <v>-0.86240384104038226</v>
      </c>
      <c r="BR212" s="192">
        <f t="shared" si="129"/>
        <v>-32.183576181995363</v>
      </c>
      <c r="BS212" s="192">
        <f t="shared" si="129"/>
        <v>12.922358237245302</v>
      </c>
      <c r="BT212" s="192">
        <f t="shared" si="129"/>
        <v>-2.4295127267854433</v>
      </c>
    </row>
    <row r="213" spans="1:72" x14ac:dyDescent="0.25">
      <c r="A213" s="1">
        <v>43556</v>
      </c>
      <c r="C213" s="142">
        <v>97.126180000000005</v>
      </c>
      <c r="D213" s="142">
        <v>85.315619999999996</v>
      </c>
      <c r="E213" s="142">
        <v>98.618819999999999</v>
      </c>
      <c r="F213" s="142">
        <v>90.947310000000002</v>
      </c>
      <c r="G213" s="142">
        <v>91.441249999999997</v>
      </c>
      <c r="H213" s="142">
        <v>93.503960000000006</v>
      </c>
      <c r="I213" s="142">
        <v>104.0423</v>
      </c>
      <c r="J213" s="142">
        <v>-3.6</v>
      </c>
      <c r="K213" s="142">
        <v>-22.8</v>
      </c>
      <c r="L213" s="142">
        <v>-0.9</v>
      </c>
      <c r="M213" s="142">
        <v>-4.8</v>
      </c>
      <c r="N213" s="142">
        <v>-0.8</v>
      </c>
      <c r="O213" s="142">
        <v>0.4</v>
      </c>
      <c r="P213" s="142">
        <v>1.8</v>
      </c>
      <c r="Q213" s="142">
        <v>-2.4</v>
      </c>
      <c r="R213" s="142">
        <v>-10.8</v>
      </c>
      <c r="S213" s="142">
        <v>-1.2</v>
      </c>
      <c r="T213" s="142">
        <v>-2</v>
      </c>
      <c r="U213" s="142">
        <v>-2.1</v>
      </c>
      <c r="V213" s="142">
        <v>1.9</v>
      </c>
      <c r="W213" s="142">
        <v>-1</v>
      </c>
      <c r="X213" s="142">
        <v>-1.1000000000000001</v>
      </c>
      <c r="Y213" s="142">
        <v>-2.6</v>
      </c>
      <c r="Z213" s="142">
        <v>-0.9</v>
      </c>
      <c r="AA213" s="142">
        <v>-6.7</v>
      </c>
      <c r="AB213" s="142">
        <v>2.1</v>
      </c>
      <c r="AC213" s="142">
        <v>0.8</v>
      </c>
      <c r="AD213" s="142">
        <v>1.1000000000000001</v>
      </c>
      <c r="AE213" s="189" t="s">
        <v>19</v>
      </c>
      <c r="AF213" s="190" t="s">
        <v>19</v>
      </c>
      <c r="AG213" s="190" t="s">
        <v>19</v>
      </c>
      <c r="AH213" s="190" t="s">
        <v>19</v>
      </c>
      <c r="AI213" s="190" t="s">
        <v>19</v>
      </c>
      <c r="AJ213" s="190" t="s">
        <v>19</v>
      </c>
      <c r="AK213" s="189" t="s">
        <v>19</v>
      </c>
      <c r="AL213" s="140">
        <v>117.51427</v>
      </c>
      <c r="AM213" s="140">
        <v>176.51158000000001</v>
      </c>
      <c r="AN213" s="140">
        <v>93.450530000000001</v>
      </c>
      <c r="AO213" s="140">
        <v>76.697779999999995</v>
      </c>
      <c r="AP213" s="140">
        <v>75.032210000000006</v>
      </c>
      <c r="AQ213" s="140">
        <v>101.26246</v>
      </c>
      <c r="AR213" s="140">
        <v>114.55546</v>
      </c>
      <c r="AS213" s="140">
        <v>-17.399999999999999</v>
      </c>
      <c r="AT213" s="140">
        <v>-28.6</v>
      </c>
      <c r="AU213" s="140">
        <v>-6.2</v>
      </c>
      <c r="AV213" s="140">
        <v>-2.5</v>
      </c>
      <c r="AW213" s="140">
        <v>-32.700000000000003</v>
      </c>
      <c r="AX213" s="140">
        <v>11.5</v>
      </c>
      <c r="AY213" s="140">
        <v>-0.3</v>
      </c>
      <c r="AZ213" s="140">
        <v>-10.199999999999999</v>
      </c>
      <c r="BA213" s="140">
        <v>-14.7</v>
      </c>
      <c r="BB213" s="140">
        <v>-5.5</v>
      </c>
      <c r="BC213" s="140">
        <v>-1.2</v>
      </c>
      <c r="BD213" s="140">
        <v>-32.299999999999997</v>
      </c>
      <c r="BE213" s="140">
        <v>12.5</v>
      </c>
      <c r="BF213" s="140">
        <v>-1.9</v>
      </c>
      <c r="BG213" s="140">
        <v>-3.2</v>
      </c>
      <c r="BH213" s="140">
        <v>-4.3</v>
      </c>
      <c r="BI213" s="140">
        <v>-2.1</v>
      </c>
      <c r="BJ213" s="140">
        <v>1</v>
      </c>
      <c r="BK213" s="140">
        <v>-11.6</v>
      </c>
      <c r="BL213" s="140">
        <v>-3.6</v>
      </c>
      <c r="BM213" s="140">
        <v>2.8</v>
      </c>
      <c r="BN213" s="191" t="s">
        <v>19</v>
      </c>
      <c r="BO213" s="191" t="s">
        <v>19</v>
      </c>
      <c r="BP213" s="191" t="s">
        <v>19</v>
      </c>
      <c r="BQ213" s="191" t="s">
        <v>19</v>
      </c>
      <c r="BR213" s="191" t="s">
        <v>19</v>
      </c>
      <c r="BS213" s="191" t="s">
        <v>19</v>
      </c>
      <c r="BT213" s="191" t="s">
        <v>19</v>
      </c>
    </row>
    <row r="214" spans="1:72" x14ac:dyDescent="0.25">
      <c r="A214" s="1">
        <v>43586</v>
      </c>
      <c r="C214" s="142">
        <v>106.03588999999999</v>
      </c>
      <c r="D214" s="142">
        <v>100.46342</v>
      </c>
      <c r="E214" s="142">
        <v>106.74015</v>
      </c>
      <c r="F214" s="142">
        <v>110.92216000000001</v>
      </c>
      <c r="G214" s="142">
        <v>95.670429999999996</v>
      </c>
      <c r="H214" s="142">
        <v>98.819959999999995</v>
      </c>
      <c r="I214" s="142">
        <v>103.93308</v>
      </c>
      <c r="J214" s="142">
        <v>7.8</v>
      </c>
      <c r="K214" s="142">
        <v>-16.7</v>
      </c>
      <c r="L214" s="142">
        <v>11.7</v>
      </c>
      <c r="M214" s="142">
        <v>17.2</v>
      </c>
      <c r="N214" s="142">
        <v>14.7</v>
      </c>
      <c r="O214" s="142">
        <v>17.399999999999999</v>
      </c>
      <c r="P214" s="142">
        <v>4.9000000000000004</v>
      </c>
      <c r="Q214" s="142">
        <v>-0.4</v>
      </c>
      <c r="R214" s="142">
        <v>-12.1</v>
      </c>
      <c r="S214" s="142">
        <v>1.4</v>
      </c>
      <c r="T214" s="142">
        <v>2.2000000000000002</v>
      </c>
      <c r="U214" s="142">
        <v>1</v>
      </c>
      <c r="V214" s="142">
        <v>4.8</v>
      </c>
      <c r="W214" s="142">
        <v>0.1</v>
      </c>
      <c r="X214" s="142">
        <v>0</v>
      </c>
      <c r="Y214" s="142">
        <v>-4.0999999999999996</v>
      </c>
      <c r="Z214" s="142">
        <v>0.7</v>
      </c>
      <c r="AA214" s="142">
        <v>-4.3</v>
      </c>
      <c r="AB214" s="142">
        <v>4</v>
      </c>
      <c r="AC214" s="142">
        <v>3.2</v>
      </c>
      <c r="AD214" s="142">
        <v>1.4</v>
      </c>
      <c r="AE214" s="189" t="s">
        <v>19</v>
      </c>
      <c r="AF214" s="190" t="s">
        <v>19</v>
      </c>
      <c r="AG214" s="190" t="s">
        <v>19</v>
      </c>
      <c r="AH214" s="190" t="s">
        <v>19</v>
      </c>
      <c r="AI214" s="190" t="s">
        <v>19</v>
      </c>
      <c r="AJ214" s="190" t="s">
        <v>19</v>
      </c>
      <c r="AK214" s="189" t="s">
        <v>19</v>
      </c>
      <c r="AL214" s="140">
        <v>118.65625</v>
      </c>
      <c r="AM214" s="140">
        <v>167.82437999999999</v>
      </c>
      <c r="AN214" s="140">
        <v>98.601619999999997</v>
      </c>
      <c r="AO214" s="140">
        <v>87.462180000000004</v>
      </c>
      <c r="AP214" s="140">
        <v>94.732060000000004</v>
      </c>
      <c r="AQ214" s="140">
        <v>108.74288</v>
      </c>
      <c r="AR214" s="140">
        <v>103.92757</v>
      </c>
      <c r="AS214" s="140">
        <v>-16.399999999999999</v>
      </c>
      <c r="AT214" s="140">
        <v>-32.200000000000003</v>
      </c>
      <c r="AU214" s="140">
        <v>-0.3</v>
      </c>
      <c r="AV214" s="140">
        <v>15</v>
      </c>
      <c r="AW214" s="140">
        <v>-13</v>
      </c>
      <c r="AX214" s="140">
        <v>16.5</v>
      </c>
      <c r="AY214" s="140">
        <v>-9.6</v>
      </c>
      <c r="AZ214" s="140">
        <v>-11.5</v>
      </c>
      <c r="BA214" s="140">
        <v>-18.3</v>
      </c>
      <c r="BB214" s="140">
        <v>-4.4000000000000004</v>
      </c>
      <c r="BC214" s="140">
        <v>1.7</v>
      </c>
      <c r="BD214" s="140">
        <v>-28.1</v>
      </c>
      <c r="BE214" s="140">
        <v>13.4</v>
      </c>
      <c r="BF214" s="140">
        <v>-3.5</v>
      </c>
      <c r="BG214" s="140">
        <v>-4</v>
      </c>
      <c r="BH214" s="140">
        <v>-6.5</v>
      </c>
      <c r="BI214" s="140">
        <v>-1.5</v>
      </c>
      <c r="BJ214" s="140">
        <v>4.3</v>
      </c>
      <c r="BK214" s="140">
        <v>-11.9</v>
      </c>
      <c r="BL214" s="140">
        <v>0.1</v>
      </c>
      <c r="BM214" s="140">
        <v>0.1</v>
      </c>
      <c r="BN214" s="191" t="s">
        <v>19</v>
      </c>
      <c r="BO214" s="191" t="s">
        <v>19</v>
      </c>
      <c r="BP214" s="191" t="s">
        <v>19</v>
      </c>
      <c r="BQ214" s="191" t="s">
        <v>19</v>
      </c>
      <c r="BR214" s="191" t="s">
        <v>19</v>
      </c>
      <c r="BS214" s="191" t="s">
        <v>19</v>
      </c>
      <c r="BT214" s="191" t="s">
        <v>19</v>
      </c>
    </row>
    <row r="215" spans="1:72" x14ac:dyDescent="0.25">
      <c r="A215" s="1">
        <v>43617</v>
      </c>
      <c r="B215" s="30" t="s">
        <v>221</v>
      </c>
      <c r="C215" s="142">
        <v>99.988489999999999</v>
      </c>
      <c r="D215" s="142">
        <v>101.43085000000001</v>
      </c>
      <c r="E215" s="142">
        <v>99.806200000000004</v>
      </c>
      <c r="F215" s="142">
        <v>108.91386</v>
      </c>
      <c r="G215" s="142">
        <v>87.372590000000002</v>
      </c>
      <c r="H215" s="142">
        <v>91.535340000000005</v>
      </c>
      <c r="I215" s="142">
        <v>98.747069999999994</v>
      </c>
      <c r="J215" s="142">
        <v>-5.8</v>
      </c>
      <c r="K215" s="142">
        <v>-14.6</v>
      </c>
      <c r="L215" s="142">
        <v>-4.5</v>
      </c>
      <c r="M215" s="142">
        <v>-5.7</v>
      </c>
      <c r="N215" s="142">
        <v>-10.6</v>
      </c>
      <c r="O215" s="142">
        <v>-5.2</v>
      </c>
      <c r="P215" s="142">
        <v>-0.1</v>
      </c>
      <c r="Q215" s="142">
        <v>-1.3</v>
      </c>
      <c r="R215" s="142">
        <v>-12.5</v>
      </c>
      <c r="S215" s="142">
        <v>0.3</v>
      </c>
      <c r="T215" s="142">
        <v>0.5</v>
      </c>
      <c r="U215" s="142">
        <v>-1.1000000000000001</v>
      </c>
      <c r="V215" s="142">
        <v>3</v>
      </c>
      <c r="W215" s="142">
        <v>0.1</v>
      </c>
      <c r="X215" s="142">
        <v>-0.7</v>
      </c>
      <c r="Y215" s="142">
        <v>-5.4</v>
      </c>
      <c r="Z215" s="142">
        <v>0</v>
      </c>
      <c r="AA215" s="142">
        <v>-4.4000000000000004</v>
      </c>
      <c r="AB215" s="142">
        <v>2.5</v>
      </c>
      <c r="AC215" s="142">
        <v>2.4</v>
      </c>
      <c r="AD215" s="142">
        <v>1.1000000000000001</v>
      </c>
      <c r="AE215" s="190">
        <f t="shared" ref="AE215:AK215" si="130">(AVERAGE(C213:C215)/AVERAGE(C201:C203)-1)*100</f>
        <v>-0.68409741897399456</v>
      </c>
      <c r="AF215" s="190">
        <f t="shared" si="130"/>
        <v>-17.902785094986385</v>
      </c>
      <c r="AG215" s="190">
        <f t="shared" si="130"/>
        <v>1.8569384190846527</v>
      </c>
      <c r="AH215" s="190">
        <f t="shared" si="130"/>
        <v>1.6707280979674222</v>
      </c>
      <c r="AI215" s="190">
        <f t="shared" si="130"/>
        <v>0.42764505263057639</v>
      </c>
      <c r="AJ215" s="190">
        <f t="shared" si="130"/>
        <v>3.6566431388187048</v>
      </c>
      <c r="AK215" s="190">
        <f t="shared" si="130"/>
        <v>2.1840636377222555</v>
      </c>
      <c r="AL215" s="140">
        <v>119.14187</v>
      </c>
      <c r="AM215" s="140">
        <v>192.74189999999999</v>
      </c>
      <c r="AN215" s="140">
        <v>89.122</v>
      </c>
      <c r="AO215" s="140">
        <v>87.028880000000001</v>
      </c>
      <c r="AP215" s="140">
        <v>76.348910000000004</v>
      </c>
      <c r="AQ215" s="140">
        <v>102.43013999999999</v>
      </c>
      <c r="AR215" s="140">
        <v>90.672830000000005</v>
      </c>
      <c r="AS215" s="140">
        <v>-12</v>
      </c>
      <c r="AT215" s="140">
        <v>-15.9</v>
      </c>
      <c r="AU215" s="140">
        <v>-8.3000000000000007</v>
      </c>
      <c r="AV215" s="140">
        <v>10.199999999999999</v>
      </c>
      <c r="AW215" s="140">
        <v>-30.4</v>
      </c>
      <c r="AX215" s="140">
        <v>12.2</v>
      </c>
      <c r="AY215" s="140">
        <v>-16</v>
      </c>
      <c r="AZ215" s="140">
        <v>-11.6</v>
      </c>
      <c r="BA215" s="140">
        <v>-17.899999999999999</v>
      </c>
      <c r="BB215" s="140">
        <v>-5.0999999999999996</v>
      </c>
      <c r="BC215" s="140">
        <v>3.1</v>
      </c>
      <c r="BD215" s="140">
        <v>-28.5</v>
      </c>
      <c r="BE215" s="140">
        <v>13.2</v>
      </c>
      <c r="BF215" s="140">
        <v>-5.5</v>
      </c>
      <c r="BG215" s="140">
        <v>-4.3</v>
      </c>
      <c r="BH215" s="140">
        <v>-6.9</v>
      </c>
      <c r="BI215" s="140">
        <v>-1.6</v>
      </c>
      <c r="BJ215" s="140">
        <v>6.5</v>
      </c>
      <c r="BK215" s="140">
        <v>-14.1</v>
      </c>
      <c r="BL215" s="140">
        <v>3.4</v>
      </c>
      <c r="BM215" s="140">
        <v>-2.1</v>
      </c>
      <c r="BN215" s="192">
        <f t="shared" ref="BN215:BT215" si="131">(AVERAGE(AL213:AL215)/AVERAGE(AL201:AL203)-1)*100</f>
        <v>-15.343187061802199</v>
      </c>
      <c r="BO215" s="192">
        <f t="shared" si="131"/>
        <v>-25.811549229630092</v>
      </c>
      <c r="BP215" s="192">
        <f t="shared" si="131"/>
        <v>-4.8869594967584025</v>
      </c>
      <c r="BQ215" s="192">
        <f t="shared" si="131"/>
        <v>7.4808313412624949</v>
      </c>
      <c r="BR215" s="192">
        <f t="shared" si="131"/>
        <v>-25.434933283896587</v>
      </c>
      <c r="BS215" s="192">
        <f t="shared" si="131"/>
        <v>13.402554512613296</v>
      </c>
      <c r="BT215" s="192">
        <f t="shared" si="131"/>
        <v>-8.4988878156658352</v>
      </c>
    </row>
    <row r="216" spans="1:72" x14ac:dyDescent="0.25">
      <c r="A216" s="1">
        <v>43647</v>
      </c>
      <c r="C216" s="142">
        <v>108.88426</v>
      </c>
      <c r="D216" s="142">
        <v>111.59502000000001</v>
      </c>
      <c r="E216" s="142">
        <v>108.54167</v>
      </c>
      <c r="F216" s="142">
        <v>120.43074</v>
      </c>
      <c r="G216" s="142">
        <v>92.249279999999999</v>
      </c>
      <c r="H216" s="142">
        <v>100.32420999999999</v>
      </c>
      <c r="I216" s="142">
        <v>100.30145</v>
      </c>
      <c r="J216" s="142">
        <v>-2.5</v>
      </c>
      <c r="K216" s="142">
        <v>-8.6999999999999993</v>
      </c>
      <c r="L216" s="142">
        <v>-1.6</v>
      </c>
      <c r="M216" s="142">
        <v>-2.2000000000000002</v>
      </c>
      <c r="N216" s="142">
        <v>-9.1</v>
      </c>
      <c r="O216" s="142">
        <v>1.4</v>
      </c>
      <c r="P216" s="142">
        <v>-0.5</v>
      </c>
      <c r="Q216" s="142">
        <v>-1.5</v>
      </c>
      <c r="R216" s="142">
        <v>-11.9</v>
      </c>
      <c r="S216" s="142">
        <v>0</v>
      </c>
      <c r="T216" s="142">
        <v>0</v>
      </c>
      <c r="U216" s="142">
        <v>-2.2999999999999998</v>
      </c>
      <c r="V216" s="142">
        <v>2.8</v>
      </c>
      <c r="W216" s="142">
        <v>0</v>
      </c>
      <c r="X216" s="142">
        <v>-1.3</v>
      </c>
      <c r="Y216" s="142">
        <v>-6.2</v>
      </c>
      <c r="Z216" s="142">
        <v>-0.5</v>
      </c>
      <c r="AA216" s="142">
        <v>-4</v>
      </c>
      <c r="AB216" s="142">
        <v>0.9</v>
      </c>
      <c r="AC216" s="142">
        <v>2.4</v>
      </c>
      <c r="AD216" s="142">
        <v>0.7</v>
      </c>
      <c r="AE216" s="190" t="s">
        <v>19</v>
      </c>
      <c r="AF216" s="190" t="s">
        <v>19</v>
      </c>
      <c r="AG216" s="190" t="s">
        <v>19</v>
      </c>
      <c r="AH216" s="190" t="s">
        <v>19</v>
      </c>
      <c r="AI216" s="190" t="s">
        <v>19</v>
      </c>
      <c r="AJ216" s="190" t="s">
        <v>19</v>
      </c>
      <c r="AK216" s="190" t="s">
        <v>19</v>
      </c>
      <c r="AL216" s="140">
        <v>126.46162</v>
      </c>
      <c r="AM216" s="140">
        <v>199.13873000000001</v>
      </c>
      <c r="AN216" s="140">
        <v>96.818179999999998</v>
      </c>
      <c r="AO216" s="140">
        <v>103.32642</v>
      </c>
      <c r="AP216" s="140">
        <v>62.7029</v>
      </c>
      <c r="AQ216" s="140">
        <v>102.95444999999999</v>
      </c>
      <c r="AR216" s="140">
        <v>109.83105</v>
      </c>
      <c r="AS216" s="140">
        <v>-13.5</v>
      </c>
      <c r="AT216" s="140">
        <v>-19.7</v>
      </c>
      <c r="AU216" s="140">
        <v>-7.6</v>
      </c>
      <c r="AV216" s="140">
        <v>2.5</v>
      </c>
      <c r="AW216" s="140">
        <v>-44.7</v>
      </c>
      <c r="AX216" s="140">
        <v>5.7</v>
      </c>
      <c r="AY216" s="140">
        <v>2.6</v>
      </c>
      <c r="AZ216" s="140">
        <v>-11.9</v>
      </c>
      <c r="BA216" s="140">
        <v>-18.2</v>
      </c>
      <c r="BB216" s="140">
        <v>-5.5</v>
      </c>
      <c r="BC216" s="140">
        <v>3</v>
      </c>
      <c r="BD216" s="140">
        <v>-31.1</v>
      </c>
      <c r="BE216" s="140">
        <v>12</v>
      </c>
      <c r="BF216" s="140">
        <v>-4.4000000000000004</v>
      </c>
      <c r="BG216" s="140">
        <v>-5.7</v>
      </c>
      <c r="BH216" s="140">
        <v>-9.3000000000000007</v>
      </c>
      <c r="BI216" s="140">
        <v>-2.1</v>
      </c>
      <c r="BJ216" s="140">
        <v>4.9000000000000004</v>
      </c>
      <c r="BK216" s="140">
        <v>-17.8</v>
      </c>
      <c r="BL216" s="140">
        <v>5.4</v>
      </c>
      <c r="BM216" s="140">
        <v>-1.2</v>
      </c>
      <c r="BN216" s="192" t="s">
        <v>19</v>
      </c>
      <c r="BO216" s="192" t="s">
        <v>19</v>
      </c>
      <c r="BP216" s="192" t="s">
        <v>19</v>
      </c>
      <c r="BQ216" s="192" t="s">
        <v>19</v>
      </c>
      <c r="BR216" s="192" t="s">
        <v>19</v>
      </c>
      <c r="BS216" s="192" t="s">
        <v>19</v>
      </c>
      <c r="BT216" s="192" t="s">
        <v>19</v>
      </c>
    </row>
    <row r="217" spans="1:72" x14ac:dyDescent="0.25">
      <c r="A217" s="1">
        <v>43678</v>
      </c>
      <c r="C217" s="142">
        <v>112.1134</v>
      </c>
      <c r="D217" s="142">
        <v>118.48111</v>
      </c>
      <c r="E217" s="142">
        <v>111.30864</v>
      </c>
      <c r="F217" s="142">
        <v>123.68624</v>
      </c>
      <c r="G217" s="142">
        <v>95.984960000000001</v>
      </c>
      <c r="H217" s="142">
        <v>100.71562</v>
      </c>
      <c r="I217" s="142">
        <v>101.97329999999999</v>
      </c>
      <c r="J217" s="142">
        <v>-2.1</v>
      </c>
      <c r="K217" s="142">
        <v>-1.9</v>
      </c>
      <c r="L217" s="142">
        <v>-2.1</v>
      </c>
      <c r="M217" s="142">
        <v>1.5</v>
      </c>
      <c r="N217" s="142">
        <v>-8</v>
      </c>
      <c r="O217" s="142">
        <v>-2</v>
      </c>
      <c r="P217" s="142">
        <v>-0.7</v>
      </c>
      <c r="Q217" s="142">
        <v>-1.6</v>
      </c>
      <c r="R217" s="142">
        <v>-10.6</v>
      </c>
      <c r="S217" s="142">
        <v>-0.3</v>
      </c>
      <c r="T217" s="142">
        <v>0.2</v>
      </c>
      <c r="U217" s="142">
        <v>-3.1</v>
      </c>
      <c r="V217" s="142">
        <v>2.1</v>
      </c>
      <c r="W217" s="142">
        <v>-0.1</v>
      </c>
      <c r="X217" s="142">
        <v>-1.6</v>
      </c>
      <c r="Y217" s="142">
        <v>-6.4</v>
      </c>
      <c r="Z217" s="142">
        <v>-0.9</v>
      </c>
      <c r="AA217" s="142">
        <v>-3.2</v>
      </c>
      <c r="AB217" s="142">
        <v>-0.8</v>
      </c>
      <c r="AC217" s="142">
        <v>2</v>
      </c>
      <c r="AD217" s="142">
        <v>0.6</v>
      </c>
      <c r="AE217" s="190" t="s">
        <v>19</v>
      </c>
      <c r="AF217" s="190" t="s">
        <v>19</v>
      </c>
      <c r="AG217" s="190" t="s">
        <v>19</v>
      </c>
      <c r="AH217" s="190" t="s">
        <v>19</v>
      </c>
      <c r="AI217" s="190" t="s">
        <v>19</v>
      </c>
      <c r="AJ217" s="190" t="s">
        <v>19</v>
      </c>
      <c r="AK217" s="190" t="s">
        <v>19</v>
      </c>
      <c r="AL217" s="140">
        <v>129.31417999999999</v>
      </c>
      <c r="AM217" s="140">
        <v>218.18809999999999</v>
      </c>
      <c r="AN217" s="140">
        <v>93.064419999999998</v>
      </c>
      <c r="AO217" s="140">
        <v>104.15562</v>
      </c>
      <c r="AP217" s="140">
        <v>64.449160000000006</v>
      </c>
      <c r="AQ217" s="140">
        <v>100.47139</v>
      </c>
      <c r="AR217" s="140">
        <v>97.797120000000007</v>
      </c>
      <c r="AS217" s="140">
        <v>-15.4</v>
      </c>
      <c r="AT217" s="140">
        <v>-17.899999999999999</v>
      </c>
      <c r="AU217" s="140">
        <v>-12.9</v>
      </c>
      <c r="AV217" s="140">
        <v>-8.6999999999999993</v>
      </c>
      <c r="AW217" s="140">
        <v>-43.4</v>
      </c>
      <c r="AX217" s="140">
        <v>4</v>
      </c>
      <c r="AY217" s="140">
        <v>-4.7</v>
      </c>
      <c r="AZ217" s="140">
        <v>-12.3</v>
      </c>
      <c r="BA217" s="140">
        <v>-18.100000000000001</v>
      </c>
      <c r="BB217" s="140">
        <v>-6.5</v>
      </c>
      <c r="BC217" s="140">
        <v>1.1000000000000001</v>
      </c>
      <c r="BD217" s="140">
        <v>-32.799999999999997</v>
      </c>
      <c r="BE217" s="140">
        <v>10.9</v>
      </c>
      <c r="BF217" s="140">
        <v>-4.4000000000000004</v>
      </c>
      <c r="BG217" s="140">
        <v>-6.9</v>
      </c>
      <c r="BH217" s="140">
        <v>-11</v>
      </c>
      <c r="BI217" s="140">
        <v>-2.8</v>
      </c>
      <c r="BJ217" s="140">
        <v>2.6</v>
      </c>
      <c r="BK217" s="140">
        <v>-21.4</v>
      </c>
      <c r="BL217" s="140">
        <v>6.9</v>
      </c>
      <c r="BM217" s="140">
        <v>0</v>
      </c>
      <c r="BN217" s="192" t="s">
        <v>19</v>
      </c>
      <c r="BO217" s="192" t="s">
        <v>19</v>
      </c>
      <c r="BP217" s="192" t="s">
        <v>19</v>
      </c>
      <c r="BQ217" s="192" t="s">
        <v>19</v>
      </c>
      <c r="BR217" s="192" t="s">
        <v>19</v>
      </c>
      <c r="BS217" s="192" t="s">
        <v>19</v>
      </c>
      <c r="BT217" s="192" t="s">
        <v>19</v>
      </c>
    </row>
    <row r="218" spans="1:72" x14ac:dyDescent="0.25">
      <c r="A218" s="1">
        <v>43709</v>
      </c>
      <c r="B218" s="30" t="s">
        <v>224</v>
      </c>
      <c r="C218" s="142">
        <v>106.94489</v>
      </c>
      <c r="D218" s="142">
        <v>113.71781</v>
      </c>
      <c r="E218" s="142">
        <v>106.08891</v>
      </c>
      <c r="F218" s="142">
        <v>116.87345000000001</v>
      </c>
      <c r="G218" s="142">
        <v>92.630449999999996</v>
      </c>
      <c r="H218" s="142">
        <v>96.284630000000007</v>
      </c>
      <c r="I218" s="142">
        <v>99.183310000000006</v>
      </c>
      <c r="J218" s="142">
        <v>1.1000000000000001</v>
      </c>
      <c r="K218" s="142">
        <v>-2.7</v>
      </c>
      <c r="L218" s="142">
        <v>1.7</v>
      </c>
      <c r="M218" s="142">
        <v>3.6</v>
      </c>
      <c r="N218" s="142">
        <v>-7</v>
      </c>
      <c r="O218" s="142">
        <v>-0.8</v>
      </c>
      <c r="P218" s="142">
        <v>-7.1</v>
      </c>
      <c r="Q218" s="142">
        <v>-1.3</v>
      </c>
      <c r="R218" s="142">
        <v>-9.6999999999999993</v>
      </c>
      <c r="S218" s="142">
        <v>-0.1</v>
      </c>
      <c r="T218" s="142">
        <v>0.6</v>
      </c>
      <c r="U218" s="142">
        <v>-3.6</v>
      </c>
      <c r="V218" s="142">
        <v>1.8</v>
      </c>
      <c r="W218" s="142">
        <v>-0.9</v>
      </c>
      <c r="X218" s="142">
        <v>-1.3</v>
      </c>
      <c r="Y218" s="142">
        <v>-6.5</v>
      </c>
      <c r="Z218" s="142">
        <v>-0.5</v>
      </c>
      <c r="AA218" s="142">
        <v>-1.6</v>
      </c>
      <c r="AB218" s="142">
        <v>-2</v>
      </c>
      <c r="AC218" s="142">
        <v>1.8</v>
      </c>
      <c r="AD218" s="142">
        <v>-0.7</v>
      </c>
      <c r="AE218" s="190">
        <f t="shared" ref="AE218:AK218" si="132">(AVERAGE(C216:C218)/AVERAGE(C204:C206)-1)*100</f>
        <v>-1.1670836810294682</v>
      </c>
      <c r="AF218" s="190">
        <f t="shared" si="132"/>
        <v>-4.4894155293724314</v>
      </c>
      <c r="AG218" s="190">
        <f t="shared" si="132"/>
        <v>-0.7066617234140371</v>
      </c>
      <c r="AH218" s="190">
        <f t="shared" si="132"/>
        <v>0.85476821716592433</v>
      </c>
      <c r="AI218" s="190">
        <f t="shared" si="132"/>
        <v>-8.0281962255056349</v>
      </c>
      <c r="AJ218" s="190">
        <f t="shared" si="132"/>
        <v>-0.51008063173609841</v>
      </c>
      <c r="AK218" s="190">
        <f t="shared" si="132"/>
        <v>-2.8352179960674406</v>
      </c>
      <c r="AL218" s="140">
        <v>127.92764</v>
      </c>
      <c r="AM218" s="140">
        <v>213.01508000000001</v>
      </c>
      <c r="AN218" s="140">
        <v>93.222309999999993</v>
      </c>
      <c r="AO218" s="140">
        <v>100.38206</v>
      </c>
      <c r="AP218" s="140">
        <v>61.26108</v>
      </c>
      <c r="AQ218" s="140">
        <v>98.629900000000006</v>
      </c>
      <c r="AR218" s="140">
        <v>104.74354</v>
      </c>
      <c r="AS218" s="140">
        <v>-13.4</v>
      </c>
      <c r="AT218" s="140">
        <v>-10</v>
      </c>
      <c r="AU218" s="140">
        <v>-16.399999999999999</v>
      </c>
      <c r="AV218" s="140">
        <v>-7.3</v>
      </c>
      <c r="AW218" s="140">
        <v>-43</v>
      </c>
      <c r="AX218" s="140">
        <v>7.1</v>
      </c>
      <c r="AY218" s="140">
        <v>-19.2</v>
      </c>
      <c r="AZ218" s="140">
        <v>-12.5</v>
      </c>
      <c r="BA218" s="140">
        <v>-17.2</v>
      </c>
      <c r="BB218" s="140">
        <v>-7.7</v>
      </c>
      <c r="BC218" s="140">
        <v>0</v>
      </c>
      <c r="BD218" s="140">
        <v>-33.9</v>
      </c>
      <c r="BE218" s="140">
        <v>10.5</v>
      </c>
      <c r="BF218" s="140">
        <v>-6.4</v>
      </c>
      <c r="BG218" s="140">
        <v>-8.3000000000000007</v>
      </c>
      <c r="BH218" s="140">
        <v>-11.5</v>
      </c>
      <c r="BI218" s="140">
        <v>-5.0999999999999996</v>
      </c>
      <c r="BJ218" s="140">
        <v>0.7</v>
      </c>
      <c r="BK218" s="140">
        <v>-24.9</v>
      </c>
      <c r="BL218" s="140">
        <v>7.8</v>
      </c>
      <c r="BM218" s="140">
        <v>-3.8</v>
      </c>
      <c r="BN218" s="192">
        <f t="shared" ref="BN218:BT218" si="133">(AVERAGE(AL216:AL218)/AVERAGE(AL204:AL206)-1)*100</f>
        <v>-14.121881957880888</v>
      </c>
      <c r="BO218" s="192">
        <f t="shared" si="133"/>
        <v>-15.966899318761229</v>
      </c>
      <c r="BP218" s="192">
        <f t="shared" si="133"/>
        <v>-12.37469465927299</v>
      </c>
      <c r="BQ218" s="192">
        <f t="shared" si="133"/>
        <v>-4.7648317225092107</v>
      </c>
      <c r="BR218" s="192">
        <f t="shared" si="133"/>
        <v>-43.708304588179217</v>
      </c>
      <c r="BS218" s="192">
        <f t="shared" si="133"/>
        <v>5.6009940603759745</v>
      </c>
      <c r="BT218" s="192">
        <f t="shared" si="133"/>
        <v>-7.9211273620671925</v>
      </c>
    </row>
    <row r="219" spans="1:72" x14ac:dyDescent="0.25">
      <c r="A219" s="1">
        <v>43739</v>
      </c>
      <c r="C219" s="142">
        <v>113.06392</v>
      </c>
      <c r="D219" s="142">
        <v>114.55643999999999</v>
      </c>
      <c r="E219" s="142">
        <v>112.87529000000001</v>
      </c>
      <c r="F219" s="142">
        <v>122.48456</v>
      </c>
      <c r="G219" s="142">
        <v>97.64358</v>
      </c>
      <c r="H219" s="142">
        <v>102.61367</v>
      </c>
      <c r="I219" s="142">
        <v>100.64551</v>
      </c>
      <c r="J219" s="142">
        <v>1.3</v>
      </c>
      <c r="K219" s="142">
        <v>-7.3</v>
      </c>
      <c r="L219" s="142">
        <v>2.5</v>
      </c>
      <c r="M219" s="142">
        <v>13.3</v>
      </c>
      <c r="N219" s="142">
        <v>-4.0999999999999996</v>
      </c>
      <c r="O219" s="142">
        <v>1.3</v>
      </c>
      <c r="P219" s="142">
        <v>-8.1</v>
      </c>
      <c r="Q219" s="142">
        <v>-1</v>
      </c>
      <c r="R219" s="142">
        <v>-9.5</v>
      </c>
      <c r="S219" s="142">
        <v>0.2</v>
      </c>
      <c r="T219" s="142">
        <v>2</v>
      </c>
      <c r="U219" s="142">
        <v>-3.6</v>
      </c>
      <c r="V219" s="142">
        <v>1.7</v>
      </c>
      <c r="W219" s="142">
        <v>-1.7</v>
      </c>
      <c r="X219" s="142">
        <v>-1.2</v>
      </c>
      <c r="Y219" s="142">
        <v>-7.3</v>
      </c>
      <c r="Z219" s="142">
        <v>-0.3</v>
      </c>
      <c r="AA219" s="142">
        <v>0.6</v>
      </c>
      <c r="AB219" s="142">
        <v>-3</v>
      </c>
      <c r="AC219" s="142">
        <v>1.6</v>
      </c>
      <c r="AD219" s="142">
        <v>-1.7</v>
      </c>
      <c r="AE219" s="190" t="s">
        <v>19</v>
      </c>
      <c r="AF219" s="190" t="s">
        <v>19</v>
      </c>
      <c r="AG219" s="190" t="s">
        <v>19</v>
      </c>
      <c r="AH219" s="190" t="s">
        <v>19</v>
      </c>
      <c r="AI219" s="190" t="s">
        <v>19</v>
      </c>
      <c r="AJ219" s="190" t="s">
        <v>19</v>
      </c>
      <c r="AK219" s="190" t="s">
        <v>19</v>
      </c>
      <c r="AL219" s="140">
        <v>123.91175</v>
      </c>
      <c r="AM219" s="140">
        <v>191.23340999999999</v>
      </c>
      <c r="AN219" s="140">
        <v>96.452690000000004</v>
      </c>
      <c r="AO219" s="140">
        <v>113.54862</v>
      </c>
      <c r="AP219" s="140">
        <v>62.887590000000003</v>
      </c>
      <c r="AQ219" s="140">
        <v>101.72877</v>
      </c>
      <c r="AR219" s="140">
        <v>100.78483</v>
      </c>
      <c r="AS219" s="140">
        <v>-20.7</v>
      </c>
      <c r="AT219" s="140">
        <v>-27.6</v>
      </c>
      <c r="AU219" s="140">
        <v>-14</v>
      </c>
      <c r="AV219" s="140">
        <v>3.8</v>
      </c>
      <c r="AW219" s="140">
        <v>-44.9</v>
      </c>
      <c r="AX219" s="140">
        <v>8.1</v>
      </c>
      <c r="AY219" s="140">
        <v>-19.2</v>
      </c>
      <c r="AZ219" s="140">
        <v>-13.4</v>
      </c>
      <c r="BA219" s="140">
        <v>-18.399999999999999</v>
      </c>
      <c r="BB219" s="140">
        <v>-8.4</v>
      </c>
      <c r="BC219" s="140">
        <v>0.4</v>
      </c>
      <c r="BD219" s="140">
        <v>-35.1</v>
      </c>
      <c r="BE219" s="140">
        <v>10.3</v>
      </c>
      <c r="BF219" s="140">
        <v>-7.8</v>
      </c>
      <c r="BG219" s="140">
        <v>-10.6</v>
      </c>
      <c r="BH219" s="140">
        <v>-14.5</v>
      </c>
      <c r="BI219" s="140">
        <v>-6.8</v>
      </c>
      <c r="BJ219" s="140">
        <v>0.3</v>
      </c>
      <c r="BK219" s="140">
        <v>-29.1</v>
      </c>
      <c r="BL219" s="140">
        <v>8.6999999999999993</v>
      </c>
      <c r="BM219" s="140">
        <v>-6.1</v>
      </c>
      <c r="BN219" s="192" t="s">
        <v>19</v>
      </c>
      <c r="BO219" s="192" t="s">
        <v>19</v>
      </c>
      <c r="BP219" s="192" t="s">
        <v>19</v>
      </c>
      <c r="BQ219" s="192" t="s">
        <v>19</v>
      </c>
      <c r="BR219" s="192" t="s">
        <v>19</v>
      </c>
      <c r="BS219" s="192" t="s">
        <v>19</v>
      </c>
      <c r="BT219" s="192" t="s">
        <v>19</v>
      </c>
    </row>
    <row r="220" spans="1:72" x14ac:dyDescent="0.25">
      <c r="A220" s="1">
        <v>43770</v>
      </c>
      <c r="C220" s="142">
        <v>102.50798</v>
      </c>
      <c r="D220" s="142">
        <v>107.10784</v>
      </c>
      <c r="E220" s="142">
        <v>101.92664000000001</v>
      </c>
      <c r="F220" s="142">
        <v>98.679010000000005</v>
      </c>
      <c r="G220" s="142">
        <v>93.814059999999998</v>
      </c>
      <c r="H220" s="142">
        <v>95.149299999999997</v>
      </c>
      <c r="I220" s="142">
        <v>94.702560000000005</v>
      </c>
      <c r="J220" s="142">
        <v>-1.7</v>
      </c>
      <c r="K220" s="142">
        <v>-9.4</v>
      </c>
      <c r="L220" s="142">
        <v>-0.6</v>
      </c>
      <c r="M220" s="142">
        <v>-0.5</v>
      </c>
      <c r="N220" s="142">
        <v>-5.8</v>
      </c>
      <c r="O220" s="142">
        <v>-0.4</v>
      </c>
      <c r="P220" s="142">
        <v>-8.9</v>
      </c>
      <c r="Q220" s="142">
        <v>-1.1000000000000001</v>
      </c>
      <c r="R220" s="142">
        <v>-9.5</v>
      </c>
      <c r="S220" s="142">
        <v>0.2</v>
      </c>
      <c r="T220" s="142">
        <v>1.8</v>
      </c>
      <c r="U220" s="142">
        <v>-3.8</v>
      </c>
      <c r="V220" s="142">
        <v>1.5</v>
      </c>
      <c r="W220" s="142">
        <v>-2.2999999999999998</v>
      </c>
      <c r="X220" s="142">
        <v>-1.3</v>
      </c>
      <c r="Y220" s="142">
        <v>-8.1999999999999993</v>
      </c>
      <c r="Z220" s="142">
        <v>-0.2</v>
      </c>
      <c r="AA220" s="142">
        <v>1</v>
      </c>
      <c r="AB220" s="142">
        <v>-3.8</v>
      </c>
      <c r="AC220" s="142">
        <v>1.5</v>
      </c>
      <c r="AD220" s="142">
        <v>-2.5</v>
      </c>
      <c r="AE220" s="190" t="s">
        <v>19</v>
      </c>
      <c r="AF220" s="190" t="s">
        <v>19</v>
      </c>
      <c r="AG220" s="190" t="s">
        <v>19</v>
      </c>
      <c r="AH220" s="190" t="s">
        <v>19</v>
      </c>
      <c r="AI220" s="190" t="s">
        <v>19</v>
      </c>
      <c r="AJ220" s="190" t="s">
        <v>19</v>
      </c>
      <c r="AK220" s="190" t="s">
        <v>19</v>
      </c>
      <c r="AL220" s="140">
        <v>112.36745999999999</v>
      </c>
      <c r="AM220" s="140">
        <v>175.52517</v>
      </c>
      <c r="AN220" s="140">
        <v>86.606790000000004</v>
      </c>
      <c r="AO220" s="140">
        <v>104.89981</v>
      </c>
      <c r="AP220" s="140">
        <v>59.119210000000002</v>
      </c>
      <c r="AQ220" s="140">
        <v>94.108999999999995</v>
      </c>
      <c r="AR220" s="140">
        <v>84.499489999999994</v>
      </c>
      <c r="AS220" s="140">
        <v>-24.7</v>
      </c>
      <c r="AT220" s="140">
        <v>-31.8</v>
      </c>
      <c r="AU220" s="140">
        <v>-17.5</v>
      </c>
      <c r="AV220" s="140">
        <v>2.6</v>
      </c>
      <c r="AW220" s="140">
        <v>-44.5</v>
      </c>
      <c r="AX220" s="140">
        <v>9.6999999999999993</v>
      </c>
      <c r="AY220" s="140">
        <v>-28.9</v>
      </c>
      <c r="AZ220" s="140">
        <v>-14.4</v>
      </c>
      <c r="BA220" s="140">
        <v>-19.600000000000001</v>
      </c>
      <c r="BB220" s="140">
        <v>-9.3000000000000007</v>
      </c>
      <c r="BC220" s="140">
        <v>0.6</v>
      </c>
      <c r="BD220" s="140">
        <v>-36</v>
      </c>
      <c r="BE220" s="140">
        <v>10.199999999999999</v>
      </c>
      <c r="BF220" s="140">
        <v>-9.8000000000000007</v>
      </c>
      <c r="BG220" s="140">
        <v>-13</v>
      </c>
      <c r="BH220" s="140">
        <v>-17.600000000000001</v>
      </c>
      <c r="BI220" s="140">
        <v>-8.4</v>
      </c>
      <c r="BJ220" s="140">
        <v>0.2</v>
      </c>
      <c r="BK220" s="140">
        <v>-33.200000000000003</v>
      </c>
      <c r="BL220" s="140">
        <v>9.8000000000000007</v>
      </c>
      <c r="BM220" s="140">
        <v>-8.6</v>
      </c>
      <c r="BN220" s="192" t="s">
        <v>19</v>
      </c>
      <c r="BO220" s="192" t="s">
        <v>19</v>
      </c>
      <c r="BP220" s="192" t="s">
        <v>19</v>
      </c>
      <c r="BQ220" s="192" t="s">
        <v>19</v>
      </c>
      <c r="BR220" s="192" t="s">
        <v>19</v>
      </c>
      <c r="BS220" s="192" t="s">
        <v>19</v>
      </c>
      <c r="BT220" s="192" t="s">
        <v>19</v>
      </c>
    </row>
    <row r="221" spans="1:72" x14ac:dyDescent="0.25">
      <c r="A221" s="1">
        <v>43800</v>
      </c>
      <c r="B221" s="30" t="s">
        <v>225</v>
      </c>
      <c r="C221" s="142">
        <v>89.651060000000001</v>
      </c>
      <c r="D221" s="142">
        <v>108.75439</v>
      </c>
      <c r="E221" s="142">
        <v>87.236750000000001</v>
      </c>
      <c r="F221" s="142">
        <v>86.193539999999999</v>
      </c>
      <c r="G221" s="142">
        <v>92.627870000000001</v>
      </c>
      <c r="H221" s="142">
        <v>85.353340000000003</v>
      </c>
      <c r="I221" s="142">
        <v>78.391120000000001</v>
      </c>
      <c r="J221" s="142">
        <v>-1.3</v>
      </c>
      <c r="K221" s="142">
        <v>-12.1</v>
      </c>
      <c r="L221" s="142">
        <v>0.6</v>
      </c>
      <c r="M221" s="142">
        <v>0.5</v>
      </c>
      <c r="N221" s="142">
        <v>-2.8</v>
      </c>
      <c r="O221" s="142">
        <v>-3.5</v>
      </c>
      <c r="P221" s="142">
        <v>-10.8</v>
      </c>
      <c r="Q221" s="142">
        <v>-1.1000000000000001</v>
      </c>
      <c r="R221" s="142">
        <v>-9.6999999999999993</v>
      </c>
      <c r="S221" s="142">
        <v>0.2</v>
      </c>
      <c r="T221" s="142">
        <v>1.7</v>
      </c>
      <c r="U221" s="142">
        <v>-3.7</v>
      </c>
      <c r="V221" s="142">
        <v>1.1000000000000001</v>
      </c>
      <c r="W221" s="142">
        <v>-2.9</v>
      </c>
      <c r="X221" s="142">
        <v>-1.1000000000000001</v>
      </c>
      <c r="Y221" s="142">
        <v>-9.6999999999999993</v>
      </c>
      <c r="Z221" s="142">
        <v>0.2</v>
      </c>
      <c r="AA221" s="142">
        <v>1.7</v>
      </c>
      <c r="AB221" s="142">
        <v>-3.7</v>
      </c>
      <c r="AC221" s="142">
        <v>1.1000000000000001</v>
      </c>
      <c r="AD221" s="142">
        <v>-2.9</v>
      </c>
      <c r="AE221" s="190">
        <f t="shared" ref="AE221:AK221" si="134">(AVERAGE(C219:C221)/AVERAGE(C207:C209)-1)*100</f>
        <v>-0.49404965273339707</v>
      </c>
      <c r="AF221" s="190">
        <f t="shared" si="134"/>
        <v>-9.6003441996754262</v>
      </c>
      <c r="AG221" s="190">
        <f t="shared" si="134"/>
        <v>0.91136012162338353</v>
      </c>
      <c r="AH221" s="190">
        <f t="shared" si="134"/>
        <v>4.8889543958085424</v>
      </c>
      <c r="AI221" s="190">
        <f t="shared" si="134"/>
        <v>-4.2409114141453426</v>
      </c>
      <c r="AJ221" s="190">
        <f t="shared" si="134"/>
        <v>-0.76113333019965923</v>
      </c>
      <c r="AK221" s="190">
        <f t="shared" si="134"/>
        <v>-9.1435199744616114</v>
      </c>
      <c r="AL221" s="140">
        <v>110.18454</v>
      </c>
      <c r="AM221" s="140">
        <v>168.25934000000001</v>
      </c>
      <c r="AN221" s="140">
        <v>86.497079999999997</v>
      </c>
      <c r="AO221" s="140">
        <v>117.61255</v>
      </c>
      <c r="AP221" s="140">
        <v>62.764859999999999</v>
      </c>
      <c r="AQ221" s="140">
        <v>76.374769999999998</v>
      </c>
      <c r="AR221" s="140">
        <v>82.566119999999998</v>
      </c>
      <c r="AS221" s="140">
        <v>-22.8</v>
      </c>
      <c r="AT221" s="140">
        <v>-36.700000000000003</v>
      </c>
      <c r="AU221" s="140">
        <v>-6.5</v>
      </c>
      <c r="AV221" s="140">
        <v>23.9</v>
      </c>
      <c r="AW221" s="140">
        <v>-33.700000000000003</v>
      </c>
      <c r="AX221" s="140">
        <v>6.8</v>
      </c>
      <c r="AY221" s="140">
        <v>-19.600000000000001</v>
      </c>
      <c r="AZ221" s="140">
        <v>-15.1</v>
      </c>
      <c r="BA221" s="140">
        <v>-21.2</v>
      </c>
      <c r="BB221" s="140">
        <v>-9</v>
      </c>
      <c r="BC221" s="140">
        <v>2.6</v>
      </c>
      <c r="BD221" s="140">
        <v>-35.799999999999997</v>
      </c>
      <c r="BE221" s="140">
        <v>10</v>
      </c>
      <c r="BF221" s="140">
        <v>-10.6</v>
      </c>
      <c r="BG221" s="140">
        <v>-15.1</v>
      </c>
      <c r="BH221" s="140">
        <v>-21.2</v>
      </c>
      <c r="BI221" s="140">
        <v>-9</v>
      </c>
      <c r="BJ221" s="140">
        <v>2.6</v>
      </c>
      <c r="BK221" s="140">
        <v>-35.799999999999997</v>
      </c>
      <c r="BL221" s="140">
        <v>10</v>
      </c>
      <c r="BM221" s="140">
        <v>-10.6</v>
      </c>
      <c r="BN221" s="192">
        <f t="shared" ref="BN221:BT221" si="135">(AVERAGE(AL219:AL221)/AVERAGE(AL207:AL209)-1)*100</f>
        <v>-22.690326541583406</v>
      </c>
      <c r="BO221" s="192">
        <f t="shared" si="135"/>
        <v>-32.070300541777705</v>
      </c>
      <c r="BP221" s="192">
        <f t="shared" si="135"/>
        <v>-12.960433108419057</v>
      </c>
      <c r="BQ221" s="192">
        <f t="shared" si="135"/>
        <v>9.621043577809596</v>
      </c>
      <c r="BR221" s="192">
        <f t="shared" si="135"/>
        <v>-41.41321273173272</v>
      </c>
      <c r="BS221" s="192">
        <f t="shared" si="135"/>
        <v>8.2699086641011554</v>
      </c>
      <c r="BT221" s="192">
        <f t="shared" si="135"/>
        <v>-22.642671041221018</v>
      </c>
    </row>
    <row r="222" spans="1:72" x14ac:dyDescent="0.25">
      <c r="A222" s="1">
        <v>43831</v>
      </c>
      <c r="C222" s="142">
        <v>93.252650000000003</v>
      </c>
      <c r="D222" s="142">
        <v>101.69646</v>
      </c>
      <c r="E222" s="142">
        <v>92.185509999999994</v>
      </c>
      <c r="F222" s="142">
        <v>84.8125</v>
      </c>
      <c r="G222" s="142">
        <v>93.647450000000006</v>
      </c>
      <c r="H222" s="142">
        <v>89.966899999999995</v>
      </c>
      <c r="I222" s="142">
        <v>96.151210000000006</v>
      </c>
      <c r="J222" s="142">
        <v>-0.8</v>
      </c>
      <c r="K222" s="142">
        <v>-15.1</v>
      </c>
      <c r="L222" s="142">
        <v>1.6</v>
      </c>
      <c r="M222" s="142">
        <v>0.2</v>
      </c>
      <c r="N222" s="142">
        <v>1.8</v>
      </c>
      <c r="O222" s="142">
        <v>-1.7</v>
      </c>
      <c r="P222" s="142">
        <v>-3</v>
      </c>
      <c r="Q222" s="142">
        <v>-0.8</v>
      </c>
      <c r="R222" s="142">
        <v>-15.1</v>
      </c>
      <c r="S222" s="142">
        <v>1.6</v>
      </c>
      <c r="T222" s="142">
        <v>0.2</v>
      </c>
      <c r="U222" s="142">
        <v>1.8</v>
      </c>
      <c r="V222" s="142">
        <v>-1.7</v>
      </c>
      <c r="W222" s="142">
        <v>-3</v>
      </c>
      <c r="X222" s="142">
        <v>-1</v>
      </c>
      <c r="Y222" s="142">
        <v>-11.1</v>
      </c>
      <c r="Z222" s="142">
        <v>0.5</v>
      </c>
      <c r="AA222" s="142">
        <v>1.9</v>
      </c>
      <c r="AB222" s="142">
        <v>-3.3</v>
      </c>
      <c r="AC222" s="142">
        <v>0.9</v>
      </c>
      <c r="AD222" s="142">
        <v>-3</v>
      </c>
      <c r="AE222" s="190" t="s">
        <v>19</v>
      </c>
      <c r="AF222" s="190" t="s">
        <v>19</v>
      </c>
      <c r="AG222" s="190" t="s">
        <v>19</v>
      </c>
      <c r="AH222" s="190" t="s">
        <v>19</v>
      </c>
      <c r="AI222" s="190" t="s">
        <v>19</v>
      </c>
      <c r="AJ222" s="190" t="s">
        <v>19</v>
      </c>
      <c r="AK222" s="190" t="s">
        <v>19</v>
      </c>
      <c r="AL222" s="140">
        <v>110.97408</v>
      </c>
      <c r="AM222" s="140">
        <v>149.92445000000001</v>
      </c>
      <c r="AN222" s="140">
        <v>95.087059999999994</v>
      </c>
      <c r="AO222" s="140">
        <v>104.41586</v>
      </c>
      <c r="AP222" s="140">
        <v>62.363300000000002</v>
      </c>
      <c r="AQ222" s="140">
        <v>81.959050000000005</v>
      </c>
      <c r="AR222" s="140">
        <v>117.27489</v>
      </c>
      <c r="AS222" s="140">
        <v>-19.600000000000001</v>
      </c>
      <c r="AT222" s="140">
        <v>-40.700000000000003</v>
      </c>
      <c r="AU222" s="140">
        <v>4.3</v>
      </c>
      <c r="AV222" s="140">
        <v>12.5</v>
      </c>
      <c r="AW222" s="140">
        <v>-15.6</v>
      </c>
      <c r="AX222" s="140">
        <v>-4.7</v>
      </c>
      <c r="AY222" s="140">
        <v>12.4</v>
      </c>
      <c r="AZ222" s="140">
        <v>-19.600000000000001</v>
      </c>
      <c r="BA222" s="140">
        <v>-40.700000000000003</v>
      </c>
      <c r="BB222" s="140">
        <v>4.3</v>
      </c>
      <c r="BC222" s="140">
        <v>12.5</v>
      </c>
      <c r="BD222" s="140">
        <v>-15.6</v>
      </c>
      <c r="BE222" s="140">
        <v>-4.7</v>
      </c>
      <c r="BF222" s="140">
        <v>12.4</v>
      </c>
      <c r="BG222" s="140">
        <v>-16.600000000000001</v>
      </c>
      <c r="BH222" s="140">
        <v>-24.8</v>
      </c>
      <c r="BI222" s="140">
        <v>-8.4</v>
      </c>
      <c r="BJ222" s="140">
        <v>3.1</v>
      </c>
      <c r="BK222" s="140">
        <v>-34.9</v>
      </c>
      <c r="BL222" s="140">
        <v>8.5</v>
      </c>
      <c r="BM222" s="140">
        <v>-9.5</v>
      </c>
      <c r="BN222" s="192" t="s">
        <v>19</v>
      </c>
      <c r="BO222" s="192" t="s">
        <v>19</v>
      </c>
      <c r="BP222" s="192" t="s">
        <v>19</v>
      </c>
      <c r="BQ222" s="192" t="s">
        <v>19</v>
      </c>
      <c r="BR222" s="192" t="s">
        <v>19</v>
      </c>
      <c r="BS222" s="192" t="s">
        <v>19</v>
      </c>
      <c r="BT222" s="192" t="s">
        <v>19</v>
      </c>
    </row>
    <row r="223" spans="1:72" x14ac:dyDescent="0.25">
      <c r="A223" s="1">
        <v>43862</v>
      </c>
      <c r="C223" s="142">
        <v>91.901049999999998</v>
      </c>
      <c r="D223" s="142">
        <v>92.832809999999995</v>
      </c>
      <c r="E223" s="142">
        <v>91.783289999999994</v>
      </c>
      <c r="F223" s="142">
        <v>79.73236</v>
      </c>
      <c r="G223" s="142">
        <v>89.179400000000001</v>
      </c>
      <c r="H223" s="142">
        <v>88.542869999999994</v>
      </c>
      <c r="I223" s="142">
        <v>96.554839999999999</v>
      </c>
      <c r="J223" s="142">
        <v>-0.3</v>
      </c>
      <c r="K223" s="142">
        <v>0.4</v>
      </c>
      <c r="L223" s="142">
        <v>-0.4</v>
      </c>
      <c r="M223" s="142">
        <v>0.2</v>
      </c>
      <c r="N223" s="142">
        <v>4.4000000000000004</v>
      </c>
      <c r="O223" s="142">
        <v>-2.5</v>
      </c>
      <c r="P223" s="142">
        <v>2.6</v>
      </c>
      <c r="Q223" s="142">
        <v>-0.5</v>
      </c>
      <c r="R223" s="142">
        <v>-8.3000000000000007</v>
      </c>
      <c r="S223" s="142">
        <v>0.6</v>
      </c>
      <c r="T223" s="142">
        <v>0.2</v>
      </c>
      <c r="U223" s="142">
        <v>3.1</v>
      </c>
      <c r="V223" s="142">
        <v>-2.1</v>
      </c>
      <c r="W223" s="142">
        <v>-0.3</v>
      </c>
      <c r="X223" s="142">
        <v>-1.2</v>
      </c>
      <c r="Y223" s="142">
        <v>-10.5</v>
      </c>
      <c r="Z223" s="142">
        <v>0.2</v>
      </c>
      <c r="AA223" s="142">
        <v>1.6</v>
      </c>
      <c r="AB223" s="142">
        <v>-2.7</v>
      </c>
      <c r="AC223" s="142">
        <v>0.2</v>
      </c>
      <c r="AD223" s="142">
        <v>-2.6</v>
      </c>
      <c r="AE223" s="190" t="s">
        <v>19</v>
      </c>
      <c r="AF223" s="190" t="s">
        <v>19</v>
      </c>
      <c r="AG223" s="190" t="s">
        <v>19</v>
      </c>
      <c r="AH223" s="190" t="s">
        <v>19</v>
      </c>
      <c r="AI223" s="190" t="s">
        <v>19</v>
      </c>
      <c r="AJ223" s="190" t="s">
        <v>19</v>
      </c>
      <c r="AK223" s="190" t="s">
        <v>19</v>
      </c>
      <c r="AL223" s="140">
        <v>109.21633</v>
      </c>
      <c r="AM223" s="140">
        <v>152.72809000000001</v>
      </c>
      <c r="AN223" s="140">
        <v>91.468819999999994</v>
      </c>
      <c r="AO223" s="140">
        <v>110.45863</v>
      </c>
      <c r="AP223" s="140">
        <v>56.934440000000002</v>
      </c>
      <c r="AQ223" s="140">
        <v>88.490170000000006</v>
      </c>
      <c r="AR223" s="140">
        <v>100.18756</v>
      </c>
      <c r="AS223" s="140">
        <v>-2.1</v>
      </c>
      <c r="AT223" s="140">
        <v>-12.6</v>
      </c>
      <c r="AU223" s="140">
        <v>6.6</v>
      </c>
      <c r="AV223" s="140">
        <v>29.9</v>
      </c>
      <c r="AW223" s="140">
        <v>-10.1</v>
      </c>
      <c r="AX223" s="140">
        <v>-8.6999999999999993</v>
      </c>
      <c r="AY223" s="140">
        <v>6.6</v>
      </c>
      <c r="AZ223" s="140">
        <v>-11.8</v>
      </c>
      <c r="BA223" s="140">
        <v>-29.2</v>
      </c>
      <c r="BB223" s="140">
        <v>5.4</v>
      </c>
      <c r="BC223" s="140">
        <v>20.8</v>
      </c>
      <c r="BD223" s="140">
        <v>-13.1</v>
      </c>
      <c r="BE223" s="140">
        <v>-6.8</v>
      </c>
      <c r="BF223" s="140">
        <v>9.6</v>
      </c>
      <c r="BG223" s="140">
        <v>-16</v>
      </c>
      <c r="BH223" s="140">
        <v>-24</v>
      </c>
      <c r="BI223" s="140">
        <v>-8</v>
      </c>
      <c r="BJ223" s="140">
        <v>4.8</v>
      </c>
      <c r="BK223" s="140">
        <v>-34.799999999999997</v>
      </c>
      <c r="BL223" s="140">
        <v>6.4</v>
      </c>
      <c r="BM223" s="140">
        <v>-8.8000000000000007</v>
      </c>
      <c r="BN223" s="192" t="s">
        <v>19</v>
      </c>
      <c r="BO223" s="192" t="s">
        <v>19</v>
      </c>
      <c r="BP223" s="192" t="s">
        <v>19</v>
      </c>
      <c r="BQ223" s="192" t="s">
        <v>19</v>
      </c>
      <c r="BR223" s="192" t="s">
        <v>19</v>
      </c>
      <c r="BS223" s="192" t="s">
        <v>19</v>
      </c>
      <c r="BT223" s="192" t="s">
        <v>19</v>
      </c>
    </row>
    <row r="224" spans="1:72" x14ac:dyDescent="0.25">
      <c r="A224" s="1">
        <v>43891</v>
      </c>
      <c r="B224" s="30" t="s">
        <v>226</v>
      </c>
      <c r="C224" s="142">
        <v>90.760509999999996</v>
      </c>
      <c r="D224" s="142">
        <v>96.457620000000006</v>
      </c>
      <c r="E224" s="142">
        <v>90.040499999999994</v>
      </c>
      <c r="F224" s="142">
        <v>84.703249999999997</v>
      </c>
      <c r="G224" s="142">
        <v>95.463099999999997</v>
      </c>
      <c r="H224" s="142">
        <v>84.450280000000006</v>
      </c>
      <c r="I224" s="142">
        <v>98.556110000000004</v>
      </c>
      <c r="J224" s="142">
        <v>-3.9</v>
      </c>
      <c r="K224" s="142">
        <v>-0.4</v>
      </c>
      <c r="L224" s="142">
        <v>-4.3</v>
      </c>
      <c r="M224" s="142">
        <v>3.2</v>
      </c>
      <c r="N224" s="142">
        <v>3.3</v>
      </c>
      <c r="O224" s="142">
        <v>-10.9</v>
      </c>
      <c r="P224" s="142">
        <v>-5.3</v>
      </c>
      <c r="Q224" s="142">
        <v>-1.7</v>
      </c>
      <c r="R224" s="142">
        <v>-5.8</v>
      </c>
      <c r="S224" s="142">
        <v>-1.1000000000000001</v>
      </c>
      <c r="T224" s="142">
        <v>1.2</v>
      </c>
      <c r="U224" s="142">
        <v>3.2</v>
      </c>
      <c r="V224" s="142">
        <v>-5.0999999999999996</v>
      </c>
      <c r="W224" s="142">
        <v>-2</v>
      </c>
      <c r="X224" s="142">
        <v>-1</v>
      </c>
      <c r="Y224" s="142">
        <v>-9.5</v>
      </c>
      <c r="Z224" s="142">
        <v>0.3</v>
      </c>
      <c r="AA224" s="142">
        <v>2.1</v>
      </c>
      <c r="AB224" s="142">
        <v>-2.4</v>
      </c>
      <c r="AC224" s="142">
        <v>-0.7</v>
      </c>
      <c r="AD224" s="142">
        <v>-3</v>
      </c>
      <c r="AE224" s="190">
        <f t="shared" ref="AE224:AK224" si="136">(AVERAGE(C222:C224)/AVERAGE(C210:C212)-1)*100</f>
        <v>-1.6597370469038308</v>
      </c>
      <c r="AF224" s="190">
        <f t="shared" si="136"/>
        <v>-5.849022526458258</v>
      </c>
      <c r="AG224" s="190">
        <f t="shared" si="136"/>
        <v>-1.0689391058105402</v>
      </c>
      <c r="AH224" s="190">
        <f t="shared" si="136"/>
        <v>1.1920370255640744</v>
      </c>
      <c r="AI224" s="190">
        <f t="shared" si="136"/>
        <v>3.1668778395548935</v>
      </c>
      <c r="AJ224" s="190">
        <f t="shared" si="136"/>
        <v>-5.112835272759586</v>
      </c>
      <c r="AK224" s="190">
        <f t="shared" si="136"/>
        <v>-2.0443145463349577</v>
      </c>
      <c r="AL224" s="140">
        <v>109.56649</v>
      </c>
      <c r="AM224" s="140">
        <v>180.44726</v>
      </c>
      <c r="AN224" s="140">
        <v>80.655739999999994</v>
      </c>
      <c r="AO224" s="140">
        <v>84.24512</v>
      </c>
      <c r="AP224" s="140">
        <v>67.329220000000007</v>
      </c>
      <c r="AQ224" s="140">
        <v>93.415279999999996</v>
      </c>
      <c r="AR224" s="140">
        <v>78.161910000000006</v>
      </c>
      <c r="AS224" s="140">
        <v>-13.9</v>
      </c>
      <c r="AT224" s="140">
        <v>-18.600000000000001</v>
      </c>
      <c r="AU224" s="140">
        <v>-9.1</v>
      </c>
      <c r="AV224" s="140">
        <v>6.3</v>
      </c>
      <c r="AW224" s="140">
        <v>38.5</v>
      </c>
      <c r="AX224" s="140">
        <v>-9.3000000000000007</v>
      </c>
      <c r="AY224" s="140">
        <v>-31.4</v>
      </c>
      <c r="AZ224" s="140">
        <v>-12.5</v>
      </c>
      <c r="BA224" s="140">
        <v>-25.6</v>
      </c>
      <c r="BB224" s="140">
        <v>0.6</v>
      </c>
      <c r="BC224" s="140">
        <v>16.399999999999999</v>
      </c>
      <c r="BD224" s="140">
        <v>0.4</v>
      </c>
      <c r="BE224" s="140">
        <v>-7.7</v>
      </c>
      <c r="BF224" s="140">
        <v>-5.3</v>
      </c>
      <c r="BG224" s="140">
        <v>-16.3</v>
      </c>
      <c r="BH224" s="140">
        <v>-24.9</v>
      </c>
      <c r="BI224" s="140">
        <v>-7.8</v>
      </c>
      <c r="BJ224" s="140">
        <v>6.6</v>
      </c>
      <c r="BK224" s="140">
        <v>-30.9</v>
      </c>
      <c r="BL224" s="140">
        <v>4.7</v>
      </c>
      <c r="BM224" s="140">
        <v>-11.3</v>
      </c>
      <c r="BN224" s="192">
        <f t="shared" ref="BN224:BT224" si="137">(AVERAGE(AL222:AL224)/AVERAGE(AL210:AL212)-1)*100</f>
        <v>-12.472334470731216</v>
      </c>
      <c r="BO224" s="192">
        <f t="shared" si="137"/>
        <v>-25.574170630782188</v>
      </c>
      <c r="BP224" s="192">
        <f t="shared" si="137"/>
        <v>0.58497481664272488</v>
      </c>
      <c r="BQ224" s="192">
        <f t="shared" si="137"/>
        <v>16.35607479318486</v>
      </c>
      <c r="BR224" s="192">
        <f t="shared" si="137"/>
        <v>0.42286122806736159</v>
      </c>
      <c r="BS224" s="192">
        <f t="shared" si="137"/>
        <v>-7.7282578143069269</v>
      </c>
      <c r="BT224" s="192">
        <f t="shared" si="137"/>
        <v>-5.3139996353159695</v>
      </c>
    </row>
    <row r="225" spans="1:72" x14ac:dyDescent="0.25">
      <c r="A225" s="1">
        <v>43922</v>
      </c>
      <c r="C225" s="142">
        <v>70.246690000000001</v>
      </c>
      <c r="D225" s="142">
        <v>93.62773</v>
      </c>
      <c r="E225" s="142">
        <v>67.291749999999993</v>
      </c>
      <c r="F225" s="142">
        <v>96.425560000000004</v>
      </c>
      <c r="G225" s="142">
        <v>92.30359</v>
      </c>
      <c r="H225" s="142">
        <v>58.033589999999997</v>
      </c>
      <c r="I225" s="142">
        <v>68.723339999999993</v>
      </c>
      <c r="J225" s="142">
        <v>-27.7</v>
      </c>
      <c r="K225" s="142">
        <v>9.6999999999999993</v>
      </c>
      <c r="L225" s="142">
        <v>-31.8</v>
      </c>
      <c r="M225" s="142">
        <v>6</v>
      </c>
      <c r="N225" s="142">
        <v>0.9</v>
      </c>
      <c r="O225" s="142">
        <v>-37.9</v>
      </c>
      <c r="P225" s="142">
        <v>-33.9</v>
      </c>
      <c r="Q225" s="142">
        <v>-8.3000000000000007</v>
      </c>
      <c r="R225" s="142">
        <v>-2.5</v>
      </c>
      <c r="S225" s="142">
        <v>-9.1</v>
      </c>
      <c r="T225" s="142">
        <v>2.5</v>
      </c>
      <c r="U225" s="142">
        <v>2.6</v>
      </c>
      <c r="V225" s="142">
        <v>-13.4</v>
      </c>
      <c r="W225" s="142">
        <v>-10.3</v>
      </c>
      <c r="X225" s="142">
        <v>-2.9</v>
      </c>
      <c r="Y225" s="142">
        <v>-7.2</v>
      </c>
      <c r="Z225" s="142">
        <v>-2.2999999999999998</v>
      </c>
      <c r="AA225" s="142">
        <v>3</v>
      </c>
      <c r="AB225" s="142">
        <v>-2.2999999999999998</v>
      </c>
      <c r="AC225" s="142">
        <v>-3.9</v>
      </c>
      <c r="AD225" s="142">
        <v>-6</v>
      </c>
      <c r="AE225" s="190" t="s">
        <v>19</v>
      </c>
      <c r="AF225" s="190" t="s">
        <v>19</v>
      </c>
      <c r="AG225" s="190" t="s">
        <v>19</v>
      </c>
      <c r="AH225" s="190" t="s">
        <v>19</v>
      </c>
      <c r="AI225" s="190" t="s">
        <v>19</v>
      </c>
      <c r="AJ225" s="190" t="s">
        <v>19</v>
      </c>
      <c r="AK225" s="190" t="s">
        <v>19</v>
      </c>
      <c r="AL225" s="140">
        <v>87.320350000000005</v>
      </c>
      <c r="AM225" s="140">
        <v>134.73221000000001</v>
      </c>
      <c r="AN225" s="140">
        <v>67.982069999999993</v>
      </c>
      <c r="AO225" s="140">
        <v>53.198120000000003</v>
      </c>
      <c r="AP225" s="140">
        <v>83.692639999999997</v>
      </c>
      <c r="AQ225" s="140">
        <v>62.879849999999998</v>
      </c>
      <c r="AR225" s="140">
        <v>73.341319999999996</v>
      </c>
      <c r="AS225" s="140">
        <v>-25.7</v>
      </c>
      <c r="AT225" s="140">
        <v>-23.7</v>
      </c>
      <c r="AU225" s="140">
        <v>-27.3</v>
      </c>
      <c r="AV225" s="140">
        <v>-30.6</v>
      </c>
      <c r="AW225" s="140">
        <v>11.5</v>
      </c>
      <c r="AX225" s="140">
        <v>-37.9</v>
      </c>
      <c r="AY225" s="140">
        <v>-36</v>
      </c>
      <c r="AZ225" s="140">
        <v>-15.6</v>
      </c>
      <c r="BA225" s="140">
        <v>-25.2</v>
      </c>
      <c r="BB225" s="140">
        <v>-6.7</v>
      </c>
      <c r="BC225" s="140">
        <v>5.6</v>
      </c>
      <c r="BD225" s="140">
        <v>3.6</v>
      </c>
      <c r="BE225" s="140">
        <v>-15.6</v>
      </c>
      <c r="BF225" s="140">
        <v>-13.5</v>
      </c>
      <c r="BG225" s="140">
        <v>-16.899999999999999</v>
      </c>
      <c r="BH225" s="140">
        <v>-24.5</v>
      </c>
      <c r="BI225" s="140">
        <v>-9.5</v>
      </c>
      <c r="BJ225" s="140">
        <v>4.7</v>
      </c>
      <c r="BK225" s="140">
        <v>-27.9</v>
      </c>
      <c r="BL225" s="140">
        <v>0.3</v>
      </c>
      <c r="BM225" s="140">
        <v>-14.3</v>
      </c>
      <c r="BN225" s="192" t="s">
        <v>19</v>
      </c>
      <c r="BO225" s="192" t="s">
        <v>19</v>
      </c>
      <c r="BP225" s="192" t="s">
        <v>19</v>
      </c>
      <c r="BQ225" s="192" t="s">
        <v>19</v>
      </c>
      <c r="BR225" s="192" t="s">
        <v>19</v>
      </c>
      <c r="BS225" s="192" t="s">
        <v>19</v>
      </c>
      <c r="BT225" s="192" t="s">
        <v>19</v>
      </c>
    </row>
    <row r="226" spans="1:72" x14ac:dyDescent="0.25">
      <c r="A226" s="1">
        <v>43952</v>
      </c>
      <c r="C226" s="142">
        <v>82.935980000000001</v>
      </c>
      <c r="D226" s="142">
        <v>94.636120000000005</v>
      </c>
      <c r="E226" s="142">
        <v>81.457300000000004</v>
      </c>
      <c r="F226" s="142">
        <v>114.2003</v>
      </c>
      <c r="G226" s="142">
        <v>88.694159999999997</v>
      </c>
      <c r="H226" s="142">
        <v>74.383799999999994</v>
      </c>
      <c r="I226" s="142">
        <v>75.195329999999998</v>
      </c>
      <c r="J226" s="142">
        <v>-21.8</v>
      </c>
      <c r="K226" s="142">
        <v>-5.8</v>
      </c>
      <c r="L226" s="142">
        <v>-23.7</v>
      </c>
      <c r="M226" s="142">
        <v>3</v>
      </c>
      <c r="N226" s="142">
        <v>-7.3</v>
      </c>
      <c r="O226" s="142">
        <v>-24.7</v>
      </c>
      <c r="P226" s="142">
        <v>-27.7</v>
      </c>
      <c r="Q226" s="142">
        <v>-11.3</v>
      </c>
      <c r="R226" s="142">
        <v>-3.2</v>
      </c>
      <c r="S226" s="142">
        <v>-12.4</v>
      </c>
      <c r="T226" s="142">
        <v>2.6</v>
      </c>
      <c r="U226" s="142">
        <v>0.5</v>
      </c>
      <c r="V226" s="142">
        <v>-15.8</v>
      </c>
      <c r="W226" s="142">
        <v>-13.9</v>
      </c>
      <c r="X226" s="142">
        <v>-5.4</v>
      </c>
      <c r="Y226" s="142">
        <v>-6.3</v>
      </c>
      <c r="Z226" s="142">
        <v>-5.3</v>
      </c>
      <c r="AA226" s="142">
        <v>1.8</v>
      </c>
      <c r="AB226" s="142">
        <v>-3.9</v>
      </c>
      <c r="AC226" s="142">
        <v>-7.2</v>
      </c>
      <c r="AD226" s="142">
        <v>-8.8000000000000007</v>
      </c>
      <c r="AE226" s="190" t="s">
        <v>19</v>
      </c>
      <c r="AF226" s="190" t="s">
        <v>19</v>
      </c>
      <c r="AG226" s="190" t="s">
        <v>19</v>
      </c>
      <c r="AH226" s="190" t="s">
        <v>19</v>
      </c>
      <c r="AI226" s="190" t="s">
        <v>19</v>
      </c>
      <c r="AJ226" s="190" t="s">
        <v>19</v>
      </c>
      <c r="AK226" s="190" t="s">
        <v>19</v>
      </c>
      <c r="AL226" s="140">
        <v>80.812290000000004</v>
      </c>
      <c r="AM226" s="140">
        <v>115.88436</v>
      </c>
      <c r="AN226" s="140">
        <v>66.507149999999996</v>
      </c>
      <c r="AO226" s="140">
        <v>56.288420000000002</v>
      </c>
      <c r="AP226" s="140">
        <v>82.154300000000006</v>
      </c>
      <c r="AQ226" s="140">
        <v>75.225650000000002</v>
      </c>
      <c r="AR226" s="140">
        <v>59.146230000000003</v>
      </c>
      <c r="AS226" s="140">
        <v>-31.9</v>
      </c>
      <c r="AT226" s="140">
        <v>-30.9</v>
      </c>
      <c r="AU226" s="140">
        <v>-32.5</v>
      </c>
      <c r="AV226" s="140">
        <v>-35.6</v>
      </c>
      <c r="AW226" s="140">
        <v>-13.3</v>
      </c>
      <c r="AX226" s="140">
        <v>-30.8</v>
      </c>
      <c r="AY226" s="140">
        <v>-43.1</v>
      </c>
      <c r="AZ226" s="140">
        <v>-18.8</v>
      </c>
      <c r="BA226" s="140">
        <v>-26.1</v>
      </c>
      <c r="BB226" s="140">
        <v>-12.2</v>
      </c>
      <c r="BC226" s="140">
        <v>-3</v>
      </c>
      <c r="BD226" s="140">
        <v>-0.9</v>
      </c>
      <c r="BE226" s="140">
        <v>-19</v>
      </c>
      <c r="BF226" s="140">
        <v>-19.3</v>
      </c>
      <c r="BG226" s="140">
        <v>-18</v>
      </c>
      <c r="BH226" s="140">
        <v>-24.2</v>
      </c>
      <c r="BI226" s="140">
        <v>-12.1</v>
      </c>
      <c r="BJ226" s="140">
        <v>0.8</v>
      </c>
      <c r="BK226" s="140">
        <v>-28.1</v>
      </c>
      <c r="BL226" s="140">
        <v>-4.0999999999999996</v>
      </c>
      <c r="BM226" s="140">
        <v>-17</v>
      </c>
      <c r="BN226" s="192" t="s">
        <v>19</v>
      </c>
      <c r="BO226" s="192" t="s">
        <v>19</v>
      </c>
      <c r="BP226" s="192" t="s">
        <v>19</v>
      </c>
      <c r="BQ226" s="192" t="s">
        <v>19</v>
      </c>
      <c r="BR226" s="192" t="s">
        <v>19</v>
      </c>
      <c r="BS226" s="192" t="s">
        <v>19</v>
      </c>
      <c r="BT226" s="192" t="s">
        <v>19</v>
      </c>
    </row>
    <row r="227" spans="1:72" x14ac:dyDescent="0.25">
      <c r="A227" s="1">
        <v>43983</v>
      </c>
      <c r="B227" s="30" t="s">
        <v>231</v>
      </c>
      <c r="C227" s="142">
        <v>91.339179999999999</v>
      </c>
      <c r="D227" s="142">
        <v>100.22759000000001</v>
      </c>
      <c r="E227" s="142">
        <v>90.21584</v>
      </c>
      <c r="F227" s="142">
        <v>118.93322000000001</v>
      </c>
      <c r="G227" s="142">
        <v>87.035489999999996</v>
      </c>
      <c r="H227" s="142">
        <v>85.576750000000004</v>
      </c>
      <c r="I227" s="142">
        <v>73.811940000000007</v>
      </c>
      <c r="J227" s="142">
        <v>-8.6999999999999993</v>
      </c>
      <c r="K227" s="142">
        <v>-1.2</v>
      </c>
      <c r="L227" s="142">
        <v>-9.6</v>
      </c>
      <c r="M227" s="142">
        <v>9.1999999999999993</v>
      </c>
      <c r="N227" s="142">
        <v>-0.4</v>
      </c>
      <c r="O227" s="142">
        <v>-6.5</v>
      </c>
      <c r="P227" s="142">
        <v>-25.3</v>
      </c>
      <c r="Q227" s="142">
        <v>-10.8</v>
      </c>
      <c r="R227" s="142">
        <v>-2.8</v>
      </c>
      <c r="S227" s="142">
        <v>-11.9</v>
      </c>
      <c r="T227" s="142">
        <v>3.9</v>
      </c>
      <c r="U227" s="142">
        <v>0.4</v>
      </c>
      <c r="V227" s="142">
        <v>-14.3</v>
      </c>
      <c r="W227" s="142">
        <v>-15.7</v>
      </c>
      <c r="X227" s="142">
        <v>-5.6</v>
      </c>
      <c r="Y227" s="142">
        <v>-5.0999999999999996</v>
      </c>
      <c r="Z227" s="142">
        <v>-5.7</v>
      </c>
      <c r="AA227" s="142">
        <v>3.2</v>
      </c>
      <c r="AB227" s="142">
        <v>-3.1</v>
      </c>
      <c r="AC227" s="142">
        <v>-7.3</v>
      </c>
      <c r="AD227" s="142">
        <v>-10.8</v>
      </c>
      <c r="AE227" s="190">
        <f t="shared" ref="AE227:AK227" si="138">(AVERAGE(C225:C227)/AVERAGE(C213:C215)-1)*100</f>
        <v>-19.339799339311792</v>
      </c>
      <c r="AF227" s="190">
        <f t="shared" si="138"/>
        <v>0.44620677929996244</v>
      </c>
      <c r="AG227" s="190">
        <f t="shared" si="138"/>
        <v>-21.693262045599749</v>
      </c>
      <c r="AH227" s="190">
        <f t="shared" si="138"/>
        <v>6.0414276402791733</v>
      </c>
      <c r="AI227" s="190">
        <f t="shared" si="138"/>
        <v>-2.3502366820510434</v>
      </c>
      <c r="AJ227" s="190">
        <f t="shared" si="138"/>
        <v>-23.203442438340758</v>
      </c>
      <c r="AK227" s="190">
        <f t="shared" si="138"/>
        <v>-29.01380058746922</v>
      </c>
      <c r="AL227" s="140">
        <v>80.632490000000004</v>
      </c>
      <c r="AM227" s="140">
        <v>100.38231</v>
      </c>
      <c r="AN227" s="140">
        <v>72.576970000000003</v>
      </c>
      <c r="AO227" s="140">
        <v>69.009069999999994</v>
      </c>
      <c r="AP227" s="140">
        <v>76.434700000000007</v>
      </c>
      <c r="AQ227" s="140">
        <v>88.450509999999994</v>
      </c>
      <c r="AR227" s="140">
        <v>62.768450000000001</v>
      </c>
      <c r="AS227" s="140">
        <v>-32.299999999999997</v>
      </c>
      <c r="AT227" s="140">
        <v>-47.9</v>
      </c>
      <c r="AU227" s="140">
        <v>-18.600000000000001</v>
      </c>
      <c r="AV227" s="140">
        <v>-20.7</v>
      </c>
      <c r="AW227" s="140">
        <v>0.1</v>
      </c>
      <c r="AX227" s="140">
        <v>-13.6</v>
      </c>
      <c r="AY227" s="140">
        <v>-30.8</v>
      </c>
      <c r="AZ227" s="140">
        <v>-21</v>
      </c>
      <c r="BA227" s="140">
        <v>-29.7</v>
      </c>
      <c r="BB227" s="140">
        <v>-13.3</v>
      </c>
      <c r="BC227" s="140">
        <v>-6</v>
      </c>
      <c r="BD227" s="140">
        <v>-0.7</v>
      </c>
      <c r="BE227" s="140">
        <v>-18</v>
      </c>
      <c r="BF227" s="140">
        <v>-21</v>
      </c>
      <c r="BG227" s="140">
        <v>-19.600000000000001</v>
      </c>
      <c r="BH227" s="140">
        <v>-26.6</v>
      </c>
      <c r="BI227" s="140">
        <v>-12.9</v>
      </c>
      <c r="BJ227" s="140">
        <v>-1.5</v>
      </c>
      <c r="BK227" s="140">
        <v>-25.9</v>
      </c>
      <c r="BL227" s="140">
        <v>-6.3</v>
      </c>
      <c r="BM227" s="140">
        <v>-18</v>
      </c>
      <c r="BN227" s="192">
        <f t="shared" ref="BN227:BT227" si="139">(AVERAGE(AL225:AL227)/AVERAGE(AL213:AL215)-1)*100</f>
        <v>-29.986925026734912</v>
      </c>
      <c r="BO227" s="192">
        <f t="shared" si="139"/>
        <v>-34.646555715404084</v>
      </c>
      <c r="BP227" s="192">
        <f t="shared" si="139"/>
        <v>-26.356604972398777</v>
      </c>
      <c r="BQ227" s="192">
        <f t="shared" si="139"/>
        <v>-28.939673434536349</v>
      </c>
      <c r="BR227" s="192">
        <f t="shared" si="139"/>
        <v>-1.5568203214472165</v>
      </c>
      <c r="BS227" s="192">
        <f t="shared" si="139"/>
        <v>-27.487105497749475</v>
      </c>
      <c r="BT227" s="192">
        <f t="shared" si="139"/>
        <v>-36.842212856647762</v>
      </c>
    </row>
    <row r="228" spans="1:72" x14ac:dyDescent="0.25">
      <c r="A228" s="1">
        <v>44013</v>
      </c>
      <c r="C228" s="142">
        <v>106.03440000000001</v>
      </c>
      <c r="D228" s="142">
        <v>113.13214000000001</v>
      </c>
      <c r="E228" s="142">
        <v>105.13737999999999</v>
      </c>
      <c r="F228" s="142">
        <v>131.87248</v>
      </c>
      <c r="G228" s="142">
        <v>93.084040000000002</v>
      </c>
      <c r="H228" s="142">
        <v>101.27047</v>
      </c>
      <c r="I228" s="142">
        <v>89.023499999999999</v>
      </c>
      <c r="J228" s="142">
        <v>-2.6</v>
      </c>
      <c r="K228" s="142">
        <v>1.4</v>
      </c>
      <c r="L228" s="142">
        <v>-3.1</v>
      </c>
      <c r="M228" s="142">
        <v>9.5</v>
      </c>
      <c r="N228" s="142">
        <v>0.9</v>
      </c>
      <c r="O228" s="142">
        <v>0.9</v>
      </c>
      <c r="P228" s="142">
        <v>-11.2</v>
      </c>
      <c r="Q228" s="142">
        <v>-9.5</v>
      </c>
      <c r="R228" s="142">
        <v>-2.2000000000000002</v>
      </c>
      <c r="S228" s="142">
        <v>-10.5</v>
      </c>
      <c r="T228" s="142">
        <v>4.9000000000000004</v>
      </c>
      <c r="U228" s="142">
        <v>0.5</v>
      </c>
      <c r="V228" s="142">
        <v>-12</v>
      </c>
      <c r="W228" s="142">
        <v>-15.1</v>
      </c>
      <c r="X228" s="142">
        <v>-5.6</v>
      </c>
      <c r="Y228" s="142">
        <v>-4.3</v>
      </c>
      <c r="Z228" s="142">
        <v>-5.8</v>
      </c>
      <c r="AA228" s="142">
        <v>4.4000000000000004</v>
      </c>
      <c r="AB228" s="142">
        <v>-2.2000000000000002</v>
      </c>
      <c r="AC228" s="142">
        <v>-7.3</v>
      </c>
      <c r="AD228" s="142">
        <v>-11.7</v>
      </c>
      <c r="AE228" s="190" t="s">
        <v>19</v>
      </c>
      <c r="AF228" s="190" t="s">
        <v>19</v>
      </c>
      <c r="AG228" s="190" t="s">
        <v>19</v>
      </c>
      <c r="AH228" s="190" t="s">
        <v>19</v>
      </c>
      <c r="AI228" s="190" t="s">
        <v>19</v>
      </c>
      <c r="AJ228" s="190" t="s">
        <v>19</v>
      </c>
      <c r="AK228" s="190" t="s">
        <v>19</v>
      </c>
      <c r="AL228" s="140">
        <v>110.43753</v>
      </c>
      <c r="AM228" s="140">
        <v>150.37715</v>
      </c>
      <c r="AN228" s="140">
        <v>94.147019999999998</v>
      </c>
      <c r="AO228" s="140">
        <v>120.14935</v>
      </c>
      <c r="AP228" s="140">
        <v>94.108270000000005</v>
      </c>
      <c r="AQ228" s="140">
        <v>101.93779000000001</v>
      </c>
      <c r="AR228" s="140">
        <v>67.339579999999998</v>
      </c>
      <c r="AS228" s="140">
        <v>-12.7</v>
      </c>
      <c r="AT228" s="140">
        <v>-24.5</v>
      </c>
      <c r="AU228" s="140">
        <v>-2.8</v>
      </c>
      <c r="AV228" s="140">
        <v>16.3</v>
      </c>
      <c r="AW228" s="140">
        <v>50.1</v>
      </c>
      <c r="AX228" s="140">
        <v>-1</v>
      </c>
      <c r="AY228" s="140">
        <v>-38.700000000000003</v>
      </c>
      <c r="AZ228" s="140">
        <v>-19.8</v>
      </c>
      <c r="BA228" s="140">
        <v>-28.9</v>
      </c>
      <c r="BB228" s="140">
        <v>-11.7</v>
      </c>
      <c r="BC228" s="140">
        <v>-2.2999999999999998</v>
      </c>
      <c r="BD228" s="140">
        <v>5.7</v>
      </c>
      <c r="BE228" s="140">
        <v>-15.5</v>
      </c>
      <c r="BF228" s="140">
        <v>-23.7</v>
      </c>
      <c r="BG228" s="140">
        <v>-19.600000000000001</v>
      </c>
      <c r="BH228" s="140">
        <v>-27.1</v>
      </c>
      <c r="BI228" s="140">
        <v>-12.6</v>
      </c>
      <c r="BJ228" s="140">
        <v>-0.2</v>
      </c>
      <c r="BK228" s="140">
        <v>-19.2</v>
      </c>
      <c r="BL228" s="140">
        <v>-6.8</v>
      </c>
      <c r="BM228" s="140">
        <v>-21.5</v>
      </c>
      <c r="BN228" s="192" t="s">
        <v>19</v>
      </c>
      <c r="BO228" s="192" t="s">
        <v>19</v>
      </c>
      <c r="BP228" s="192" t="s">
        <v>19</v>
      </c>
      <c r="BQ228" s="192" t="s">
        <v>19</v>
      </c>
      <c r="BR228" s="192" t="s">
        <v>19</v>
      </c>
      <c r="BS228" s="192" t="s">
        <v>19</v>
      </c>
      <c r="BT228" s="192" t="s">
        <v>19</v>
      </c>
    </row>
    <row r="229" spans="1:72" x14ac:dyDescent="0.25">
      <c r="A229" s="1">
        <v>44044</v>
      </c>
      <c r="C229" s="142">
        <v>109.41676</v>
      </c>
      <c r="D229" s="142">
        <v>116.38574</v>
      </c>
      <c r="E229" s="142">
        <v>108.53601</v>
      </c>
      <c r="F229" s="142">
        <v>129.58768000000001</v>
      </c>
      <c r="G229" s="142">
        <v>96.192740000000001</v>
      </c>
      <c r="H229" s="142">
        <v>104.91625999999999</v>
      </c>
      <c r="I229" s="142">
        <v>93.966350000000006</v>
      </c>
      <c r="J229" s="142">
        <v>-2.4</v>
      </c>
      <c r="K229" s="142">
        <v>-1.8</v>
      </c>
      <c r="L229" s="142">
        <v>-2.5</v>
      </c>
      <c r="M229" s="142">
        <v>4.8</v>
      </c>
      <c r="N229" s="142">
        <v>0.2</v>
      </c>
      <c r="O229" s="142">
        <v>4.2</v>
      </c>
      <c r="P229" s="142">
        <v>-7.9</v>
      </c>
      <c r="Q229" s="142">
        <v>-8.6</v>
      </c>
      <c r="R229" s="142">
        <v>-2.1</v>
      </c>
      <c r="S229" s="142">
        <v>-9.4</v>
      </c>
      <c r="T229" s="142">
        <v>4.9000000000000004</v>
      </c>
      <c r="U229" s="142">
        <v>0.4</v>
      </c>
      <c r="V229" s="142">
        <v>-9.8000000000000007</v>
      </c>
      <c r="W229" s="142">
        <v>-14.2</v>
      </c>
      <c r="X229" s="142">
        <v>-5.7</v>
      </c>
      <c r="Y229" s="142">
        <v>-4.3</v>
      </c>
      <c r="Z229" s="142">
        <v>-5.9</v>
      </c>
      <c r="AA229" s="142">
        <v>4.8</v>
      </c>
      <c r="AB229" s="142">
        <v>-1.5</v>
      </c>
      <c r="AC229" s="142">
        <v>-6.8</v>
      </c>
      <c r="AD229" s="142">
        <v>-12.3</v>
      </c>
      <c r="AE229" s="190" t="s">
        <v>19</v>
      </c>
      <c r="AF229" s="190" t="s">
        <v>19</v>
      </c>
      <c r="AG229" s="190" t="s">
        <v>19</v>
      </c>
      <c r="AH229" s="190" t="s">
        <v>19</v>
      </c>
      <c r="AI229" s="190" t="s">
        <v>19</v>
      </c>
      <c r="AJ229" s="190" t="s">
        <v>19</v>
      </c>
      <c r="AK229" s="190" t="s">
        <v>19</v>
      </c>
      <c r="AL229" s="140">
        <v>110.96141</v>
      </c>
      <c r="AM229" s="140">
        <v>136.38151999999999</v>
      </c>
      <c r="AN229" s="140">
        <v>100.59309</v>
      </c>
      <c r="AO229" s="140">
        <v>113.08663</v>
      </c>
      <c r="AP229" s="140">
        <v>93.851479999999995</v>
      </c>
      <c r="AQ229" s="140">
        <v>111.46568000000001</v>
      </c>
      <c r="AR229" s="140">
        <v>87.524870000000007</v>
      </c>
      <c r="AS229" s="140">
        <v>-14.2</v>
      </c>
      <c r="AT229" s="140">
        <v>-37.5</v>
      </c>
      <c r="AU229" s="140">
        <v>8.1</v>
      </c>
      <c r="AV229" s="140">
        <v>8.6</v>
      </c>
      <c r="AW229" s="140">
        <v>45.6</v>
      </c>
      <c r="AX229" s="140">
        <v>10.9</v>
      </c>
      <c r="AY229" s="140">
        <v>-10.5</v>
      </c>
      <c r="AZ229" s="140">
        <v>-19</v>
      </c>
      <c r="BA229" s="140">
        <v>-30.1</v>
      </c>
      <c r="BB229" s="140">
        <v>-9.1999999999999993</v>
      </c>
      <c r="BC229" s="140">
        <v>-0.7</v>
      </c>
      <c r="BD229" s="140">
        <v>10.3</v>
      </c>
      <c r="BE229" s="140">
        <v>-12.2</v>
      </c>
      <c r="BF229" s="140">
        <v>-22.1</v>
      </c>
      <c r="BG229" s="140">
        <v>-19.5</v>
      </c>
      <c r="BH229" s="140">
        <v>-28.9</v>
      </c>
      <c r="BI229" s="140">
        <v>-10.9</v>
      </c>
      <c r="BJ229" s="140">
        <v>1.5</v>
      </c>
      <c r="BK229" s="140">
        <v>-12.1</v>
      </c>
      <c r="BL229" s="140">
        <v>-6.2</v>
      </c>
      <c r="BM229" s="140">
        <v>-22</v>
      </c>
      <c r="BN229" s="192" t="s">
        <v>19</v>
      </c>
      <c r="BO229" s="192" t="s">
        <v>19</v>
      </c>
      <c r="BP229" s="192" t="s">
        <v>19</v>
      </c>
      <c r="BQ229" s="192" t="s">
        <v>19</v>
      </c>
      <c r="BR229" s="192" t="s">
        <v>19</v>
      </c>
      <c r="BS229" s="192" t="s">
        <v>19</v>
      </c>
      <c r="BT229" s="192" t="s">
        <v>19</v>
      </c>
    </row>
    <row r="230" spans="1:72" x14ac:dyDescent="0.25">
      <c r="A230" s="1">
        <v>44075</v>
      </c>
      <c r="B230" s="30" t="s">
        <v>232</v>
      </c>
      <c r="C230" s="142">
        <v>111.13157</v>
      </c>
      <c r="D230" s="142">
        <v>108.98349</v>
      </c>
      <c r="E230" s="142">
        <v>111.40304999999999</v>
      </c>
      <c r="F230" s="142">
        <v>129.82191</v>
      </c>
      <c r="G230" s="142">
        <v>97.664010000000005</v>
      </c>
      <c r="H230" s="142">
        <v>106.98245</v>
      </c>
      <c r="I230" s="142">
        <v>97.6571</v>
      </c>
      <c r="J230" s="142">
        <v>3.9</v>
      </c>
      <c r="K230" s="142">
        <v>-4.2</v>
      </c>
      <c r="L230" s="142">
        <v>5</v>
      </c>
      <c r="M230" s="142">
        <v>11.1</v>
      </c>
      <c r="N230" s="142">
        <v>5.4</v>
      </c>
      <c r="O230" s="142">
        <v>11.1</v>
      </c>
      <c r="P230" s="142">
        <v>-1.5</v>
      </c>
      <c r="Q230" s="142">
        <v>-7.1</v>
      </c>
      <c r="R230" s="142">
        <v>-2.2999999999999998</v>
      </c>
      <c r="S230" s="142">
        <v>-7.7</v>
      </c>
      <c r="T230" s="142">
        <v>5.7</v>
      </c>
      <c r="U230" s="142">
        <v>1</v>
      </c>
      <c r="V230" s="142">
        <v>-7.5</v>
      </c>
      <c r="W230" s="142">
        <v>-12.8</v>
      </c>
      <c r="X230" s="142">
        <v>-5.4</v>
      </c>
      <c r="Y230" s="142">
        <v>-4.4000000000000004</v>
      </c>
      <c r="Z230" s="142">
        <v>-5.6</v>
      </c>
      <c r="AA230" s="142">
        <v>5.5</v>
      </c>
      <c r="AB230" s="142">
        <v>-0.4</v>
      </c>
      <c r="AC230" s="142">
        <v>-5.8</v>
      </c>
      <c r="AD230" s="142">
        <v>-11.9</v>
      </c>
      <c r="AE230" s="190">
        <f t="shared" ref="AE230:AK230" si="140">(AVERAGE(C228:C230)/AVERAGE(C216:C218)-1)*100</f>
        <v>-0.41465189558353988</v>
      </c>
      <c r="AF230" s="190">
        <f t="shared" si="140"/>
        <v>-1.5394599451054924</v>
      </c>
      <c r="AG230" s="190">
        <f t="shared" si="140"/>
        <v>-0.26470579392071647</v>
      </c>
      <c r="AH230" s="190">
        <f t="shared" si="140"/>
        <v>8.3912584607852345</v>
      </c>
      <c r="AI230" s="190">
        <f t="shared" si="140"/>
        <v>2.1633548880779507</v>
      </c>
      <c r="AJ230" s="190">
        <f t="shared" si="140"/>
        <v>5.3291007406521373</v>
      </c>
      <c r="AK230" s="190">
        <f t="shared" si="140"/>
        <v>-6.9034843520189737</v>
      </c>
      <c r="AL230" s="140">
        <v>113.42282</v>
      </c>
      <c r="AM230" s="140">
        <v>152.88299000000001</v>
      </c>
      <c r="AN230" s="140">
        <v>97.327870000000004</v>
      </c>
      <c r="AO230" s="140">
        <v>124.78505</v>
      </c>
      <c r="AP230" s="140">
        <v>63.184890000000003</v>
      </c>
      <c r="AQ230" s="140">
        <v>112.23369</v>
      </c>
      <c r="AR230" s="140">
        <v>87.129159999999999</v>
      </c>
      <c r="AS230" s="140">
        <v>-11.3</v>
      </c>
      <c r="AT230" s="140">
        <v>-28.2</v>
      </c>
      <c r="AU230" s="140">
        <v>4.4000000000000004</v>
      </c>
      <c r="AV230" s="140">
        <v>24.3</v>
      </c>
      <c r="AW230" s="140">
        <v>3.1</v>
      </c>
      <c r="AX230" s="140">
        <v>13.8</v>
      </c>
      <c r="AY230" s="140">
        <v>-16.8</v>
      </c>
      <c r="AZ230" s="140">
        <v>-18.100000000000001</v>
      </c>
      <c r="BA230" s="140">
        <v>-29.9</v>
      </c>
      <c r="BB230" s="140">
        <v>-7.7</v>
      </c>
      <c r="BC230" s="140">
        <v>2.4</v>
      </c>
      <c r="BD230" s="140">
        <v>9.6</v>
      </c>
      <c r="BE230" s="140">
        <v>-9.4</v>
      </c>
      <c r="BF230" s="140">
        <v>-21.5</v>
      </c>
      <c r="BG230" s="140">
        <v>-19.399999999999999</v>
      </c>
      <c r="BH230" s="140">
        <v>-30.5</v>
      </c>
      <c r="BI230" s="140">
        <v>-9.1</v>
      </c>
      <c r="BJ230" s="140">
        <v>4.4000000000000004</v>
      </c>
      <c r="BK230" s="140">
        <v>-7.6</v>
      </c>
      <c r="BL230" s="140">
        <v>-5.5</v>
      </c>
      <c r="BM230" s="140">
        <v>-21.8</v>
      </c>
      <c r="BN230" s="192">
        <f t="shared" ref="BN230:BT230" si="141">(AVERAGE(AL228:AL230)/AVERAGE(AL216:AL218)-1)*100</f>
        <v>-12.73944273212666</v>
      </c>
      <c r="BO230" s="192">
        <f t="shared" si="141"/>
        <v>-30.253461966379479</v>
      </c>
      <c r="BP230" s="192">
        <f t="shared" si="141"/>
        <v>3.1659888908320166</v>
      </c>
      <c r="BQ230" s="192">
        <f t="shared" si="141"/>
        <v>16.291906071542606</v>
      </c>
      <c r="BR230" s="192">
        <f t="shared" si="141"/>
        <v>33.29465237934042</v>
      </c>
      <c r="BS230" s="192">
        <f t="shared" si="141"/>
        <v>7.8069762885485838</v>
      </c>
      <c r="BT230" s="192">
        <f t="shared" si="141"/>
        <v>-22.53024129489831</v>
      </c>
    </row>
    <row r="231" spans="1:72" x14ac:dyDescent="0.25">
      <c r="A231" s="1">
        <v>44105</v>
      </c>
      <c r="C231" s="142">
        <v>113.42905</v>
      </c>
      <c r="D231" s="142">
        <v>107.54725000000001</v>
      </c>
      <c r="E231" s="142">
        <v>114.1724</v>
      </c>
      <c r="F231" s="142">
        <v>123.85596</v>
      </c>
      <c r="G231" s="142">
        <v>99.611900000000006</v>
      </c>
      <c r="H231" s="142">
        <v>112.08449</v>
      </c>
      <c r="I231" s="142">
        <v>104.10097</v>
      </c>
      <c r="J231" s="142">
        <v>0.3</v>
      </c>
      <c r="K231" s="142">
        <v>-6.1</v>
      </c>
      <c r="L231" s="142">
        <v>1.1000000000000001</v>
      </c>
      <c r="M231" s="142">
        <v>1.1000000000000001</v>
      </c>
      <c r="N231" s="142">
        <v>2</v>
      </c>
      <c r="O231" s="142">
        <v>9.1999999999999993</v>
      </c>
      <c r="P231" s="142">
        <v>3.4</v>
      </c>
      <c r="Q231" s="142">
        <v>-6.3</v>
      </c>
      <c r="R231" s="142">
        <v>-2.8</v>
      </c>
      <c r="S231" s="142">
        <v>-6.7</v>
      </c>
      <c r="T231" s="142">
        <v>5.0999999999999996</v>
      </c>
      <c r="U231" s="142">
        <v>1.1000000000000001</v>
      </c>
      <c r="V231" s="142">
        <v>-5.7</v>
      </c>
      <c r="W231" s="142">
        <v>-11.2</v>
      </c>
      <c r="X231" s="142">
        <v>-5.5</v>
      </c>
      <c r="Y231" s="142">
        <v>-4.3</v>
      </c>
      <c r="Z231" s="142">
        <v>-5.7</v>
      </c>
      <c r="AA231" s="142">
        <v>4.4000000000000004</v>
      </c>
      <c r="AB231" s="142">
        <v>0.2</v>
      </c>
      <c r="AC231" s="142">
        <v>-5.0999999999999996</v>
      </c>
      <c r="AD231" s="142">
        <v>-10.9</v>
      </c>
      <c r="AE231" s="190" t="s">
        <v>19</v>
      </c>
      <c r="AF231" s="190" t="s">
        <v>19</v>
      </c>
      <c r="AG231" s="190" t="s">
        <v>19</v>
      </c>
      <c r="AH231" s="190" t="s">
        <v>19</v>
      </c>
      <c r="AI231" s="190" t="s">
        <v>19</v>
      </c>
      <c r="AJ231" s="190" t="s">
        <v>19</v>
      </c>
      <c r="AK231" s="190" t="s">
        <v>19</v>
      </c>
      <c r="AL231" s="140">
        <v>114.82359</v>
      </c>
      <c r="AM231" s="140">
        <v>126.34798000000001</v>
      </c>
      <c r="AN231" s="140">
        <v>110.12304</v>
      </c>
      <c r="AO231" s="140">
        <v>125.13104</v>
      </c>
      <c r="AP231" s="140">
        <v>99.715860000000006</v>
      </c>
      <c r="AQ231" s="140">
        <v>115.47234</v>
      </c>
      <c r="AR231" s="140">
        <v>100.92856</v>
      </c>
      <c r="AS231" s="140">
        <v>-7.3</v>
      </c>
      <c r="AT231" s="140">
        <v>-33.9</v>
      </c>
      <c r="AU231" s="140">
        <v>14.2</v>
      </c>
      <c r="AV231" s="140">
        <v>10.199999999999999</v>
      </c>
      <c r="AW231" s="140">
        <v>58.6</v>
      </c>
      <c r="AX231" s="140">
        <v>13.5</v>
      </c>
      <c r="AY231" s="140">
        <v>0.1</v>
      </c>
      <c r="AZ231" s="140">
        <v>-17.100000000000001</v>
      </c>
      <c r="BA231" s="140">
        <v>-30.3</v>
      </c>
      <c r="BB231" s="140">
        <v>-5.4</v>
      </c>
      <c r="BC231" s="140">
        <v>3.3</v>
      </c>
      <c r="BD231" s="140">
        <v>14.1</v>
      </c>
      <c r="BE231" s="140">
        <v>-7.1</v>
      </c>
      <c r="BF231" s="140">
        <v>-19.399999999999999</v>
      </c>
      <c r="BG231" s="140">
        <v>-18.3</v>
      </c>
      <c r="BH231" s="140">
        <v>-31.1</v>
      </c>
      <c r="BI231" s="140">
        <v>-6.6</v>
      </c>
      <c r="BJ231" s="140">
        <v>5</v>
      </c>
      <c r="BK231" s="140">
        <v>1.9</v>
      </c>
      <c r="BL231" s="140">
        <v>-5</v>
      </c>
      <c r="BM231" s="140">
        <v>-20.3</v>
      </c>
      <c r="BN231" s="192" t="s">
        <v>19</v>
      </c>
      <c r="BO231" s="192" t="s">
        <v>19</v>
      </c>
      <c r="BP231" s="192" t="s">
        <v>19</v>
      </c>
      <c r="BQ231" s="192" t="s">
        <v>19</v>
      </c>
      <c r="BR231" s="192" t="s">
        <v>19</v>
      </c>
      <c r="BS231" s="192" t="s">
        <v>19</v>
      </c>
      <c r="BT231" s="192" t="s">
        <v>19</v>
      </c>
    </row>
    <row r="232" spans="1:72" x14ac:dyDescent="0.25">
      <c r="A232" s="1">
        <v>44136</v>
      </c>
      <c r="C232" s="142">
        <v>105.13475</v>
      </c>
      <c r="D232" s="142">
        <v>97.39743</v>
      </c>
      <c r="E232" s="142">
        <v>106.11261</v>
      </c>
      <c r="F232" s="142">
        <v>97.8249</v>
      </c>
      <c r="G232" s="142">
        <v>97.226389999999995</v>
      </c>
      <c r="H232" s="142">
        <v>105.47432000000001</v>
      </c>
      <c r="I232" s="142">
        <v>99.720219999999998</v>
      </c>
      <c r="J232" s="142">
        <v>2.6</v>
      </c>
      <c r="K232" s="142">
        <v>-9.1</v>
      </c>
      <c r="L232" s="142">
        <v>4.0999999999999996</v>
      </c>
      <c r="M232" s="142">
        <v>-0.9</v>
      </c>
      <c r="N232" s="142">
        <v>3.6</v>
      </c>
      <c r="O232" s="142">
        <v>10.9</v>
      </c>
      <c r="P232" s="142">
        <v>5.3</v>
      </c>
      <c r="Q232" s="142">
        <v>-5.5</v>
      </c>
      <c r="R232" s="142">
        <v>-3.3</v>
      </c>
      <c r="S232" s="142">
        <v>-5.7</v>
      </c>
      <c r="T232" s="142">
        <v>4.5999999999999996</v>
      </c>
      <c r="U232" s="142">
        <v>1.3</v>
      </c>
      <c r="V232" s="142">
        <v>-4.2</v>
      </c>
      <c r="W232" s="142">
        <v>-9.8000000000000007</v>
      </c>
      <c r="X232" s="142">
        <v>-5.2</v>
      </c>
      <c r="Y232" s="142">
        <v>-4.2</v>
      </c>
      <c r="Z232" s="142">
        <v>-5.3</v>
      </c>
      <c r="AA232" s="142">
        <v>4.3</v>
      </c>
      <c r="AB232" s="142">
        <v>1</v>
      </c>
      <c r="AC232" s="142">
        <v>-4.0999999999999996</v>
      </c>
      <c r="AD232" s="142">
        <v>-9.8000000000000007</v>
      </c>
      <c r="AE232" s="190" t="s">
        <v>19</v>
      </c>
      <c r="AF232" s="190" t="s">
        <v>19</v>
      </c>
      <c r="AG232" s="190" t="s">
        <v>19</v>
      </c>
      <c r="AH232" s="190" t="s">
        <v>19</v>
      </c>
      <c r="AI232" s="190" t="s">
        <v>19</v>
      </c>
      <c r="AJ232" s="190" t="s">
        <v>19</v>
      </c>
      <c r="AK232" s="190" t="s">
        <v>19</v>
      </c>
      <c r="AL232" s="140">
        <v>108.44042</v>
      </c>
      <c r="AM232" s="140">
        <v>129.90222</v>
      </c>
      <c r="AN232" s="140">
        <v>99.686620000000005</v>
      </c>
      <c r="AO232" s="140">
        <v>121.28131</v>
      </c>
      <c r="AP232" s="140">
        <v>100.58929000000001</v>
      </c>
      <c r="AQ232" s="140">
        <v>111.25870999999999</v>
      </c>
      <c r="AR232" s="140">
        <v>73.510069999999999</v>
      </c>
      <c r="AS232" s="140">
        <v>-3.5</v>
      </c>
      <c r="AT232" s="140">
        <v>-26</v>
      </c>
      <c r="AU232" s="140">
        <v>15.1</v>
      </c>
      <c r="AV232" s="140">
        <v>15.6</v>
      </c>
      <c r="AW232" s="140">
        <v>70.099999999999994</v>
      </c>
      <c r="AX232" s="140">
        <v>18.2</v>
      </c>
      <c r="AY232" s="140">
        <v>-13</v>
      </c>
      <c r="AZ232" s="140">
        <v>-15.9</v>
      </c>
      <c r="BA232" s="140">
        <v>-29.9</v>
      </c>
      <c r="BB232" s="140">
        <v>-3.6</v>
      </c>
      <c r="BC232" s="140">
        <v>4.5999999999999996</v>
      </c>
      <c r="BD232" s="140">
        <v>18.600000000000001</v>
      </c>
      <c r="BE232" s="140">
        <v>-4.9000000000000004</v>
      </c>
      <c r="BF232" s="140">
        <v>-18.899999999999999</v>
      </c>
      <c r="BG232" s="140">
        <v>-16.600000000000001</v>
      </c>
      <c r="BH232" s="140">
        <v>-30.7</v>
      </c>
      <c r="BI232" s="140">
        <v>-3.9</v>
      </c>
      <c r="BJ232" s="140">
        <v>6.2</v>
      </c>
      <c r="BK232" s="140">
        <v>12.7</v>
      </c>
      <c r="BL232" s="140">
        <v>-4.2</v>
      </c>
      <c r="BM232" s="140">
        <v>-19</v>
      </c>
      <c r="BN232" s="192" t="s">
        <v>19</v>
      </c>
      <c r="BO232" s="192" t="s">
        <v>19</v>
      </c>
      <c r="BP232" s="192" t="s">
        <v>19</v>
      </c>
      <c r="BQ232" s="192" t="s">
        <v>19</v>
      </c>
      <c r="BR232" s="192" t="s">
        <v>19</v>
      </c>
      <c r="BS232" s="192" t="s">
        <v>19</v>
      </c>
      <c r="BT232" s="192" t="s">
        <v>19</v>
      </c>
    </row>
    <row r="233" spans="1:72" x14ac:dyDescent="0.25">
      <c r="A233" s="1">
        <v>44166</v>
      </c>
      <c r="B233" s="30" t="s">
        <v>233</v>
      </c>
      <c r="C233" s="142">
        <v>97.106099999999998</v>
      </c>
      <c r="D233" s="142">
        <v>104.56721</v>
      </c>
      <c r="E233" s="142">
        <v>96.163150000000002</v>
      </c>
      <c r="F233" s="142">
        <v>84.754239999999996</v>
      </c>
      <c r="G233" s="142">
        <v>93.161910000000006</v>
      </c>
      <c r="H233" s="142">
        <v>99.832949999999997</v>
      </c>
      <c r="I233" s="142">
        <v>101.27862</v>
      </c>
      <c r="J233" s="142">
        <v>8.3000000000000007</v>
      </c>
      <c r="K233" s="142">
        <v>-3.9</v>
      </c>
      <c r="L233" s="142">
        <v>10.199999999999999</v>
      </c>
      <c r="M233" s="142">
        <v>-1.7</v>
      </c>
      <c r="N233" s="142">
        <v>0.6</v>
      </c>
      <c r="O233" s="142">
        <v>17</v>
      </c>
      <c r="P233" s="142">
        <v>29.2</v>
      </c>
      <c r="Q233" s="142">
        <v>-4.5</v>
      </c>
      <c r="R233" s="142">
        <v>-3.4</v>
      </c>
      <c r="S233" s="142">
        <v>-4.5999999999999996</v>
      </c>
      <c r="T233" s="142">
        <v>4.2</v>
      </c>
      <c r="U233" s="142">
        <v>1.3</v>
      </c>
      <c r="V233" s="142">
        <v>-2.6</v>
      </c>
      <c r="W233" s="142">
        <v>-7.2</v>
      </c>
      <c r="X233" s="142">
        <v>-4.5</v>
      </c>
      <c r="Y233" s="142">
        <v>-3.4</v>
      </c>
      <c r="Z233" s="142">
        <v>-4.5999999999999996</v>
      </c>
      <c r="AA233" s="142">
        <v>4.2</v>
      </c>
      <c r="AB233" s="142">
        <v>1.3</v>
      </c>
      <c r="AC233" s="142">
        <v>-2.6</v>
      </c>
      <c r="AD233" s="142">
        <v>-7.2</v>
      </c>
      <c r="AE233" s="190">
        <f t="shared" ref="AE233:AK233" si="142">(AVERAGE(C231:C233)/AVERAGE(C219:C221)-1)*100</f>
        <v>3.4227241620355064</v>
      </c>
      <c r="AF233" s="190">
        <f t="shared" si="142"/>
        <v>-6.327360375852864</v>
      </c>
      <c r="AG233" s="190">
        <f t="shared" si="142"/>
        <v>4.770739959531034</v>
      </c>
      <c r="AH233" s="190">
        <f t="shared" si="142"/>
        <v>-0.29998004601227146</v>
      </c>
      <c r="AI233" s="190">
        <f t="shared" si="142"/>
        <v>2.082010448192162</v>
      </c>
      <c r="AJ233" s="190">
        <f t="shared" si="142"/>
        <v>12.106490791717373</v>
      </c>
      <c r="AK233" s="190">
        <f t="shared" si="142"/>
        <v>11.456386643067074</v>
      </c>
      <c r="AL233" s="140">
        <v>114.29181</v>
      </c>
      <c r="AM233" s="140">
        <v>142.30876000000001</v>
      </c>
      <c r="AN233" s="140">
        <v>102.8643</v>
      </c>
      <c r="AO233" s="140">
        <v>104.5055</v>
      </c>
      <c r="AP233" s="140">
        <v>100.22168000000001</v>
      </c>
      <c r="AQ233" s="140">
        <v>96.756360000000001</v>
      </c>
      <c r="AR233" s="140">
        <v>107.17525000000001</v>
      </c>
      <c r="AS233" s="140">
        <v>3.7</v>
      </c>
      <c r="AT233" s="140">
        <v>-15.4</v>
      </c>
      <c r="AU233" s="140">
        <v>18.899999999999999</v>
      </c>
      <c r="AV233" s="140">
        <v>-11.1</v>
      </c>
      <c r="AW233" s="140">
        <v>59.7</v>
      </c>
      <c r="AX233" s="140">
        <v>26.7</v>
      </c>
      <c r="AY233" s="140">
        <v>29.8</v>
      </c>
      <c r="AZ233" s="140">
        <v>-14.5</v>
      </c>
      <c r="BA233" s="140">
        <v>-28.9</v>
      </c>
      <c r="BB233" s="140">
        <v>-1.9</v>
      </c>
      <c r="BC233" s="140">
        <v>3</v>
      </c>
      <c r="BD233" s="140">
        <v>21.8</v>
      </c>
      <c r="BE233" s="140">
        <v>-2.8</v>
      </c>
      <c r="BF233" s="140">
        <v>-15.6</v>
      </c>
      <c r="BG233" s="140">
        <v>-14.5</v>
      </c>
      <c r="BH233" s="140">
        <v>-28.9</v>
      </c>
      <c r="BI233" s="140">
        <v>-1.9</v>
      </c>
      <c r="BJ233" s="140">
        <v>3</v>
      </c>
      <c r="BK233" s="140">
        <v>21.8</v>
      </c>
      <c r="BL233" s="140">
        <v>-2.8</v>
      </c>
      <c r="BM233" s="140">
        <v>-15.6</v>
      </c>
      <c r="BN233" s="192">
        <f t="shared" ref="BN233:BT233" si="143">(AVERAGE(AL231:AL233)/AVERAGE(AL219:AL221)-1)*100</f>
        <v>-2.5711001511702247</v>
      </c>
      <c r="BO233" s="192">
        <f t="shared" si="143"/>
        <v>-25.505493348708754</v>
      </c>
      <c r="BP233" s="192">
        <f t="shared" si="143"/>
        <v>15.995678235395205</v>
      </c>
      <c r="BQ233" s="192">
        <f t="shared" si="143"/>
        <v>4.4208851619726985</v>
      </c>
      <c r="BR233" s="192">
        <f t="shared" si="143"/>
        <v>62.647686338911512</v>
      </c>
      <c r="BS233" s="192">
        <f t="shared" si="143"/>
        <v>18.836336489127213</v>
      </c>
      <c r="BT233" s="192">
        <f t="shared" si="143"/>
        <v>5.1384795186448118</v>
      </c>
    </row>
    <row r="234" spans="1:72" x14ac:dyDescent="0.25">
      <c r="A234" s="1">
        <v>44197</v>
      </c>
      <c r="C234" s="142">
        <v>95.451409999999996</v>
      </c>
      <c r="D234" s="142">
        <v>102.00902000000001</v>
      </c>
      <c r="E234" s="142">
        <v>94.622640000000004</v>
      </c>
      <c r="F234" s="142">
        <v>79.542400000000001</v>
      </c>
      <c r="G234" s="142">
        <v>97.656750000000002</v>
      </c>
      <c r="H234" s="142">
        <v>102.21147999999999</v>
      </c>
      <c r="I234" s="142">
        <v>103.33902999999999</v>
      </c>
      <c r="J234" s="142">
        <v>2.4</v>
      </c>
      <c r="K234" s="142">
        <v>0.3</v>
      </c>
      <c r="L234" s="142">
        <v>2.6</v>
      </c>
      <c r="M234" s="142">
        <v>-6.2</v>
      </c>
      <c r="N234" s="142">
        <v>4.3</v>
      </c>
      <c r="O234" s="142">
        <v>13.6</v>
      </c>
      <c r="P234" s="142">
        <v>7.5</v>
      </c>
      <c r="Q234" s="142">
        <v>2.4</v>
      </c>
      <c r="R234" s="142">
        <v>0.3</v>
      </c>
      <c r="S234" s="142">
        <v>2.6</v>
      </c>
      <c r="T234" s="142">
        <v>-6.2</v>
      </c>
      <c r="U234" s="142">
        <v>4.3</v>
      </c>
      <c r="V234" s="142">
        <v>13.6</v>
      </c>
      <c r="W234" s="142">
        <v>7.5</v>
      </c>
      <c r="X234" s="142">
        <v>-4.2</v>
      </c>
      <c r="Y234" s="142">
        <v>-2</v>
      </c>
      <c r="Z234" s="142">
        <v>-4.5</v>
      </c>
      <c r="AA234" s="142">
        <v>3.7</v>
      </c>
      <c r="AB234" s="142">
        <v>1.5</v>
      </c>
      <c r="AC234" s="142">
        <v>-1.4</v>
      </c>
      <c r="AD234" s="142">
        <v>-6.3</v>
      </c>
      <c r="AE234" s="190" t="s">
        <v>19</v>
      </c>
      <c r="AF234" s="190" t="s">
        <v>19</v>
      </c>
      <c r="AG234" s="190" t="s">
        <v>19</v>
      </c>
      <c r="AH234" s="190" t="s">
        <v>19</v>
      </c>
      <c r="AI234" s="190" t="s">
        <v>19</v>
      </c>
      <c r="AJ234" s="190" t="s">
        <v>19</v>
      </c>
      <c r="AK234" s="190" t="s">
        <v>19</v>
      </c>
      <c r="AL234" s="140">
        <v>107.88455999999999</v>
      </c>
      <c r="AM234" s="140">
        <v>128.59289999999999</v>
      </c>
      <c r="AN234" s="140">
        <v>99.438069999999996</v>
      </c>
      <c r="AO234" s="140">
        <v>80.167050000000003</v>
      </c>
      <c r="AP234" s="140">
        <v>98.540360000000007</v>
      </c>
      <c r="AQ234" s="140">
        <v>106.62151</v>
      </c>
      <c r="AR234" s="140">
        <v>111.53807</v>
      </c>
      <c r="AS234" s="140">
        <v>-2.8</v>
      </c>
      <c r="AT234" s="140">
        <v>-14.2</v>
      </c>
      <c r="AU234" s="140">
        <v>4.5999999999999996</v>
      </c>
      <c r="AV234" s="140">
        <v>-23.2</v>
      </c>
      <c r="AW234" s="140">
        <v>58</v>
      </c>
      <c r="AX234" s="140">
        <v>30.1</v>
      </c>
      <c r="AY234" s="140">
        <v>-4.9000000000000004</v>
      </c>
      <c r="AZ234" s="140">
        <v>-2.8</v>
      </c>
      <c r="BA234" s="140">
        <v>-14.2</v>
      </c>
      <c r="BB234" s="140">
        <v>4.5999999999999996</v>
      </c>
      <c r="BC234" s="140">
        <v>-23.2</v>
      </c>
      <c r="BD234" s="140">
        <v>58</v>
      </c>
      <c r="BE234" s="140">
        <v>30.1</v>
      </c>
      <c r="BF234" s="140">
        <v>-4.9000000000000004</v>
      </c>
      <c r="BG234" s="140">
        <v>-13.1</v>
      </c>
      <c r="BH234" s="140">
        <v>-26.6</v>
      </c>
      <c r="BI234" s="140">
        <v>-1.8</v>
      </c>
      <c r="BJ234" s="140">
        <v>-0.1</v>
      </c>
      <c r="BK234" s="140">
        <v>28.1</v>
      </c>
      <c r="BL234" s="140">
        <v>-0.4</v>
      </c>
      <c r="BM234" s="140">
        <v>-16.899999999999999</v>
      </c>
      <c r="BN234" s="192" t="s">
        <v>19</v>
      </c>
      <c r="BO234" s="192" t="s">
        <v>19</v>
      </c>
      <c r="BP234" s="192" t="s">
        <v>19</v>
      </c>
      <c r="BQ234" s="192" t="s">
        <v>19</v>
      </c>
      <c r="BR234" s="192" t="s">
        <v>19</v>
      </c>
      <c r="BS234" s="192" t="s">
        <v>19</v>
      </c>
      <c r="BT234" s="192" t="s">
        <v>19</v>
      </c>
    </row>
    <row r="235" spans="1:72" x14ac:dyDescent="0.25">
      <c r="A235" s="1">
        <v>44228</v>
      </c>
      <c r="C235" s="142">
        <v>92.153390000000002</v>
      </c>
      <c r="D235" s="142">
        <v>86.652180000000001</v>
      </c>
      <c r="E235" s="142">
        <v>92.848650000000006</v>
      </c>
      <c r="F235" s="142">
        <v>75.576149999999998</v>
      </c>
      <c r="G235" s="142">
        <v>92.073679999999996</v>
      </c>
      <c r="H235" s="142">
        <v>98.815020000000004</v>
      </c>
      <c r="I235" s="142">
        <v>101.76699000000001</v>
      </c>
      <c r="J235" s="142">
        <v>0.3</v>
      </c>
      <c r="K235" s="142">
        <v>-6.7</v>
      </c>
      <c r="L235" s="142">
        <v>1.2</v>
      </c>
      <c r="M235" s="142">
        <v>-5.2</v>
      </c>
      <c r="N235" s="142">
        <v>3.2</v>
      </c>
      <c r="O235" s="142">
        <v>11.6</v>
      </c>
      <c r="P235" s="142">
        <v>5.4</v>
      </c>
      <c r="Q235" s="142">
        <v>1.3</v>
      </c>
      <c r="R235" s="142">
        <v>-3</v>
      </c>
      <c r="S235" s="142">
        <v>1.9</v>
      </c>
      <c r="T235" s="142">
        <v>-5.7</v>
      </c>
      <c r="U235" s="142">
        <v>3.8</v>
      </c>
      <c r="V235" s="142">
        <v>12.6</v>
      </c>
      <c r="W235" s="142">
        <v>6.4</v>
      </c>
      <c r="X235" s="142">
        <v>-4.2</v>
      </c>
      <c r="Y235" s="142">
        <v>-2.5</v>
      </c>
      <c r="Z235" s="142">
        <v>-4.4000000000000004</v>
      </c>
      <c r="AA235" s="142">
        <v>3.4</v>
      </c>
      <c r="AB235" s="142">
        <v>1.4</v>
      </c>
      <c r="AC235" s="142">
        <v>-0.3</v>
      </c>
      <c r="AD235" s="142">
        <v>-6.1</v>
      </c>
      <c r="AE235" s="190" t="s">
        <v>19</v>
      </c>
      <c r="AF235" s="190" t="s">
        <v>19</v>
      </c>
      <c r="AG235" s="190" t="s">
        <v>19</v>
      </c>
      <c r="AH235" s="190" t="s">
        <v>19</v>
      </c>
      <c r="AI235" s="190" t="s">
        <v>19</v>
      </c>
      <c r="AJ235" s="190" t="s">
        <v>19</v>
      </c>
      <c r="AK235" s="190" t="s">
        <v>19</v>
      </c>
      <c r="AL235" s="140">
        <v>98.195310000000006</v>
      </c>
      <c r="AM235" s="140">
        <v>105.14360000000001</v>
      </c>
      <c r="AN235" s="140">
        <v>95.361260000000001</v>
      </c>
      <c r="AO235" s="140">
        <v>81.099180000000004</v>
      </c>
      <c r="AP235" s="140">
        <v>96.325800000000001</v>
      </c>
      <c r="AQ235" s="140">
        <v>104.6264</v>
      </c>
      <c r="AR235" s="140">
        <v>100.69204000000001</v>
      </c>
      <c r="AS235" s="140">
        <v>-10.1</v>
      </c>
      <c r="AT235" s="140">
        <v>-31.2</v>
      </c>
      <c r="AU235" s="140">
        <v>4.3</v>
      </c>
      <c r="AV235" s="140">
        <v>-26.6</v>
      </c>
      <c r="AW235" s="140">
        <v>69.2</v>
      </c>
      <c r="AX235" s="140">
        <v>18.2</v>
      </c>
      <c r="AY235" s="140">
        <v>0.5</v>
      </c>
      <c r="AZ235" s="140">
        <v>-6.4</v>
      </c>
      <c r="BA235" s="140">
        <v>-22.8</v>
      </c>
      <c r="BB235" s="140">
        <v>4.4000000000000004</v>
      </c>
      <c r="BC235" s="140">
        <v>-24.9</v>
      </c>
      <c r="BD235" s="140">
        <v>63.3</v>
      </c>
      <c r="BE235" s="140">
        <v>23.9</v>
      </c>
      <c r="BF235" s="140">
        <v>-2.4</v>
      </c>
      <c r="BG235" s="140">
        <v>-13.7</v>
      </c>
      <c r="BH235" s="140">
        <v>-28</v>
      </c>
      <c r="BI235" s="140">
        <v>-2</v>
      </c>
      <c r="BJ235" s="140">
        <v>-4.7</v>
      </c>
      <c r="BK235" s="140">
        <v>34.200000000000003</v>
      </c>
      <c r="BL235" s="140">
        <v>1.7</v>
      </c>
      <c r="BM235" s="140">
        <v>-17.3</v>
      </c>
      <c r="BN235" s="192" t="s">
        <v>19</v>
      </c>
      <c r="BO235" s="192" t="s">
        <v>19</v>
      </c>
      <c r="BP235" s="192" t="s">
        <v>19</v>
      </c>
      <c r="BQ235" s="192" t="s">
        <v>19</v>
      </c>
      <c r="BR235" s="192" t="s">
        <v>19</v>
      </c>
      <c r="BS235" s="192" t="s">
        <v>19</v>
      </c>
      <c r="BT235" s="192" t="s">
        <v>19</v>
      </c>
    </row>
    <row r="236" spans="1:72" x14ac:dyDescent="0.25">
      <c r="A236" s="1">
        <v>44256</v>
      </c>
      <c r="B236" s="30" t="s">
        <v>234</v>
      </c>
      <c r="C236" s="142">
        <v>100.3173</v>
      </c>
      <c r="D236" s="142">
        <v>96.494110000000006</v>
      </c>
      <c r="E236" s="142">
        <v>100.80049</v>
      </c>
      <c r="F236" s="142">
        <v>84.065889999999996</v>
      </c>
      <c r="G236" s="142">
        <v>99.036839999999998</v>
      </c>
      <c r="H236" s="142">
        <v>108.15911</v>
      </c>
      <c r="I236" s="142">
        <v>109.19566</v>
      </c>
      <c r="J236" s="142">
        <v>10.5</v>
      </c>
      <c r="K236" s="142">
        <v>0</v>
      </c>
      <c r="L236" s="142">
        <v>12</v>
      </c>
      <c r="M236" s="142">
        <v>-0.8</v>
      </c>
      <c r="N236" s="142">
        <v>3.7</v>
      </c>
      <c r="O236" s="142">
        <v>28.1</v>
      </c>
      <c r="P236" s="142">
        <v>10.8</v>
      </c>
      <c r="Q236" s="142">
        <v>4.4000000000000004</v>
      </c>
      <c r="R236" s="142">
        <v>-2</v>
      </c>
      <c r="S236" s="142">
        <v>5.2</v>
      </c>
      <c r="T236" s="142">
        <v>-4</v>
      </c>
      <c r="U236" s="142">
        <v>3.8</v>
      </c>
      <c r="V236" s="142">
        <v>17.600000000000001</v>
      </c>
      <c r="W236" s="142">
        <v>7.9</v>
      </c>
      <c r="X236" s="142">
        <v>-3.1</v>
      </c>
      <c r="Y236" s="142">
        <v>-2.5</v>
      </c>
      <c r="Z236" s="142">
        <v>-3.2</v>
      </c>
      <c r="AA236" s="142">
        <v>3.1</v>
      </c>
      <c r="AB236" s="142">
        <v>1.4</v>
      </c>
      <c r="AC236" s="142">
        <v>2.7</v>
      </c>
      <c r="AD236" s="142">
        <v>-4.7</v>
      </c>
      <c r="AE236" s="190">
        <f t="shared" ref="AE236:AK236" si="144">(AVERAGE(C234:C236)/AVERAGE(C222:C224)-1)*100</f>
        <v>4.3520375409443313</v>
      </c>
      <c r="AF236" s="190">
        <f t="shared" si="144"/>
        <v>-2.0040696678809256</v>
      </c>
      <c r="AG236" s="190">
        <f t="shared" si="144"/>
        <v>5.2051080018087115</v>
      </c>
      <c r="AH236" s="190">
        <f t="shared" si="144"/>
        <v>-4.0376113584171254</v>
      </c>
      <c r="AI236" s="190">
        <f t="shared" si="144"/>
        <v>3.7648934142250123</v>
      </c>
      <c r="AJ236" s="190">
        <f t="shared" si="144"/>
        <v>17.578928814472008</v>
      </c>
      <c r="AK236" s="190">
        <f t="shared" si="144"/>
        <v>7.9102345460872803</v>
      </c>
      <c r="AL236" s="140">
        <v>108.00391</v>
      </c>
      <c r="AM236" s="140">
        <v>119.48069</v>
      </c>
      <c r="AN236" s="140">
        <v>103.32277999999999</v>
      </c>
      <c r="AO236" s="140">
        <v>109.2114</v>
      </c>
      <c r="AP236" s="140">
        <v>103.90606</v>
      </c>
      <c r="AQ236" s="140">
        <v>119.67140999999999</v>
      </c>
      <c r="AR236" s="140">
        <v>87.433700000000002</v>
      </c>
      <c r="AS236" s="140">
        <v>-1.4</v>
      </c>
      <c r="AT236" s="140">
        <v>-33.799999999999997</v>
      </c>
      <c r="AU236" s="140">
        <v>28.1</v>
      </c>
      <c r="AV236" s="140">
        <v>29.6</v>
      </c>
      <c r="AW236" s="140">
        <v>54.3</v>
      </c>
      <c r="AX236" s="140">
        <v>28.1</v>
      </c>
      <c r="AY236" s="140">
        <v>11.9</v>
      </c>
      <c r="AZ236" s="140">
        <v>-4.8</v>
      </c>
      <c r="BA236" s="140">
        <v>-26.9</v>
      </c>
      <c r="BB236" s="140">
        <v>11.6</v>
      </c>
      <c r="BC236" s="140">
        <v>-9.6</v>
      </c>
      <c r="BD236" s="140">
        <v>60.1</v>
      </c>
      <c r="BE236" s="140">
        <v>25.4</v>
      </c>
      <c r="BF236" s="140">
        <v>1.4</v>
      </c>
      <c r="BG236" s="140">
        <v>-12.7</v>
      </c>
      <c r="BH236" s="140">
        <v>-29.4</v>
      </c>
      <c r="BI236" s="140">
        <v>0.8</v>
      </c>
      <c r="BJ236" s="140">
        <v>-3</v>
      </c>
      <c r="BK236" s="140">
        <v>35.6</v>
      </c>
      <c r="BL236" s="140">
        <v>4.9000000000000004</v>
      </c>
      <c r="BM236" s="140">
        <v>-14</v>
      </c>
      <c r="BN236" s="192">
        <f t="shared" ref="BN236:BT236" si="145">(AVERAGE(AL234:AL236)/AVERAGE(AL222:AL224)-1)*100</f>
        <v>-4.7529316293305808</v>
      </c>
      <c r="BO236" s="192">
        <f t="shared" si="145"/>
        <v>-26.885254351171351</v>
      </c>
      <c r="BP236" s="192">
        <f t="shared" si="145"/>
        <v>11.567794095181938</v>
      </c>
      <c r="BQ236" s="192">
        <f t="shared" si="145"/>
        <v>-9.5754270340216117</v>
      </c>
      <c r="BR236" s="192">
        <f t="shared" si="145"/>
        <v>60.090599986197056</v>
      </c>
      <c r="BS236" s="192">
        <f t="shared" si="145"/>
        <v>25.412596237841754</v>
      </c>
      <c r="BT236" s="192">
        <f t="shared" si="145"/>
        <v>1.3664131061459361</v>
      </c>
    </row>
    <row r="237" spans="1:72" x14ac:dyDescent="0.25">
      <c r="A237" s="1">
        <v>44287</v>
      </c>
      <c r="C237" s="142">
        <v>94.722570000000005</v>
      </c>
      <c r="D237" s="142">
        <v>97.075460000000007</v>
      </c>
      <c r="E237" s="142">
        <v>94.425210000000007</v>
      </c>
      <c r="F237" s="142">
        <v>87.184569999999994</v>
      </c>
      <c r="G237" s="142">
        <v>93.331829999999997</v>
      </c>
      <c r="H237" s="142">
        <v>104.87271</v>
      </c>
      <c r="I237" s="142">
        <v>106.72814</v>
      </c>
      <c r="J237" s="142">
        <v>34.799999999999997</v>
      </c>
      <c r="K237" s="142">
        <v>3.7</v>
      </c>
      <c r="L237" s="142">
        <v>40.299999999999997</v>
      </c>
      <c r="M237" s="142">
        <v>-9.6</v>
      </c>
      <c r="N237" s="142">
        <v>1.1000000000000001</v>
      </c>
      <c r="O237" s="142">
        <v>80.7</v>
      </c>
      <c r="P237" s="142">
        <v>55.3</v>
      </c>
      <c r="Q237" s="142">
        <v>10.5</v>
      </c>
      <c r="R237" s="142">
        <v>-0.6</v>
      </c>
      <c r="S237" s="142">
        <v>12.1</v>
      </c>
      <c r="T237" s="142">
        <v>-5.6</v>
      </c>
      <c r="U237" s="142">
        <v>3.1</v>
      </c>
      <c r="V237" s="142">
        <v>29</v>
      </c>
      <c r="W237" s="142">
        <v>17</v>
      </c>
      <c r="X237" s="142">
        <v>1.2</v>
      </c>
      <c r="Y237" s="142">
        <v>-2.8</v>
      </c>
      <c r="Z237" s="142">
        <v>1.7</v>
      </c>
      <c r="AA237" s="142">
        <v>1.9</v>
      </c>
      <c r="AB237" s="142">
        <v>1.4</v>
      </c>
      <c r="AC237" s="142">
        <v>10.3</v>
      </c>
      <c r="AD237" s="142">
        <v>1.6</v>
      </c>
      <c r="AE237" s="190" t="s">
        <v>19</v>
      </c>
      <c r="AF237" s="190" t="s">
        <v>19</v>
      </c>
      <c r="AG237" s="190" t="s">
        <v>19</v>
      </c>
      <c r="AH237" s="190" t="s">
        <v>19</v>
      </c>
      <c r="AI237" s="190" t="s">
        <v>19</v>
      </c>
      <c r="AJ237" s="190" t="s">
        <v>19</v>
      </c>
      <c r="AK237" s="190" t="s">
        <v>19</v>
      </c>
      <c r="AL237" s="140">
        <v>110.09408000000001</v>
      </c>
      <c r="AM237" s="140">
        <v>120.14293000000001</v>
      </c>
      <c r="AN237" s="140">
        <v>105.99536999999999</v>
      </c>
      <c r="AO237" s="140">
        <v>92.957650000000001</v>
      </c>
      <c r="AP237" s="140">
        <v>100.14542</v>
      </c>
      <c r="AQ237" s="140">
        <v>115.16009</v>
      </c>
      <c r="AR237" s="140">
        <v>114.84622</v>
      </c>
      <c r="AS237" s="140">
        <v>26.1</v>
      </c>
      <c r="AT237" s="140">
        <v>-10.8</v>
      </c>
      <c r="AU237" s="140">
        <v>55.9</v>
      </c>
      <c r="AV237" s="140">
        <v>74.7</v>
      </c>
      <c r="AW237" s="140">
        <v>19.7</v>
      </c>
      <c r="AX237" s="140">
        <v>83.1</v>
      </c>
      <c r="AY237" s="140">
        <v>56.6</v>
      </c>
      <c r="AZ237" s="140">
        <v>1.7</v>
      </c>
      <c r="BA237" s="140">
        <v>-23.4</v>
      </c>
      <c r="BB237" s="140">
        <v>20.6</v>
      </c>
      <c r="BC237" s="140">
        <v>3.2</v>
      </c>
      <c r="BD237" s="140">
        <v>47.6</v>
      </c>
      <c r="BE237" s="140">
        <v>36.5</v>
      </c>
      <c r="BF237" s="140">
        <v>12.3</v>
      </c>
      <c r="BG237" s="140">
        <v>-9.1999999999999993</v>
      </c>
      <c r="BH237" s="140">
        <v>-28.7</v>
      </c>
      <c r="BI237" s="140">
        <v>6.7</v>
      </c>
      <c r="BJ237" s="140">
        <v>2.2999999999999998</v>
      </c>
      <c r="BK237" s="140">
        <v>36.200000000000003</v>
      </c>
      <c r="BL237" s="140">
        <v>13.2</v>
      </c>
      <c r="BM237" s="140">
        <v>-7.3</v>
      </c>
      <c r="BN237" s="192" t="s">
        <v>19</v>
      </c>
      <c r="BO237" s="192" t="s">
        <v>19</v>
      </c>
      <c r="BP237" s="192" t="s">
        <v>19</v>
      </c>
      <c r="BQ237" s="192" t="s">
        <v>19</v>
      </c>
      <c r="BR237" s="192" t="s">
        <v>19</v>
      </c>
      <c r="BS237" s="192" t="s">
        <v>19</v>
      </c>
      <c r="BT237" s="192" t="s">
        <v>19</v>
      </c>
    </row>
    <row r="238" spans="1:72" x14ac:dyDescent="0.25">
      <c r="A238" s="1">
        <v>44317</v>
      </c>
      <c r="C238" s="142">
        <v>102.95968999999999</v>
      </c>
      <c r="D238" s="142">
        <v>105.64588000000001</v>
      </c>
      <c r="E238" s="142">
        <v>102.6202</v>
      </c>
      <c r="F238" s="142">
        <v>108.10163</v>
      </c>
      <c r="G238" s="142">
        <v>97.569730000000007</v>
      </c>
      <c r="H238" s="142">
        <v>108.89855</v>
      </c>
      <c r="I238" s="142">
        <v>112.09996</v>
      </c>
      <c r="J238" s="142">
        <v>24.1</v>
      </c>
      <c r="K238" s="142">
        <v>11.6</v>
      </c>
      <c r="L238" s="142">
        <v>26</v>
      </c>
      <c r="M238" s="142">
        <v>-5.3</v>
      </c>
      <c r="N238" s="142">
        <v>10</v>
      </c>
      <c r="O238" s="142">
        <v>46.4</v>
      </c>
      <c r="P238" s="142">
        <v>49.1</v>
      </c>
      <c r="Q238" s="142">
        <v>13.2</v>
      </c>
      <c r="R238" s="142">
        <v>1.8</v>
      </c>
      <c r="S238" s="142">
        <v>14.8</v>
      </c>
      <c r="T238" s="142">
        <v>-5.5</v>
      </c>
      <c r="U238" s="142">
        <v>4.4000000000000004</v>
      </c>
      <c r="V238" s="142">
        <v>32.299999999999997</v>
      </c>
      <c r="W238" s="142">
        <v>22.5</v>
      </c>
      <c r="X238" s="142">
        <v>4.9000000000000004</v>
      </c>
      <c r="Y238" s="142">
        <v>-1.5</v>
      </c>
      <c r="Z238" s="142">
        <v>5.8</v>
      </c>
      <c r="AA238" s="142">
        <v>1.1000000000000001</v>
      </c>
      <c r="AB238" s="142">
        <v>2.9</v>
      </c>
      <c r="AC238" s="142">
        <v>16.100000000000001</v>
      </c>
      <c r="AD238" s="142">
        <v>7.5</v>
      </c>
      <c r="AE238" s="237" t="s">
        <v>19</v>
      </c>
      <c r="AF238" s="190" t="s">
        <v>19</v>
      </c>
      <c r="AG238" s="190" t="s">
        <v>19</v>
      </c>
      <c r="AH238" s="190" t="s">
        <v>19</v>
      </c>
      <c r="AI238" s="190" t="s">
        <v>19</v>
      </c>
      <c r="AJ238" s="190" t="s">
        <v>19</v>
      </c>
      <c r="AK238" s="190" t="s">
        <v>19</v>
      </c>
      <c r="AL238" s="140">
        <v>111.39257000000001</v>
      </c>
      <c r="AM238" s="140">
        <v>125.67101</v>
      </c>
      <c r="AN238" s="140">
        <v>105.56870000000001</v>
      </c>
      <c r="AO238" s="140">
        <v>83.748099999999994</v>
      </c>
      <c r="AP238" s="140">
        <v>106.2642</v>
      </c>
      <c r="AQ238" s="140">
        <v>118.07238</v>
      </c>
      <c r="AR238" s="140">
        <v>115.31854</v>
      </c>
      <c r="AS238" s="140">
        <v>37.799999999999997</v>
      </c>
      <c r="AT238" s="140">
        <v>8.4</v>
      </c>
      <c r="AU238" s="140">
        <v>58.7</v>
      </c>
      <c r="AV238" s="140">
        <v>48.8</v>
      </c>
      <c r="AW238" s="140">
        <v>29.3</v>
      </c>
      <c r="AX238" s="140">
        <v>57</v>
      </c>
      <c r="AY238" s="140">
        <v>95</v>
      </c>
      <c r="AZ238" s="140">
        <v>7.6</v>
      </c>
      <c r="BA238" s="140">
        <v>-18.399999999999999</v>
      </c>
      <c r="BB238" s="140">
        <v>26.9</v>
      </c>
      <c r="BC238" s="140">
        <v>9.4</v>
      </c>
      <c r="BD238" s="140">
        <v>43.3</v>
      </c>
      <c r="BE238" s="140">
        <v>40.299999999999997</v>
      </c>
      <c r="BF238" s="140">
        <v>23.8</v>
      </c>
      <c r="BG238" s="140">
        <v>-4.4000000000000004</v>
      </c>
      <c r="BH238" s="140">
        <v>-26.5</v>
      </c>
      <c r="BI238" s="140">
        <v>13.8</v>
      </c>
      <c r="BJ238" s="140">
        <v>7.5</v>
      </c>
      <c r="BK238" s="140">
        <v>41.3</v>
      </c>
      <c r="BL238" s="140">
        <v>20.7</v>
      </c>
      <c r="BM238" s="140">
        <v>1.6</v>
      </c>
      <c r="BN238" s="192" t="s">
        <v>19</v>
      </c>
      <c r="BO238" s="192" t="s">
        <v>19</v>
      </c>
      <c r="BP238" s="192" t="s">
        <v>19</v>
      </c>
      <c r="BQ238" s="192" t="s">
        <v>19</v>
      </c>
      <c r="BR238" s="192" t="s">
        <v>19</v>
      </c>
      <c r="BS238" s="192" t="s">
        <v>19</v>
      </c>
      <c r="BT238" s="192" t="s">
        <v>19</v>
      </c>
    </row>
    <row r="239" spans="1:72" x14ac:dyDescent="0.25">
      <c r="A239" s="1">
        <v>44348</v>
      </c>
      <c r="B239" s="30" t="s">
        <v>235</v>
      </c>
      <c r="C239" s="142">
        <v>102.41462</v>
      </c>
      <c r="D239" s="142">
        <v>104.30880999999999</v>
      </c>
      <c r="E239" s="142">
        <v>102.17523</v>
      </c>
      <c r="F239" s="142">
        <v>109.0823</v>
      </c>
      <c r="G239" s="142">
        <v>92.051370000000006</v>
      </c>
      <c r="H239" s="142">
        <v>107.017</v>
      </c>
      <c r="I239" s="142">
        <v>109.07035</v>
      </c>
      <c r="J239" s="142">
        <v>12.1</v>
      </c>
      <c r="K239" s="142">
        <v>4.0999999999999996</v>
      </c>
      <c r="L239" s="142">
        <v>13.3</v>
      </c>
      <c r="M239" s="142">
        <v>-8.3000000000000007</v>
      </c>
      <c r="N239" s="142">
        <v>5.8</v>
      </c>
      <c r="O239" s="142">
        <v>25.1</v>
      </c>
      <c r="P239" s="142">
        <v>47.8</v>
      </c>
      <c r="Q239" s="142">
        <v>13</v>
      </c>
      <c r="R239" s="142">
        <v>2.2000000000000002</v>
      </c>
      <c r="S239" s="142">
        <v>14.5</v>
      </c>
      <c r="T239" s="142">
        <v>-6.1</v>
      </c>
      <c r="U239" s="142">
        <v>4.5999999999999996</v>
      </c>
      <c r="V239" s="142">
        <v>31</v>
      </c>
      <c r="W239" s="142">
        <v>26.2</v>
      </c>
      <c r="X239" s="142">
        <v>6.6</v>
      </c>
      <c r="Y239" s="142">
        <v>-1.1000000000000001</v>
      </c>
      <c r="Z239" s="142">
        <v>7.7</v>
      </c>
      <c r="AA239" s="142">
        <v>-0.5</v>
      </c>
      <c r="AB239" s="142">
        <v>3.4</v>
      </c>
      <c r="AC239" s="142">
        <v>18.8</v>
      </c>
      <c r="AD239" s="142">
        <v>13.3</v>
      </c>
      <c r="AE239" s="237">
        <f t="shared" ref="AE239:AK239" si="146">(AVERAGE(C237:C239)/AVERAGE(C225:C227)-1)*100</f>
        <v>22.728042504177015</v>
      </c>
      <c r="AF239" s="190">
        <f t="shared" si="146"/>
        <v>6.4260866804228156</v>
      </c>
      <c r="AG239" s="190">
        <f t="shared" si="146"/>
        <v>25.215315103402823</v>
      </c>
      <c r="AH239" s="190">
        <f t="shared" si="146"/>
        <v>-7.6437220300529907</v>
      </c>
      <c r="AI239" s="190">
        <f t="shared" si="146"/>
        <v>5.5663581128967854</v>
      </c>
      <c r="AJ239" s="190">
        <f t="shared" si="146"/>
        <v>47.154533603517976</v>
      </c>
      <c r="AK239" s="190">
        <f t="shared" si="146"/>
        <v>50.59823237531922</v>
      </c>
      <c r="AL239" s="140">
        <v>102.69283</v>
      </c>
      <c r="AM239" s="140">
        <v>117.45818</v>
      </c>
      <c r="AN239" s="140">
        <v>96.670349999999999</v>
      </c>
      <c r="AO239" s="140">
        <v>97.716989999999996</v>
      </c>
      <c r="AP239" s="140">
        <v>66.948509999999999</v>
      </c>
      <c r="AQ239" s="140">
        <v>116.34247999999999</v>
      </c>
      <c r="AR239" s="140">
        <v>102.62109</v>
      </c>
      <c r="AS239" s="140">
        <v>27.4</v>
      </c>
      <c r="AT239" s="140">
        <v>17</v>
      </c>
      <c r="AU239" s="140">
        <v>33.200000000000003</v>
      </c>
      <c r="AV239" s="140">
        <v>41.6</v>
      </c>
      <c r="AW239" s="140">
        <v>-12.4</v>
      </c>
      <c r="AX239" s="140">
        <v>31.5</v>
      </c>
      <c r="AY239" s="140">
        <v>63.5</v>
      </c>
      <c r="AZ239" s="140">
        <v>10.3</v>
      </c>
      <c r="BA239" s="140">
        <v>-14.1</v>
      </c>
      <c r="BB239" s="140">
        <v>27.8</v>
      </c>
      <c r="BC239" s="140">
        <v>14.1</v>
      </c>
      <c r="BD239" s="140">
        <v>33.4</v>
      </c>
      <c r="BE239" s="140">
        <v>38.799999999999997</v>
      </c>
      <c r="BF239" s="140">
        <v>28.8</v>
      </c>
      <c r="BG239" s="140">
        <v>0.1</v>
      </c>
      <c r="BH239" s="140">
        <v>-22.2</v>
      </c>
      <c r="BI239" s="140">
        <v>17.899999999999999</v>
      </c>
      <c r="BJ239" s="140">
        <v>11.8</v>
      </c>
      <c r="BK239" s="140">
        <v>40.1</v>
      </c>
      <c r="BL239" s="140">
        <v>24.9</v>
      </c>
      <c r="BM239" s="140">
        <v>7.9</v>
      </c>
      <c r="BN239" s="192">
        <f t="shared" ref="BN239:BT239" si="147">(AVERAGE(AL237:AL239)/AVERAGE(AL225:AL227)-1)*100</f>
        <v>30.315482720588683</v>
      </c>
      <c r="BO239" s="192">
        <f t="shared" si="147"/>
        <v>3.496660730085499</v>
      </c>
      <c r="BP239" s="192">
        <f t="shared" si="147"/>
        <v>48.857918330365749</v>
      </c>
      <c r="BQ239" s="192">
        <f t="shared" si="147"/>
        <v>53.742010797912613</v>
      </c>
      <c r="BR239" s="192">
        <f t="shared" si="147"/>
        <v>12.826597178391207</v>
      </c>
      <c r="BS239" s="192">
        <f t="shared" si="147"/>
        <v>54.299570335829948</v>
      </c>
      <c r="BT239" s="192">
        <f t="shared" si="147"/>
        <v>70.435658827385566</v>
      </c>
    </row>
    <row r="240" spans="1:72" x14ac:dyDescent="0.25">
      <c r="A240" s="1">
        <v>44378</v>
      </c>
      <c r="C240" s="142">
        <v>107.53425</v>
      </c>
      <c r="D240" s="142">
        <v>109.9911</v>
      </c>
      <c r="E240" s="142">
        <v>107.22375</v>
      </c>
      <c r="F240" s="142">
        <v>118.0707</v>
      </c>
      <c r="G240" s="142">
        <v>95.999549999999999</v>
      </c>
      <c r="H240" s="142">
        <v>109.87428</v>
      </c>
      <c r="I240" s="142">
        <v>109.98117000000001</v>
      </c>
      <c r="J240" s="142">
        <v>1.4</v>
      </c>
      <c r="K240" s="142">
        <v>-2.8</v>
      </c>
      <c r="L240" s="142">
        <v>2</v>
      </c>
      <c r="M240" s="142">
        <v>-10.5</v>
      </c>
      <c r="N240" s="142">
        <v>3.1</v>
      </c>
      <c r="O240" s="142">
        <v>8.5</v>
      </c>
      <c r="P240" s="142">
        <v>23.5</v>
      </c>
      <c r="Q240" s="142">
        <v>11</v>
      </c>
      <c r="R240" s="142">
        <v>1.4</v>
      </c>
      <c r="S240" s="142">
        <v>12.4</v>
      </c>
      <c r="T240" s="142">
        <v>-6.9</v>
      </c>
      <c r="U240" s="142">
        <v>4.4000000000000004</v>
      </c>
      <c r="V240" s="142">
        <v>27.1</v>
      </c>
      <c r="W240" s="142">
        <v>25.8</v>
      </c>
      <c r="X240" s="142">
        <v>7</v>
      </c>
      <c r="Y240" s="142">
        <v>-1.4</v>
      </c>
      <c r="Z240" s="142">
        <v>8.1999999999999993</v>
      </c>
      <c r="AA240" s="142">
        <v>-2.5</v>
      </c>
      <c r="AB240" s="142">
        <v>3.5</v>
      </c>
      <c r="AC240" s="142">
        <v>19.5</v>
      </c>
      <c r="AD240" s="142">
        <v>16.399999999999999</v>
      </c>
      <c r="AE240" s="237" t="s">
        <v>19</v>
      </c>
      <c r="AF240" s="190" t="s">
        <v>19</v>
      </c>
      <c r="AG240" s="190" t="s">
        <v>19</v>
      </c>
      <c r="AH240" s="190" t="s">
        <v>19</v>
      </c>
      <c r="AI240" s="190" t="s">
        <v>19</v>
      </c>
      <c r="AJ240" s="190" t="s">
        <v>19</v>
      </c>
      <c r="AK240" s="190" t="s">
        <v>19</v>
      </c>
      <c r="AL240" s="140">
        <v>113.91595</v>
      </c>
      <c r="AM240" s="140">
        <v>135.84147999999999</v>
      </c>
      <c r="AN240" s="140">
        <v>104.973</v>
      </c>
      <c r="AO240" s="140">
        <v>110.76236</v>
      </c>
      <c r="AP240" s="140">
        <v>58.607430000000001</v>
      </c>
      <c r="AQ240" s="140">
        <v>123.41238</v>
      </c>
      <c r="AR240" s="140">
        <v>118.69067</v>
      </c>
      <c r="AS240" s="140">
        <v>3.1</v>
      </c>
      <c r="AT240" s="140">
        <v>-9.6999999999999993</v>
      </c>
      <c r="AU240" s="140">
        <v>11.5</v>
      </c>
      <c r="AV240" s="140">
        <v>-7.8</v>
      </c>
      <c r="AW240" s="140">
        <v>-37.700000000000003</v>
      </c>
      <c r="AX240" s="140">
        <v>21.1</v>
      </c>
      <c r="AY240" s="140">
        <v>76.3</v>
      </c>
      <c r="AZ240" s="140">
        <v>9.1999999999999993</v>
      </c>
      <c r="BA240" s="140">
        <v>-13.4</v>
      </c>
      <c r="BB240" s="140">
        <v>25.1</v>
      </c>
      <c r="BC240" s="140">
        <v>9.6999999999999993</v>
      </c>
      <c r="BD240" s="140">
        <v>20.6</v>
      </c>
      <c r="BE240" s="140">
        <v>35.700000000000003</v>
      </c>
      <c r="BF240" s="140">
        <v>34.6</v>
      </c>
      <c r="BG240" s="140">
        <v>1.7</v>
      </c>
      <c r="BH240" s="140">
        <v>-21</v>
      </c>
      <c r="BI240" s="140">
        <v>19.3</v>
      </c>
      <c r="BJ240" s="140">
        <v>9.3000000000000007</v>
      </c>
      <c r="BK240" s="140">
        <v>30.6</v>
      </c>
      <c r="BL240" s="140">
        <v>27</v>
      </c>
      <c r="BM240" s="140">
        <v>17.399999999999999</v>
      </c>
      <c r="BN240" s="192" t="s">
        <v>19</v>
      </c>
      <c r="BO240" s="192" t="s">
        <v>19</v>
      </c>
      <c r="BP240" s="192" t="s">
        <v>19</v>
      </c>
      <c r="BQ240" s="192" t="s">
        <v>19</v>
      </c>
      <c r="BR240" s="192" t="s">
        <v>19</v>
      </c>
      <c r="BS240" s="192" t="s">
        <v>19</v>
      </c>
      <c r="BT240" s="192" t="s">
        <v>19</v>
      </c>
    </row>
    <row r="241" spans="1:72" x14ac:dyDescent="0.25">
      <c r="A241" s="1">
        <v>44409</v>
      </c>
      <c r="C241" s="142">
        <v>108.81356</v>
      </c>
      <c r="D241" s="142">
        <v>114.72825</v>
      </c>
      <c r="E241" s="142">
        <v>108.06605</v>
      </c>
      <c r="F241" s="142">
        <v>119.77968</v>
      </c>
      <c r="G241" s="142">
        <v>97.929280000000006</v>
      </c>
      <c r="H241" s="142">
        <v>110.66457</v>
      </c>
      <c r="I241" s="142">
        <v>111.98048</v>
      </c>
      <c r="J241" s="142">
        <v>-0.6</v>
      </c>
      <c r="K241" s="142">
        <v>-1.4</v>
      </c>
      <c r="L241" s="142">
        <v>-0.4</v>
      </c>
      <c r="M241" s="142">
        <v>-7.6</v>
      </c>
      <c r="N241" s="142">
        <v>1.8</v>
      </c>
      <c r="O241" s="142">
        <v>5.5</v>
      </c>
      <c r="P241" s="142">
        <v>19.2</v>
      </c>
      <c r="Q241" s="142">
        <v>9.3000000000000007</v>
      </c>
      <c r="R241" s="142">
        <v>1</v>
      </c>
      <c r="S241" s="142">
        <v>10.5</v>
      </c>
      <c r="T241" s="142">
        <v>-7</v>
      </c>
      <c r="U241" s="142">
        <v>4.0999999999999996</v>
      </c>
      <c r="V241" s="142">
        <v>23.8</v>
      </c>
      <c r="W241" s="142">
        <v>24.9</v>
      </c>
      <c r="X241" s="142">
        <v>7.2</v>
      </c>
      <c r="Y241" s="142">
        <v>-1.4</v>
      </c>
      <c r="Z241" s="142">
        <v>8.4</v>
      </c>
      <c r="AA241" s="142">
        <v>-3.7</v>
      </c>
      <c r="AB241" s="142">
        <v>3.7</v>
      </c>
      <c r="AC241" s="142">
        <v>19.5</v>
      </c>
      <c r="AD241" s="142">
        <v>19</v>
      </c>
      <c r="AE241" s="237" t="s">
        <v>19</v>
      </c>
      <c r="AF241" s="190" t="s">
        <v>19</v>
      </c>
      <c r="AG241" s="190" t="s">
        <v>19</v>
      </c>
      <c r="AH241" s="190" t="s">
        <v>19</v>
      </c>
      <c r="AI241" s="190" t="s">
        <v>19</v>
      </c>
      <c r="AJ241" s="190" t="s">
        <v>19</v>
      </c>
      <c r="AK241" s="190" t="s">
        <v>19</v>
      </c>
      <c r="AL241" s="140">
        <v>114.27305</v>
      </c>
      <c r="AM241" s="140">
        <v>128.35315</v>
      </c>
      <c r="AN241" s="140">
        <v>108.53008</v>
      </c>
      <c r="AO241" s="140">
        <v>126.01602</v>
      </c>
      <c r="AP241" s="140">
        <v>90.184380000000004</v>
      </c>
      <c r="AQ241" s="140">
        <v>116.78328</v>
      </c>
      <c r="AR241" s="140">
        <v>100.60177</v>
      </c>
      <c r="AS241" s="140">
        <v>3</v>
      </c>
      <c r="AT241" s="140">
        <v>-5.9</v>
      </c>
      <c r="AU241" s="140">
        <v>7.9</v>
      </c>
      <c r="AV241" s="140">
        <v>11.4</v>
      </c>
      <c r="AW241" s="140">
        <v>-3.9</v>
      </c>
      <c r="AX241" s="140">
        <v>4.8</v>
      </c>
      <c r="AY241" s="140">
        <v>14.9</v>
      </c>
      <c r="AZ241" s="140">
        <v>8.3000000000000007</v>
      </c>
      <c r="BA241" s="140">
        <v>-12.5</v>
      </c>
      <c r="BB241" s="140">
        <v>22.5</v>
      </c>
      <c r="BC241" s="140">
        <v>10</v>
      </c>
      <c r="BD241" s="140">
        <v>16.899999999999999</v>
      </c>
      <c r="BE241" s="140">
        <v>30.8</v>
      </c>
      <c r="BF241" s="140">
        <v>31.9</v>
      </c>
      <c r="BG241" s="140">
        <v>3.4</v>
      </c>
      <c r="BH241" s="140">
        <v>-18</v>
      </c>
      <c r="BI241" s="140">
        <v>19.2</v>
      </c>
      <c r="BJ241" s="140">
        <v>9.6</v>
      </c>
      <c r="BK241" s="140">
        <v>25.7</v>
      </c>
      <c r="BL241" s="140">
        <v>26.2</v>
      </c>
      <c r="BM241" s="140">
        <v>19.899999999999999</v>
      </c>
      <c r="BN241" s="192" t="s">
        <v>19</v>
      </c>
      <c r="BO241" s="192" t="s">
        <v>19</v>
      </c>
      <c r="BP241" s="192" t="s">
        <v>19</v>
      </c>
      <c r="BQ241" s="192" t="s">
        <v>19</v>
      </c>
      <c r="BR241" s="192" t="s">
        <v>19</v>
      </c>
      <c r="BS241" s="192" t="s">
        <v>19</v>
      </c>
      <c r="BT241" s="192" t="s">
        <v>19</v>
      </c>
    </row>
    <row r="242" spans="1:72" x14ac:dyDescent="0.25">
      <c r="A242" s="1">
        <v>44440</v>
      </c>
      <c r="B242" s="30" t="s">
        <v>236</v>
      </c>
      <c r="C242" s="142">
        <v>106.61015999999999</v>
      </c>
      <c r="D242" s="142">
        <v>112.51948</v>
      </c>
      <c r="E242" s="142">
        <v>105.86333</v>
      </c>
      <c r="F242" s="142">
        <v>112.84195</v>
      </c>
      <c r="G242" s="142">
        <v>97.820509999999999</v>
      </c>
      <c r="H242" s="142">
        <v>107.29025</v>
      </c>
      <c r="I242" s="142">
        <v>107.20757999999999</v>
      </c>
      <c r="J242" s="142">
        <v>-4.0999999999999996</v>
      </c>
      <c r="K242" s="142">
        <v>3.2</v>
      </c>
      <c r="L242" s="142">
        <v>-5</v>
      </c>
      <c r="M242" s="142">
        <v>-13.1</v>
      </c>
      <c r="N242" s="142">
        <v>0.2</v>
      </c>
      <c r="O242" s="142">
        <v>0.3</v>
      </c>
      <c r="P242" s="142">
        <v>9.8000000000000007</v>
      </c>
      <c r="Q242" s="142">
        <v>7.6</v>
      </c>
      <c r="R242" s="142">
        <v>1.2</v>
      </c>
      <c r="S242" s="142">
        <v>8.4</v>
      </c>
      <c r="T242" s="142">
        <v>-7.8</v>
      </c>
      <c r="U242" s="142">
        <v>3.6</v>
      </c>
      <c r="V242" s="142">
        <v>20.6</v>
      </c>
      <c r="W242" s="142">
        <v>23</v>
      </c>
      <c r="X242" s="142">
        <v>6.5</v>
      </c>
      <c r="Y242" s="142">
        <v>-0.8</v>
      </c>
      <c r="Z242" s="142">
        <v>7.5</v>
      </c>
      <c r="AA242" s="142">
        <v>-6</v>
      </c>
      <c r="AB242" s="142">
        <v>3.2</v>
      </c>
      <c r="AC242" s="142">
        <v>18.399999999999999</v>
      </c>
      <c r="AD242" s="142">
        <v>20</v>
      </c>
      <c r="AE242" s="237">
        <f t="shared" ref="AE242:AK242" si="148">(AVERAGE(C240:C242)/AVERAGE(C228:C230)-1)*100</f>
        <v>-1.1099055972739413</v>
      </c>
      <c r="AF242" s="190">
        <f t="shared" si="148"/>
        <v>-0.37297928808974756</v>
      </c>
      <c r="AG242" s="190">
        <f t="shared" si="148"/>
        <v>-1.2068884475294417</v>
      </c>
      <c r="AH242" s="190">
        <f t="shared" si="148"/>
        <v>-10.37352414333732</v>
      </c>
      <c r="AI242" s="190">
        <f t="shared" si="148"/>
        <v>1.6757986900363786</v>
      </c>
      <c r="AJ242" s="190">
        <f t="shared" si="148"/>
        <v>4.6811502971013885</v>
      </c>
      <c r="AK242" s="190">
        <f t="shared" si="148"/>
        <v>17.289437850651868</v>
      </c>
      <c r="AL242" s="140">
        <v>113.41933</v>
      </c>
      <c r="AM242" s="140">
        <v>112.32033</v>
      </c>
      <c r="AN242" s="140">
        <v>113.86758</v>
      </c>
      <c r="AO242" s="140">
        <v>145.18272999999999</v>
      </c>
      <c r="AP242" s="140">
        <v>91.971760000000003</v>
      </c>
      <c r="AQ242" s="140">
        <v>106.2668</v>
      </c>
      <c r="AR242" s="140">
        <v>106.9314</v>
      </c>
      <c r="AS242" s="140">
        <v>0</v>
      </c>
      <c r="AT242" s="140">
        <v>-26.5</v>
      </c>
      <c r="AU242" s="140">
        <v>17</v>
      </c>
      <c r="AV242" s="140">
        <v>16.3</v>
      </c>
      <c r="AW242" s="140">
        <v>45.6</v>
      </c>
      <c r="AX242" s="140">
        <v>-5.3</v>
      </c>
      <c r="AY242" s="140">
        <v>22.7</v>
      </c>
      <c r="AZ242" s="140">
        <v>7.3</v>
      </c>
      <c r="BA242" s="140">
        <v>-14.2</v>
      </c>
      <c r="BB242" s="140">
        <v>21.8</v>
      </c>
      <c r="BC242" s="140">
        <v>10.9</v>
      </c>
      <c r="BD242" s="140">
        <v>19.5</v>
      </c>
      <c r="BE242" s="140">
        <v>25.8</v>
      </c>
      <c r="BF242" s="140">
        <v>30.8</v>
      </c>
      <c r="BG242" s="140">
        <v>4.5999999999999996</v>
      </c>
      <c r="BH242" s="140">
        <v>-17.5</v>
      </c>
      <c r="BI242" s="140">
        <v>20.3</v>
      </c>
      <c r="BJ242" s="140">
        <v>9.1</v>
      </c>
      <c r="BK242" s="140">
        <v>28.7</v>
      </c>
      <c r="BL242" s="140">
        <v>24.1</v>
      </c>
      <c r="BM242" s="140">
        <v>23.9</v>
      </c>
      <c r="BN242" s="192">
        <f t="shared" ref="BN242:BT242" si="149">(AVERAGE(AL240:AL242)/AVERAGE(AL228:AL230)-1)*100</f>
        <v>2.0269202336192338</v>
      </c>
      <c r="BO242" s="192">
        <f t="shared" si="149"/>
        <v>-14.358671105008581</v>
      </c>
      <c r="BP242" s="192">
        <f t="shared" si="149"/>
        <v>12.087144917426418</v>
      </c>
      <c r="BQ242" s="192">
        <f t="shared" si="149"/>
        <v>6.6867803827054262</v>
      </c>
      <c r="BR242" s="192">
        <f t="shared" si="149"/>
        <v>-4.1335025107443908</v>
      </c>
      <c r="BS242" s="192">
        <f t="shared" si="149"/>
        <v>6.3952467832602444</v>
      </c>
      <c r="BT242" s="192">
        <f t="shared" si="149"/>
        <v>34.806799237384837</v>
      </c>
    </row>
    <row r="243" spans="1:72" x14ac:dyDescent="0.25">
      <c r="A243" s="1">
        <v>44470</v>
      </c>
      <c r="C243" s="142">
        <v>104.56847</v>
      </c>
      <c r="D243" s="142">
        <v>102.42024000000001</v>
      </c>
      <c r="E243" s="142">
        <v>104.83996</v>
      </c>
      <c r="F243" s="142">
        <v>100.16101999999999</v>
      </c>
      <c r="G243" s="142">
        <v>102.19038999999999</v>
      </c>
      <c r="H243" s="142">
        <v>107.30928</v>
      </c>
      <c r="I243" s="142">
        <v>107.01664</v>
      </c>
      <c r="J243" s="142">
        <v>-7.8</v>
      </c>
      <c r="K243" s="142">
        <v>-4.8</v>
      </c>
      <c r="L243" s="142">
        <v>-8.1999999999999993</v>
      </c>
      <c r="M243" s="142">
        <v>-19.100000000000001</v>
      </c>
      <c r="N243" s="142">
        <v>2.6</v>
      </c>
      <c r="O243" s="142">
        <v>-4.3</v>
      </c>
      <c r="P243" s="142">
        <v>2.8</v>
      </c>
      <c r="Q243" s="142">
        <v>5.7</v>
      </c>
      <c r="R243" s="142">
        <v>0.6</v>
      </c>
      <c r="S243" s="142">
        <v>6.4</v>
      </c>
      <c r="T243" s="142">
        <v>-9.1</v>
      </c>
      <c r="U243" s="142">
        <v>3.5</v>
      </c>
      <c r="V243" s="142">
        <v>17.5</v>
      </c>
      <c r="W243" s="142">
        <v>20.7</v>
      </c>
      <c r="X243" s="142">
        <v>5.7</v>
      </c>
      <c r="Y243" s="142">
        <v>-0.6</v>
      </c>
      <c r="Z243" s="142">
        <v>6.5</v>
      </c>
      <c r="AA243" s="142">
        <v>-8</v>
      </c>
      <c r="AB243" s="142">
        <v>3.3</v>
      </c>
      <c r="AC243" s="142">
        <v>16.899999999999999</v>
      </c>
      <c r="AD243" s="142">
        <v>19.899999999999999</v>
      </c>
      <c r="AE243" s="237" t="s">
        <v>19</v>
      </c>
      <c r="AF243" s="190" t="s">
        <v>19</v>
      </c>
      <c r="AG243" s="190" t="s">
        <v>19</v>
      </c>
      <c r="AH243" s="190" t="s">
        <v>19</v>
      </c>
      <c r="AI243" s="190" t="s">
        <v>19</v>
      </c>
      <c r="AJ243" s="190" t="s">
        <v>19</v>
      </c>
      <c r="AK243" s="190" t="s">
        <v>19</v>
      </c>
      <c r="AL243" s="140">
        <v>114.16849999999999</v>
      </c>
      <c r="AM243" s="140">
        <v>123.76345000000001</v>
      </c>
      <c r="AN243" s="140">
        <v>110.25493</v>
      </c>
      <c r="AO243" s="140">
        <v>130.58506</v>
      </c>
      <c r="AP243" s="140">
        <v>95.806870000000004</v>
      </c>
      <c r="AQ243" s="140">
        <v>111.27352</v>
      </c>
      <c r="AR243" s="140">
        <v>102.05647</v>
      </c>
      <c r="AS243" s="140">
        <v>-0.6</v>
      </c>
      <c r="AT243" s="140">
        <v>-2</v>
      </c>
      <c r="AU243" s="140">
        <v>0.1</v>
      </c>
      <c r="AV243" s="140">
        <v>4.4000000000000004</v>
      </c>
      <c r="AW243" s="140">
        <v>-3.9</v>
      </c>
      <c r="AX243" s="140">
        <v>-3.6</v>
      </c>
      <c r="AY243" s="140">
        <v>1.1000000000000001</v>
      </c>
      <c r="AZ243" s="140">
        <v>6.4</v>
      </c>
      <c r="BA243" s="140">
        <v>-13.1</v>
      </c>
      <c r="BB243" s="140">
        <v>19.100000000000001</v>
      </c>
      <c r="BC243" s="140">
        <v>10.1</v>
      </c>
      <c r="BD243" s="140">
        <v>16.5</v>
      </c>
      <c r="BE243" s="140">
        <v>22.2</v>
      </c>
      <c r="BF243" s="140">
        <v>27.2</v>
      </c>
      <c r="BG243" s="140">
        <v>5.3</v>
      </c>
      <c r="BH243" s="140">
        <v>-14.6</v>
      </c>
      <c r="BI243" s="140">
        <v>18.8</v>
      </c>
      <c r="BJ243" s="140">
        <v>8.4</v>
      </c>
      <c r="BK243" s="140">
        <v>23.1</v>
      </c>
      <c r="BL243" s="140">
        <v>22.2</v>
      </c>
      <c r="BM243" s="140">
        <v>24</v>
      </c>
      <c r="BN243" s="192" t="s">
        <v>19</v>
      </c>
      <c r="BO243" s="192" t="s">
        <v>19</v>
      </c>
      <c r="BP243" s="192" t="s">
        <v>19</v>
      </c>
      <c r="BQ243" s="192" t="s">
        <v>19</v>
      </c>
      <c r="BR243" s="192" t="s">
        <v>19</v>
      </c>
      <c r="BS243" s="192" t="s">
        <v>19</v>
      </c>
      <c r="BT243" s="192" t="s">
        <v>19</v>
      </c>
    </row>
    <row r="244" spans="1:72" x14ac:dyDescent="0.25">
      <c r="A244" s="1">
        <v>44501</v>
      </c>
      <c r="C244" s="142">
        <v>100.5582</v>
      </c>
      <c r="D244" s="142">
        <v>101.88696</v>
      </c>
      <c r="E244" s="142">
        <v>100.39026</v>
      </c>
      <c r="F244" s="142">
        <v>91.874790000000004</v>
      </c>
      <c r="G244" s="142">
        <v>98.382130000000004</v>
      </c>
      <c r="H244" s="142">
        <v>102.63303999999999</v>
      </c>
      <c r="I244" s="142">
        <v>97.731089999999995</v>
      </c>
      <c r="J244" s="142">
        <v>-4.4000000000000004</v>
      </c>
      <c r="K244" s="142">
        <v>4.5999999999999996</v>
      </c>
      <c r="L244" s="142">
        <v>-5.4</v>
      </c>
      <c r="M244" s="142">
        <v>-6.1</v>
      </c>
      <c r="N244" s="142">
        <v>1.2</v>
      </c>
      <c r="O244" s="142">
        <v>-2.7</v>
      </c>
      <c r="P244" s="142">
        <v>-2</v>
      </c>
      <c r="Q244" s="142">
        <v>4.7</v>
      </c>
      <c r="R244" s="142">
        <v>1</v>
      </c>
      <c r="S244" s="142">
        <v>5.2</v>
      </c>
      <c r="T244" s="142">
        <v>-8.9</v>
      </c>
      <c r="U244" s="142">
        <v>3.3</v>
      </c>
      <c r="V244" s="142">
        <v>15.4</v>
      </c>
      <c r="W244" s="142">
        <v>18.399999999999999</v>
      </c>
      <c r="X244" s="142">
        <v>5</v>
      </c>
      <c r="Y244" s="142">
        <v>0.5</v>
      </c>
      <c r="Z244" s="142">
        <v>5.6</v>
      </c>
      <c r="AA244" s="142">
        <v>-8.4</v>
      </c>
      <c r="AB244" s="142">
        <v>3.1</v>
      </c>
      <c r="AC244" s="142">
        <v>15.5</v>
      </c>
      <c r="AD244" s="142">
        <v>19.2</v>
      </c>
      <c r="AE244" s="237" t="s">
        <v>19</v>
      </c>
      <c r="AF244" s="190" t="s">
        <v>19</v>
      </c>
      <c r="AG244" s="190" t="s">
        <v>19</v>
      </c>
      <c r="AH244" s="190" t="s">
        <v>19</v>
      </c>
      <c r="AI244" s="190" t="s">
        <v>19</v>
      </c>
      <c r="AJ244" s="190" t="s">
        <v>19</v>
      </c>
      <c r="AK244" s="190" t="s">
        <v>19</v>
      </c>
      <c r="AL244" s="140">
        <v>104.67428</v>
      </c>
      <c r="AM244" s="140">
        <v>125.74083</v>
      </c>
      <c r="AN244" s="140">
        <v>96.081689999999995</v>
      </c>
      <c r="AO244" s="140">
        <v>92.403440000000003</v>
      </c>
      <c r="AP244" s="140">
        <v>105.24659</v>
      </c>
      <c r="AQ244" s="140">
        <v>105.35749</v>
      </c>
      <c r="AR244" s="140">
        <v>87.140940000000001</v>
      </c>
      <c r="AS244" s="140">
        <v>-3.5</v>
      </c>
      <c r="AT244" s="140">
        <v>-3.2</v>
      </c>
      <c r="AU244" s="140">
        <v>-3.6</v>
      </c>
      <c r="AV244" s="140">
        <v>-23.8</v>
      </c>
      <c r="AW244" s="140">
        <v>4.5999999999999996</v>
      </c>
      <c r="AX244" s="140">
        <v>-5.3</v>
      </c>
      <c r="AY244" s="140">
        <v>18.5</v>
      </c>
      <c r="AZ244" s="140">
        <v>5.5</v>
      </c>
      <c r="BA244" s="140">
        <v>-12.3</v>
      </c>
      <c r="BB244" s="140">
        <v>16.8</v>
      </c>
      <c r="BC244" s="140">
        <v>6.3</v>
      </c>
      <c r="BD244" s="140">
        <v>15.2</v>
      </c>
      <c r="BE244" s="140">
        <v>19.3</v>
      </c>
      <c r="BF244" s="140">
        <v>26.5</v>
      </c>
      <c r="BG244" s="140">
        <v>5.3</v>
      </c>
      <c r="BH244" s="140">
        <v>-12.6</v>
      </c>
      <c r="BI244" s="140">
        <v>17</v>
      </c>
      <c r="BJ244" s="140">
        <v>4.5999999999999996</v>
      </c>
      <c r="BK244" s="140">
        <v>18.100000000000001</v>
      </c>
      <c r="BL244" s="140">
        <v>19.8</v>
      </c>
      <c r="BM244" s="140">
        <v>26.8</v>
      </c>
      <c r="BN244" s="192" t="s">
        <v>19</v>
      </c>
      <c r="BO244" s="192" t="s">
        <v>19</v>
      </c>
      <c r="BP244" s="192" t="s">
        <v>19</v>
      </c>
      <c r="BQ244" s="192" t="s">
        <v>19</v>
      </c>
      <c r="BR244" s="192" t="s">
        <v>19</v>
      </c>
      <c r="BS244" s="192" t="s">
        <v>19</v>
      </c>
      <c r="BT244" s="192" t="s">
        <v>19</v>
      </c>
    </row>
    <row r="245" spans="1:72" x14ac:dyDescent="0.25">
      <c r="A245" s="1">
        <v>44531</v>
      </c>
      <c r="B245" s="30" t="s">
        <v>237</v>
      </c>
      <c r="C245" s="142">
        <v>92.298599999999993</v>
      </c>
      <c r="D245" s="142">
        <v>106.40551000000001</v>
      </c>
      <c r="E245" s="142">
        <v>90.515739999999994</v>
      </c>
      <c r="F245" s="142">
        <v>85.496020000000001</v>
      </c>
      <c r="G245" s="142">
        <v>99.412570000000002</v>
      </c>
      <c r="H245" s="142">
        <v>97.376019999999997</v>
      </c>
      <c r="I245" s="142">
        <v>86.678470000000004</v>
      </c>
      <c r="J245" s="142">
        <v>-5</v>
      </c>
      <c r="K245" s="142">
        <v>1.8</v>
      </c>
      <c r="L245" s="142">
        <v>-5.9</v>
      </c>
      <c r="M245" s="142">
        <v>0.9</v>
      </c>
      <c r="N245" s="142">
        <v>6.7</v>
      </c>
      <c r="O245" s="142">
        <v>-2.5</v>
      </c>
      <c r="P245" s="142">
        <v>-14.4</v>
      </c>
      <c r="Q245" s="142">
        <v>3.9</v>
      </c>
      <c r="R245" s="142">
        <v>1</v>
      </c>
      <c r="S245" s="142">
        <v>4.3</v>
      </c>
      <c r="T245" s="142">
        <v>-8.1999999999999993</v>
      </c>
      <c r="U245" s="142">
        <v>3.6</v>
      </c>
      <c r="V245" s="142">
        <v>13.8</v>
      </c>
      <c r="W245" s="142">
        <v>15.4</v>
      </c>
      <c r="X245" s="142">
        <v>3.9</v>
      </c>
      <c r="Y245" s="142">
        <v>1</v>
      </c>
      <c r="Z245" s="142">
        <v>4.3</v>
      </c>
      <c r="AA245" s="142">
        <v>-8.1999999999999993</v>
      </c>
      <c r="AB245" s="142">
        <v>3.6</v>
      </c>
      <c r="AC245" s="142">
        <v>13.8</v>
      </c>
      <c r="AD245" s="142">
        <v>15.4</v>
      </c>
      <c r="AE245" s="237">
        <f t="shared" ref="AE245:AK245" si="150">(AVERAGE(C243:C245)/AVERAGE(C231:C233)-1)*100</f>
        <v>-5.7796546328934166</v>
      </c>
      <c r="AF245" s="190">
        <f t="shared" si="150"/>
        <v>0.3879721712791051</v>
      </c>
      <c r="AG245" s="190">
        <f t="shared" si="150"/>
        <v>-6.5420509950192436</v>
      </c>
      <c r="AH245" s="190">
        <f t="shared" si="150"/>
        <v>-9.4321016097698944</v>
      </c>
      <c r="AI245" s="190">
        <f t="shared" si="150"/>
        <v>3.4430631427150749</v>
      </c>
      <c r="AJ245" s="190">
        <f t="shared" si="150"/>
        <v>-3.1738127038962949</v>
      </c>
      <c r="AK245" s="190">
        <f t="shared" si="150"/>
        <v>-4.481684206882985</v>
      </c>
      <c r="AL245" s="140">
        <v>111.96716000000001</v>
      </c>
      <c r="AM245" s="140">
        <v>134.06798000000001</v>
      </c>
      <c r="AN245" s="140">
        <v>102.95271</v>
      </c>
      <c r="AO245" s="140">
        <v>101.48524999999999</v>
      </c>
      <c r="AP245" s="140">
        <v>104.19204000000001</v>
      </c>
      <c r="AQ245" s="140">
        <v>90.580150000000003</v>
      </c>
      <c r="AR245" s="140">
        <v>111.36666</v>
      </c>
      <c r="AS245" s="140">
        <v>-2</v>
      </c>
      <c r="AT245" s="140">
        <v>-5.8</v>
      </c>
      <c r="AU245" s="140">
        <v>0.1</v>
      </c>
      <c r="AV245" s="140">
        <v>-2.9</v>
      </c>
      <c r="AW245" s="140">
        <v>4</v>
      </c>
      <c r="AX245" s="140">
        <v>-6.4</v>
      </c>
      <c r="AY245" s="140">
        <v>3.9</v>
      </c>
      <c r="AZ245" s="140">
        <v>4.8</v>
      </c>
      <c r="BA245" s="140">
        <v>-11.7</v>
      </c>
      <c r="BB245" s="140">
        <v>15.2</v>
      </c>
      <c r="BC245" s="140">
        <v>5.5</v>
      </c>
      <c r="BD245" s="140">
        <v>14</v>
      </c>
      <c r="BE245" s="140">
        <v>17.100000000000001</v>
      </c>
      <c r="BF245" s="140">
        <v>24.1</v>
      </c>
      <c r="BG245" s="140">
        <v>4.8</v>
      </c>
      <c r="BH245" s="140">
        <v>-11.7</v>
      </c>
      <c r="BI245" s="140">
        <v>15.2</v>
      </c>
      <c r="BJ245" s="140">
        <v>5.5</v>
      </c>
      <c r="BK245" s="140">
        <v>14</v>
      </c>
      <c r="BL245" s="140">
        <v>17.100000000000001</v>
      </c>
      <c r="BM245" s="140">
        <v>24.1</v>
      </c>
      <c r="BN245" s="192">
        <f t="shared" ref="BN245:BT245" si="151">(AVERAGE(AL243:AL245)/AVERAGE(AL231:AL233)-1)*100</f>
        <v>-1.9984487306425325</v>
      </c>
      <c r="BO245" s="192">
        <f t="shared" si="151"/>
        <v>-3.760221574243372</v>
      </c>
      <c r="BP245" s="192">
        <f t="shared" si="151"/>
        <v>-1.0824790142422103</v>
      </c>
      <c r="BQ245" s="192">
        <f t="shared" si="151"/>
        <v>-7.5356953201440202</v>
      </c>
      <c r="BR245" s="192">
        <f t="shared" si="151"/>
        <v>1.5701326899831169</v>
      </c>
      <c r="BS245" s="192">
        <f t="shared" si="151"/>
        <v>-5.0314941159533717</v>
      </c>
      <c r="BT245" s="192">
        <f t="shared" si="151"/>
        <v>6.7291392029398711</v>
      </c>
    </row>
    <row r="246" spans="1:72" x14ac:dyDescent="0.25">
      <c r="A246" s="1">
        <v>44562</v>
      </c>
      <c r="C246" s="142">
        <v>90.126919999999998</v>
      </c>
      <c r="D246" s="142">
        <v>95.868960000000001</v>
      </c>
      <c r="E246" s="142">
        <v>89.148020000000002</v>
      </c>
      <c r="F246" s="142">
        <v>88.38364</v>
      </c>
      <c r="G246" s="142">
        <v>99.496579999999994</v>
      </c>
      <c r="H246" s="142">
        <v>96.403790000000001</v>
      </c>
      <c r="I246" s="142">
        <v>94.693659999999994</v>
      </c>
      <c r="J246" s="142">
        <v>-5.6</v>
      </c>
      <c r="K246" s="142">
        <v>-6</v>
      </c>
      <c r="L246" s="142">
        <v>-5.8</v>
      </c>
      <c r="M246" s="142">
        <v>11.1</v>
      </c>
      <c r="N246" s="142">
        <v>1.9</v>
      </c>
      <c r="O246" s="142">
        <v>-5.7</v>
      </c>
      <c r="P246" s="142">
        <v>-8.4</v>
      </c>
      <c r="Q246" s="142">
        <v>-5.6</v>
      </c>
      <c r="R246" s="142">
        <v>-6</v>
      </c>
      <c r="S246" s="142">
        <v>-5.8</v>
      </c>
      <c r="T246" s="142">
        <v>11.1</v>
      </c>
      <c r="U246" s="142">
        <v>1.9</v>
      </c>
      <c r="V246" s="142">
        <v>-5.7</v>
      </c>
      <c r="W246" s="142">
        <v>-8.4</v>
      </c>
      <c r="X246" s="142">
        <v>3.3</v>
      </c>
      <c r="Y246" s="142">
        <v>0.5</v>
      </c>
      <c r="Z246" s="142">
        <v>3.6</v>
      </c>
      <c r="AA246" s="142">
        <v>-7.1</v>
      </c>
      <c r="AB246" s="142">
        <v>3.4</v>
      </c>
      <c r="AC246" s="142">
        <v>12.1</v>
      </c>
      <c r="AD246" s="142">
        <v>13.8</v>
      </c>
      <c r="AE246" s="237" t="s">
        <v>19</v>
      </c>
      <c r="AF246" s="190" t="s">
        <v>19</v>
      </c>
      <c r="AG246" s="190" t="s">
        <v>19</v>
      </c>
      <c r="AH246" s="190" t="s">
        <v>19</v>
      </c>
      <c r="AI246" s="190" t="s">
        <v>19</v>
      </c>
      <c r="AJ246" s="190" t="s">
        <v>19</v>
      </c>
      <c r="AK246" s="190" t="s">
        <v>19</v>
      </c>
      <c r="AL246" s="140">
        <v>117.6972</v>
      </c>
      <c r="AM246" s="140">
        <v>125.45789000000001</v>
      </c>
      <c r="AN246" s="140">
        <v>105.71578</v>
      </c>
      <c r="AO246" s="140">
        <v>104.46794</v>
      </c>
      <c r="AP246" s="140">
        <v>114.12224000000001</v>
      </c>
      <c r="AQ246" s="140">
        <v>98.065640000000002</v>
      </c>
      <c r="AR246" s="140">
        <v>108.3258</v>
      </c>
      <c r="AS246" s="140">
        <v>9.1</v>
      </c>
      <c r="AT246" s="140">
        <v>-2.4</v>
      </c>
      <c r="AU246" s="140">
        <v>6.3</v>
      </c>
      <c r="AV246" s="140">
        <v>30.3</v>
      </c>
      <c r="AW246" s="140">
        <v>15.8</v>
      </c>
      <c r="AX246" s="140">
        <v>-8</v>
      </c>
      <c r="AY246" s="140">
        <v>-2.9</v>
      </c>
      <c r="AZ246" s="140">
        <v>9.1</v>
      </c>
      <c r="BA246" s="140">
        <v>-2.4</v>
      </c>
      <c r="BB246" s="140">
        <v>6.3</v>
      </c>
      <c r="BC246" s="140">
        <v>30.3</v>
      </c>
      <c r="BD246" s="140">
        <v>15.8</v>
      </c>
      <c r="BE246" s="140">
        <v>-8</v>
      </c>
      <c r="BF246" s="140">
        <v>-2.9</v>
      </c>
      <c r="BG246" s="140">
        <v>5.8</v>
      </c>
      <c r="BH246" s="140">
        <v>-10.8</v>
      </c>
      <c r="BI246" s="140">
        <v>15.3</v>
      </c>
      <c r="BJ246" s="140">
        <v>9.8000000000000007</v>
      </c>
      <c r="BK246" s="140">
        <v>11.5</v>
      </c>
      <c r="BL246" s="140">
        <v>13.9</v>
      </c>
      <c r="BM246" s="140">
        <v>24.5</v>
      </c>
      <c r="BN246" s="192" t="s">
        <v>19</v>
      </c>
      <c r="BO246" s="192" t="s">
        <v>19</v>
      </c>
      <c r="BP246" s="192" t="s">
        <v>19</v>
      </c>
      <c r="BQ246" s="192" t="s">
        <v>19</v>
      </c>
      <c r="BR246" s="192" t="s">
        <v>19</v>
      </c>
      <c r="BS246" s="192" t="s">
        <v>19</v>
      </c>
      <c r="BT246" s="192" t="s">
        <v>19</v>
      </c>
    </row>
    <row r="247" spans="1:72" x14ac:dyDescent="0.25">
      <c r="A247" s="1">
        <v>44593</v>
      </c>
      <c r="C247" s="142">
        <v>89.768680000000003</v>
      </c>
      <c r="D247" s="142">
        <v>87.371750000000006</v>
      </c>
      <c r="E247" s="142">
        <v>90.177310000000006</v>
      </c>
      <c r="F247" s="142">
        <v>87.98751</v>
      </c>
      <c r="G247" s="142">
        <v>87.252669999999995</v>
      </c>
      <c r="H247" s="142">
        <v>95.216179999999994</v>
      </c>
      <c r="I247" s="142">
        <v>96.169439999999994</v>
      </c>
      <c r="J247" s="142">
        <v>-2.6</v>
      </c>
      <c r="K247" s="142">
        <v>0.8</v>
      </c>
      <c r="L247" s="142">
        <v>-2.9</v>
      </c>
      <c r="M247" s="142">
        <v>16.399999999999999</v>
      </c>
      <c r="N247" s="142">
        <v>-5.2</v>
      </c>
      <c r="O247" s="142">
        <v>-3.6</v>
      </c>
      <c r="P247" s="142">
        <v>-5.5</v>
      </c>
      <c r="Q247" s="142">
        <v>-4.0999999999999996</v>
      </c>
      <c r="R247" s="142">
        <v>-2.9</v>
      </c>
      <c r="S247" s="142">
        <v>-4.3</v>
      </c>
      <c r="T247" s="142">
        <v>13.7</v>
      </c>
      <c r="U247" s="142">
        <v>-1.6</v>
      </c>
      <c r="V247" s="142">
        <v>-4.7</v>
      </c>
      <c r="W247" s="142">
        <v>-6.9</v>
      </c>
      <c r="X247" s="142">
        <v>3.1</v>
      </c>
      <c r="Y247" s="142">
        <v>1.1000000000000001</v>
      </c>
      <c r="Z247" s="142">
        <v>3.3</v>
      </c>
      <c r="AA247" s="142">
        <v>-5.8</v>
      </c>
      <c r="AB247" s="142">
        <v>2.7</v>
      </c>
      <c r="AC247" s="142">
        <v>10.7</v>
      </c>
      <c r="AD247" s="142">
        <v>12.8</v>
      </c>
      <c r="AE247" s="238"/>
      <c r="AF247" s="190" t="s">
        <v>19</v>
      </c>
      <c r="AG247" s="190" t="s">
        <v>19</v>
      </c>
      <c r="AH247" s="190" t="s">
        <v>19</v>
      </c>
      <c r="AI247" s="190" t="s">
        <v>19</v>
      </c>
      <c r="AJ247" s="190" t="s">
        <v>19</v>
      </c>
      <c r="AK247" s="190" t="s">
        <v>19</v>
      </c>
      <c r="AL247" s="140">
        <v>100.16844</v>
      </c>
      <c r="AM247" s="140">
        <v>101.90351</v>
      </c>
      <c r="AN247" s="140">
        <v>97.489750000000001</v>
      </c>
      <c r="AO247" s="140">
        <v>96.348479999999995</v>
      </c>
      <c r="AP247" s="140">
        <v>100.79156999999999</v>
      </c>
      <c r="AQ247" s="140">
        <v>98.389740000000003</v>
      </c>
      <c r="AR247" s="140">
        <v>96.159630000000007</v>
      </c>
      <c r="AS247" s="140">
        <v>2</v>
      </c>
      <c r="AT247" s="140">
        <v>-3.1</v>
      </c>
      <c r="AU247" s="140">
        <v>2.2000000000000002</v>
      </c>
      <c r="AV247" s="140">
        <v>18.8</v>
      </c>
      <c r="AW247" s="140">
        <v>4.5999999999999996</v>
      </c>
      <c r="AX247" s="140">
        <v>-6</v>
      </c>
      <c r="AY247" s="140">
        <v>-4.5</v>
      </c>
      <c r="AZ247" s="140">
        <v>5.7</v>
      </c>
      <c r="BA247" s="140">
        <v>-2.7</v>
      </c>
      <c r="BB247" s="140">
        <v>4.3</v>
      </c>
      <c r="BC247" s="140">
        <v>24.5</v>
      </c>
      <c r="BD247" s="140">
        <v>10.3</v>
      </c>
      <c r="BE247" s="140">
        <v>-7</v>
      </c>
      <c r="BF247" s="140">
        <v>-3.6</v>
      </c>
      <c r="BG247" s="140">
        <v>6.9</v>
      </c>
      <c r="BH247" s="140">
        <v>-8.3000000000000007</v>
      </c>
      <c r="BI247" s="140">
        <v>15.1</v>
      </c>
      <c r="BJ247" s="140">
        <v>13.9</v>
      </c>
      <c r="BK247" s="140">
        <v>7.8</v>
      </c>
      <c r="BL247" s="140">
        <v>11.8</v>
      </c>
      <c r="BM247" s="140">
        <v>24</v>
      </c>
      <c r="BN247" s="192" t="s">
        <v>19</v>
      </c>
      <c r="BO247" s="192" t="s">
        <v>19</v>
      </c>
      <c r="BP247" s="192" t="s">
        <v>19</v>
      </c>
      <c r="BQ247" s="192" t="s">
        <v>19</v>
      </c>
      <c r="BR247" s="192" t="s">
        <v>19</v>
      </c>
      <c r="BS247" s="192" t="s">
        <v>19</v>
      </c>
      <c r="BT247" s="192" t="s">
        <v>19</v>
      </c>
    </row>
    <row r="248" spans="1:72" x14ac:dyDescent="0.25">
      <c r="A248" s="1">
        <v>44621</v>
      </c>
      <c r="B248" s="30" t="s">
        <v>247</v>
      </c>
      <c r="C248" s="142">
        <v>98.374449999999996</v>
      </c>
      <c r="D248" s="142">
        <v>97.302800000000005</v>
      </c>
      <c r="E248" s="142">
        <v>98.557140000000004</v>
      </c>
      <c r="F248" s="142">
        <v>94.757710000000003</v>
      </c>
      <c r="G248" s="142">
        <v>98.650810000000007</v>
      </c>
      <c r="H248" s="142">
        <v>106.14048</v>
      </c>
      <c r="I248" s="142">
        <v>106.73151</v>
      </c>
      <c r="J248" s="142">
        <v>-1.9</v>
      </c>
      <c r="K248" s="142">
        <v>0.8</v>
      </c>
      <c r="L248" s="142">
        <v>-2.2000000000000002</v>
      </c>
      <c r="M248" s="142">
        <v>12.7</v>
      </c>
      <c r="N248" s="142">
        <v>-0.4</v>
      </c>
      <c r="O248" s="142">
        <v>-1.9</v>
      </c>
      <c r="P248" s="142">
        <v>-2.2999999999999998</v>
      </c>
      <c r="Q248" s="142">
        <v>-3.4</v>
      </c>
      <c r="R248" s="142">
        <v>-1.6</v>
      </c>
      <c r="S248" s="142">
        <v>-3.6</v>
      </c>
      <c r="T248" s="142">
        <v>13.4</v>
      </c>
      <c r="U248" s="142">
        <v>-1.2</v>
      </c>
      <c r="V248" s="142">
        <v>-3.7</v>
      </c>
      <c r="W248" s="142">
        <v>-5.3</v>
      </c>
      <c r="X248" s="142">
        <v>2</v>
      </c>
      <c r="Y248" s="142">
        <v>1.1000000000000001</v>
      </c>
      <c r="Z248" s="142">
        <v>2.2000000000000002</v>
      </c>
      <c r="AA248" s="142">
        <v>-5</v>
      </c>
      <c r="AB248" s="142">
        <v>2.2999999999999998</v>
      </c>
      <c r="AC248" s="142">
        <v>8.3000000000000007</v>
      </c>
      <c r="AD248" s="142">
        <v>11.5</v>
      </c>
      <c r="AE248" s="237">
        <f t="shared" ref="AE248:AK248" si="152">(AVERAGE(C246:C248)/AVERAGE(C234:C236)-1)*100</f>
        <v>-3.3523130041077209</v>
      </c>
      <c r="AF248" s="190">
        <f t="shared" si="152"/>
        <v>-1.6172940984335749</v>
      </c>
      <c r="AG248" s="190">
        <f t="shared" si="152"/>
        <v>-3.6039982824541461</v>
      </c>
      <c r="AH248" s="190">
        <f t="shared" si="152"/>
        <v>13.355559416824958</v>
      </c>
      <c r="AI248" s="190">
        <f t="shared" si="152"/>
        <v>-1.1660635916251882</v>
      </c>
      <c r="AJ248" s="190">
        <f t="shared" si="152"/>
        <v>-3.6952431259656637</v>
      </c>
      <c r="AK248" s="190">
        <f t="shared" si="152"/>
        <v>-5.3156158758044363</v>
      </c>
      <c r="AL248" s="140">
        <v>106.51715</v>
      </c>
      <c r="AM248" s="140">
        <v>103.61798</v>
      </c>
      <c r="AN248" s="140">
        <v>110.99305</v>
      </c>
      <c r="AO248" s="140">
        <v>95.942449999999994</v>
      </c>
      <c r="AP248" s="140">
        <v>112.15862</v>
      </c>
      <c r="AQ248" s="140">
        <v>114.98876</v>
      </c>
      <c r="AR248" s="140">
        <v>114.82753</v>
      </c>
      <c r="AS248" s="140">
        <v>-1.4</v>
      </c>
      <c r="AT248" s="140">
        <v>-13.3</v>
      </c>
      <c r="AU248" s="140">
        <v>7.4</v>
      </c>
      <c r="AV248" s="140">
        <v>-12.1</v>
      </c>
      <c r="AW248" s="140">
        <v>7.9</v>
      </c>
      <c r="AX248" s="140">
        <v>-3.9</v>
      </c>
      <c r="AY248" s="140">
        <v>31.3</v>
      </c>
      <c r="AZ248" s="140">
        <v>3.3</v>
      </c>
      <c r="BA248" s="140">
        <v>-6.3</v>
      </c>
      <c r="BB248" s="140">
        <v>5.4</v>
      </c>
      <c r="BC248" s="140">
        <v>9.6999999999999993</v>
      </c>
      <c r="BD248" s="140">
        <v>9.5</v>
      </c>
      <c r="BE248" s="140">
        <v>-5.9</v>
      </c>
      <c r="BF248" s="140">
        <v>6.6</v>
      </c>
      <c r="BG248" s="140">
        <v>6.9</v>
      </c>
      <c r="BH248" s="140">
        <v>-5.7</v>
      </c>
      <c r="BI248" s="140">
        <v>13.4</v>
      </c>
      <c r="BJ248" s="140">
        <v>10.3</v>
      </c>
      <c r="BK248" s="140">
        <v>4.9000000000000004</v>
      </c>
      <c r="BL248" s="140">
        <v>9</v>
      </c>
      <c r="BM248" s="140">
        <v>25.6</v>
      </c>
      <c r="BN248" s="192">
        <f t="shared" ref="BN248:BT248" si="153">(AVERAGE(AL246:AL248)/AVERAGE(AL234:AL236)-1)*100</f>
        <v>3.2790645858885137</v>
      </c>
      <c r="BO248" s="192">
        <f t="shared" si="153"/>
        <v>-6.2957892847740453</v>
      </c>
      <c r="BP248" s="192">
        <f t="shared" si="153"/>
        <v>5.3925788999682034</v>
      </c>
      <c r="BQ248" s="192">
        <f t="shared" si="153"/>
        <v>9.7166039202576826</v>
      </c>
      <c r="BR248" s="192">
        <f t="shared" si="153"/>
        <v>9.4721691327259272</v>
      </c>
      <c r="BS248" s="192">
        <f t="shared" si="153"/>
        <v>-5.8851746703698087</v>
      </c>
      <c r="BT248" s="192">
        <f t="shared" si="153"/>
        <v>6.5570647319741271</v>
      </c>
    </row>
    <row r="249" spans="1:72" x14ac:dyDescent="0.25">
      <c r="A249" s="1">
        <v>44652</v>
      </c>
      <c r="C249" s="142">
        <v>94.631479999999996</v>
      </c>
      <c r="D249" s="142">
        <v>95.782820000000001</v>
      </c>
      <c r="E249" s="142">
        <v>94.435199999999995</v>
      </c>
      <c r="F249" s="142">
        <v>87.95111</v>
      </c>
      <c r="G249" s="142">
        <v>96.952920000000006</v>
      </c>
      <c r="H249" s="142">
        <v>100.29123</v>
      </c>
      <c r="I249" s="142">
        <v>103.11809</v>
      </c>
      <c r="J249" s="142">
        <v>-0.1</v>
      </c>
      <c r="K249" s="142">
        <v>-1.3</v>
      </c>
      <c r="L249" s="142">
        <v>0</v>
      </c>
      <c r="M249" s="142">
        <v>0.9</v>
      </c>
      <c r="N249" s="142">
        <v>3.9</v>
      </c>
      <c r="O249" s="142">
        <v>-4.4000000000000004</v>
      </c>
      <c r="P249" s="142">
        <v>-3.4</v>
      </c>
      <c r="Q249" s="142">
        <v>-2.5</v>
      </c>
      <c r="R249" s="142">
        <v>-1.5</v>
      </c>
      <c r="S249" s="142">
        <v>-2.7</v>
      </c>
      <c r="T249" s="142">
        <v>10</v>
      </c>
      <c r="U249" s="142">
        <v>0.1</v>
      </c>
      <c r="V249" s="142">
        <v>-3.9</v>
      </c>
      <c r="W249" s="142">
        <v>-4.8</v>
      </c>
      <c r="X249" s="142">
        <v>0</v>
      </c>
      <c r="Y249" s="142">
        <v>0.7</v>
      </c>
      <c r="Z249" s="142">
        <v>-0.2</v>
      </c>
      <c r="AA249" s="142">
        <v>-4.2</v>
      </c>
      <c r="AB249" s="142">
        <v>2.6</v>
      </c>
      <c r="AC249" s="142">
        <v>3.7</v>
      </c>
      <c r="AD249" s="142">
        <v>7.5</v>
      </c>
      <c r="AE249" s="237" t="s">
        <v>19</v>
      </c>
      <c r="AF249" s="190" t="s">
        <v>19</v>
      </c>
      <c r="AG249" s="190" t="s">
        <v>19</v>
      </c>
      <c r="AH249" s="190" t="s">
        <v>19</v>
      </c>
      <c r="AI249" s="190" t="s">
        <v>19</v>
      </c>
      <c r="AJ249" s="190" t="s">
        <v>19</v>
      </c>
      <c r="AK249" s="190" t="s">
        <v>19</v>
      </c>
      <c r="AL249" s="140">
        <v>106.92246</v>
      </c>
      <c r="AM249" s="140">
        <v>109.66431</v>
      </c>
      <c r="AN249" s="140">
        <v>102.68943</v>
      </c>
      <c r="AO249" s="140">
        <v>89.833240000000004</v>
      </c>
      <c r="AP249" s="140">
        <v>107.21442999999999</v>
      </c>
      <c r="AQ249" s="140">
        <v>105.47883</v>
      </c>
      <c r="AR249" s="140">
        <v>105.05547</v>
      </c>
      <c r="AS249" s="140">
        <v>-2.9</v>
      </c>
      <c r="AT249" s="140">
        <v>-8.6999999999999993</v>
      </c>
      <c r="AU249" s="140">
        <v>-3.1</v>
      </c>
      <c r="AV249" s="140">
        <v>-3.4</v>
      </c>
      <c r="AW249" s="140">
        <v>7.1</v>
      </c>
      <c r="AX249" s="140">
        <v>-8.4</v>
      </c>
      <c r="AY249" s="140">
        <v>-8.5</v>
      </c>
      <c r="AZ249" s="140">
        <v>1.7</v>
      </c>
      <c r="BA249" s="140">
        <v>-6.9</v>
      </c>
      <c r="BB249" s="140">
        <v>3.2</v>
      </c>
      <c r="BC249" s="140">
        <v>6.4</v>
      </c>
      <c r="BD249" s="140">
        <v>8.9</v>
      </c>
      <c r="BE249" s="140">
        <v>-6.5</v>
      </c>
      <c r="BF249" s="140">
        <v>2.4</v>
      </c>
      <c r="BG249" s="140">
        <v>4.8</v>
      </c>
      <c r="BH249" s="140">
        <v>-5.5</v>
      </c>
      <c r="BI249" s="140">
        <v>9.4</v>
      </c>
      <c r="BJ249" s="140">
        <v>6.4</v>
      </c>
      <c r="BK249" s="140">
        <v>4</v>
      </c>
      <c r="BL249" s="140">
        <v>3.7</v>
      </c>
      <c r="BM249" s="140">
        <v>19.7</v>
      </c>
      <c r="BN249" s="192" t="s">
        <v>19</v>
      </c>
      <c r="BO249" s="192" t="s">
        <v>19</v>
      </c>
      <c r="BP249" s="192" t="s">
        <v>19</v>
      </c>
      <c r="BQ249" s="192" t="s">
        <v>19</v>
      </c>
      <c r="BR249" s="192" t="s">
        <v>19</v>
      </c>
      <c r="BS249" s="192" t="s">
        <v>19</v>
      </c>
      <c r="BT249" s="192" t="s">
        <v>19</v>
      </c>
    </row>
    <row r="250" spans="1:72" x14ac:dyDescent="0.25">
      <c r="A250" s="1">
        <v>44682</v>
      </c>
      <c r="C250" s="142">
        <v>102.66461</v>
      </c>
      <c r="D250" s="142">
        <v>95.170810000000003</v>
      </c>
      <c r="E250" s="142">
        <v>103.94213999999999</v>
      </c>
      <c r="F250" s="142">
        <v>101.56426999999999</v>
      </c>
      <c r="G250" s="142">
        <v>97.789510000000007</v>
      </c>
      <c r="H250" s="142">
        <v>105.93252</v>
      </c>
      <c r="I250" s="142">
        <v>105.22689</v>
      </c>
      <c r="J250" s="142">
        <v>-0.3</v>
      </c>
      <c r="K250" s="142">
        <v>-9.9</v>
      </c>
      <c r="L250" s="142">
        <v>1.3</v>
      </c>
      <c r="M250" s="142">
        <v>-6</v>
      </c>
      <c r="N250" s="142">
        <v>0.2</v>
      </c>
      <c r="O250" s="142">
        <v>-2.7</v>
      </c>
      <c r="P250" s="142">
        <v>-6.1</v>
      </c>
      <c r="Q250" s="142">
        <v>-2.1</v>
      </c>
      <c r="R250" s="142">
        <v>-3.4</v>
      </c>
      <c r="S250" s="142">
        <v>-1.9</v>
      </c>
      <c r="T250" s="142">
        <v>6</v>
      </c>
      <c r="U250" s="142">
        <v>0.1</v>
      </c>
      <c r="V250" s="142">
        <v>-3.6</v>
      </c>
      <c r="W250" s="142">
        <v>-5.0999999999999996</v>
      </c>
      <c r="X250" s="142">
        <v>-1.7</v>
      </c>
      <c r="Y250" s="142">
        <v>-1</v>
      </c>
      <c r="Z250" s="142">
        <v>-1.8</v>
      </c>
      <c r="AA250" s="142">
        <v>-4.2</v>
      </c>
      <c r="AB250" s="142">
        <v>1.8</v>
      </c>
      <c r="AC250" s="142">
        <v>0.6</v>
      </c>
      <c r="AD250" s="142">
        <v>3.6</v>
      </c>
      <c r="AE250" s="238"/>
      <c r="AF250" s="190" t="s">
        <v>19</v>
      </c>
      <c r="AG250" s="190" t="s">
        <v>19</v>
      </c>
      <c r="AH250" s="190" t="s">
        <v>19</v>
      </c>
      <c r="AI250" s="190" t="s">
        <v>19</v>
      </c>
      <c r="AJ250" s="190" t="s">
        <v>19</v>
      </c>
      <c r="AK250" s="190" t="s">
        <v>19</v>
      </c>
      <c r="AL250" s="140">
        <v>108.92747</v>
      </c>
      <c r="AM250" s="140">
        <v>108.74296</v>
      </c>
      <c r="AN250" s="140">
        <v>109.21232999999999</v>
      </c>
      <c r="AO250" s="140">
        <v>95.869420000000005</v>
      </c>
      <c r="AP250" s="140">
        <v>119.00557999999999</v>
      </c>
      <c r="AQ250" s="140">
        <v>115.84568</v>
      </c>
      <c r="AR250" s="140">
        <v>107.19694</v>
      </c>
      <c r="AS250" s="140">
        <v>-2.2000000000000002</v>
      </c>
      <c r="AT250" s="140">
        <v>-13.5</v>
      </c>
      <c r="AU250" s="140">
        <v>3.5</v>
      </c>
      <c r="AV250" s="140">
        <v>14.5</v>
      </c>
      <c r="AW250" s="140">
        <v>12</v>
      </c>
      <c r="AX250" s="140">
        <v>-1.9</v>
      </c>
      <c r="AY250" s="140">
        <v>-7</v>
      </c>
      <c r="AZ250" s="140">
        <v>0.9</v>
      </c>
      <c r="BA250" s="140">
        <v>-8.3000000000000007</v>
      </c>
      <c r="BB250" s="140">
        <v>3.2</v>
      </c>
      <c r="BC250" s="140">
        <v>7.9</v>
      </c>
      <c r="BD250" s="140">
        <v>9.5</v>
      </c>
      <c r="BE250" s="140">
        <v>-5.6</v>
      </c>
      <c r="BF250" s="140">
        <v>0.3</v>
      </c>
      <c r="BG250" s="140">
        <v>2.1</v>
      </c>
      <c r="BH250" s="140">
        <v>-7.2</v>
      </c>
      <c r="BI250" s="140">
        <v>6.1</v>
      </c>
      <c r="BJ250" s="140">
        <v>5</v>
      </c>
      <c r="BK250" s="140">
        <v>2.9</v>
      </c>
      <c r="BL250" s="140">
        <v>0.1</v>
      </c>
      <c r="BM250" s="140">
        <v>13</v>
      </c>
      <c r="BN250" s="192" t="s">
        <v>19</v>
      </c>
      <c r="BO250" s="192" t="s">
        <v>19</v>
      </c>
      <c r="BP250" s="192" t="s">
        <v>19</v>
      </c>
      <c r="BQ250" s="192" t="s">
        <v>19</v>
      </c>
      <c r="BR250" s="192" t="s">
        <v>19</v>
      </c>
      <c r="BS250" s="192" t="s">
        <v>19</v>
      </c>
      <c r="BT250" s="192" t="s">
        <v>19</v>
      </c>
    </row>
    <row r="251" spans="1:72" x14ac:dyDescent="0.25">
      <c r="A251" s="1">
        <v>44713</v>
      </c>
      <c r="B251" s="30" t="s">
        <v>248</v>
      </c>
      <c r="C251" s="142">
        <v>101.79733</v>
      </c>
      <c r="D251" s="142">
        <v>98.391080000000002</v>
      </c>
      <c r="E251" s="142">
        <v>102.37802000000001</v>
      </c>
      <c r="F251" s="142">
        <v>102.36877</v>
      </c>
      <c r="G251" s="142">
        <v>99.683030000000002</v>
      </c>
      <c r="H251" s="142">
        <v>101.62506999999999</v>
      </c>
      <c r="I251" s="142">
        <v>96.613979999999998</v>
      </c>
      <c r="J251" s="142">
        <v>-0.6</v>
      </c>
      <c r="K251" s="142">
        <v>-5.7</v>
      </c>
      <c r="L251" s="142">
        <v>0.2</v>
      </c>
      <c r="M251" s="142">
        <v>-6.2</v>
      </c>
      <c r="N251" s="142">
        <v>8.3000000000000007</v>
      </c>
      <c r="O251" s="142">
        <v>-5</v>
      </c>
      <c r="P251" s="142">
        <v>-11.4</v>
      </c>
      <c r="Q251" s="142">
        <v>-1.8</v>
      </c>
      <c r="R251" s="142">
        <v>-3.8</v>
      </c>
      <c r="S251" s="142">
        <v>-1.5</v>
      </c>
      <c r="T251" s="142">
        <v>3.6</v>
      </c>
      <c r="U251" s="142">
        <v>1.4</v>
      </c>
      <c r="V251" s="142">
        <v>-3.9</v>
      </c>
      <c r="W251" s="142">
        <v>-6.2</v>
      </c>
      <c r="X251" s="142">
        <v>-2.6</v>
      </c>
      <c r="Y251" s="142">
        <v>-1.8</v>
      </c>
      <c r="Z251" s="142">
        <v>-2.7</v>
      </c>
      <c r="AA251" s="142">
        <v>-4</v>
      </c>
      <c r="AB251" s="142">
        <v>2</v>
      </c>
      <c r="AC251" s="142">
        <v>-1.6</v>
      </c>
      <c r="AD251" s="142">
        <v>-0.4</v>
      </c>
      <c r="AE251" s="237">
        <f t="shared" ref="AE251:AK251" si="154">(AVERAGE(C249:C251)/AVERAGE(C237:C239)-1)*100</f>
        <v>-0.33437868464343268</v>
      </c>
      <c r="AF251" s="190">
        <f t="shared" si="154"/>
        <v>-5.7601639448112802</v>
      </c>
      <c r="AG251" s="190">
        <f t="shared" si="154"/>
        <v>0.51290579419922544</v>
      </c>
      <c r="AH251" s="190">
        <f t="shared" si="154"/>
        <v>-4.1017220901637508</v>
      </c>
      <c r="AI251" s="190">
        <f t="shared" si="154"/>
        <v>4.0545719035318006</v>
      </c>
      <c r="AJ251" s="190">
        <f t="shared" si="154"/>
        <v>-4.0336388869093964</v>
      </c>
      <c r="AK251" s="190">
        <f t="shared" si="154"/>
        <v>-6.9959129114517076</v>
      </c>
      <c r="AL251" s="140">
        <v>99.537670000000006</v>
      </c>
      <c r="AM251" s="140">
        <v>96.168520000000001</v>
      </c>
      <c r="AN251" s="140">
        <v>104.73917</v>
      </c>
      <c r="AO251" s="140">
        <v>106.60108</v>
      </c>
      <c r="AP251" s="140">
        <v>115.00493</v>
      </c>
      <c r="AQ251" s="140">
        <v>110.70234000000001</v>
      </c>
      <c r="AR251" s="140">
        <v>95.934870000000004</v>
      </c>
      <c r="AS251" s="140">
        <v>-3.1</v>
      </c>
      <c r="AT251" s="140">
        <v>-18.100000000000001</v>
      </c>
      <c r="AU251" s="140">
        <v>8.3000000000000007</v>
      </c>
      <c r="AV251" s="140">
        <v>9.1</v>
      </c>
      <c r="AW251" s="140">
        <v>71.8</v>
      </c>
      <c r="AX251" s="140">
        <v>-4.8</v>
      </c>
      <c r="AY251" s="140">
        <v>-6.5</v>
      </c>
      <c r="AZ251" s="140">
        <v>0.2</v>
      </c>
      <c r="BA251" s="140">
        <v>-9.9</v>
      </c>
      <c r="BB251" s="140">
        <v>4</v>
      </c>
      <c r="BC251" s="140">
        <v>8.1</v>
      </c>
      <c r="BD251" s="140">
        <v>16.8</v>
      </c>
      <c r="BE251" s="140">
        <v>-5.4</v>
      </c>
      <c r="BF251" s="140">
        <v>-0.8</v>
      </c>
      <c r="BG251" s="140">
        <v>0.1</v>
      </c>
      <c r="BH251" s="140">
        <v>-9.6</v>
      </c>
      <c r="BI251" s="140">
        <v>4.7</v>
      </c>
      <c r="BJ251" s="140">
        <v>3.3</v>
      </c>
      <c r="BK251" s="140">
        <v>8.1</v>
      </c>
      <c r="BL251" s="140">
        <v>-2.4</v>
      </c>
      <c r="BM251" s="140">
        <v>8.5</v>
      </c>
      <c r="BN251" s="192">
        <f t="shared" ref="BN251:BT251" si="155">(AVERAGE(AL249:AL251)/AVERAGE(AL237:AL239)-1)*100</f>
        <v>-2.7120408731607482</v>
      </c>
      <c r="BO251" s="192">
        <f t="shared" si="155"/>
        <v>-13.404918054267423</v>
      </c>
      <c r="BP251" s="192">
        <f t="shared" si="155"/>
        <v>2.7273105969151779</v>
      </c>
      <c r="BQ251" s="192">
        <f t="shared" si="155"/>
        <v>6.5158594364300937</v>
      </c>
      <c r="BR251" s="192">
        <f t="shared" si="155"/>
        <v>24.827068432169909</v>
      </c>
      <c r="BS251" s="192">
        <f t="shared" si="155"/>
        <v>-5.0198390931615489</v>
      </c>
      <c r="BT251" s="192">
        <f t="shared" si="155"/>
        <v>-7.3917115165804015</v>
      </c>
    </row>
    <row r="252" spans="1:72" x14ac:dyDescent="0.25">
      <c r="A252" s="1">
        <v>44743</v>
      </c>
      <c r="C252" s="142">
        <v>107.14913</v>
      </c>
      <c r="D252" s="142">
        <v>105.73596000000001</v>
      </c>
      <c r="E252" s="142">
        <v>107.39005</v>
      </c>
      <c r="F252" s="142">
        <v>111.47217000000001</v>
      </c>
      <c r="G252" s="142">
        <v>106.08875999999999</v>
      </c>
      <c r="H252" s="142">
        <v>104.97579</v>
      </c>
      <c r="I252" s="142">
        <v>104.77321000000001</v>
      </c>
      <c r="J252" s="142">
        <v>-0.4</v>
      </c>
      <c r="K252" s="142">
        <v>-3.9</v>
      </c>
      <c r="L252" s="142">
        <v>0.2</v>
      </c>
      <c r="M252" s="142">
        <v>-5.6</v>
      </c>
      <c r="N252" s="142">
        <v>10.5</v>
      </c>
      <c r="O252" s="142">
        <v>-4.5</v>
      </c>
      <c r="P252" s="142">
        <v>-4.7</v>
      </c>
      <c r="Q252" s="142">
        <v>-1.6</v>
      </c>
      <c r="R252" s="142">
        <v>-3.8</v>
      </c>
      <c r="S252" s="142">
        <v>-1.3</v>
      </c>
      <c r="T252" s="142">
        <v>1.9</v>
      </c>
      <c r="U252" s="142">
        <v>2.7</v>
      </c>
      <c r="V252" s="142">
        <v>-4</v>
      </c>
      <c r="W252" s="142">
        <v>-6</v>
      </c>
      <c r="X252" s="142">
        <v>-2.8</v>
      </c>
      <c r="Y252" s="142">
        <v>-1.9</v>
      </c>
      <c r="Z252" s="142">
        <v>-2.9</v>
      </c>
      <c r="AA252" s="142">
        <v>-3.5</v>
      </c>
      <c r="AB252" s="142">
        <v>2.6</v>
      </c>
      <c r="AC252" s="142">
        <v>-2.6</v>
      </c>
      <c r="AD252" s="142">
        <v>-2.5</v>
      </c>
      <c r="AE252" s="237" t="s">
        <v>19</v>
      </c>
      <c r="AF252" s="190" t="s">
        <v>19</v>
      </c>
      <c r="AG252" s="190" t="s">
        <v>19</v>
      </c>
      <c r="AH252" s="190" t="s">
        <v>19</v>
      </c>
      <c r="AI252" s="190" t="s">
        <v>19</v>
      </c>
      <c r="AJ252" s="190" t="s">
        <v>19</v>
      </c>
      <c r="AK252" s="190" t="s">
        <v>19</v>
      </c>
      <c r="AL252" s="140">
        <v>86.770129999999995</v>
      </c>
      <c r="AM252" s="140">
        <v>72.653199999999998</v>
      </c>
      <c r="AN252" s="140">
        <v>108.56468</v>
      </c>
      <c r="AO252" s="140">
        <v>107.76293</v>
      </c>
      <c r="AP252" s="140">
        <v>110.72386</v>
      </c>
      <c r="AQ252" s="140">
        <v>107.11391</v>
      </c>
      <c r="AR252" s="140">
        <v>109.10874</v>
      </c>
      <c r="AS252" s="140">
        <v>-23.8</v>
      </c>
      <c r="AT252" s="140">
        <v>-46.5</v>
      </c>
      <c r="AU252" s="140">
        <v>3.4</v>
      </c>
      <c r="AV252" s="140">
        <v>-2.7</v>
      </c>
      <c r="AW252" s="140">
        <v>88.9</v>
      </c>
      <c r="AX252" s="140">
        <v>-13.2</v>
      </c>
      <c r="AY252" s="140">
        <v>-8.1</v>
      </c>
      <c r="AZ252" s="140">
        <v>-3.4</v>
      </c>
      <c r="BA252" s="140">
        <v>-15.7</v>
      </c>
      <c r="BB252" s="140">
        <v>3.9</v>
      </c>
      <c r="BC252" s="140">
        <v>6.3</v>
      </c>
      <c r="BD252" s="140">
        <v>23.5</v>
      </c>
      <c r="BE252" s="140">
        <v>-6.6</v>
      </c>
      <c r="BF252" s="140">
        <v>-1.9</v>
      </c>
      <c r="BG252" s="140">
        <v>-2.2000000000000002</v>
      </c>
      <c r="BH252" s="140">
        <v>-12.8</v>
      </c>
      <c r="BI252" s="140">
        <v>4</v>
      </c>
      <c r="BJ252" s="140">
        <v>3.9</v>
      </c>
      <c r="BK252" s="140">
        <v>16.399999999999999</v>
      </c>
      <c r="BL252" s="140">
        <v>-5.2</v>
      </c>
      <c r="BM252" s="140">
        <v>3.1</v>
      </c>
      <c r="BN252" s="192" t="s">
        <v>19</v>
      </c>
      <c r="BO252" s="192" t="s">
        <v>19</v>
      </c>
      <c r="BP252" s="192" t="s">
        <v>19</v>
      </c>
      <c r="BQ252" s="192" t="s">
        <v>19</v>
      </c>
      <c r="BR252" s="192" t="s">
        <v>19</v>
      </c>
      <c r="BS252" s="192" t="s">
        <v>19</v>
      </c>
      <c r="BT252" s="192" t="s">
        <v>19</v>
      </c>
    </row>
    <row r="253" spans="1:72" x14ac:dyDescent="0.25">
      <c r="A253" s="1">
        <v>44774</v>
      </c>
      <c r="C253" s="142">
        <v>110.72404</v>
      </c>
      <c r="D253" s="142">
        <v>106.8068</v>
      </c>
      <c r="E253" s="142">
        <v>111.39185000000001</v>
      </c>
      <c r="F253" s="142">
        <v>113.79165</v>
      </c>
      <c r="G253" s="142">
        <v>106.20152</v>
      </c>
      <c r="H253" s="142">
        <v>108.84788</v>
      </c>
      <c r="I253" s="142">
        <v>108.07956</v>
      </c>
      <c r="J253" s="142">
        <v>1.8</v>
      </c>
      <c r="K253" s="142">
        <v>-6.9</v>
      </c>
      <c r="L253" s="142">
        <v>3.1</v>
      </c>
      <c r="M253" s="142">
        <v>-5</v>
      </c>
      <c r="N253" s="142">
        <v>8.4</v>
      </c>
      <c r="O253" s="142">
        <v>-1.6</v>
      </c>
      <c r="P253" s="142">
        <v>-3.5</v>
      </c>
      <c r="Q253" s="142">
        <v>-1.1000000000000001</v>
      </c>
      <c r="R253" s="142">
        <v>-4.2</v>
      </c>
      <c r="S253" s="142">
        <v>-0.7</v>
      </c>
      <c r="T253" s="142">
        <v>0.9</v>
      </c>
      <c r="U253" s="142">
        <v>3.5</v>
      </c>
      <c r="V253" s="142">
        <v>-3.7</v>
      </c>
      <c r="W253" s="142">
        <v>-5.6</v>
      </c>
      <c r="X253" s="142">
        <v>-2.6</v>
      </c>
      <c r="Y253" s="142">
        <v>-2.4</v>
      </c>
      <c r="Z253" s="142">
        <v>-2.6</v>
      </c>
      <c r="AA253" s="142">
        <v>-3.2</v>
      </c>
      <c r="AB253" s="142">
        <v>3.2</v>
      </c>
      <c r="AC253" s="142">
        <v>-3.2</v>
      </c>
      <c r="AD253" s="142">
        <v>-4.2</v>
      </c>
      <c r="AE253" s="238"/>
      <c r="AF253" s="190" t="s">
        <v>19</v>
      </c>
      <c r="AG253" s="190" t="s">
        <v>19</v>
      </c>
      <c r="AH253" s="190" t="s">
        <v>19</v>
      </c>
      <c r="AI253" s="190" t="s">
        <v>19</v>
      </c>
      <c r="AJ253" s="190" t="s">
        <v>19</v>
      </c>
      <c r="AK253" s="190" t="s">
        <v>19</v>
      </c>
      <c r="AL253" s="140">
        <v>97.521349999999998</v>
      </c>
      <c r="AM253" s="140">
        <v>92.074209999999994</v>
      </c>
      <c r="AN253" s="140">
        <v>105.93095</v>
      </c>
      <c r="AO253" s="140">
        <v>105.28454000000001</v>
      </c>
      <c r="AP253" s="140">
        <v>109.86501</v>
      </c>
      <c r="AQ253" s="140">
        <v>114.82373</v>
      </c>
      <c r="AR253" s="140">
        <v>98.691360000000003</v>
      </c>
      <c r="AS253" s="140">
        <v>-14.7</v>
      </c>
      <c r="AT253" s="140">
        <v>-28.3</v>
      </c>
      <c r="AU253" s="140">
        <v>-2.4</v>
      </c>
      <c r="AV253" s="140">
        <v>-16.5</v>
      </c>
      <c r="AW253" s="140">
        <v>21.8</v>
      </c>
      <c r="AX253" s="140">
        <v>-1.7</v>
      </c>
      <c r="AY253" s="140">
        <v>-1.9</v>
      </c>
      <c r="AZ253" s="140">
        <v>-4.9000000000000004</v>
      </c>
      <c r="BA253" s="140">
        <v>-17.399999999999999</v>
      </c>
      <c r="BB253" s="140">
        <v>3.1</v>
      </c>
      <c r="BC253" s="140">
        <v>2.6</v>
      </c>
      <c r="BD253" s="140">
        <v>23.3</v>
      </c>
      <c r="BE253" s="140">
        <v>-6</v>
      </c>
      <c r="BF253" s="140">
        <v>-1.9</v>
      </c>
      <c r="BG253" s="140">
        <v>-3.7</v>
      </c>
      <c r="BH253" s="140">
        <v>-14.7</v>
      </c>
      <c r="BI253" s="140">
        <v>3.1</v>
      </c>
      <c r="BJ253" s="140">
        <v>1.1000000000000001</v>
      </c>
      <c r="BK253" s="140">
        <v>18.600000000000001</v>
      </c>
      <c r="BL253" s="140">
        <v>-5.7</v>
      </c>
      <c r="BM253" s="140">
        <v>1.8</v>
      </c>
      <c r="BN253" s="192" t="s">
        <v>19</v>
      </c>
      <c r="BO253" s="192" t="s">
        <v>19</v>
      </c>
      <c r="BP253" s="192" t="s">
        <v>19</v>
      </c>
      <c r="BQ253" s="192" t="s">
        <v>19</v>
      </c>
      <c r="BR253" s="192" t="s">
        <v>19</v>
      </c>
      <c r="BS253" s="192" t="s">
        <v>19</v>
      </c>
      <c r="BT253" s="192" t="s">
        <v>19</v>
      </c>
    </row>
    <row r="254" spans="1:72" x14ac:dyDescent="0.25">
      <c r="A254" s="1">
        <v>44805</v>
      </c>
      <c r="B254" s="30" t="s">
        <v>249</v>
      </c>
      <c r="C254" s="142">
        <v>105.56805</v>
      </c>
      <c r="D254" s="142">
        <v>105.16354</v>
      </c>
      <c r="E254" s="142">
        <v>105.63701</v>
      </c>
      <c r="F254" s="142">
        <v>106.8993</v>
      </c>
      <c r="G254" s="142">
        <v>102.69973</v>
      </c>
      <c r="H254" s="142">
        <v>102.20739</v>
      </c>
      <c r="I254" s="142">
        <v>96.734359999999995</v>
      </c>
      <c r="J254" s="142">
        <v>-1</v>
      </c>
      <c r="K254" s="142">
        <v>-6.5</v>
      </c>
      <c r="L254" s="142">
        <v>-0.2</v>
      </c>
      <c r="M254" s="142">
        <v>-5.3</v>
      </c>
      <c r="N254" s="142">
        <v>5</v>
      </c>
      <c r="O254" s="142">
        <v>-4.7</v>
      </c>
      <c r="P254" s="142">
        <v>-9.8000000000000007</v>
      </c>
      <c r="Q254" s="142">
        <v>-1.1000000000000001</v>
      </c>
      <c r="R254" s="142">
        <v>-4.5</v>
      </c>
      <c r="S254" s="142">
        <v>-0.6</v>
      </c>
      <c r="T254" s="142">
        <v>0.1</v>
      </c>
      <c r="U254" s="142">
        <v>3.6</v>
      </c>
      <c r="V254" s="142">
        <v>-3.8</v>
      </c>
      <c r="W254" s="142">
        <v>-6.1</v>
      </c>
      <c r="X254" s="142">
        <v>-2.2999999999999998</v>
      </c>
      <c r="Y254" s="142">
        <v>-3.3</v>
      </c>
      <c r="Z254" s="142">
        <v>-2.1</v>
      </c>
      <c r="AA254" s="142">
        <v>-2.2999999999999998</v>
      </c>
      <c r="AB254" s="142">
        <v>3.6</v>
      </c>
      <c r="AC254" s="142">
        <v>-3.6</v>
      </c>
      <c r="AD254" s="142">
        <v>-5.7</v>
      </c>
      <c r="AE254" s="237">
        <f t="shared" ref="AE254:AK254" si="156">(AVERAGE(C252:C254)/AVERAGE(C240:C242)-1)*100</f>
        <v>0.14963247384793821</v>
      </c>
      <c r="AF254" s="190">
        <f t="shared" si="156"/>
        <v>-5.7918982817014246</v>
      </c>
      <c r="AG254" s="190">
        <f t="shared" si="156"/>
        <v>1.0168918484462441</v>
      </c>
      <c r="AH254" s="190">
        <f t="shared" si="156"/>
        <v>-5.2836085693690471</v>
      </c>
      <c r="AI254" s="190">
        <f t="shared" si="156"/>
        <v>7.9659717482137182</v>
      </c>
      <c r="AJ254" s="190">
        <f t="shared" si="156"/>
        <v>-3.598838541178917</v>
      </c>
      <c r="AK254" s="190">
        <f t="shared" si="156"/>
        <v>-5.9489460785869923</v>
      </c>
      <c r="AL254" s="140">
        <v>100.32669</v>
      </c>
      <c r="AM254" s="140">
        <v>103.14599</v>
      </c>
      <c r="AN254" s="140">
        <v>95.974090000000004</v>
      </c>
      <c r="AO254" s="140">
        <v>101.34577</v>
      </c>
      <c r="AP254" s="140">
        <v>98.750780000000006</v>
      </c>
      <c r="AQ254" s="140">
        <v>102.51663000000001</v>
      </c>
      <c r="AR254" s="140">
        <v>87.97475</v>
      </c>
      <c r="AS254" s="140">
        <v>-11.5</v>
      </c>
      <c r="AT254" s="140">
        <v>-8.1999999999999993</v>
      </c>
      <c r="AU254" s="140">
        <v>-15.7</v>
      </c>
      <c r="AV254" s="140">
        <v>-30.2</v>
      </c>
      <c r="AW254" s="140">
        <v>7.4</v>
      </c>
      <c r="AX254" s="140">
        <v>-3.5</v>
      </c>
      <c r="AY254" s="140">
        <v>-17.7</v>
      </c>
      <c r="AZ254" s="140">
        <v>-5.7</v>
      </c>
      <c r="BA254" s="140">
        <v>-16.399999999999999</v>
      </c>
      <c r="BB254" s="140">
        <v>0.8</v>
      </c>
      <c r="BC254" s="140">
        <v>-2.5</v>
      </c>
      <c r="BD254" s="140">
        <v>21.5</v>
      </c>
      <c r="BE254" s="140">
        <v>-5.7</v>
      </c>
      <c r="BF254" s="140">
        <v>-3.7</v>
      </c>
      <c r="BG254" s="140">
        <v>-4.7</v>
      </c>
      <c r="BH254" s="140">
        <v>-13</v>
      </c>
      <c r="BI254" s="140">
        <v>0.3</v>
      </c>
      <c r="BJ254" s="140">
        <v>-3.9</v>
      </c>
      <c r="BK254" s="140">
        <v>16.100000000000001</v>
      </c>
      <c r="BL254" s="140">
        <v>-5.6</v>
      </c>
      <c r="BM254" s="140">
        <v>-1.3</v>
      </c>
      <c r="BN254" s="192">
        <f t="shared" ref="BN254:BT254" si="157">(AVERAGE(AL252:AL254)/AVERAGE(AL240:AL242)-1)*100</f>
        <v>-16.68289529122432</v>
      </c>
      <c r="BO254" s="192">
        <f t="shared" si="157"/>
        <v>-28.854513509901437</v>
      </c>
      <c r="BP254" s="192">
        <f t="shared" si="157"/>
        <v>-5.1626312510718027</v>
      </c>
      <c r="BQ254" s="192">
        <f t="shared" si="157"/>
        <v>-17.689725008915158</v>
      </c>
      <c r="BR254" s="192">
        <f t="shared" si="157"/>
        <v>32.636199903498685</v>
      </c>
      <c r="BS254" s="192">
        <f t="shared" si="157"/>
        <v>-6.3522581927057846</v>
      </c>
      <c r="BT254" s="192">
        <f t="shared" si="157"/>
        <v>-9.3337721731189269</v>
      </c>
    </row>
    <row r="255" spans="1:72" x14ac:dyDescent="0.25">
      <c r="A255" s="1">
        <v>44835</v>
      </c>
      <c r="C255" s="142">
        <v>105.8625</v>
      </c>
      <c r="D255" s="142">
        <v>112.64664999999999</v>
      </c>
      <c r="E255" s="142">
        <v>104.70595</v>
      </c>
      <c r="F255" s="142">
        <v>107.10411000000001</v>
      </c>
      <c r="G255" s="142">
        <v>103.55875</v>
      </c>
      <c r="H255" s="142">
        <v>101.54248</v>
      </c>
      <c r="I255" s="142">
        <v>104.43326</v>
      </c>
      <c r="J255" s="142">
        <v>1.2</v>
      </c>
      <c r="K255" s="142">
        <v>10</v>
      </c>
      <c r="L255" s="142">
        <v>-0.1</v>
      </c>
      <c r="M255" s="142">
        <v>6.9</v>
      </c>
      <c r="N255" s="142">
        <v>1.3</v>
      </c>
      <c r="O255" s="142">
        <v>-5.4</v>
      </c>
      <c r="P255" s="142">
        <v>-2.4</v>
      </c>
      <c r="Q255" s="142">
        <v>-0.9</v>
      </c>
      <c r="R255" s="142">
        <v>-3.1</v>
      </c>
      <c r="S255" s="142">
        <v>-0.6</v>
      </c>
      <c r="T255" s="142">
        <v>0.8</v>
      </c>
      <c r="U255" s="142">
        <v>3.4</v>
      </c>
      <c r="V255" s="142">
        <v>-3.9</v>
      </c>
      <c r="W255" s="142">
        <v>-5.7</v>
      </c>
      <c r="X255" s="142">
        <v>-1.5</v>
      </c>
      <c r="Y255" s="142">
        <v>-2</v>
      </c>
      <c r="Z255" s="142">
        <v>-1.4</v>
      </c>
      <c r="AA255" s="142">
        <v>0.2</v>
      </c>
      <c r="AB255" s="142">
        <v>3.5</v>
      </c>
      <c r="AC255" s="142">
        <v>-3.7</v>
      </c>
      <c r="AD255" s="142">
        <v>-6.1</v>
      </c>
      <c r="AE255" s="237" t="s">
        <v>19</v>
      </c>
      <c r="AF255" s="190" t="s">
        <v>19</v>
      </c>
      <c r="AG255" s="190" t="s">
        <v>19</v>
      </c>
      <c r="AH255" s="190" t="s">
        <v>19</v>
      </c>
      <c r="AI255" s="190" t="s">
        <v>19</v>
      </c>
      <c r="AJ255" s="190" t="s">
        <v>19</v>
      </c>
      <c r="AK255" s="190" t="s">
        <v>19</v>
      </c>
      <c r="AL255" s="140">
        <v>92.030680000000004</v>
      </c>
      <c r="AM255" s="140">
        <v>91.177629999999994</v>
      </c>
      <c r="AN255" s="140">
        <v>93.347669999999994</v>
      </c>
      <c r="AO255" s="140">
        <v>103.55007000000001</v>
      </c>
      <c r="AP255" s="140">
        <v>70.787660000000002</v>
      </c>
      <c r="AQ255" s="140">
        <v>95.305980000000005</v>
      </c>
      <c r="AR255" s="140">
        <v>95.79965</v>
      </c>
      <c r="AS255" s="140">
        <v>-19.399999999999999</v>
      </c>
      <c r="AT255" s="140">
        <v>-26.3</v>
      </c>
      <c r="AU255" s="140">
        <v>-15.3</v>
      </c>
      <c r="AV255" s="140">
        <v>-20.7</v>
      </c>
      <c r="AW255" s="140">
        <v>-26.1</v>
      </c>
      <c r="AX255" s="140">
        <v>-14.3</v>
      </c>
      <c r="AY255" s="140">
        <v>-6.1</v>
      </c>
      <c r="AZ255" s="140">
        <v>-7.1</v>
      </c>
      <c r="BA255" s="140">
        <v>-17.399999999999999</v>
      </c>
      <c r="BB255" s="140">
        <v>-0.9</v>
      </c>
      <c r="BC255" s="140">
        <v>-4.8</v>
      </c>
      <c r="BD255" s="140">
        <v>16.5</v>
      </c>
      <c r="BE255" s="140">
        <v>-6.6</v>
      </c>
      <c r="BF255" s="140">
        <v>-3.9</v>
      </c>
      <c r="BG255" s="140">
        <v>-6.4</v>
      </c>
      <c r="BH255" s="140">
        <v>-15.1</v>
      </c>
      <c r="BI255" s="140">
        <v>-1</v>
      </c>
      <c r="BJ255" s="140">
        <v>-6.4</v>
      </c>
      <c r="BK255" s="140">
        <v>14.3</v>
      </c>
      <c r="BL255" s="140">
        <v>-6.5</v>
      </c>
      <c r="BM255" s="140">
        <v>-1.9</v>
      </c>
      <c r="BN255" s="192" t="s">
        <v>19</v>
      </c>
      <c r="BO255" s="192" t="s">
        <v>19</v>
      </c>
      <c r="BP255" s="192" t="s">
        <v>19</v>
      </c>
      <c r="BQ255" s="192" t="s">
        <v>19</v>
      </c>
      <c r="BR255" s="192" t="s">
        <v>19</v>
      </c>
      <c r="BS255" s="192" t="s">
        <v>19</v>
      </c>
      <c r="BT255" s="192" t="s">
        <v>19</v>
      </c>
    </row>
    <row r="256" spans="1:72" x14ac:dyDescent="0.25">
      <c r="A256" s="1">
        <v>44866</v>
      </c>
      <c r="C256" s="142">
        <v>101.38154</v>
      </c>
      <c r="D256" s="142">
        <v>98.157319999999999</v>
      </c>
      <c r="E256" s="142">
        <v>101.9312</v>
      </c>
      <c r="F256" s="142">
        <v>101.95098</v>
      </c>
      <c r="G256" s="142">
        <v>100.71001</v>
      </c>
      <c r="H256" s="142">
        <v>93.91874</v>
      </c>
      <c r="I256" s="142">
        <v>102.90952</v>
      </c>
      <c r="J256" s="142">
        <v>0.8</v>
      </c>
      <c r="K256" s="142">
        <v>-3.7</v>
      </c>
      <c r="L256" s="142">
        <v>1.5</v>
      </c>
      <c r="M256" s="142">
        <v>11</v>
      </c>
      <c r="N256" s="142">
        <v>2.4</v>
      </c>
      <c r="O256" s="142">
        <v>-8.5</v>
      </c>
      <c r="P256" s="142">
        <v>5.3</v>
      </c>
      <c r="Q256" s="142">
        <v>-0.7</v>
      </c>
      <c r="R256" s="142">
        <v>-3.1</v>
      </c>
      <c r="S256" s="142">
        <v>-0.4</v>
      </c>
      <c r="T256" s="142">
        <v>1.7</v>
      </c>
      <c r="U256" s="142">
        <v>3.3</v>
      </c>
      <c r="V256" s="142">
        <v>-4.3</v>
      </c>
      <c r="W256" s="142">
        <v>-4.8</v>
      </c>
      <c r="X256" s="142">
        <v>-1.1000000000000001</v>
      </c>
      <c r="Y256" s="142">
        <v>-2.7</v>
      </c>
      <c r="Z256" s="142">
        <v>-0.8</v>
      </c>
      <c r="AA256" s="142">
        <v>1.6</v>
      </c>
      <c r="AB256" s="142">
        <v>3.6</v>
      </c>
      <c r="AC256" s="142">
        <v>-4.2</v>
      </c>
      <c r="AD256" s="142">
        <v>-5.6</v>
      </c>
      <c r="AE256" s="238"/>
      <c r="AF256" s="190" t="s">
        <v>19</v>
      </c>
      <c r="AG256" s="190" t="s">
        <v>19</v>
      </c>
      <c r="AH256" s="190" t="s">
        <v>19</v>
      </c>
      <c r="AI256" s="190" t="s">
        <v>19</v>
      </c>
      <c r="AJ256" s="190" t="s">
        <v>19</v>
      </c>
      <c r="AK256" s="190" t="s">
        <v>19</v>
      </c>
      <c r="AL256" s="140">
        <v>93.165040000000005</v>
      </c>
      <c r="AM256" s="140">
        <v>96.857569999999996</v>
      </c>
      <c r="AN256" s="140">
        <v>87.464290000000005</v>
      </c>
      <c r="AO256" s="140">
        <v>97.333240000000004</v>
      </c>
      <c r="AP256" s="140">
        <v>70.787660000000002</v>
      </c>
      <c r="AQ256" s="140">
        <v>79.360740000000007</v>
      </c>
      <c r="AR256" s="140">
        <v>94.696539999999999</v>
      </c>
      <c r="AS256" s="140">
        <v>-11</v>
      </c>
      <c r="AT256" s="140">
        <v>-23</v>
      </c>
      <c r="AU256" s="140">
        <v>-9</v>
      </c>
      <c r="AV256" s="140">
        <v>5.3</v>
      </c>
      <c r="AW256" s="140">
        <v>-32.700000000000003</v>
      </c>
      <c r="AX256" s="140">
        <v>-24.7</v>
      </c>
      <c r="AY256" s="140">
        <v>8.6999999999999993</v>
      </c>
      <c r="AZ256" s="140">
        <v>-7.4</v>
      </c>
      <c r="BA256" s="140">
        <v>-18</v>
      </c>
      <c r="BB256" s="140">
        <v>-1.6</v>
      </c>
      <c r="BC256" s="140">
        <v>-4</v>
      </c>
      <c r="BD256" s="140">
        <v>11.4</v>
      </c>
      <c r="BE256" s="140">
        <v>-8.1</v>
      </c>
      <c r="BF256" s="140">
        <v>-3</v>
      </c>
      <c r="BG256" s="140">
        <v>-7</v>
      </c>
      <c r="BH256" s="140">
        <v>-16.8</v>
      </c>
      <c r="BI256" s="140">
        <v>-1.4</v>
      </c>
      <c r="BJ256" s="140">
        <v>-3.9</v>
      </c>
      <c r="BK256" s="140">
        <v>10.7</v>
      </c>
      <c r="BL256" s="140">
        <v>-8</v>
      </c>
      <c r="BM256" s="140">
        <v>-2.4</v>
      </c>
      <c r="BN256" s="192" t="s">
        <v>19</v>
      </c>
      <c r="BO256" s="192" t="s">
        <v>19</v>
      </c>
      <c r="BP256" s="192" t="s">
        <v>19</v>
      </c>
      <c r="BQ256" s="192" t="s">
        <v>19</v>
      </c>
      <c r="BR256" s="192" t="s">
        <v>19</v>
      </c>
      <c r="BS256" s="192" t="s">
        <v>19</v>
      </c>
      <c r="BT256" s="192" t="s">
        <v>19</v>
      </c>
    </row>
    <row r="257" spans="1:72" x14ac:dyDescent="0.25">
      <c r="A257" s="1">
        <v>44896</v>
      </c>
      <c r="B257" s="30" t="s">
        <v>250</v>
      </c>
      <c r="C257" s="142">
        <v>91.95129</v>
      </c>
      <c r="D257" s="142">
        <v>101.60158</v>
      </c>
      <c r="E257" s="142">
        <v>90.306120000000007</v>
      </c>
      <c r="F257" s="142">
        <v>95.768780000000007</v>
      </c>
      <c r="G257" s="142">
        <v>100.9157</v>
      </c>
      <c r="H257" s="142">
        <v>82.898449999999997</v>
      </c>
      <c r="I257" s="142">
        <v>80.516530000000003</v>
      </c>
      <c r="J257" s="142">
        <v>-0.4</v>
      </c>
      <c r="K257" s="142">
        <v>-4.5</v>
      </c>
      <c r="L257" s="142">
        <v>-0.2</v>
      </c>
      <c r="M257" s="142">
        <v>12</v>
      </c>
      <c r="N257" s="142">
        <v>1.5</v>
      </c>
      <c r="O257" s="142">
        <v>-14.9</v>
      </c>
      <c r="P257" s="142">
        <v>-7.1</v>
      </c>
      <c r="Q257" s="142">
        <v>-0.7</v>
      </c>
      <c r="R257" s="142">
        <v>-3.2</v>
      </c>
      <c r="S257" s="142">
        <v>-0.4</v>
      </c>
      <c r="T257" s="142">
        <v>2.4</v>
      </c>
      <c r="U257" s="142">
        <v>3.1</v>
      </c>
      <c r="V257" s="142">
        <v>-5.0999999999999996</v>
      </c>
      <c r="W257" s="142">
        <v>-5</v>
      </c>
      <c r="X257" s="142">
        <v>-0.7</v>
      </c>
      <c r="Y257" s="142">
        <v>-3.2</v>
      </c>
      <c r="Z257" s="142">
        <v>-0.4</v>
      </c>
      <c r="AA257" s="142">
        <v>2.4</v>
      </c>
      <c r="AB257" s="142">
        <v>3.1</v>
      </c>
      <c r="AC257" s="142">
        <v>-5.0999999999999996</v>
      </c>
      <c r="AD257" s="142">
        <v>-5</v>
      </c>
      <c r="AE257" s="237">
        <f t="shared" ref="AE257:AK257" si="158">(AVERAGE(C255:C257)/AVERAGE(C243:C245)-1)*100</f>
        <v>0.59512764332367851</v>
      </c>
      <c r="AF257" s="190">
        <f t="shared" si="158"/>
        <v>0.54482483191626851</v>
      </c>
      <c r="AG257" s="190">
        <f t="shared" si="158"/>
        <v>0.40484407631471431</v>
      </c>
      <c r="AH257" s="190">
        <f t="shared" si="158"/>
        <v>9.833841401182708</v>
      </c>
      <c r="AI257" s="190">
        <f t="shared" si="158"/>
        <v>1.7332094738441883</v>
      </c>
      <c r="AJ257" s="190">
        <f t="shared" si="158"/>
        <v>-9.4230204419300083</v>
      </c>
      <c r="AK257" s="190">
        <f t="shared" si="158"/>
        <v>-1.2239428026718291</v>
      </c>
      <c r="AL257" s="140">
        <v>90.415729999999996</v>
      </c>
      <c r="AM257" s="140">
        <v>98.53622</v>
      </c>
      <c r="AN257" s="140">
        <v>77.878839999999997</v>
      </c>
      <c r="AO257" s="140">
        <v>95.661050000000003</v>
      </c>
      <c r="AP257" s="140">
        <v>70.787660000000002</v>
      </c>
      <c r="AQ257" s="140">
        <v>57.408009999999997</v>
      </c>
      <c r="AR257" s="140">
        <v>86.228729999999999</v>
      </c>
      <c r="AS257" s="140">
        <v>-19.2</v>
      </c>
      <c r="AT257" s="140">
        <v>-26.5</v>
      </c>
      <c r="AU257" s="140">
        <v>-24.4</v>
      </c>
      <c r="AV257" s="140">
        <v>-5.7</v>
      </c>
      <c r="AW257" s="140">
        <v>-32.1</v>
      </c>
      <c r="AX257" s="140">
        <v>-36.6</v>
      </c>
      <c r="AY257" s="140">
        <v>-22.6</v>
      </c>
      <c r="AZ257" s="140">
        <v>-8.4</v>
      </c>
      <c r="BA257" s="140">
        <v>-18.7</v>
      </c>
      <c r="BB257" s="140">
        <v>-3.5</v>
      </c>
      <c r="BC257" s="140">
        <v>-4.0999999999999996</v>
      </c>
      <c r="BD257" s="140">
        <v>7.3</v>
      </c>
      <c r="BE257" s="140">
        <v>-10.1</v>
      </c>
      <c r="BF257" s="140">
        <v>-4.7</v>
      </c>
      <c r="BG257" s="140">
        <v>-8.4</v>
      </c>
      <c r="BH257" s="140">
        <v>-18.7</v>
      </c>
      <c r="BI257" s="140">
        <v>-3.5</v>
      </c>
      <c r="BJ257" s="140">
        <v>-4.0999999999999996</v>
      </c>
      <c r="BK257" s="140">
        <v>7.3</v>
      </c>
      <c r="BL257" s="140">
        <v>-10.1</v>
      </c>
      <c r="BM257" s="140">
        <v>-4.7</v>
      </c>
      <c r="BN257" s="192">
        <f t="shared" ref="BN257:BT257" si="159">(AVERAGE(AL255:AL257)/AVERAGE(AL243:AL245)-1)*100</f>
        <v>-16.685861978633408</v>
      </c>
      <c r="BO257" s="192">
        <f t="shared" si="159"/>
        <v>-25.288804774359864</v>
      </c>
      <c r="BP257" s="192">
        <f t="shared" si="159"/>
        <v>-16.359610595037331</v>
      </c>
      <c r="BQ257" s="192">
        <f t="shared" si="159"/>
        <v>-8.6075961460672872</v>
      </c>
      <c r="BR257" s="192">
        <f t="shared" si="159"/>
        <v>-30.428792562052507</v>
      </c>
      <c r="BS257" s="192">
        <f t="shared" si="159"/>
        <v>-24.457584809093525</v>
      </c>
      <c r="BT257" s="192">
        <f t="shared" si="159"/>
        <v>-7.9314703184582225</v>
      </c>
    </row>
    <row r="258" spans="1:72" x14ac:dyDescent="0.25">
      <c r="A258" s="1">
        <v>44927</v>
      </c>
      <c r="C258" s="142">
        <v>90.395700000000005</v>
      </c>
      <c r="D258" s="142">
        <v>97.834280000000007</v>
      </c>
      <c r="E258" s="142">
        <v>89.127579999999995</v>
      </c>
      <c r="F258" s="142">
        <v>92.444900000000004</v>
      </c>
      <c r="G258" s="142">
        <v>98.883709999999994</v>
      </c>
      <c r="H258" s="142">
        <v>86.654470000000003</v>
      </c>
      <c r="I258" s="142">
        <v>91.140940000000001</v>
      </c>
      <c r="J258" s="142">
        <v>0.3</v>
      </c>
      <c r="K258" s="142">
        <v>2.1</v>
      </c>
      <c r="L258" s="142">
        <v>0</v>
      </c>
      <c r="M258" s="142">
        <v>4.5999999999999996</v>
      </c>
      <c r="N258" s="142">
        <v>-0.6</v>
      </c>
      <c r="O258" s="142">
        <v>-10.1</v>
      </c>
      <c r="P258" s="142">
        <v>-3.8</v>
      </c>
      <c r="Q258" s="142">
        <v>0.3</v>
      </c>
      <c r="R258" s="142">
        <v>2.1</v>
      </c>
      <c r="S258" s="142">
        <v>0</v>
      </c>
      <c r="T258" s="142">
        <v>4.5999999999999996</v>
      </c>
      <c r="U258" s="142">
        <v>-0.6</v>
      </c>
      <c r="V258" s="142">
        <v>-10.1</v>
      </c>
      <c r="W258" s="142">
        <v>-3.8</v>
      </c>
      <c r="X258" s="142">
        <v>-0.2</v>
      </c>
      <c r="Y258" s="142">
        <v>-2.6</v>
      </c>
      <c r="Z258" s="142">
        <v>0.1</v>
      </c>
      <c r="AA258" s="142">
        <v>2</v>
      </c>
      <c r="AB258" s="142">
        <v>2.9</v>
      </c>
      <c r="AC258" s="142">
        <v>-5.5</v>
      </c>
      <c r="AD258" s="142">
        <v>-4.5999999999999996</v>
      </c>
      <c r="AE258" s="237" t="s">
        <v>19</v>
      </c>
      <c r="AF258" s="190" t="s">
        <v>19</v>
      </c>
      <c r="AG258" s="190" t="s">
        <v>19</v>
      </c>
      <c r="AH258" s="190" t="s">
        <v>19</v>
      </c>
      <c r="AI258" s="190" t="s">
        <v>19</v>
      </c>
      <c r="AJ258" s="190" t="s">
        <v>19</v>
      </c>
      <c r="AK258" s="190" t="s">
        <v>19</v>
      </c>
      <c r="AL258" s="140">
        <v>110.05415000000001</v>
      </c>
      <c r="AM258" s="140">
        <v>120.14179</v>
      </c>
      <c r="AN258" s="140">
        <v>94.480249999999998</v>
      </c>
      <c r="AO258" s="140">
        <v>95.774209999999997</v>
      </c>
      <c r="AP258" s="140">
        <v>98.259559999999993</v>
      </c>
      <c r="AQ258" s="140">
        <v>74.725679999999997</v>
      </c>
      <c r="AR258" s="140">
        <v>105.89704</v>
      </c>
      <c r="AS258" s="140">
        <v>-6.5</v>
      </c>
      <c r="AT258" s="140">
        <v>-4.2</v>
      </c>
      <c r="AU258" s="140">
        <v>-10.6</v>
      </c>
      <c r="AV258" s="140">
        <v>-8.3000000000000007</v>
      </c>
      <c r="AW258" s="140">
        <v>-13.9</v>
      </c>
      <c r="AX258" s="140">
        <v>-23.8</v>
      </c>
      <c r="AY258" s="140">
        <v>-2.2000000000000002</v>
      </c>
      <c r="AZ258" s="140">
        <v>-6.5</v>
      </c>
      <c r="BA258" s="140">
        <v>-4.2</v>
      </c>
      <c r="BB258" s="140">
        <v>-10.6</v>
      </c>
      <c r="BC258" s="140">
        <v>-8.3000000000000007</v>
      </c>
      <c r="BD258" s="140">
        <v>-13.9</v>
      </c>
      <c r="BE258" s="140">
        <v>-23.8</v>
      </c>
      <c r="BF258" s="140">
        <v>-2.2000000000000002</v>
      </c>
      <c r="BG258" s="140">
        <v>-9.6999999999999993</v>
      </c>
      <c r="BH258" s="140">
        <v>-18.899999999999999</v>
      </c>
      <c r="BI258" s="140">
        <v>-4.8</v>
      </c>
      <c r="BJ258" s="140">
        <v>-6.6</v>
      </c>
      <c r="BK258" s="140">
        <v>4.4000000000000004</v>
      </c>
      <c r="BL258" s="140">
        <v>-11.2</v>
      </c>
      <c r="BM258" s="140">
        <v>-4.7</v>
      </c>
      <c r="BN258" s="192" t="s">
        <v>19</v>
      </c>
      <c r="BO258" s="192" t="s">
        <v>19</v>
      </c>
      <c r="BP258" s="192" t="s">
        <v>19</v>
      </c>
      <c r="BQ258" s="192" t="s">
        <v>19</v>
      </c>
      <c r="BR258" s="192" t="s">
        <v>19</v>
      </c>
      <c r="BS258" s="192" t="s">
        <v>19</v>
      </c>
      <c r="BT258" s="192" t="s">
        <v>19</v>
      </c>
    </row>
    <row r="259" spans="1:72" x14ac:dyDescent="0.25">
      <c r="A259" s="1">
        <v>44958</v>
      </c>
      <c r="C259" s="142">
        <v>87.426689999999994</v>
      </c>
      <c r="D259" s="142">
        <v>91.492490000000004</v>
      </c>
      <c r="E259" s="142">
        <v>86.733559999999997</v>
      </c>
      <c r="F259" s="142">
        <v>84.603189999999998</v>
      </c>
      <c r="G259" s="142">
        <v>88.311710000000005</v>
      </c>
      <c r="H259" s="142">
        <v>84.112350000000006</v>
      </c>
      <c r="I259" s="142">
        <v>92.621679999999998</v>
      </c>
      <c r="J259" s="142">
        <v>-2.6</v>
      </c>
      <c r="K259" s="142">
        <v>4.7</v>
      </c>
      <c r="L259" s="142">
        <v>-3.8</v>
      </c>
      <c r="M259" s="142">
        <v>-3.8</v>
      </c>
      <c r="N259" s="142">
        <v>1.2</v>
      </c>
      <c r="O259" s="142">
        <v>-11.7</v>
      </c>
      <c r="P259" s="142">
        <v>-3.7</v>
      </c>
      <c r="Q259" s="142">
        <v>-1.2</v>
      </c>
      <c r="R259" s="142">
        <v>3.3</v>
      </c>
      <c r="S259" s="142">
        <v>-1.9</v>
      </c>
      <c r="T259" s="142">
        <v>0.4</v>
      </c>
      <c r="U259" s="142">
        <v>0.2</v>
      </c>
      <c r="V259" s="142">
        <v>-10.9</v>
      </c>
      <c r="W259" s="142">
        <v>-3.7</v>
      </c>
      <c r="X259" s="142">
        <v>-0.2</v>
      </c>
      <c r="Y259" s="142">
        <v>-2.2999999999999998</v>
      </c>
      <c r="Z259" s="142">
        <v>0</v>
      </c>
      <c r="AA259" s="142">
        <v>0.6</v>
      </c>
      <c r="AB259" s="142">
        <v>3.4</v>
      </c>
      <c r="AC259" s="142">
        <v>-6.1</v>
      </c>
      <c r="AD259" s="142">
        <v>-4.5</v>
      </c>
      <c r="AE259" s="237" t="s">
        <v>19</v>
      </c>
      <c r="AF259" s="190" t="s">
        <v>19</v>
      </c>
      <c r="AG259" s="190" t="s">
        <v>19</v>
      </c>
      <c r="AH259" s="190" t="s">
        <v>19</v>
      </c>
      <c r="AI259" s="190" t="s">
        <v>19</v>
      </c>
      <c r="AJ259" s="190" t="s">
        <v>19</v>
      </c>
      <c r="AK259" s="190" t="s">
        <v>19</v>
      </c>
      <c r="AL259" s="140">
        <v>99.552440000000004</v>
      </c>
      <c r="AM259" s="140">
        <v>107.01737</v>
      </c>
      <c r="AN259" s="140">
        <v>88.027630000000002</v>
      </c>
      <c r="AO259" s="140">
        <v>89.829849999999993</v>
      </c>
      <c r="AP259" s="140">
        <v>103.16297</v>
      </c>
      <c r="AQ259" s="140">
        <v>78.806979999999996</v>
      </c>
      <c r="AR259" s="140">
        <v>87.745949999999993</v>
      </c>
      <c r="AS259" s="140">
        <v>-0.6</v>
      </c>
      <c r="AT259" s="140">
        <v>5</v>
      </c>
      <c r="AU259" s="140">
        <v>-9.6999999999999993</v>
      </c>
      <c r="AV259" s="140">
        <v>-6.8</v>
      </c>
      <c r="AW259" s="140">
        <v>2.4</v>
      </c>
      <c r="AX259" s="140">
        <v>-19.899999999999999</v>
      </c>
      <c r="AY259" s="140">
        <v>-8.6999999999999993</v>
      </c>
      <c r="AZ259" s="140">
        <v>-3.8</v>
      </c>
      <c r="BA259" s="140">
        <v>-0.1</v>
      </c>
      <c r="BB259" s="140">
        <v>-10.199999999999999</v>
      </c>
      <c r="BC259" s="140">
        <v>-7.6</v>
      </c>
      <c r="BD259" s="140">
        <v>-6.3</v>
      </c>
      <c r="BE259" s="140">
        <v>-21.8</v>
      </c>
      <c r="BF259" s="140">
        <v>-5.3</v>
      </c>
      <c r="BG259" s="140">
        <v>-9.9</v>
      </c>
      <c r="BH259" s="140">
        <v>-18.399999999999999</v>
      </c>
      <c r="BI259" s="140">
        <v>-5.8</v>
      </c>
      <c r="BJ259" s="140">
        <v>-8.1999999999999993</v>
      </c>
      <c r="BK259" s="140">
        <v>4.2</v>
      </c>
      <c r="BL259" s="140">
        <v>-12.3</v>
      </c>
      <c r="BM259" s="140">
        <v>-5</v>
      </c>
      <c r="BN259" s="192" t="s">
        <v>19</v>
      </c>
      <c r="BO259" s="192" t="s">
        <v>19</v>
      </c>
      <c r="BP259" s="192" t="s">
        <v>19</v>
      </c>
      <c r="BQ259" s="192" t="s">
        <v>19</v>
      </c>
      <c r="BR259" s="192" t="s">
        <v>19</v>
      </c>
      <c r="BS259" s="192" t="s">
        <v>19</v>
      </c>
      <c r="BT259" s="192" t="s">
        <v>19</v>
      </c>
    </row>
    <row r="260" spans="1:72" x14ac:dyDescent="0.25">
      <c r="A260" s="1">
        <v>44986</v>
      </c>
      <c r="B260" s="30" t="s">
        <v>254</v>
      </c>
      <c r="C260" s="142">
        <v>99.385149999999996</v>
      </c>
      <c r="D260" s="142">
        <v>100.71567</v>
      </c>
      <c r="E260" s="142">
        <v>99.158320000000003</v>
      </c>
      <c r="F260" s="142">
        <v>95.827169999999995</v>
      </c>
      <c r="G260" s="142">
        <v>97.912670000000006</v>
      </c>
      <c r="H260" s="142">
        <v>98.862570000000005</v>
      </c>
      <c r="I260" s="142">
        <v>102.55412</v>
      </c>
      <c r="J260" s="142">
        <v>1</v>
      </c>
      <c r="K260" s="142">
        <v>3.5</v>
      </c>
      <c r="L260" s="142">
        <v>0.6</v>
      </c>
      <c r="M260" s="142">
        <v>1.1000000000000001</v>
      </c>
      <c r="N260" s="142">
        <v>-0.7</v>
      </c>
      <c r="O260" s="142">
        <v>-6.9</v>
      </c>
      <c r="P260" s="142">
        <v>-3.9</v>
      </c>
      <c r="Q260" s="142">
        <v>-0.4</v>
      </c>
      <c r="R260" s="142">
        <v>3.4</v>
      </c>
      <c r="S260" s="142">
        <v>-1</v>
      </c>
      <c r="T260" s="142">
        <v>0.6</v>
      </c>
      <c r="U260" s="142">
        <v>-0.1</v>
      </c>
      <c r="V260" s="142">
        <v>-9.4</v>
      </c>
      <c r="W260" s="142">
        <v>-3.8</v>
      </c>
      <c r="X260" s="142">
        <v>0</v>
      </c>
      <c r="Y260" s="142">
        <v>-2.1</v>
      </c>
      <c r="Z260" s="142">
        <v>0.3</v>
      </c>
      <c r="AA260" s="142">
        <v>-0.2</v>
      </c>
      <c r="AB260" s="142">
        <v>3.4</v>
      </c>
      <c r="AC260" s="142">
        <v>-6.5</v>
      </c>
      <c r="AD260" s="142">
        <v>-4.5999999999999996</v>
      </c>
      <c r="AE260" s="237">
        <f t="shared" ref="AE260" si="160">(AVERAGE(C258:C260)/AVERAGE(C246:C248)-1)*100</f>
        <v>-0.38182693394419598</v>
      </c>
      <c r="AF260" s="190">
        <f t="shared" ref="AF260" si="161">(AVERAGE(D258:D260)/AVERAGE(D246:D248)-1)*100</f>
        <v>3.3859026002775794</v>
      </c>
      <c r="AG260" s="190">
        <f t="shared" ref="AG260" si="162">(AVERAGE(E258:E260)/AVERAGE(E246:E248)-1)*100</f>
        <v>-1.0302952899475915</v>
      </c>
      <c r="AH260" s="190">
        <f t="shared" ref="AH260" si="163">(AVERAGE(F258:F260)/AVERAGE(F246:F248)-1)*100</f>
        <v>0.64412176556933876</v>
      </c>
      <c r="AI260" s="190">
        <f t="shared" ref="AI260" si="164">(AVERAGE(G258:G260)/AVERAGE(G246:G248)-1)*100</f>
        <v>-0.10230201072838341</v>
      </c>
      <c r="AJ260" s="190">
        <f t="shared" ref="AJ260" si="165">(AVERAGE(H258:H260)/AVERAGE(H246:H248)-1)*100</f>
        <v>-9.4475475168041996</v>
      </c>
      <c r="AK260" s="190">
        <f t="shared" ref="AK260" si="166">(AVERAGE(I258:I260)/AVERAGE(I246:I248)-1)*100</f>
        <v>-3.7896754917704945</v>
      </c>
      <c r="AL260" s="140">
        <v>105.66492</v>
      </c>
      <c r="AM260" s="140">
        <v>111.49321999999999</v>
      </c>
      <c r="AN260" s="140">
        <v>96.666849999999997</v>
      </c>
      <c r="AO260" s="140">
        <v>97.100399999999993</v>
      </c>
      <c r="AP260" s="140">
        <v>109.25082999999999</v>
      </c>
      <c r="AQ260" s="140">
        <v>95.908370000000005</v>
      </c>
      <c r="AR260" s="140">
        <v>92.225530000000006</v>
      </c>
      <c r="AS260" s="140">
        <v>-0.8</v>
      </c>
      <c r="AT260" s="140">
        <v>7.6</v>
      </c>
      <c r="AU260" s="140">
        <v>-12.9</v>
      </c>
      <c r="AV260" s="140">
        <v>1.2</v>
      </c>
      <c r="AW260" s="140">
        <v>-2.6</v>
      </c>
      <c r="AX260" s="140">
        <v>-16.600000000000001</v>
      </c>
      <c r="AY260" s="140">
        <v>-19.7</v>
      </c>
      <c r="AZ260" s="140">
        <v>-2.8</v>
      </c>
      <c r="BA260" s="140">
        <v>2.2999999999999998</v>
      </c>
      <c r="BB260" s="140">
        <v>-11.1</v>
      </c>
      <c r="BC260" s="140">
        <v>-4.7</v>
      </c>
      <c r="BD260" s="140">
        <v>-5</v>
      </c>
      <c r="BE260" s="140">
        <v>-19.899999999999999</v>
      </c>
      <c r="BF260" s="140">
        <v>-10.5</v>
      </c>
      <c r="BG260" s="140">
        <v>-9.8000000000000007</v>
      </c>
      <c r="BH260" s="140">
        <v>-17</v>
      </c>
      <c r="BI260" s="140">
        <v>-7.5</v>
      </c>
      <c r="BJ260" s="140">
        <v>-7.2</v>
      </c>
      <c r="BK260" s="140">
        <v>3.2</v>
      </c>
      <c r="BL260" s="140">
        <v>-13.4</v>
      </c>
      <c r="BM260" s="140">
        <v>-8.8000000000000007</v>
      </c>
      <c r="BN260" s="192">
        <f t="shared" ref="BN260" si="167">(AVERAGE(AL258:AL260)/AVERAGE(AL246:AL248)-1)*100</f>
        <v>-2.8088049923980063</v>
      </c>
      <c r="BO260" s="192">
        <f t="shared" ref="BO260" si="168">(AVERAGE(AM258:AM260)/AVERAGE(AM246:AM248)-1)*100</f>
        <v>2.3182713074149763</v>
      </c>
      <c r="BP260" s="192">
        <f t="shared" ref="BP260" si="169">(AVERAGE(AN258:AN260)/AVERAGE(AN246:AN248)-1)*100</f>
        <v>-11.147042739658463</v>
      </c>
      <c r="BQ260" s="192">
        <f t="shared" ref="BQ260" si="170">(AVERAGE(AO258:AO260)/AVERAGE(AO246:AO248)-1)*100</f>
        <v>-4.735969644310889</v>
      </c>
      <c r="BR260" s="192">
        <f t="shared" ref="BR260" si="171">(AVERAGE(AP258:AP260)/AVERAGE(AP246:AP248)-1)*100</f>
        <v>-5.0138955460110051</v>
      </c>
      <c r="BS260" s="192">
        <f t="shared" ref="BS260" si="172">(AVERAGE(AQ258:AQ260)/AVERAGE(AQ246:AQ248)-1)*100</f>
        <v>-19.908260274218026</v>
      </c>
      <c r="BT260" s="192">
        <f t="shared" ref="BT260" si="173">(AVERAGE(AR258:AR260)/AVERAGE(AR246:AR248)-1)*100</f>
        <v>-10.473874909430547</v>
      </c>
    </row>
    <row r="261" spans="1:72" x14ac:dyDescent="0.25">
      <c r="A261" s="1">
        <v>45017</v>
      </c>
      <c r="B261" s="30"/>
      <c r="C261" s="142">
        <v>92.036529999999999</v>
      </c>
      <c r="D261" s="142">
        <v>97.637010000000004</v>
      </c>
      <c r="E261" s="142">
        <v>91.081770000000006</v>
      </c>
      <c r="F261" s="142">
        <v>89.739599999999996</v>
      </c>
      <c r="G261" s="142">
        <v>94.509590000000003</v>
      </c>
      <c r="H261" s="142">
        <v>89.852980000000002</v>
      </c>
      <c r="I261" s="142">
        <v>98.252560000000003</v>
      </c>
      <c r="J261" s="142">
        <v>-2.7</v>
      </c>
      <c r="K261" s="142">
        <v>1.9</v>
      </c>
      <c r="L261" s="142">
        <v>-3.6</v>
      </c>
      <c r="M261" s="142">
        <v>2</v>
      </c>
      <c r="N261" s="142">
        <v>-2.5</v>
      </c>
      <c r="O261" s="142">
        <v>-10.4</v>
      </c>
      <c r="P261" s="142">
        <v>-4.7</v>
      </c>
      <c r="Q261" s="142">
        <v>-1</v>
      </c>
      <c r="R261" s="142">
        <v>3</v>
      </c>
      <c r="S261" s="142">
        <v>-1.7</v>
      </c>
      <c r="T261" s="142">
        <v>1</v>
      </c>
      <c r="U261" s="142">
        <v>-0.7</v>
      </c>
      <c r="V261" s="142">
        <v>-9.6999999999999993</v>
      </c>
      <c r="W261" s="142">
        <v>-4</v>
      </c>
      <c r="X261" s="142">
        <v>-0.2</v>
      </c>
      <c r="Y261" s="142">
        <v>-1.9</v>
      </c>
      <c r="Z261" s="142">
        <v>0</v>
      </c>
      <c r="AA261" s="142">
        <v>-0.1</v>
      </c>
      <c r="AB261" s="142">
        <v>2.9</v>
      </c>
      <c r="AC261" s="142">
        <v>-7</v>
      </c>
      <c r="AD261" s="142">
        <v>-4.7</v>
      </c>
      <c r="AE261" s="237" t="s">
        <v>19</v>
      </c>
      <c r="AF261" s="190" t="s">
        <v>19</v>
      </c>
      <c r="AG261" s="190" t="s">
        <v>19</v>
      </c>
      <c r="AH261" s="190" t="s">
        <v>19</v>
      </c>
      <c r="AI261" s="190" t="s">
        <v>19</v>
      </c>
      <c r="AJ261" s="190" t="s">
        <v>19</v>
      </c>
      <c r="AK261" s="190" t="s">
        <v>19</v>
      </c>
      <c r="AL261" s="140">
        <v>105.40551000000001</v>
      </c>
      <c r="AM261" s="140">
        <v>113.65389</v>
      </c>
      <c r="AN261" s="140">
        <v>92.671180000000007</v>
      </c>
      <c r="AO261" s="140">
        <v>90.241810000000001</v>
      </c>
      <c r="AP261" s="140">
        <v>110.44656999999999</v>
      </c>
      <c r="AQ261" s="140">
        <v>85.857669999999999</v>
      </c>
      <c r="AR261" s="140">
        <v>91.719849999999994</v>
      </c>
      <c r="AS261" s="140">
        <v>-1.4</v>
      </c>
      <c r="AT261" s="140">
        <v>3.6</v>
      </c>
      <c r="AU261" s="140">
        <v>-9.8000000000000007</v>
      </c>
      <c r="AV261" s="140">
        <v>0.5</v>
      </c>
      <c r="AW261" s="140">
        <v>3</v>
      </c>
      <c r="AX261" s="140">
        <v>-18.600000000000001</v>
      </c>
      <c r="AY261" s="140">
        <v>-12.7</v>
      </c>
      <c r="AZ261" s="140">
        <v>-2.5</v>
      </c>
      <c r="BA261" s="140">
        <v>2.6</v>
      </c>
      <c r="BB261" s="140">
        <v>-10.8</v>
      </c>
      <c r="BC261" s="140">
        <v>-3.5</v>
      </c>
      <c r="BD261" s="140">
        <v>-3</v>
      </c>
      <c r="BE261" s="140">
        <v>-19.600000000000001</v>
      </c>
      <c r="BF261" s="140">
        <v>-11</v>
      </c>
      <c r="BG261" s="140">
        <v>-9.6999999999999993</v>
      </c>
      <c r="BH261" s="140">
        <v>-16.100000000000001</v>
      </c>
      <c r="BI261" s="140">
        <v>-8</v>
      </c>
      <c r="BJ261" s="140">
        <v>-6.9</v>
      </c>
      <c r="BK261" s="140">
        <v>2.9</v>
      </c>
      <c r="BL261" s="140">
        <v>-14.3</v>
      </c>
      <c r="BM261" s="140">
        <v>-9.1</v>
      </c>
      <c r="BN261" s="192" t="s">
        <v>19</v>
      </c>
      <c r="BO261" s="192" t="s">
        <v>19</v>
      </c>
      <c r="BP261" s="192" t="s">
        <v>19</v>
      </c>
      <c r="BQ261" s="192" t="s">
        <v>19</v>
      </c>
      <c r="BR261" s="192" t="s">
        <v>19</v>
      </c>
      <c r="BS261" s="192" t="s">
        <v>19</v>
      </c>
      <c r="BT261" s="192" t="s">
        <v>19</v>
      </c>
    </row>
    <row r="262" spans="1:72" x14ac:dyDescent="0.25">
      <c r="A262" s="1">
        <v>45047</v>
      </c>
      <c r="C262" s="142">
        <v>104.73802000000001</v>
      </c>
      <c r="D262" s="142">
        <v>106.76081000000001</v>
      </c>
      <c r="E262" s="142">
        <v>104.39318</v>
      </c>
      <c r="F262" s="142">
        <v>107.71393</v>
      </c>
      <c r="G262" s="142">
        <v>98.156840000000003</v>
      </c>
      <c r="H262" s="142">
        <v>99.824799999999996</v>
      </c>
      <c r="I262" s="142">
        <v>104.22545</v>
      </c>
      <c r="J262" s="142">
        <v>2</v>
      </c>
      <c r="K262" s="142">
        <v>12.2</v>
      </c>
      <c r="L262" s="142">
        <v>0.4</v>
      </c>
      <c r="M262" s="142">
        <v>6.1</v>
      </c>
      <c r="N262" s="142">
        <v>0.4</v>
      </c>
      <c r="O262" s="142">
        <v>-5.8</v>
      </c>
      <c r="P262" s="142">
        <v>-1</v>
      </c>
      <c r="Q262" s="142">
        <v>-0.3</v>
      </c>
      <c r="R262" s="142">
        <v>4.9000000000000004</v>
      </c>
      <c r="S262" s="142">
        <v>-1.2</v>
      </c>
      <c r="T262" s="142">
        <v>2.1</v>
      </c>
      <c r="U262" s="142">
        <v>-0.5</v>
      </c>
      <c r="V262" s="142">
        <v>-8.9</v>
      </c>
      <c r="W262" s="142">
        <v>-3.4</v>
      </c>
      <c r="X262" s="142">
        <v>0</v>
      </c>
      <c r="Y262" s="142">
        <v>-0.1</v>
      </c>
      <c r="Z262" s="142">
        <v>-0.1</v>
      </c>
      <c r="AA262" s="142">
        <v>1</v>
      </c>
      <c r="AB262" s="142">
        <v>2.9</v>
      </c>
      <c r="AC262" s="142">
        <v>-7.3</v>
      </c>
      <c r="AD262" s="142">
        <v>-4.3</v>
      </c>
      <c r="AE262" s="237" t="s">
        <v>19</v>
      </c>
      <c r="AF262" s="190" t="s">
        <v>19</v>
      </c>
      <c r="AG262" s="190" t="s">
        <v>19</v>
      </c>
      <c r="AH262" s="190" t="s">
        <v>19</v>
      </c>
      <c r="AI262" s="190" t="s">
        <v>19</v>
      </c>
      <c r="AJ262" s="190" t="s">
        <v>19</v>
      </c>
      <c r="AK262" s="190" t="s">
        <v>19</v>
      </c>
      <c r="AL262" s="140">
        <v>110.59045999999999</v>
      </c>
      <c r="AM262" s="140">
        <v>117.86212999999999</v>
      </c>
      <c r="AN262" s="140">
        <v>99.364040000000003</v>
      </c>
      <c r="AO262" s="140">
        <v>107.38458</v>
      </c>
      <c r="AP262" s="140">
        <v>109.10905</v>
      </c>
      <c r="AQ262" s="140">
        <v>91.559950000000001</v>
      </c>
      <c r="AR262" s="140">
        <v>97.265429999999995</v>
      </c>
      <c r="AS262" s="140">
        <v>1.5</v>
      </c>
      <c r="AT262" s="140">
        <v>8.4</v>
      </c>
      <c r="AU262" s="140">
        <v>-9</v>
      </c>
      <c r="AV262" s="140">
        <v>12</v>
      </c>
      <c r="AW262" s="140">
        <v>-8.3000000000000007</v>
      </c>
      <c r="AX262" s="140">
        <v>-21</v>
      </c>
      <c r="AY262" s="140">
        <v>-9.3000000000000007</v>
      </c>
      <c r="AZ262" s="140">
        <v>-1.7</v>
      </c>
      <c r="BA262" s="140">
        <v>3.8</v>
      </c>
      <c r="BB262" s="140">
        <v>-10.4</v>
      </c>
      <c r="BC262" s="140">
        <v>-0.4</v>
      </c>
      <c r="BD262" s="140">
        <v>-4.2</v>
      </c>
      <c r="BE262" s="140">
        <v>-19.899999999999999</v>
      </c>
      <c r="BF262" s="140">
        <v>-10.7</v>
      </c>
      <c r="BG262" s="140">
        <v>-9.5</v>
      </c>
      <c r="BH262" s="140">
        <v>-14.4</v>
      </c>
      <c r="BI262" s="140">
        <v>-9.1</v>
      </c>
      <c r="BJ262" s="140">
        <v>-6.9</v>
      </c>
      <c r="BK262" s="140">
        <v>0.9</v>
      </c>
      <c r="BL262" s="140">
        <v>-16</v>
      </c>
      <c r="BM262" s="140">
        <v>-9.3000000000000007</v>
      </c>
      <c r="BN262" s="192" t="s">
        <v>19</v>
      </c>
      <c r="BO262" s="192" t="s">
        <v>19</v>
      </c>
      <c r="BP262" s="192" t="s">
        <v>19</v>
      </c>
      <c r="BQ262" s="192" t="s">
        <v>19</v>
      </c>
      <c r="BR262" s="192" t="s">
        <v>19</v>
      </c>
      <c r="BS262" s="192" t="s">
        <v>19</v>
      </c>
      <c r="BT262" s="192" t="s">
        <v>19</v>
      </c>
    </row>
    <row r="263" spans="1:72" x14ac:dyDescent="0.25">
      <c r="A263" s="1">
        <v>45078</v>
      </c>
      <c r="B263" s="30" t="s">
        <v>256</v>
      </c>
      <c r="C263" s="142">
        <v>101.88764999999999</v>
      </c>
      <c r="D263" s="142">
        <v>109.35945</v>
      </c>
      <c r="E263" s="142">
        <v>100.61386</v>
      </c>
      <c r="F263" s="142">
        <v>107.34314999999999</v>
      </c>
      <c r="G263" s="142">
        <v>93.806550000000001</v>
      </c>
      <c r="H263" s="142">
        <v>96.172740000000005</v>
      </c>
      <c r="I263" s="142">
        <v>96.921580000000006</v>
      </c>
      <c r="J263" s="142">
        <v>0.1</v>
      </c>
      <c r="K263" s="142">
        <v>11.1</v>
      </c>
      <c r="L263" s="142">
        <v>-1.7</v>
      </c>
      <c r="M263" s="142">
        <v>4.9000000000000004</v>
      </c>
      <c r="N263" s="142">
        <v>-5.9</v>
      </c>
      <c r="O263" s="142">
        <v>-5.4</v>
      </c>
      <c r="P263" s="142">
        <v>0.3</v>
      </c>
      <c r="Q263" s="142">
        <v>-0.3</v>
      </c>
      <c r="R263" s="142">
        <v>6</v>
      </c>
      <c r="S263" s="142">
        <v>-1.3</v>
      </c>
      <c r="T263" s="142">
        <v>2.6</v>
      </c>
      <c r="U263" s="142">
        <v>-1.4</v>
      </c>
      <c r="V263" s="142">
        <v>-8.3000000000000007</v>
      </c>
      <c r="W263" s="142">
        <v>-2.8</v>
      </c>
      <c r="X263" s="142">
        <v>0.1</v>
      </c>
      <c r="Y263" s="142">
        <v>1.3</v>
      </c>
      <c r="Z263" s="142">
        <v>-0.3</v>
      </c>
      <c r="AA263" s="142">
        <v>2</v>
      </c>
      <c r="AB263" s="142">
        <v>1.7</v>
      </c>
      <c r="AC263" s="142">
        <v>-7.3</v>
      </c>
      <c r="AD263" s="142">
        <v>-3.3</v>
      </c>
      <c r="AE263" s="237">
        <f t="shared" ref="AE263" si="174">(AVERAGE(C261:C263)/AVERAGE(C249:C251)-1)*100</f>
        <v>-0.14417568932142411</v>
      </c>
      <c r="AF263" s="190">
        <f t="shared" ref="AF263" si="175">(AVERAGE(D261:D263)/AVERAGE(D249:D251)-1)*100</f>
        <v>8.4371889847234307</v>
      </c>
      <c r="AG263" s="190">
        <f t="shared" ref="AG263" si="176">(AVERAGE(E261:E263)/AVERAGE(E249:E251)-1)*100</f>
        <v>-1.5516099197699917</v>
      </c>
      <c r="AH263" s="190">
        <f t="shared" ref="AH263" si="177">(AVERAGE(F261:F263)/AVERAGE(F249:F251)-1)*100</f>
        <v>4.4238544641769684</v>
      </c>
      <c r="AI263" s="190">
        <f t="shared" ref="AI263" si="178">(AVERAGE(G261:G263)/AVERAGE(G249:G251)-1)*100</f>
        <v>-2.7010164134582682</v>
      </c>
      <c r="AJ263" s="190">
        <f t="shared" ref="AJ263" si="179">(AVERAGE(H261:H263)/AVERAGE(H249:H251)-1)*100</f>
        <v>-7.1458126751955735</v>
      </c>
      <c r="AK263" s="190">
        <f t="shared" ref="AK263" si="180">(AVERAGE(I261:I263)/AVERAGE(I249:I251)-1)*100</f>
        <v>-1.8229895589885192</v>
      </c>
      <c r="AL263" s="140">
        <v>111.16307</v>
      </c>
      <c r="AM263" s="140">
        <v>119.90772</v>
      </c>
      <c r="AN263" s="140">
        <v>97.662570000000002</v>
      </c>
      <c r="AO263" s="140">
        <v>102.4243</v>
      </c>
      <c r="AP263" s="140">
        <v>108.84556000000001</v>
      </c>
      <c r="AQ263" s="140">
        <v>95.892269999999996</v>
      </c>
      <c r="AR263" s="140">
        <v>92.427930000000003</v>
      </c>
      <c r="AS263" s="140">
        <v>11.7</v>
      </c>
      <c r="AT263" s="140">
        <v>24.7</v>
      </c>
      <c r="AU263" s="140">
        <v>-6.8</v>
      </c>
      <c r="AV263" s="140">
        <v>-3.9</v>
      </c>
      <c r="AW263" s="140">
        <v>-5.4</v>
      </c>
      <c r="AX263" s="140">
        <v>-13.4</v>
      </c>
      <c r="AY263" s="140">
        <v>-3.7</v>
      </c>
      <c r="AZ263" s="140">
        <v>0.4</v>
      </c>
      <c r="BA263" s="140">
        <v>6.9</v>
      </c>
      <c r="BB263" s="140">
        <v>-9.8000000000000007</v>
      </c>
      <c r="BC263" s="140">
        <v>-1.1000000000000001</v>
      </c>
      <c r="BD263" s="140">
        <v>-4.4000000000000004</v>
      </c>
      <c r="BE263" s="140">
        <v>-18.8</v>
      </c>
      <c r="BF263" s="140">
        <v>-9.6</v>
      </c>
      <c r="BG263" s="140">
        <v>-8.3000000000000007</v>
      </c>
      <c r="BH263" s="140">
        <v>-11.5</v>
      </c>
      <c r="BI263" s="140">
        <v>-10.199999999999999</v>
      </c>
      <c r="BJ263" s="140">
        <v>-7.9</v>
      </c>
      <c r="BK263" s="140">
        <v>-3.6</v>
      </c>
      <c r="BL263" s="140">
        <v>-16.8</v>
      </c>
      <c r="BM263" s="140">
        <v>-9.1</v>
      </c>
      <c r="BN263" s="192">
        <f t="shared" ref="BN263" si="181">(AVERAGE(AL261:AL263)/AVERAGE(AL249:AL251)-1)*100</f>
        <v>3.7323724838896677</v>
      </c>
      <c r="BO263" s="192">
        <f t="shared" ref="BO263" si="182">(AVERAGE(AM261:AM263)/AVERAGE(AM249:AM251)-1)*100</f>
        <v>11.713536505781352</v>
      </c>
      <c r="BP263" s="192">
        <f t="shared" ref="BP263" si="183">(AVERAGE(AN261:AN263)/AVERAGE(AN249:AN251)-1)*100</f>
        <v>-8.5090515619695939</v>
      </c>
      <c r="BQ263" s="192">
        <f t="shared" ref="BQ263" si="184">(AVERAGE(AO261:AO263)/AVERAGE(AO249:AO251)-1)*100</f>
        <v>2.6503082033777714</v>
      </c>
      <c r="BR263" s="192">
        <f t="shared" ref="BR263" si="185">(AVERAGE(AP261:AP263)/AVERAGE(AP249:AP251)-1)*100</f>
        <v>-3.7581543717173926</v>
      </c>
      <c r="BS263" s="192">
        <f t="shared" ref="BS263" si="186">(AVERAGE(AQ261:AQ263)/AVERAGE(AQ249:AQ251)-1)*100</f>
        <v>-17.684401125993276</v>
      </c>
      <c r="BT263" s="192">
        <f t="shared" ref="BT263" si="187">(AVERAGE(AR261:AR263)/AVERAGE(AR249:AR251)-1)*100</f>
        <v>-8.6875973596314502</v>
      </c>
    </row>
    <row r="264" spans="1:72" x14ac:dyDescent="0.25">
      <c r="A264" s="1">
        <v>45108</v>
      </c>
      <c r="C264" s="142">
        <v>105.5124</v>
      </c>
      <c r="D264" s="142">
        <v>113.37045999999999</v>
      </c>
      <c r="E264" s="142">
        <v>104.17277</v>
      </c>
      <c r="F264" s="142">
        <v>115.51824000000001</v>
      </c>
      <c r="G264" s="142">
        <v>99.096320000000006</v>
      </c>
      <c r="H264" s="142">
        <v>100.79980999999999</v>
      </c>
      <c r="I264" s="142">
        <v>102.26627000000001</v>
      </c>
      <c r="J264" s="142">
        <v>-1.5</v>
      </c>
      <c r="K264" s="142">
        <v>7.2</v>
      </c>
      <c r="L264" s="142">
        <v>-3</v>
      </c>
      <c r="M264" s="142">
        <v>3.6</v>
      </c>
      <c r="N264" s="142">
        <v>-6.6</v>
      </c>
      <c r="O264" s="142">
        <v>-4</v>
      </c>
      <c r="P264" s="142">
        <v>-2.4</v>
      </c>
      <c r="Q264" s="142">
        <v>-0.5</v>
      </c>
      <c r="R264" s="142">
        <v>6.1</v>
      </c>
      <c r="S264" s="142">
        <v>-1.6</v>
      </c>
      <c r="T264" s="142">
        <v>2.8</v>
      </c>
      <c r="U264" s="142">
        <v>-2.2000000000000002</v>
      </c>
      <c r="V264" s="142">
        <v>-7.6</v>
      </c>
      <c r="W264" s="142">
        <v>-2.7</v>
      </c>
      <c r="X264" s="142">
        <v>0</v>
      </c>
      <c r="Y264" s="142">
        <v>2.2999999999999998</v>
      </c>
      <c r="Z264" s="142">
        <v>-0.5</v>
      </c>
      <c r="AA264" s="142">
        <v>2.9</v>
      </c>
      <c r="AB264" s="142">
        <v>0.3</v>
      </c>
      <c r="AC264" s="142">
        <v>-7.3</v>
      </c>
      <c r="AD264" s="142">
        <v>-3.1</v>
      </c>
      <c r="AE264" s="237" t="s">
        <v>19</v>
      </c>
      <c r="AF264" s="190" t="s">
        <v>19</v>
      </c>
      <c r="AG264" s="190" t="s">
        <v>19</v>
      </c>
      <c r="AH264" s="190" t="s">
        <v>19</v>
      </c>
      <c r="AI264" s="190" t="s">
        <v>19</v>
      </c>
      <c r="AJ264" s="190" t="s">
        <v>19</v>
      </c>
      <c r="AK264" s="190" t="s">
        <v>19</v>
      </c>
      <c r="AL264" s="140">
        <v>114.22792</v>
      </c>
      <c r="AM264" s="140">
        <v>120.04419</v>
      </c>
      <c r="AN264" s="140">
        <v>105.24842</v>
      </c>
      <c r="AO264" s="140">
        <v>100.72242</v>
      </c>
      <c r="AP264" s="140">
        <v>116.80293</v>
      </c>
      <c r="AQ264" s="140">
        <v>98.774609999999996</v>
      </c>
      <c r="AR264" s="140">
        <v>107.39145000000001</v>
      </c>
      <c r="AS264" s="140">
        <v>31.6</v>
      </c>
      <c r="AT264" s="140">
        <v>65.2</v>
      </c>
      <c r="AU264" s="140">
        <v>-3.1</v>
      </c>
      <c r="AV264" s="140">
        <v>-6.5</v>
      </c>
      <c r="AW264" s="140">
        <v>5.5</v>
      </c>
      <c r="AX264" s="140">
        <v>-7.8</v>
      </c>
      <c r="AY264" s="140">
        <v>-1.6</v>
      </c>
      <c r="AZ264" s="140">
        <v>4.0999999999999996</v>
      </c>
      <c r="BA264" s="140">
        <v>12.8</v>
      </c>
      <c r="BB264" s="140">
        <v>-8.8000000000000007</v>
      </c>
      <c r="BC264" s="140">
        <v>-1.9</v>
      </c>
      <c r="BD264" s="140">
        <v>-3</v>
      </c>
      <c r="BE264" s="140">
        <v>-17.2</v>
      </c>
      <c r="BF264" s="140">
        <v>-8.4</v>
      </c>
      <c r="BG264" s="140">
        <v>-4.3</v>
      </c>
      <c r="BH264" s="140">
        <v>-3.8</v>
      </c>
      <c r="BI264" s="140">
        <v>-10.7</v>
      </c>
      <c r="BJ264" s="140">
        <v>-8.1999999999999993</v>
      </c>
      <c r="BK264" s="140">
        <v>-7.1</v>
      </c>
      <c r="BL264" s="140">
        <v>-16.399999999999999</v>
      </c>
      <c r="BM264" s="140">
        <v>-8.6</v>
      </c>
      <c r="BN264" s="192" t="s">
        <v>19</v>
      </c>
      <c r="BO264" s="192" t="s">
        <v>19</v>
      </c>
      <c r="BP264" s="192" t="s">
        <v>19</v>
      </c>
      <c r="BQ264" s="192" t="s">
        <v>19</v>
      </c>
      <c r="BR264" s="192" t="s">
        <v>19</v>
      </c>
      <c r="BS264" s="192" t="s">
        <v>19</v>
      </c>
      <c r="BT264" s="192" t="s">
        <v>19</v>
      </c>
    </row>
    <row r="265" spans="1:72" x14ac:dyDescent="0.25">
      <c r="A265" s="1">
        <v>45139</v>
      </c>
      <c r="C265" s="142">
        <v>111.26734999999999</v>
      </c>
      <c r="D265" s="142">
        <v>110.33620999999999</v>
      </c>
      <c r="E265" s="142">
        <v>111.42609</v>
      </c>
      <c r="F265" s="142">
        <v>122.04351</v>
      </c>
      <c r="G265" s="142">
        <v>103.46999</v>
      </c>
      <c r="H265" s="142">
        <v>102.2304</v>
      </c>
      <c r="I265" s="142">
        <v>103.26176</v>
      </c>
      <c r="J265" s="142">
        <v>0.5</v>
      </c>
      <c r="K265" s="142">
        <v>3.3</v>
      </c>
      <c r="L265" s="142">
        <v>0</v>
      </c>
      <c r="M265" s="142">
        <v>7.3</v>
      </c>
      <c r="N265" s="142">
        <v>-2.6</v>
      </c>
      <c r="O265" s="142">
        <v>-6.1</v>
      </c>
      <c r="P265" s="142">
        <v>-4.5</v>
      </c>
      <c r="Q265" s="142">
        <v>-0.3</v>
      </c>
      <c r="R265" s="142">
        <v>5.8</v>
      </c>
      <c r="S265" s="142">
        <v>-1.3</v>
      </c>
      <c r="T265" s="142">
        <v>3.4</v>
      </c>
      <c r="U265" s="142">
        <v>-2.2999999999999998</v>
      </c>
      <c r="V265" s="142">
        <v>-7.4</v>
      </c>
      <c r="W265" s="142">
        <v>-3</v>
      </c>
      <c r="X265" s="142">
        <v>-0.2</v>
      </c>
      <c r="Y265" s="142">
        <v>3.3</v>
      </c>
      <c r="Z265" s="142">
        <v>-0.8</v>
      </c>
      <c r="AA265" s="142">
        <v>4.0999999999999996</v>
      </c>
      <c r="AB265" s="142">
        <v>-0.7</v>
      </c>
      <c r="AC265" s="142">
        <v>-7.7</v>
      </c>
      <c r="AD265" s="142">
        <v>-3.1</v>
      </c>
      <c r="AE265" s="237" t="s">
        <v>19</v>
      </c>
      <c r="AF265" s="190" t="s">
        <v>19</v>
      </c>
      <c r="AG265" s="190" t="s">
        <v>19</v>
      </c>
      <c r="AH265" s="190" t="s">
        <v>19</v>
      </c>
      <c r="AI265" s="190" t="s">
        <v>19</v>
      </c>
      <c r="AJ265" s="190" t="s">
        <v>19</v>
      </c>
      <c r="AK265" s="190" t="s">
        <v>19</v>
      </c>
      <c r="AL265" s="140">
        <v>123.15321</v>
      </c>
      <c r="AM265" s="140">
        <v>136.31075999999999</v>
      </c>
      <c r="AN265" s="140">
        <v>102.8398</v>
      </c>
      <c r="AO265" s="140">
        <v>107.77063</v>
      </c>
      <c r="AP265" s="140">
        <v>115.76278000000001</v>
      </c>
      <c r="AQ265" s="140">
        <v>98.498630000000006</v>
      </c>
      <c r="AR265" s="140">
        <v>98.618899999999996</v>
      </c>
      <c r="AS265" s="140">
        <v>26.3</v>
      </c>
      <c r="AT265" s="140">
        <v>48</v>
      </c>
      <c r="AU265" s="140">
        <v>-2.9</v>
      </c>
      <c r="AV265" s="140">
        <v>2.4</v>
      </c>
      <c r="AW265" s="140">
        <v>5.4</v>
      </c>
      <c r="AX265" s="140">
        <v>-14.2</v>
      </c>
      <c r="AY265" s="140">
        <v>-0.1</v>
      </c>
      <c r="AZ265" s="140">
        <v>6.8</v>
      </c>
      <c r="BA265" s="140">
        <v>16.8</v>
      </c>
      <c r="BB265" s="140">
        <v>-8.1</v>
      </c>
      <c r="BC265" s="140">
        <v>-1.4</v>
      </c>
      <c r="BD265" s="140">
        <v>-1.9</v>
      </c>
      <c r="BE265" s="140">
        <v>-16.8</v>
      </c>
      <c r="BF265" s="140">
        <v>-7.4</v>
      </c>
      <c r="BG265" s="140">
        <v>-1</v>
      </c>
      <c r="BH265" s="140">
        <v>2.2999999999999998</v>
      </c>
      <c r="BI265" s="140">
        <v>-10.8</v>
      </c>
      <c r="BJ265" s="140">
        <v>-6.5</v>
      </c>
      <c r="BK265" s="140">
        <v>-8</v>
      </c>
      <c r="BL265" s="140">
        <v>-17.5</v>
      </c>
      <c r="BM265" s="140">
        <v>-8.4</v>
      </c>
      <c r="BN265" s="192" t="s">
        <v>19</v>
      </c>
      <c r="BO265" s="192" t="s">
        <v>19</v>
      </c>
      <c r="BP265" s="192" t="s">
        <v>19</v>
      </c>
      <c r="BQ265" s="192" t="s">
        <v>19</v>
      </c>
      <c r="BR265" s="192" t="s">
        <v>19</v>
      </c>
      <c r="BS265" s="192" t="s">
        <v>19</v>
      </c>
      <c r="BT265" s="192" t="s">
        <v>19</v>
      </c>
    </row>
    <row r="266" spans="1:72" x14ac:dyDescent="0.25">
      <c r="A266" s="1">
        <v>45170</v>
      </c>
      <c r="B266" s="30" t="s">
        <v>258</v>
      </c>
      <c r="C266" s="142">
        <v>106.2818</v>
      </c>
      <c r="D266" s="142">
        <v>115.03066</v>
      </c>
      <c r="E266" s="142">
        <v>104.79031000000001</v>
      </c>
      <c r="F266" s="142">
        <v>113.82999</v>
      </c>
      <c r="G266" s="142">
        <v>99.33502</v>
      </c>
      <c r="H266" s="142">
        <v>95.622889999999998</v>
      </c>
      <c r="I266" s="142">
        <v>96.997290000000007</v>
      </c>
      <c r="J266" s="142">
        <v>0.7</v>
      </c>
      <c r="K266" s="142">
        <v>9.4</v>
      </c>
      <c r="L266" s="142">
        <v>-0.8</v>
      </c>
      <c r="M266" s="142">
        <v>6.5</v>
      </c>
      <c r="N266" s="142">
        <v>-3.3</v>
      </c>
      <c r="O266" s="142">
        <v>-6.4</v>
      </c>
      <c r="P266" s="142">
        <v>0.3</v>
      </c>
      <c r="Q266" s="142">
        <v>-0.2</v>
      </c>
      <c r="R266" s="142">
        <v>6.2</v>
      </c>
      <c r="S266" s="142">
        <v>-1.3</v>
      </c>
      <c r="T266" s="142">
        <v>3.8</v>
      </c>
      <c r="U266" s="142">
        <v>-2.4</v>
      </c>
      <c r="V266" s="142">
        <v>-7.3</v>
      </c>
      <c r="W266" s="142">
        <v>-2.6</v>
      </c>
      <c r="X266" s="142">
        <v>0</v>
      </c>
      <c r="Y266" s="142">
        <v>4.7</v>
      </c>
      <c r="Z266" s="142">
        <v>-0.9</v>
      </c>
      <c r="AA266" s="142">
        <v>5.2</v>
      </c>
      <c r="AB266" s="142">
        <v>-1.4</v>
      </c>
      <c r="AC266" s="142">
        <v>-7.8</v>
      </c>
      <c r="AD266" s="142">
        <v>-2.2999999999999998</v>
      </c>
      <c r="AE266" s="237">
        <f t="shared" ref="AE266" si="188">(AVERAGE(C264:C266)/AVERAGE(C252:C254)-1)*100</f>
        <v>-0.11738454362744122</v>
      </c>
      <c r="AF266" s="190">
        <f t="shared" ref="AF266" si="189">(AVERAGE(D264:D266)/AVERAGE(D252:D254)-1)*100</f>
        <v>6.6196452509754922</v>
      </c>
      <c r="AG266" s="190">
        <f t="shared" ref="AG266" si="190">(AVERAGE(E264:E266)/AVERAGE(E252:E254)-1)*100</f>
        <v>-1.2421409097268521</v>
      </c>
      <c r="AH266" s="190">
        <f t="shared" ref="AH266" si="191">(AVERAGE(F264:F266)/AVERAGE(F252:F254)-1)*100</f>
        <v>5.7889087747008183</v>
      </c>
      <c r="AI266" s="190">
        <f>(AVERAGE(G264:G266)/AVERAGE(G252:G254)-1)*100</f>
        <v>-4.1552682893022492</v>
      </c>
      <c r="AJ266" s="190">
        <f>(AVERAGE(H264:H266)/AVERAGE(H252:H254)-1)*100</f>
        <v>-5.4988139456925484</v>
      </c>
      <c r="AK266" s="190">
        <f>(AVERAGE(I264:I266)/AVERAGE(I252:I254)-1)*100</f>
        <v>-2.2810412047813533</v>
      </c>
      <c r="AL266" s="140">
        <v>114.58485</v>
      </c>
      <c r="AM266" s="140">
        <v>125.20471000000001</v>
      </c>
      <c r="AN266" s="140">
        <v>98.18929</v>
      </c>
      <c r="AO266" s="140">
        <v>104.76989</v>
      </c>
      <c r="AP266" s="140">
        <v>113.50681</v>
      </c>
      <c r="AQ266" s="140">
        <v>89.79777</v>
      </c>
      <c r="AR266" s="140">
        <v>95.053619999999995</v>
      </c>
      <c r="AS266" s="140">
        <v>14.2</v>
      </c>
      <c r="AT266" s="140">
        <v>21.4</v>
      </c>
      <c r="AU266" s="140">
        <v>2.2999999999999998</v>
      </c>
      <c r="AV266" s="140">
        <v>3.4</v>
      </c>
      <c r="AW266" s="140">
        <v>14.9</v>
      </c>
      <c r="AX266" s="140">
        <v>-12.4</v>
      </c>
      <c r="AY266" s="140">
        <v>8</v>
      </c>
      <c r="AZ266" s="140">
        <v>7.6</v>
      </c>
      <c r="BA266" s="140">
        <v>17.3</v>
      </c>
      <c r="BB266" s="140">
        <v>-7</v>
      </c>
      <c r="BC266" s="140">
        <v>-0.8</v>
      </c>
      <c r="BD266" s="140">
        <v>-0.3</v>
      </c>
      <c r="BE266" s="140">
        <v>-16.3</v>
      </c>
      <c r="BF266" s="140">
        <v>-5.9</v>
      </c>
      <c r="BG266" s="140">
        <v>1.2</v>
      </c>
      <c r="BH266" s="140">
        <v>4.7</v>
      </c>
      <c r="BI266" s="140">
        <v>-9.3000000000000007</v>
      </c>
      <c r="BJ266" s="140">
        <v>-2.9</v>
      </c>
      <c r="BK266" s="140">
        <v>-7.4</v>
      </c>
      <c r="BL266" s="140">
        <v>-18.3</v>
      </c>
      <c r="BM266" s="140">
        <v>-6.4</v>
      </c>
      <c r="BN266" s="192">
        <f t="shared" ref="BN266" si="192">(AVERAGE(AL264:AL266)/AVERAGE(AL252:AL254)-1)*100</f>
        <v>23.662512481195442</v>
      </c>
      <c r="BO266" s="192">
        <f t="shared" ref="BO266" si="193">(AVERAGE(AM264:AM266)/AVERAGE(AM252:AM254)-1)*100</f>
        <v>42.440294557055694</v>
      </c>
      <c r="BP266" s="192">
        <f t="shared" ref="BP266" si="194">(AVERAGE(AN264:AN266)/AVERAGE(AN252:AN254)-1)*100</f>
        <v>-1.3502798276108785</v>
      </c>
      <c r="BQ266" s="192">
        <f t="shared" ref="BQ266" si="195">(AVERAGE(AO264:AO266)/AVERAGE(AO252:AO254)-1)*100</f>
        <v>-0.35951790820949459</v>
      </c>
      <c r="BR266" s="192">
        <f t="shared" ref="BR266" si="196">(AVERAGE(AP264:AP266)/AVERAGE(AP252:AP254)-1)*100</f>
        <v>8.3712968308194746</v>
      </c>
      <c r="BS266" s="192">
        <f t="shared" ref="BS266" si="197">(AVERAGE(AQ264:AQ266)/AVERAGE(AQ252:AQ254)-1)*100</f>
        <v>-11.521888739513287</v>
      </c>
      <c r="BT266" s="192">
        <f t="shared" ref="BT266" si="198">(AVERAGE(AR264:AR266)/AVERAGE(AR252:AR254)-1)*100</f>
        <v>1.7882250637605068</v>
      </c>
    </row>
    <row r="267" spans="1:72" x14ac:dyDescent="0.25">
      <c r="A267" s="1">
        <v>45200</v>
      </c>
      <c r="C267" s="142">
        <v>107.01406</v>
      </c>
      <c r="D267" s="142">
        <v>112.48542</v>
      </c>
      <c r="E267" s="142">
        <v>106.08131</v>
      </c>
      <c r="F267" s="142">
        <v>111.87744000000001</v>
      </c>
      <c r="G267" s="142">
        <v>100.83311999999999</v>
      </c>
      <c r="H267" s="142">
        <v>96.407070000000004</v>
      </c>
      <c r="I267" s="142">
        <v>101.21783000000001</v>
      </c>
      <c r="J267" s="142">
        <v>1.1000000000000001</v>
      </c>
      <c r="K267" s="142">
        <v>-0.1</v>
      </c>
      <c r="L267" s="142">
        <v>1.3</v>
      </c>
      <c r="M267" s="142">
        <v>4.5</v>
      </c>
      <c r="N267" s="142">
        <v>-2.6</v>
      </c>
      <c r="O267" s="142">
        <v>-5.0999999999999996</v>
      </c>
      <c r="P267" s="142">
        <v>-3.1</v>
      </c>
      <c r="Q267" s="142">
        <v>-0.1</v>
      </c>
      <c r="R267" s="142">
        <v>5.5</v>
      </c>
      <c r="S267" s="142">
        <v>-1</v>
      </c>
      <c r="T267" s="142">
        <v>3.9</v>
      </c>
      <c r="U267" s="142">
        <v>-2.4</v>
      </c>
      <c r="V267" s="142">
        <v>-7.1</v>
      </c>
      <c r="W267" s="142">
        <v>-2.7</v>
      </c>
      <c r="X267" s="142">
        <v>0</v>
      </c>
      <c r="Y267" s="142">
        <v>3.8</v>
      </c>
      <c r="Z267" s="142">
        <v>-0.7</v>
      </c>
      <c r="AA267" s="142">
        <v>5</v>
      </c>
      <c r="AB267" s="142">
        <v>-1.7</v>
      </c>
      <c r="AC267" s="142">
        <v>-7.8</v>
      </c>
      <c r="AD267" s="142">
        <v>-2.2999999999999998</v>
      </c>
      <c r="AE267" s="237" t="s">
        <v>19</v>
      </c>
      <c r="AF267" s="190" t="s">
        <v>19</v>
      </c>
      <c r="AG267" s="190" t="s">
        <v>19</v>
      </c>
      <c r="AH267" s="190" t="s">
        <v>19</v>
      </c>
      <c r="AI267" s="190" t="s">
        <v>19</v>
      </c>
      <c r="AJ267" s="190" t="s">
        <v>19</v>
      </c>
      <c r="AK267" s="190" t="s">
        <v>19</v>
      </c>
      <c r="AL267" s="140">
        <v>108.80936</v>
      </c>
      <c r="AM267" s="140">
        <v>118.31005999999999</v>
      </c>
      <c r="AN267" s="140">
        <v>94.141630000000006</v>
      </c>
      <c r="AO267" s="140">
        <v>103.78652</v>
      </c>
      <c r="AP267" s="140">
        <v>109.51432</v>
      </c>
      <c r="AQ267" s="140">
        <v>88.829899999999995</v>
      </c>
      <c r="AR267" s="140">
        <v>87.464619999999996</v>
      </c>
      <c r="AS267" s="140">
        <v>18.2</v>
      </c>
      <c r="AT267" s="140">
        <v>29.8</v>
      </c>
      <c r="AU267" s="140">
        <v>0.9</v>
      </c>
      <c r="AV267" s="140">
        <v>0.2</v>
      </c>
      <c r="AW267" s="140">
        <v>54.7</v>
      </c>
      <c r="AX267" s="140">
        <v>-6.8</v>
      </c>
      <c r="AY267" s="140">
        <v>-8.6999999999999993</v>
      </c>
      <c r="AZ267" s="140">
        <v>8.5</v>
      </c>
      <c r="BA267" s="140">
        <v>18.399999999999999</v>
      </c>
      <c r="BB267" s="140">
        <v>-6.3</v>
      </c>
      <c r="BC267" s="140">
        <v>-0.7</v>
      </c>
      <c r="BD267" s="140">
        <v>3.4</v>
      </c>
      <c r="BE267" s="140">
        <v>-15.5</v>
      </c>
      <c r="BF267" s="140">
        <v>-6.2</v>
      </c>
      <c r="BG267" s="140">
        <v>4.4000000000000004</v>
      </c>
      <c r="BH267" s="140">
        <v>9.6</v>
      </c>
      <c r="BI267" s="140">
        <v>-8</v>
      </c>
      <c r="BJ267" s="140">
        <v>-0.7</v>
      </c>
      <c r="BK267" s="140">
        <v>-2.5</v>
      </c>
      <c r="BL267" s="140">
        <v>-17.8</v>
      </c>
      <c r="BM267" s="140">
        <v>-6.6</v>
      </c>
      <c r="BN267" s="192" t="s">
        <v>19</v>
      </c>
      <c r="BO267" s="192" t="s">
        <v>19</v>
      </c>
      <c r="BP267" s="192" t="s">
        <v>19</v>
      </c>
      <c r="BQ267" s="192" t="s">
        <v>19</v>
      </c>
      <c r="BR267" s="192" t="s">
        <v>19</v>
      </c>
      <c r="BS267" s="192" t="s">
        <v>19</v>
      </c>
      <c r="BT267" s="192" t="s">
        <v>19</v>
      </c>
    </row>
    <row r="268" spans="1:72" x14ac:dyDescent="0.25">
      <c r="A268" s="1">
        <v>45231</v>
      </c>
      <c r="C268" s="142">
        <v>102.82135</v>
      </c>
      <c r="D268" s="142">
        <v>112.65649999999999</v>
      </c>
      <c r="E268" s="142">
        <v>101.14467</v>
      </c>
      <c r="F268" s="142">
        <v>106.91370999999999</v>
      </c>
      <c r="G268" s="142">
        <v>97.040559999999999</v>
      </c>
      <c r="H268" s="142">
        <v>93.151929999999993</v>
      </c>
      <c r="I268" s="142">
        <v>97.198170000000005</v>
      </c>
      <c r="J268" s="142">
        <v>1.4</v>
      </c>
      <c r="K268" s="142">
        <v>14.8</v>
      </c>
      <c r="L268" s="142">
        <v>-0.8</v>
      </c>
      <c r="M268" s="142">
        <v>4.9000000000000004</v>
      </c>
      <c r="N268" s="142">
        <v>-3.6</v>
      </c>
      <c r="O268" s="142">
        <v>-0.8</v>
      </c>
      <c r="P268" s="142">
        <v>-5.5</v>
      </c>
      <c r="Q268" s="142">
        <v>0.1</v>
      </c>
      <c r="R268" s="142">
        <v>6.3</v>
      </c>
      <c r="S268" s="142">
        <v>-1</v>
      </c>
      <c r="T268" s="142">
        <v>4</v>
      </c>
      <c r="U268" s="142">
        <v>-2.5</v>
      </c>
      <c r="V268" s="142">
        <v>-6.6</v>
      </c>
      <c r="W268" s="142">
        <v>-2.9</v>
      </c>
      <c r="X268" s="142">
        <v>0</v>
      </c>
      <c r="Y268" s="142">
        <v>5.4</v>
      </c>
      <c r="Z268" s="142">
        <v>-0.9</v>
      </c>
      <c r="AA268" s="142">
        <v>4.5</v>
      </c>
      <c r="AB268" s="142">
        <v>-2.2000000000000002</v>
      </c>
      <c r="AC268" s="142">
        <v>-7.2</v>
      </c>
      <c r="AD268" s="142">
        <v>-3.2</v>
      </c>
      <c r="AE268" s="237" t="s">
        <v>19</v>
      </c>
      <c r="AF268" s="190" t="s">
        <v>19</v>
      </c>
      <c r="AG268" s="190" t="s">
        <v>19</v>
      </c>
      <c r="AH268" s="190" t="s">
        <v>19</v>
      </c>
      <c r="AI268" s="190" t="s">
        <v>19</v>
      </c>
      <c r="AJ268" s="190" t="s">
        <v>19</v>
      </c>
      <c r="AK268" s="190" t="s">
        <v>19</v>
      </c>
      <c r="AL268" s="140">
        <v>110.24111000000001</v>
      </c>
      <c r="AM268" s="140">
        <v>119.51084</v>
      </c>
      <c r="AN268" s="140">
        <v>95.929959999999994</v>
      </c>
      <c r="AO268" s="140">
        <v>103.72049</v>
      </c>
      <c r="AP268" s="140">
        <v>106.95847000000001</v>
      </c>
      <c r="AQ268" s="140">
        <v>87.376919999999998</v>
      </c>
      <c r="AR268" s="140">
        <v>93.962940000000003</v>
      </c>
      <c r="AS268" s="140">
        <v>18.3</v>
      </c>
      <c r="AT268" s="140">
        <v>23.4</v>
      </c>
      <c r="AU268" s="140">
        <v>9.6999999999999993</v>
      </c>
      <c r="AV268" s="140">
        <v>6.6</v>
      </c>
      <c r="AW268" s="140">
        <v>51.1</v>
      </c>
      <c r="AX268" s="140">
        <v>10.1</v>
      </c>
      <c r="AY268" s="140">
        <v>-0.8</v>
      </c>
      <c r="AZ268" s="140">
        <v>9.4</v>
      </c>
      <c r="BA268" s="140">
        <v>18.899999999999999</v>
      </c>
      <c r="BB268" s="140">
        <v>-5.0999999999999996</v>
      </c>
      <c r="BC268" s="140">
        <v>-0.1</v>
      </c>
      <c r="BD268" s="140">
        <v>6.4</v>
      </c>
      <c r="BE268" s="140">
        <v>-13.7</v>
      </c>
      <c r="BF268" s="140">
        <v>-5.7</v>
      </c>
      <c r="BG268" s="140">
        <v>6.7</v>
      </c>
      <c r="BH268" s="140">
        <v>14</v>
      </c>
      <c r="BI268" s="140">
        <v>-6.7</v>
      </c>
      <c r="BJ268" s="140">
        <v>-0.6</v>
      </c>
      <c r="BK268" s="140">
        <v>3.2</v>
      </c>
      <c r="BL268" s="140">
        <v>-15.4</v>
      </c>
      <c r="BM268" s="140">
        <v>-7.3</v>
      </c>
      <c r="BN268" s="192" t="s">
        <v>19</v>
      </c>
      <c r="BO268" s="192" t="s">
        <v>19</v>
      </c>
      <c r="BP268" s="192" t="s">
        <v>19</v>
      </c>
      <c r="BQ268" s="192" t="s">
        <v>19</v>
      </c>
      <c r="BR268" s="192" t="s">
        <v>19</v>
      </c>
      <c r="BS268" s="192" t="s">
        <v>19</v>
      </c>
      <c r="BT268" s="192" t="s">
        <v>19</v>
      </c>
    </row>
    <row r="269" spans="1:72" x14ac:dyDescent="0.25">
      <c r="A269" s="1">
        <v>45261</v>
      </c>
      <c r="B269" s="30" t="s">
        <v>259</v>
      </c>
      <c r="C269" s="142">
        <v>92.733260000000001</v>
      </c>
      <c r="D269" s="142">
        <v>119.61433</v>
      </c>
      <c r="E269" s="142">
        <v>88.150620000000004</v>
      </c>
      <c r="F269" s="142">
        <v>96.822559999999996</v>
      </c>
      <c r="G269" s="142">
        <v>98.435329999999993</v>
      </c>
      <c r="H269" s="142">
        <v>83.767449999999997</v>
      </c>
      <c r="I269" s="142">
        <v>79.159850000000006</v>
      </c>
      <c r="J269" s="142">
        <v>0.9</v>
      </c>
      <c r="K269" s="142">
        <v>17.7</v>
      </c>
      <c r="L269" s="142">
        <v>-2.4</v>
      </c>
      <c r="M269" s="142">
        <v>1.1000000000000001</v>
      </c>
      <c r="N269" s="142">
        <v>-2.5</v>
      </c>
      <c r="O269" s="142">
        <v>1</v>
      </c>
      <c r="P269" s="142">
        <v>-1.7</v>
      </c>
      <c r="Q269" s="142">
        <v>0.1</v>
      </c>
      <c r="R269" s="142">
        <v>7.3</v>
      </c>
      <c r="S269" s="142">
        <v>-1.1000000000000001</v>
      </c>
      <c r="T269" s="142">
        <v>3.7</v>
      </c>
      <c r="U269" s="142">
        <v>-2.5</v>
      </c>
      <c r="V269" s="142">
        <v>-6</v>
      </c>
      <c r="W269" s="142">
        <v>-2.8</v>
      </c>
      <c r="X269" s="142">
        <v>0.1</v>
      </c>
      <c r="Y269" s="142">
        <v>7.3</v>
      </c>
      <c r="Z269" s="142">
        <v>-1.1000000000000001</v>
      </c>
      <c r="AA269" s="142">
        <v>3.7</v>
      </c>
      <c r="AB269" s="142">
        <v>-2.5</v>
      </c>
      <c r="AC269" s="142">
        <v>-6</v>
      </c>
      <c r="AD269" s="142">
        <v>-2.8</v>
      </c>
      <c r="AE269" s="237">
        <f t="shared" ref="AE269" si="199">(AVERAGE(C267:C269)/AVERAGE(C255:C257)-1)*100</f>
        <v>1.1274708064460626</v>
      </c>
      <c r="AF269" s="190">
        <f t="shared" ref="AF269" si="200">(AVERAGE(D267:D269)/AVERAGE(D255:D257)-1)*100</f>
        <v>10.355353802133171</v>
      </c>
      <c r="AG269" s="190">
        <f t="shared" ref="AG269" si="201">(AVERAGE(E267:E269)/AVERAGE(E255:E257)-1)*100</f>
        <v>-0.52759909325442722</v>
      </c>
      <c r="AH269" s="190">
        <f t="shared" ref="AH269" si="202">(AVERAGE(F267:F269)/AVERAGE(F255:F257)-1)*100</f>
        <v>3.5396965467304087</v>
      </c>
      <c r="AI269" s="190">
        <f>(AVERAGE(G267:G269)/AVERAGE(G255:G257)-1)*100</f>
        <v>-2.9082247503690373</v>
      </c>
      <c r="AJ269" s="190">
        <f>(AVERAGE(H267:H269)/AVERAGE(H255:H257)-1)*100</f>
        <v>-1.8081714208096344</v>
      </c>
      <c r="AK269" s="190">
        <f>(AVERAGE(I267:I269)/AVERAGE(I255:I257)-1)*100</f>
        <v>-3.5723909711310009</v>
      </c>
      <c r="AL269" s="140">
        <v>118.75664999999999</v>
      </c>
      <c r="AM269" s="140">
        <v>136.69891000000001</v>
      </c>
      <c r="AN269" s="140">
        <v>91.056319999999999</v>
      </c>
      <c r="AO269" s="140">
        <v>99.956069999999997</v>
      </c>
      <c r="AP269" s="140">
        <v>111.46037</v>
      </c>
      <c r="AQ269" s="140">
        <v>60.749479999999998</v>
      </c>
      <c r="AR269" s="140">
        <v>99.837689999999995</v>
      </c>
      <c r="AS269" s="140">
        <v>31.3</v>
      </c>
      <c r="AT269" s="140">
        <v>38.700000000000003</v>
      </c>
      <c r="AU269" s="140">
        <v>16.899999999999999</v>
      </c>
      <c r="AV269" s="140">
        <v>4.5</v>
      </c>
      <c r="AW269" s="140">
        <v>57.5</v>
      </c>
      <c r="AX269" s="140">
        <v>5.8</v>
      </c>
      <c r="AY269" s="140">
        <v>15.8</v>
      </c>
      <c r="AZ269" s="140">
        <v>11</v>
      </c>
      <c r="BA269" s="140">
        <v>20.5</v>
      </c>
      <c r="BB269" s="140">
        <v>-3.6</v>
      </c>
      <c r="BC269" s="140">
        <v>0.3</v>
      </c>
      <c r="BD269" s="140">
        <v>9.4</v>
      </c>
      <c r="BE269" s="140">
        <v>-12.8</v>
      </c>
      <c r="BF269" s="140">
        <v>-4.2</v>
      </c>
      <c r="BG269" s="140">
        <v>11</v>
      </c>
      <c r="BH269" s="140">
        <v>20.5</v>
      </c>
      <c r="BI269" s="140">
        <v>-3.6</v>
      </c>
      <c r="BJ269" s="140">
        <v>0.3</v>
      </c>
      <c r="BK269" s="140">
        <v>9.4</v>
      </c>
      <c r="BL269" s="140">
        <v>-12.8</v>
      </c>
      <c r="BM269" s="140">
        <v>-4.2</v>
      </c>
      <c r="BN269" s="192">
        <f t="shared" ref="BN269" si="203">(AVERAGE(AL267:AL269)/AVERAGE(AL255:AL257)-1)*100</f>
        <v>22.566431837283972</v>
      </c>
      <c r="BO269" s="192">
        <f t="shared" ref="BO269" si="204">(AVERAGE(AM267:AM269)/AVERAGE(AM255:AM257)-1)*100</f>
        <v>30.68986781724432</v>
      </c>
      <c r="BP269" s="192">
        <f t="shared" ref="BP269" si="205">(AVERAGE(AN267:AN269)/AVERAGE(AN255:AN257)-1)*100</f>
        <v>8.6733312510534297</v>
      </c>
      <c r="BQ269" s="192">
        <f t="shared" ref="BQ269" si="206">(AVERAGE(AO267:AO269)/AVERAGE(AO255:AO257)-1)*100</f>
        <v>3.6819853866045582</v>
      </c>
      <c r="BR269" s="192">
        <f t="shared" ref="BR269" si="207">(AVERAGE(AP267:AP269)/AVERAGE(AP255:AP257)-1)*100</f>
        <v>54.421057756865146</v>
      </c>
      <c r="BS269" s="192">
        <f t="shared" ref="BS269" si="208">(AVERAGE(AQ267:AQ269)/AVERAGE(AQ255:AQ257)-1)*100</f>
        <v>2.1034474541885784</v>
      </c>
      <c r="BT269" s="192">
        <f t="shared" ref="BT269" si="209">(AVERAGE(AR267:AR269)/AVERAGE(AR255:AR257)-1)*100</f>
        <v>1.640737668295289</v>
      </c>
    </row>
    <row r="270" spans="1:72" x14ac:dyDescent="0.25">
      <c r="A270" s="1">
        <v>45292</v>
      </c>
      <c r="B270" s="30"/>
      <c r="C270" s="142">
        <v>93.751900000000006</v>
      </c>
      <c r="D270" s="142">
        <v>104.9228</v>
      </c>
      <c r="E270" s="142">
        <v>91.84751</v>
      </c>
      <c r="F270" s="142">
        <v>96.323819999999998</v>
      </c>
      <c r="G270" s="142">
        <v>99.133240000000001</v>
      </c>
      <c r="H270" s="142">
        <v>86.773070000000004</v>
      </c>
      <c r="I270" s="142">
        <v>94.196470000000005</v>
      </c>
      <c r="J270" s="142">
        <v>3.7</v>
      </c>
      <c r="K270" s="142">
        <v>7.2</v>
      </c>
      <c r="L270" s="142">
        <v>3.1</v>
      </c>
      <c r="M270" s="142">
        <v>4.2</v>
      </c>
      <c r="N270" s="142">
        <v>0.3</v>
      </c>
      <c r="O270" s="142">
        <v>0.1</v>
      </c>
      <c r="P270" s="142">
        <v>3.4</v>
      </c>
      <c r="Q270" s="142">
        <v>3.7</v>
      </c>
      <c r="R270" s="142">
        <v>7.2</v>
      </c>
      <c r="S270" s="142">
        <v>3.1</v>
      </c>
      <c r="T270" s="142">
        <v>4.2</v>
      </c>
      <c r="U270" s="142">
        <v>0.3</v>
      </c>
      <c r="V270" s="142">
        <v>0.1</v>
      </c>
      <c r="W270" s="142">
        <v>3.4</v>
      </c>
      <c r="X270" s="142">
        <v>0.4</v>
      </c>
      <c r="Y270" s="142">
        <v>7.7</v>
      </c>
      <c r="Z270" s="142">
        <v>-0.9</v>
      </c>
      <c r="AA270" s="142">
        <v>3.7</v>
      </c>
      <c r="AB270" s="142">
        <v>-2.4</v>
      </c>
      <c r="AC270" s="142">
        <v>-5.3</v>
      </c>
      <c r="AD270" s="142">
        <v>-2.2999999999999998</v>
      </c>
      <c r="AE270" s="237" t="s">
        <v>19</v>
      </c>
      <c r="AF270" s="190" t="s">
        <v>19</v>
      </c>
      <c r="AG270" s="190" t="s">
        <v>19</v>
      </c>
      <c r="AH270" s="190" t="s">
        <v>19</v>
      </c>
      <c r="AI270" s="190" t="s">
        <v>19</v>
      </c>
      <c r="AJ270" s="190" t="s">
        <v>19</v>
      </c>
      <c r="AK270" s="190" t="s">
        <v>19</v>
      </c>
      <c r="AL270" s="140">
        <v>112.65433</v>
      </c>
      <c r="AM270" s="140">
        <v>124.80509000000001</v>
      </c>
      <c r="AN270" s="140">
        <v>93.89528</v>
      </c>
      <c r="AO270" s="140">
        <v>99.863720000000001</v>
      </c>
      <c r="AP270" s="140">
        <v>96.771469999999994</v>
      </c>
      <c r="AQ270" s="140">
        <v>74.42756</v>
      </c>
      <c r="AR270" s="140">
        <v>103.28565999999999</v>
      </c>
      <c r="AS270" s="140">
        <v>2.4</v>
      </c>
      <c r="AT270" s="140">
        <v>3.9</v>
      </c>
      <c r="AU270" s="140">
        <v>-0.6</v>
      </c>
      <c r="AV270" s="140">
        <v>4.3</v>
      </c>
      <c r="AW270" s="140">
        <v>-1.5</v>
      </c>
      <c r="AX270" s="140">
        <v>-0.4</v>
      </c>
      <c r="AY270" s="140">
        <v>-2.5</v>
      </c>
      <c r="AZ270" s="140">
        <v>2.4</v>
      </c>
      <c r="BA270" s="140">
        <v>3.9</v>
      </c>
      <c r="BB270" s="140">
        <v>-0.6</v>
      </c>
      <c r="BC270" s="140">
        <v>4.3</v>
      </c>
      <c r="BD270" s="140">
        <v>-1.5</v>
      </c>
      <c r="BE270" s="140">
        <v>-0.4</v>
      </c>
      <c r="BF270" s="140">
        <v>-2.5</v>
      </c>
      <c r="BG270" s="140">
        <v>11.9</v>
      </c>
      <c r="BH270" s="140">
        <v>21.4</v>
      </c>
      <c r="BI270" s="140">
        <v>-2.8</v>
      </c>
      <c r="BJ270" s="140">
        <v>1.4</v>
      </c>
      <c r="BK270" s="140">
        <v>10.8</v>
      </c>
      <c r="BL270" s="140">
        <v>-11.1</v>
      </c>
      <c r="BM270" s="140">
        <v>-4.2</v>
      </c>
      <c r="BN270" s="192" t="s">
        <v>19</v>
      </c>
      <c r="BO270" s="192" t="s">
        <v>19</v>
      </c>
      <c r="BP270" s="192" t="s">
        <v>19</v>
      </c>
      <c r="BQ270" s="192" t="s">
        <v>19</v>
      </c>
      <c r="BR270" s="192" t="s">
        <v>19</v>
      </c>
      <c r="BS270" s="192" t="s">
        <v>19</v>
      </c>
      <c r="BT270" s="192" t="s">
        <v>19</v>
      </c>
    </row>
    <row r="271" spans="1:72" x14ac:dyDescent="0.25">
      <c r="A271" s="1">
        <v>45323</v>
      </c>
      <c r="C271" s="142">
        <v>92.360979999999998</v>
      </c>
      <c r="D271" s="142">
        <v>96.457599999999999</v>
      </c>
      <c r="E271" s="142">
        <v>91.662589999999994</v>
      </c>
      <c r="F271" s="142">
        <v>91.832729999999998</v>
      </c>
      <c r="G271" s="142">
        <v>95.812330000000003</v>
      </c>
      <c r="H271" s="142">
        <v>89.074780000000004</v>
      </c>
      <c r="I271" s="142">
        <v>93.370670000000004</v>
      </c>
      <c r="J271" s="142">
        <v>5.6</v>
      </c>
      <c r="K271" s="142">
        <v>5.4</v>
      </c>
      <c r="L271" s="142">
        <v>5.7</v>
      </c>
      <c r="M271" s="142">
        <v>8.5</v>
      </c>
      <c r="N271" s="142">
        <v>8.5</v>
      </c>
      <c r="O271" s="142">
        <v>5.9</v>
      </c>
      <c r="P271" s="142">
        <v>0.8</v>
      </c>
      <c r="Q271" s="142">
        <v>4.7</v>
      </c>
      <c r="R271" s="142">
        <v>6.4</v>
      </c>
      <c r="S271" s="142">
        <v>4.3</v>
      </c>
      <c r="T271" s="142">
        <v>6.3</v>
      </c>
      <c r="U271" s="142">
        <v>4.0999999999999996</v>
      </c>
      <c r="V271" s="142">
        <v>3</v>
      </c>
      <c r="W271" s="142">
        <v>2.1</v>
      </c>
      <c r="X271" s="142">
        <v>1</v>
      </c>
      <c r="Y271" s="142">
        <v>7.7</v>
      </c>
      <c r="Z271" s="142">
        <v>-0.2</v>
      </c>
      <c r="AA271" s="142">
        <v>4.5999999999999996</v>
      </c>
      <c r="AB271" s="142">
        <v>-1.9</v>
      </c>
      <c r="AC271" s="142">
        <v>-4</v>
      </c>
      <c r="AD271" s="142">
        <v>-2</v>
      </c>
      <c r="AE271" s="237" t="s">
        <v>19</v>
      </c>
      <c r="AF271" s="190" t="s">
        <v>19</v>
      </c>
      <c r="AG271" s="190" t="s">
        <v>19</v>
      </c>
      <c r="AH271" s="190" t="s">
        <v>19</v>
      </c>
      <c r="AI271" s="190" t="s">
        <v>19</v>
      </c>
      <c r="AJ271" s="190" t="s">
        <v>19</v>
      </c>
      <c r="AK271" s="190" t="s">
        <v>19</v>
      </c>
      <c r="AL271" s="140">
        <v>110.02221</v>
      </c>
      <c r="AM271" s="140">
        <v>121.14573</v>
      </c>
      <c r="AN271" s="140">
        <v>92.849059999999994</v>
      </c>
      <c r="AO271" s="140">
        <v>90.234129999999993</v>
      </c>
      <c r="AP271" s="140">
        <v>109.73954000000001</v>
      </c>
      <c r="AQ271" s="140">
        <v>84.717870000000005</v>
      </c>
      <c r="AR271" s="140">
        <v>93.215339999999998</v>
      </c>
      <c r="AS271" s="140">
        <v>10.5</v>
      </c>
      <c r="AT271" s="140">
        <v>13.2</v>
      </c>
      <c r="AU271" s="140">
        <v>5.5</v>
      </c>
      <c r="AV271" s="140">
        <v>0.5</v>
      </c>
      <c r="AW271" s="140">
        <v>6.4</v>
      </c>
      <c r="AX271" s="140">
        <v>7.5</v>
      </c>
      <c r="AY271" s="140">
        <v>6.2</v>
      </c>
      <c r="AZ271" s="140">
        <v>6.2</v>
      </c>
      <c r="BA271" s="140">
        <v>8.3000000000000007</v>
      </c>
      <c r="BB271" s="140">
        <v>2.2999999999999998</v>
      </c>
      <c r="BC271" s="140">
        <v>2.4</v>
      </c>
      <c r="BD271" s="140">
        <v>2.5</v>
      </c>
      <c r="BE271" s="140">
        <v>3.7</v>
      </c>
      <c r="BF271" s="140">
        <v>1.5</v>
      </c>
      <c r="BG271" s="140">
        <v>12.9</v>
      </c>
      <c r="BH271" s="140">
        <v>22.1</v>
      </c>
      <c r="BI271" s="140">
        <v>-1.6</v>
      </c>
      <c r="BJ271" s="140">
        <v>2</v>
      </c>
      <c r="BK271" s="140">
        <v>11.1</v>
      </c>
      <c r="BL271" s="140">
        <v>-9</v>
      </c>
      <c r="BM271" s="140">
        <v>-3.1</v>
      </c>
      <c r="BN271" s="192" t="s">
        <v>19</v>
      </c>
      <c r="BO271" s="192" t="s">
        <v>19</v>
      </c>
      <c r="BP271" s="192" t="s">
        <v>19</v>
      </c>
      <c r="BQ271" s="192" t="s">
        <v>19</v>
      </c>
      <c r="BR271" s="192" t="s">
        <v>19</v>
      </c>
      <c r="BS271" s="192" t="s">
        <v>19</v>
      </c>
      <c r="BT271" s="192" t="s">
        <v>19</v>
      </c>
    </row>
    <row r="272" spans="1:72" x14ac:dyDescent="0.25">
      <c r="A272" s="1">
        <v>45352</v>
      </c>
      <c r="B272" s="30" t="s">
        <v>263</v>
      </c>
      <c r="C272" s="142">
        <v>96.500209999999996</v>
      </c>
      <c r="D272" s="142">
        <v>102.48033</v>
      </c>
      <c r="E272" s="142">
        <v>95.480729999999994</v>
      </c>
      <c r="F272" s="142">
        <v>94.564300000000003</v>
      </c>
      <c r="G272" s="142">
        <v>100.72265</v>
      </c>
      <c r="H272" s="142">
        <v>96.451449999999994</v>
      </c>
      <c r="I272" s="142">
        <v>99.412450000000007</v>
      </c>
      <c r="J272" s="142">
        <v>-2.9</v>
      </c>
      <c r="K272" s="142">
        <v>1.8</v>
      </c>
      <c r="L272" s="142">
        <v>-3.7</v>
      </c>
      <c r="M272" s="142">
        <v>-1.3</v>
      </c>
      <c r="N272" s="142">
        <v>2.9</v>
      </c>
      <c r="O272" s="142">
        <v>-2.4</v>
      </c>
      <c r="P272" s="142">
        <v>-3.1</v>
      </c>
      <c r="Q272" s="142">
        <v>2</v>
      </c>
      <c r="R272" s="142">
        <v>4.8</v>
      </c>
      <c r="S272" s="142">
        <v>1.4</v>
      </c>
      <c r="T272" s="142">
        <v>3.6</v>
      </c>
      <c r="U272" s="142">
        <v>3.7</v>
      </c>
      <c r="V272" s="142">
        <v>1</v>
      </c>
      <c r="W272" s="142">
        <v>0.2</v>
      </c>
      <c r="X272" s="142">
        <v>0.7</v>
      </c>
      <c r="Y272" s="142">
        <v>7.6</v>
      </c>
      <c r="Z272" s="142">
        <v>-0.5</v>
      </c>
      <c r="AA272" s="142">
        <v>4.4000000000000004</v>
      </c>
      <c r="AB272" s="142">
        <v>-1.6</v>
      </c>
      <c r="AC272" s="142">
        <v>-3.6</v>
      </c>
      <c r="AD272" s="142">
        <v>-1.9</v>
      </c>
      <c r="AE272" s="237">
        <f t="shared" ref="AE272" si="210">(AVERAGE(C270:C272)/AVERAGE(C258:C260)-1)*100</f>
        <v>1.9500010713994209</v>
      </c>
      <c r="AF272" s="190">
        <f t="shared" ref="AF272" si="211">(AVERAGE(D270:D272)/AVERAGE(D258:D260)-1)*100</f>
        <v>4.7642303657354335</v>
      </c>
      <c r="AG272" s="190">
        <f t="shared" ref="AG272" si="212">(AVERAGE(E270:E272)/AVERAGE(E258:E260)-1)*100</f>
        <v>1.4440323604736793</v>
      </c>
      <c r="AH272" s="190">
        <f t="shared" ref="AH272" si="213">(AVERAGE(F270:F272)/AVERAGE(F258:F260)-1)*100</f>
        <v>3.6080918438703202</v>
      </c>
      <c r="AI272" s="190">
        <f>(AVERAGE(G270:G272)/AVERAGE(G258:G260)-1)*100</f>
        <v>3.703904017595594</v>
      </c>
      <c r="AJ272" s="190">
        <f>(AVERAGE(H270:H272)/AVERAGE(H258:H260)-1)*100</f>
        <v>0.99021475366614098</v>
      </c>
      <c r="AK272" s="190">
        <f>(AVERAGE(I270:I272)/AVERAGE(I258:I260)-1)*100</f>
        <v>0.23150934171716209</v>
      </c>
      <c r="AL272" s="140">
        <v>109.8322</v>
      </c>
      <c r="AM272" s="140">
        <v>118.50978000000001</v>
      </c>
      <c r="AN272" s="140">
        <v>96.435249999999996</v>
      </c>
      <c r="AO272" s="140">
        <v>92.065190000000001</v>
      </c>
      <c r="AP272" s="140">
        <v>99.811639999999997</v>
      </c>
      <c r="AQ272" s="140">
        <v>92.268720000000002</v>
      </c>
      <c r="AR272" s="140">
        <v>100.02621000000001</v>
      </c>
      <c r="AS272" s="140">
        <v>3.9</v>
      </c>
      <c r="AT272" s="140">
        <v>6.3</v>
      </c>
      <c r="AU272" s="140">
        <v>-0.2</v>
      </c>
      <c r="AV272" s="140">
        <v>-5.2</v>
      </c>
      <c r="AW272" s="140">
        <v>-8.6</v>
      </c>
      <c r="AX272" s="140">
        <v>-3.8</v>
      </c>
      <c r="AY272" s="140">
        <v>8.5</v>
      </c>
      <c r="AZ272" s="140">
        <v>5.5</v>
      </c>
      <c r="BA272" s="140">
        <v>7.6</v>
      </c>
      <c r="BB272" s="140">
        <v>1.4</v>
      </c>
      <c r="BC272" s="140">
        <v>-0.2</v>
      </c>
      <c r="BD272" s="140">
        <v>-1.4</v>
      </c>
      <c r="BE272" s="140">
        <v>0.8</v>
      </c>
      <c r="BF272" s="140">
        <v>3.7</v>
      </c>
      <c r="BG272" s="140">
        <v>13.3</v>
      </c>
      <c r="BH272" s="140">
        <v>21.9</v>
      </c>
      <c r="BI272" s="140">
        <v>-0.4</v>
      </c>
      <c r="BJ272" s="140">
        <v>1.4</v>
      </c>
      <c r="BK272" s="140">
        <v>10.6</v>
      </c>
      <c r="BL272" s="140">
        <v>-7.8</v>
      </c>
      <c r="BM272" s="140">
        <v>-0.5</v>
      </c>
      <c r="BN272" s="192">
        <f>(AVERAGE(AL270:AL272)/AVERAGE(AL258:AL260)-1)*100</f>
        <v>5.4674239356419907</v>
      </c>
      <c r="BO272" s="192">
        <f t="shared" ref="BO272" si="214">(AVERAGE(AM270:AM272)/AVERAGE(AM258:AM260)-1)*100</f>
        <v>7.620858887807036</v>
      </c>
      <c r="BP272" s="192">
        <f t="shared" ref="BP272" si="215">(AVERAGE(AN270:AN272)/AVERAGE(AN258:AN260)-1)*100</f>
        <v>1.4345352819003176</v>
      </c>
      <c r="BQ272" s="192">
        <f t="shared" ref="BQ272" si="216">(AVERAGE(AO270:AO272)/AVERAGE(AO258:AO260)-1)*100</f>
        <v>-0.19151448831050688</v>
      </c>
      <c r="BR272" s="192">
        <f t="shared" ref="BR272" si="217">(AVERAGE(AP270:AP272)/AVERAGE(AP258:AP260)-1)*100</f>
        <v>-1.4004129610598159</v>
      </c>
      <c r="BS272" s="192">
        <f t="shared" ref="BS272" si="218">(AVERAGE(AQ270:AQ272)/AVERAGE(AQ258:AQ260)-1)*100</f>
        <v>0.79101661823637315</v>
      </c>
      <c r="BT272" s="192">
        <f t="shared" ref="BT272" si="219">(AVERAGE(AR270:AR272)/AVERAGE(AR258:AR260)-1)*100</f>
        <v>3.7285287656017463</v>
      </c>
    </row>
    <row r="273" spans="1:72" ht="16.5" customHeight="1" x14ac:dyDescent="0.25">
      <c r="A273" s="1">
        <v>45383</v>
      </c>
      <c r="C273" s="142">
        <v>99.72287</v>
      </c>
      <c r="D273" s="142">
        <v>96.162700000000001</v>
      </c>
      <c r="E273" s="142">
        <v>100.32980000000001</v>
      </c>
      <c r="F273" s="142">
        <v>102.66822000000001</v>
      </c>
      <c r="G273" s="142">
        <v>99.098690000000005</v>
      </c>
      <c r="H273" s="142">
        <v>98.397069999999999</v>
      </c>
      <c r="I273" s="142">
        <v>97.819010000000006</v>
      </c>
      <c r="J273" s="142">
        <v>8.4</v>
      </c>
      <c r="K273" s="142">
        <v>-1.5</v>
      </c>
      <c r="L273" s="142">
        <v>10.199999999999999</v>
      </c>
      <c r="M273" s="142">
        <v>14.4</v>
      </c>
      <c r="N273" s="142">
        <v>4.9000000000000004</v>
      </c>
      <c r="O273" s="142">
        <v>9.5</v>
      </c>
      <c r="P273" s="142">
        <v>-0.4</v>
      </c>
      <c r="Q273" s="142">
        <v>3.5</v>
      </c>
      <c r="R273" s="142">
        <v>3.2</v>
      </c>
      <c r="S273" s="142">
        <v>3.6</v>
      </c>
      <c r="T273" s="142">
        <v>6.3</v>
      </c>
      <c r="U273" s="142">
        <v>4</v>
      </c>
      <c r="V273" s="142">
        <v>3.1</v>
      </c>
      <c r="W273" s="142">
        <v>0.1</v>
      </c>
      <c r="X273" s="142">
        <v>1.5</v>
      </c>
      <c r="Y273" s="142">
        <v>7.3</v>
      </c>
      <c r="Z273" s="142">
        <v>0.5</v>
      </c>
      <c r="AA273" s="142">
        <v>5.3</v>
      </c>
      <c r="AB273" s="142">
        <v>-1</v>
      </c>
      <c r="AC273" s="142">
        <v>-2</v>
      </c>
      <c r="AD273" s="142">
        <v>-1.5</v>
      </c>
      <c r="AE273" s="237" t="s">
        <v>19</v>
      </c>
      <c r="AF273" s="190" t="s">
        <v>19</v>
      </c>
      <c r="AG273" s="190" t="s">
        <v>19</v>
      </c>
      <c r="AH273" s="190" t="s">
        <v>19</v>
      </c>
      <c r="AI273" s="190" t="s">
        <v>19</v>
      </c>
      <c r="AJ273" s="190" t="s">
        <v>19</v>
      </c>
      <c r="AK273" s="190" t="s">
        <v>19</v>
      </c>
      <c r="AL273" s="140">
        <v>113.81634</v>
      </c>
      <c r="AM273" s="140">
        <v>125.37275</v>
      </c>
      <c r="AN273" s="140">
        <v>95.974890000000002</v>
      </c>
      <c r="AO273" s="140">
        <v>95.070070000000001</v>
      </c>
      <c r="AP273" s="140">
        <v>91.956519999999998</v>
      </c>
      <c r="AQ273" s="140">
        <v>93.315929999999994</v>
      </c>
      <c r="AR273" s="140">
        <v>99.724050000000005</v>
      </c>
      <c r="AS273" s="140">
        <v>8</v>
      </c>
      <c r="AT273" s="140">
        <v>10.3</v>
      </c>
      <c r="AU273" s="140">
        <v>3.6</v>
      </c>
      <c r="AV273" s="140">
        <v>5.4</v>
      </c>
      <c r="AW273" s="140">
        <v>-16.7</v>
      </c>
      <c r="AX273" s="140">
        <v>8.6999999999999993</v>
      </c>
      <c r="AY273" s="140">
        <v>8.6999999999999993</v>
      </c>
      <c r="AZ273" s="140">
        <v>6.1</v>
      </c>
      <c r="BA273" s="140">
        <v>8.3000000000000007</v>
      </c>
      <c r="BB273" s="140">
        <v>2</v>
      </c>
      <c r="BC273" s="140">
        <v>1.1000000000000001</v>
      </c>
      <c r="BD273" s="140">
        <v>-5.4</v>
      </c>
      <c r="BE273" s="140">
        <v>2.8</v>
      </c>
      <c r="BF273" s="140">
        <v>4.9000000000000004</v>
      </c>
      <c r="BG273" s="140">
        <v>14.2</v>
      </c>
      <c r="BH273" s="140">
        <v>22.5</v>
      </c>
      <c r="BI273" s="140">
        <v>0.7</v>
      </c>
      <c r="BJ273" s="140">
        <v>1.8</v>
      </c>
      <c r="BK273" s="140">
        <v>8.6999999999999993</v>
      </c>
      <c r="BL273" s="140">
        <v>-5.6</v>
      </c>
      <c r="BM273" s="140">
        <v>1.3</v>
      </c>
      <c r="BN273" s="192" t="s">
        <v>19</v>
      </c>
      <c r="BO273" s="192" t="s">
        <v>19</v>
      </c>
      <c r="BP273" s="192" t="s">
        <v>19</v>
      </c>
      <c r="BQ273" s="192" t="s">
        <v>19</v>
      </c>
      <c r="BR273" s="192" t="s">
        <v>19</v>
      </c>
      <c r="BS273" s="192" t="s">
        <v>19</v>
      </c>
      <c r="BT273" s="192" t="s">
        <v>19</v>
      </c>
    </row>
    <row r="274" spans="1:72" ht="16.5" customHeight="1" x14ac:dyDescent="0.25">
      <c r="A274" s="1">
        <v>45413</v>
      </c>
      <c r="C274" s="142">
        <v>103.50713</v>
      </c>
      <c r="D274" s="142">
        <v>106.68698999999999</v>
      </c>
      <c r="E274" s="142">
        <v>102.96503</v>
      </c>
      <c r="F274" s="142">
        <v>109.59466999999999</v>
      </c>
      <c r="G274" s="142">
        <v>103.13037</v>
      </c>
      <c r="H274" s="142">
        <v>99.105189999999993</v>
      </c>
      <c r="I274" s="142">
        <v>98.480450000000005</v>
      </c>
      <c r="J274" s="142">
        <v>-1.2</v>
      </c>
      <c r="K274" s="142">
        <v>-0.1</v>
      </c>
      <c r="L274" s="142">
        <v>-1.4</v>
      </c>
      <c r="M274" s="142">
        <v>1.7</v>
      </c>
      <c r="N274" s="142">
        <v>5.0999999999999996</v>
      </c>
      <c r="O274" s="142">
        <v>-0.7</v>
      </c>
      <c r="P274" s="142">
        <v>-5.5</v>
      </c>
      <c r="Q274" s="142">
        <v>2.5</v>
      </c>
      <c r="R274" s="142">
        <v>2.5</v>
      </c>
      <c r="S274" s="142">
        <v>2.5</v>
      </c>
      <c r="T274" s="142">
        <v>5.2</v>
      </c>
      <c r="U274" s="142">
        <v>4.2</v>
      </c>
      <c r="V274" s="142">
        <v>2.2999999999999998</v>
      </c>
      <c r="W274" s="142">
        <v>-1.1000000000000001</v>
      </c>
      <c r="X274" s="142">
        <v>1.2</v>
      </c>
      <c r="Y274" s="142">
        <v>6.3</v>
      </c>
      <c r="Z274" s="142">
        <v>0.4</v>
      </c>
      <c r="AA274" s="142">
        <v>4.9000000000000004</v>
      </c>
      <c r="AB274" s="142">
        <v>-0.6</v>
      </c>
      <c r="AC274" s="142">
        <v>-1.5</v>
      </c>
      <c r="AD274" s="142">
        <v>-1.9</v>
      </c>
      <c r="AE274" s="237" t="s">
        <v>19</v>
      </c>
      <c r="AF274" s="190" t="s">
        <v>19</v>
      </c>
      <c r="AG274" s="190" t="s">
        <v>19</v>
      </c>
      <c r="AH274" s="190" t="s">
        <v>19</v>
      </c>
      <c r="AI274" s="190" t="s">
        <v>19</v>
      </c>
      <c r="AJ274" s="190" t="s">
        <v>19</v>
      </c>
      <c r="AK274" s="190" t="s">
        <v>19</v>
      </c>
      <c r="AL274" s="140">
        <v>103.83468000000001</v>
      </c>
      <c r="AM274" s="140">
        <v>106.69884999999999</v>
      </c>
      <c r="AN274" s="140">
        <v>99.412809999999993</v>
      </c>
      <c r="AO274" s="140">
        <v>105.7893</v>
      </c>
      <c r="AP274" s="140">
        <v>112.30542</v>
      </c>
      <c r="AQ274" s="140">
        <v>93.451239999999999</v>
      </c>
      <c r="AR274" s="140">
        <v>95.634469999999993</v>
      </c>
      <c r="AS274" s="140">
        <v>-6.1</v>
      </c>
      <c r="AT274" s="140">
        <v>-9.5</v>
      </c>
      <c r="AU274" s="140">
        <v>0</v>
      </c>
      <c r="AV274" s="140">
        <v>-1.5</v>
      </c>
      <c r="AW274" s="140">
        <v>2.9</v>
      </c>
      <c r="AX274" s="140">
        <v>2.1</v>
      </c>
      <c r="AY274" s="140">
        <v>-1.7</v>
      </c>
      <c r="AZ274" s="140">
        <v>3.6</v>
      </c>
      <c r="BA274" s="140">
        <v>4.5999999999999996</v>
      </c>
      <c r="BB274" s="140">
        <v>1.6</v>
      </c>
      <c r="BC274" s="140">
        <v>0.6</v>
      </c>
      <c r="BD274" s="140">
        <v>-3.7</v>
      </c>
      <c r="BE274" s="140">
        <v>2.7</v>
      </c>
      <c r="BF274" s="140">
        <v>3.6</v>
      </c>
      <c r="BG274" s="140">
        <v>13.4</v>
      </c>
      <c r="BH274" s="140">
        <v>20.6</v>
      </c>
      <c r="BI274" s="140">
        <v>1.6</v>
      </c>
      <c r="BJ274" s="140">
        <v>0.7</v>
      </c>
      <c r="BK274" s="140">
        <v>9.9</v>
      </c>
      <c r="BL274" s="140">
        <v>-3.3</v>
      </c>
      <c r="BM274" s="140">
        <v>2</v>
      </c>
      <c r="BN274" s="192" t="s">
        <v>19</v>
      </c>
      <c r="BO274" s="192" t="s">
        <v>19</v>
      </c>
      <c r="BP274" s="192" t="s">
        <v>19</v>
      </c>
      <c r="BQ274" s="192" t="s">
        <v>19</v>
      </c>
      <c r="BR274" s="192" t="s">
        <v>19</v>
      </c>
      <c r="BS274" s="192" t="s">
        <v>19</v>
      </c>
      <c r="BT274" s="192" t="s">
        <v>19</v>
      </c>
    </row>
    <row r="275" spans="1:72" ht="16.5" customHeight="1" x14ac:dyDescent="0.25">
      <c r="A275" s="1">
        <v>45444</v>
      </c>
      <c r="B275" s="30" t="s">
        <v>264</v>
      </c>
      <c r="C275" s="142">
        <v>105.19257</v>
      </c>
      <c r="D275" s="142">
        <v>110.60854</v>
      </c>
      <c r="E275" s="142">
        <v>104.26926</v>
      </c>
      <c r="F275" s="142">
        <v>110.39344</v>
      </c>
      <c r="G275" s="142">
        <v>101.83883</v>
      </c>
      <c r="H275" s="142">
        <v>97.557029999999997</v>
      </c>
      <c r="I275" s="142">
        <v>98.115539999999996</v>
      </c>
      <c r="J275" s="142">
        <v>3.2</v>
      </c>
      <c r="K275" s="142">
        <v>1.1000000000000001</v>
      </c>
      <c r="L275" s="142">
        <v>3.6</v>
      </c>
      <c r="M275" s="142">
        <v>2.8</v>
      </c>
      <c r="N275" s="142">
        <v>8.6</v>
      </c>
      <c r="O275" s="142">
        <v>1.4</v>
      </c>
      <c r="P275" s="142">
        <v>1.2</v>
      </c>
      <c r="Q275" s="142">
        <v>2.6</v>
      </c>
      <c r="R275" s="142">
        <v>2.2000000000000002</v>
      </c>
      <c r="S275" s="142">
        <v>2.7</v>
      </c>
      <c r="T275" s="142">
        <v>4.8</v>
      </c>
      <c r="U275" s="142">
        <v>4.9000000000000004</v>
      </c>
      <c r="V275" s="142">
        <v>2.1</v>
      </c>
      <c r="W275" s="142">
        <v>-0.7</v>
      </c>
      <c r="X275" s="142">
        <v>1.5</v>
      </c>
      <c r="Y275" s="142">
        <v>5.4</v>
      </c>
      <c r="Z275" s="142">
        <v>0.8</v>
      </c>
      <c r="AA275" s="142">
        <v>4.8</v>
      </c>
      <c r="AB275" s="142">
        <v>0.5</v>
      </c>
      <c r="AC275" s="142">
        <v>-0.9</v>
      </c>
      <c r="AD275" s="142">
        <v>-1.8</v>
      </c>
      <c r="AE275" s="237">
        <f>(AVERAGE(C273:C275)/AVERAGE(C261:C263)-1)*100</f>
        <v>3.2680299013400527</v>
      </c>
      <c r="AF275" s="190">
        <f t="shared" ref="AF275" si="220">(AVERAGE(D273:D275)/AVERAGE(D261:D263)-1)*100</f>
        <v>-9.5309345342009522E-2</v>
      </c>
      <c r="AG275" s="190">
        <f t="shared" ref="AG275" si="221">(AVERAGE(E273:E275)/AVERAGE(E261:E263)-1)*100</f>
        <v>3.8756209665606445</v>
      </c>
      <c r="AH275" s="190">
        <f t="shared" ref="AH275" si="222">(AVERAGE(F273:F275)/AVERAGE(F261:F263)-1)*100</f>
        <v>5.8595290473636652</v>
      </c>
      <c r="AI275" s="190">
        <f>(AVERAGE(G273:G275)/AVERAGE(G261:G263)-1)*100</f>
        <v>6.1419090903442441</v>
      </c>
      <c r="AJ275" s="190">
        <f>(AVERAGE(H273:H275)/AVERAGE(H261:H263)-1)*100</f>
        <v>3.2215334084402025</v>
      </c>
      <c r="AK275" s="190">
        <f>(AVERAGE(I273:I275)/AVERAGE(I261:I263)-1)*100</f>
        <v>-1.6648619993100189</v>
      </c>
      <c r="AL275" s="140">
        <v>100.56681</v>
      </c>
      <c r="AM275" s="140">
        <v>102.29195</v>
      </c>
      <c r="AN275" s="140">
        <v>97.903440000000003</v>
      </c>
      <c r="AO275" s="140">
        <v>103.68716999999999</v>
      </c>
      <c r="AP275" s="140">
        <v>106.76148000000001</v>
      </c>
      <c r="AQ275" s="140">
        <v>91.386470000000003</v>
      </c>
      <c r="AR275" s="140">
        <v>96.3035</v>
      </c>
      <c r="AS275" s="140">
        <v>-9.5</v>
      </c>
      <c r="AT275" s="140">
        <v>-14.7</v>
      </c>
      <c r="AU275" s="140">
        <v>0.2</v>
      </c>
      <c r="AV275" s="140">
        <v>1.2</v>
      </c>
      <c r="AW275" s="140">
        <v>-1.9</v>
      </c>
      <c r="AX275" s="140">
        <v>-4.7</v>
      </c>
      <c r="AY275" s="140">
        <v>4.2</v>
      </c>
      <c r="AZ275" s="140">
        <v>1.3</v>
      </c>
      <c r="BA275" s="140">
        <v>1.3</v>
      </c>
      <c r="BB275" s="140">
        <v>1.3</v>
      </c>
      <c r="BC275" s="140">
        <v>0.7</v>
      </c>
      <c r="BD275" s="140">
        <v>-3.4</v>
      </c>
      <c r="BE275" s="140">
        <v>1.3</v>
      </c>
      <c r="BF275" s="140">
        <v>3.7</v>
      </c>
      <c r="BG275" s="140">
        <v>11.5</v>
      </c>
      <c r="BH275" s="140">
        <v>16.899999999999999</v>
      </c>
      <c r="BI275" s="140">
        <v>2.2999999999999998</v>
      </c>
      <c r="BJ275" s="140">
        <v>1.2</v>
      </c>
      <c r="BK275" s="140">
        <v>10.3</v>
      </c>
      <c r="BL275" s="140">
        <v>-2.4</v>
      </c>
      <c r="BM275" s="140">
        <v>2.7</v>
      </c>
      <c r="BN275" s="192">
        <f>(AVERAGE(AL273:AL275)/AVERAGE(AL261:AL263)-1)*100</f>
        <v>-2.7329857674114666</v>
      </c>
      <c r="BO275" s="192">
        <f t="shared" ref="BO275" si="223">(AVERAGE(AM273:AM275)/AVERAGE(AM261:AM263)-1)*100</f>
        <v>-4.8545923505338706</v>
      </c>
      <c r="BP275" s="192">
        <f t="shared" ref="BP275" si="224">(AVERAGE(AN273:AN275)/AVERAGE(AN261:AN263)-1)*100</f>
        <v>1.2403788099315527</v>
      </c>
      <c r="BQ275" s="192">
        <f t="shared" ref="BQ275" si="225">(AVERAGE(AO273:AO275)/AVERAGE(AO261:AO263)-1)*100</f>
        <v>1.4983634931817535</v>
      </c>
      <c r="BR275" s="192">
        <f t="shared" ref="BR275" si="226">(AVERAGE(AP273:AP275)/AVERAGE(AP261:AP263)-1)*100</f>
        <v>-5.2916253224181471</v>
      </c>
      <c r="BS275" s="192">
        <f t="shared" ref="BS275" si="227">(AVERAGE(AQ273:AQ275)/AVERAGE(AQ261:AQ263)-1)*100</f>
        <v>1.7722556618789076</v>
      </c>
      <c r="BT275" s="192">
        <f t="shared" ref="BT275" si="228">(AVERAGE(AR273:AR275)/AVERAGE(AR261:AR263)-1)*100</f>
        <v>3.6419079260707088</v>
      </c>
    </row>
    <row r="276" spans="1:72" ht="16.5" customHeight="1" x14ac:dyDescent="0.25">
      <c r="A276" s="1">
        <v>45474</v>
      </c>
      <c r="C276" s="142">
        <v>111.98145</v>
      </c>
      <c r="D276" s="142">
        <v>112.94605</v>
      </c>
      <c r="E276" s="142">
        <v>111.81701</v>
      </c>
      <c r="F276" s="142">
        <v>117.58757</v>
      </c>
      <c r="G276" s="142">
        <v>101.61351999999999</v>
      </c>
      <c r="H276" s="142">
        <v>105.61525</v>
      </c>
      <c r="I276" s="142">
        <v>107.15940000000001</v>
      </c>
      <c r="J276" s="142">
        <v>6.1</v>
      </c>
      <c r="K276" s="142">
        <v>-0.4</v>
      </c>
      <c r="L276" s="142">
        <v>7.3</v>
      </c>
      <c r="M276" s="142">
        <v>1.8</v>
      </c>
      <c r="N276" s="142">
        <v>2.5</v>
      </c>
      <c r="O276" s="142">
        <v>4.8</v>
      </c>
      <c r="P276" s="142">
        <v>4.8</v>
      </c>
      <c r="Q276" s="142">
        <v>3.2</v>
      </c>
      <c r="R276" s="142">
        <v>1.8</v>
      </c>
      <c r="S276" s="142">
        <v>3.4</v>
      </c>
      <c r="T276" s="142">
        <v>4.3</v>
      </c>
      <c r="U276" s="142">
        <v>4.5999999999999996</v>
      </c>
      <c r="V276" s="142">
        <v>2.5</v>
      </c>
      <c r="W276" s="142">
        <v>0.1</v>
      </c>
      <c r="X276" s="142">
        <v>2.2000000000000002</v>
      </c>
      <c r="Y276" s="142">
        <v>4.7</v>
      </c>
      <c r="Z276" s="142">
        <v>1.7</v>
      </c>
      <c r="AA276" s="142">
        <v>4.5999999999999996</v>
      </c>
      <c r="AB276" s="142">
        <v>1.3</v>
      </c>
      <c r="AC276" s="142">
        <v>-0.1</v>
      </c>
      <c r="AD276" s="142">
        <v>-1.2</v>
      </c>
      <c r="AE276" s="237" t="s">
        <v>19</v>
      </c>
      <c r="AF276" s="190" t="s">
        <v>19</v>
      </c>
      <c r="AG276" s="190" t="s">
        <v>19</v>
      </c>
      <c r="AH276" s="190" t="s">
        <v>19</v>
      </c>
      <c r="AI276" s="190" t="s">
        <v>19</v>
      </c>
      <c r="AJ276" s="190" t="s">
        <v>19</v>
      </c>
      <c r="AK276" s="190" t="s">
        <v>19</v>
      </c>
      <c r="AL276" s="140">
        <v>113.83359</v>
      </c>
      <c r="AM276" s="140">
        <v>119.83582</v>
      </c>
      <c r="AN276" s="140">
        <v>104.56699</v>
      </c>
      <c r="AO276" s="140">
        <v>111.04646</v>
      </c>
      <c r="AP276" s="140">
        <v>96.918899999999994</v>
      </c>
      <c r="AQ276" s="140">
        <v>95.340720000000005</v>
      </c>
      <c r="AR276" s="140">
        <v>110.72637</v>
      </c>
      <c r="AS276" s="140">
        <v>-0.3</v>
      </c>
      <c r="AT276" s="140">
        <v>-0.2</v>
      </c>
      <c r="AU276" s="140">
        <v>-0.6</v>
      </c>
      <c r="AV276" s="140">
        <v>10.199999999999999</v>
      </c>
      <c r="AW276" s="140">
        <v>-17</v>
      </c>
      <c r="AX276" s="140">
        <v>-3.5</v>
      </c>
      <c r="AY276" s="140">
        <v>3.1</v>
      </c>
      <c r="AZ276" s="140">
        <v>1</v>
      </c>
      <c r="BA276" s="140">
        <v>1.1000000000000001</v>
      </c>
      <c r="BB276" s="140">
        <v>1</v>
      </c>
      <c r="BC276" s="140">
        <v>2.1</v>
      </c>
      <c r="BD276" s="140">
        <v>-5.5</v>
      </c>
      <c r="BE276" s="140">
        <v>0.5</v>
      </c>
      <c r="BF276" s="140">
        <v>3.6</v>
      </c>
      <c r="BG276" s="140">
        <v>8.9</v>
      </c>
      <c r="BH276" s="140">
        <v>12.6</v>
      </c>
      <c r="BI276" s="140">
        <v>2.5</v>
      </c>
      <c r="BJ276" s="140">
        <v>2.6</v>
      </c>
      <c r="BK276" s="140">
        <v>8</v>
      </c>
      <c r="BL276" s="140">
        <v>-1.9</v>
      </c>
      <c r="BM276" s="140">
        <v>3.1</v>
      </c>
      <c r="BN276" s="192" t="s">
        <v>19</v>
      </c>
      <c r="BO276" s="192" t="s">
        <v>19</v>
      </c>
      <c r="BP276" s="192" t="s">
        <v>19</v>
      </c>
      <c r="BQ276" s="192" t="s">
        <v>19</v>
      </c>
      <c r="BR276" s="192" t="s">
        <v>19</v>
      </c>
      <c r="BS276" s="192" t="s">
        <v>19</v>
      </c>
      <c r="BT276" s="192" t="s">
        <v>19</v>
      </c>
    </row>
    <row r="277" spans="1:72" ht="16.5" customHeight="1" x14ac:dyDescent="0.25">
      <c r="A277" s="1">
        <v>45505</v>
      </c>
      <c r="C277" s="142">
        <v>113.82899</v>
      </c>
      <c r="D277" s="142">
        <v>116.5455</v>
      </c>
      <c r="E277" s="142">
        <v>113.36588</v>
      </c>
      <c r="F277" s="142">
        <v>118.61946</v>
      </c>
      <c r="G277" s="142">
        <v>100.37078</v>
      </c>
      <c r="H277" s="142">
        <v>105.86368</v>
      </c>
      <c r="I277" s="142">
        <v>105.51022</v>
      </c>
      <c r="J277" s="142">
        <v>2.2999999999999998</v>
      </c>
      <c r="K277" s="142">
        <v>5.6</v>
      </c>
      <c r="L277" s="142">
        <v>1.7</v>
      </c>
      <c r="M277" s="142">
        <v>-2.8</v>
      </c>
      <c r="N277" s="142">
        <v>-3</v>
      </c>
      <c r="O277" s="142">
        <v>3.6</v>
      </c>
      <c r="P277" s="142">
        <v>2.2000000000000002</v>
      </c>
      <c r="Q277" s="142">
        <v>3.1</v>
      </c>
      <c r="R277" s="142">
        <v>2.2999999999999998</v>
      </c>
      <c r="S277" s="142">
        <v>3.2</v>
      </c>
      <c r="T277" s="142">
        <v>3.2</v>
      </c>
      <c r="U277" s="142">
        <v>3.6</v>
      </c>
      <c r="V277" s="142">
        <v>2.7</v>
      </c>
      <c r="W277" s="142">
        <v>0.4</v>
      </c>
      <c r="X277" s="142">
        <v>2.4</v>
      </c>
      <c r="Y277" s="142">
        <v>4.9000000000000004</v>
      </c>
      <c r="Z277" s="142">
        <v>1.9</v>
      </c>
      <c r="AA277" s="142">
        <v>3.6</v>
      </c>
      <c r="AB277" s="142">
        <v>1.3</v>
      </c>
      <c r="AC277" s="142">
        <v>0.8</v>
      </c>
      <c r="AD277" s="142">
        <v>-0.6</v>
      </c>
      <c r="AE277" s="237" t="s">
        <v>19</v>
      </c>
      <c r="AF277" s="190" t="s">
        <v>19</v>
      </c>
      <c r="AG277" s="190" t="s">
        <v>19</v>
      </c>
      <c r="AH277" s="190" t="s">
        <v>19</v>
      </c>
      <c r="AI277" s="190" t="s">
        <v>19</v>
      </c>
      <c r="AJ277" s="190" t="s">
        <v>19</v>
      </c>
      <c r="AK277" s="190" t="s">
        <v>19</v>
      </c>
      <c r="AL277" s="140">
        <v>115.79258</v>
      </c>
      <c r="AM277" s="140">
        <v>123.97471</v>
      </c>
      <c r="AN277" s="140">
        <v>103.16054</v>
      </c>
      <c r="AO277" s="140">
        <v>105.37676</v>
      </c>
      <c r="AP277" s="140">
        <v>102.35368</v>
      </c>
      <c r="AQ277" s="140">
        <v>94.176860000000005</v>
      </c>
      <c r="AR277" s="140">
        <v>108.55052000000001</v>
      </c>
      <c r="AS277" s="140">
        <v>-6</v>
      </c>
      <c r="AT277" s="140">
        <v>-9</v>
      </c>
      <c r="AU277" s="140">
        <v>0.3</v>
      </c>
      <c r="AV277" s="140">
        <v>-2.2000000000000002</v>
      </c>
      <c r="AW277" s="140">
        <v>-11.6</v>
      </c>
      <c r="AX277" s="140">
        <v>-4.4000000000000004</v>
      </c>
      <c r="AY277" s="140">
        <v>10.1</v>
      </c>
      <c r="AZ277" s="140">
        <v>0.1</v>
      </c>
      <c r="BA277" s="140">
        <v>-0.4</v>
      </c>
      <c r="BB277" s="140">
        <v>0.9</v>
      </c>
      <c r="BC277" s="140">
        <v>1.5</v>
      </c>
      <c r="BD277" s="140">
        <v>-6.3</v>
      </c>
      <c r="BE277" s="140">
        <v>-0.1</v>
      </c>
      <c r="BF277" s="140">
        <v>4.4000000000000004</v>
      </c>
      <c r="BG277" s="140">
        <v>6.1</v>
      </c>
      <c r="BH277" s="140">
        <v>7.9</v>
      </c>
      <c r="BI277" s="140">
        <v>2.8</v>
      </c>
      <c r="BJ277" s="140">
        <v>2.2000000000000002</v>
      </c>
      <c r="BK277" s="140">
        <v>6.4</v>
      </c>
      <c r="BL277" s="140">
        <v>-0.8</v>
      </c>
      <c r="BM277" s="140">
        <v>4</v>
      </c>
      <c r="BN277" s="192" t="s">
        <v>19</v>
      </c>
      <c r="BO277" s="192" t="s">
        <v>19</v>
      </c>
      <c r="BP277" s="192" t="s">
        <v>19</v>
      </c>
      <c r="BQ277" s="192" t="s">
        <v>19</v>
      </c>
      <c r="BR277" s="192" t="s">
        <v>19</v>
      </c>
      <c r="BS277" s="192" t="s">
        <v>19</v>
      </c>
      <c r="BT277" s="192" t="s">
        <v>19</v>
      </c>
    </row>
    <row r="278" spans="1:72" ht="16.5" customHeight="1" x14ac:dyDescent="0.25">
      <c r="A278" s="1">
        <v>45536</v>
      </c>
      <c r="B278" s="30" t="s">
        <v>265</v>
      </c>
      <c r="C278" s="142">
        <v>109.74694</v>
      </c>
      <c r="D278" s="142">
        <v>111.10247</v>
      </c>
      <c r="E278" s="142">
        <v>109.51585</v>
      </c>
      <c r="F278" s="142">
        <v>112.61700999999999</v>
      </c>
      <c r="G278" s="142">
        <v>97.682779999999994</v>
      </c>
      <c r="H278" s="142">
        <v>102.19502</v>
      </c>
      <c r="I278" s="142">
        <v>103.19422</v>
      </c>
      <c r="J278" s="142">
        <v>3.3</v>
      </c>
      <c r="K278" s="142">
        <v>-3.4</v>
      </c>
      <c r="L278" s="142">
        <v>4.5</v>
      </c>
      <c r="M278" s="142">
        <v>-1.1000000000000001</v>
      </c>
      <c r="N278" s="142">
        <v>-1.7</v>
      </c>
      <c r="O278" s="142">
        <v>6.9</v>
      </c>
      <c r="P278" s="142">
        <v>6.4</v>
      </c>
      <c r="Q278" s="142">
        <v>3.1</v>
      </c>
      <c r="R278" s="142">
        <v>1.6</v>
      </c>
      <c r="S278" s="142">
        <v>3.3</v>
      </c>
      <c r="T278" s="142">
        <v>2.7</v>
      </c>
      <c r="U278" s="142">
        <v>3</v>
      </c>
      <c r="V278" s="142">
        <v>3.1</v>
      </c>
      <c r="W278" s="142">
        <v>1</v>
      </c>
      <c r="X278" s="142">
        <v>2.6</v>
      </c>
      <c r="Y278" s="142">
        <v>3.8</v>
      </c>
      <c r="Z278" s="142">
        <v>2.4</v>
      </c>
      <c r="AA278" s="142">
        <v>2.9</v>
      </c>
      <c r="AB278" s="142">
        <v>1.4</v>
      </c>
      <c r="AC278" s="142">
        <v>1.9</v>
      </c>
      <c r="AD278" s="142">
        <v>-0.1</v>
      </c>
      <c r="AE278" s="237">
        <f>(AVERAGE(C276:C278)/AVERAGE(C264:C266)-1)*100</f>
        <v>3.8679409542856424</v>
      </c>
      <c r="AF278" s="190">
        <f t="shared" ref="AF278" si="229">(AVERAGE(D276:D278)/AVERAGE(D264:D266)-1)*100</f>
        <v>0.54812086993778486</v>
      </c>
      <c r="AG278" s="190">
        <f t="shared" ref="AG278" si="230">(AVERAGE(E276:E278)/AVERAGE(E264:E266)-1)*100</f>
        <v>4.4663088955222641</v>
      </c>
      <c r="AH278" s="190">
        <f t="shared" ref="AH278" si="231">(AVERAGE(F276:F278)/AVERAGE(F264:F266)-1)*100</f>
        <v>-0.73072292479045009</v>
      </c>
      <c r="AI278" s="190">
        <f>(AVERAGE(G276:G278)/AVERAGE(G264:G266)-1)*100</f>
        <v>-0.74005967446383325</v>
      </c>
      <c r="AJ278" s="190">
        <f>(AVERAGE(H276:H278)/AVERAGE(H264:H266)-1)*100</f>
        <v>5.0295309173084002</v>
      </c>
      <c r="AK278" s="190">
        <f>(AVERAGE(I276:I278)/AVERAGE(I264:I266)-1)*100</f>
        <v>4.4090590499995086</v>
      </c>
      <c r="AL278" s="140">
        <v>115.55459</v>
      </c>
      <c r="AM278" s="140">
        <v>126.18013999999999</v>
      </c>
      <c r="AN278" s="140">
        <v>99.150239999999997</v>
      </c>
      <c r="AO278" s="140">
        <v>105.53809</v>
      </c>
      <c r="AP278" s="140">
        <v>89.307820000000007</v>
      </c>
      <c r="AQ278" s="140">
        <v>90.585179999999994</v>
      </c>
      <c r="AR278" s="140">
        <v>105.73148999999999</v>
      </c>
      <c r="AS278" s="140">
        <v>0.8</v>
      </c>
      <c r="AT278" s="140">
        <v>0.8</v>
      </c>
      <c r="AU278" s="140">
        <v>1</v>
      </c>
      <c r="AV278" s="140">
        <v>0.7</v>
      </c>
      <c r="AW278" s="140">
        <v>-21.3</v>
      </c>
      <c r="AX278" s="140">
        <v>0.9</v>
      </c>
      <c r="AY278" s="140">
        <v>11.2</v>
      </c>
      <c r="AZ278" s="140">
        <v>0.2</v>
      </c>
      <c r="BA278" s="140">
        <v>-0.3</v>
      </c>
      <c r="BB278" s="140">
        <v>0.9</v>
      </c>
      <c r="BC278" s="140">
        <v>1.4</v>
      </c>
      <c r="BD278" s="140">
        <v>-8</v>
      </c>
      <c r="BE278" s="140">
        <v>0</v>
      </c>
      <c r="BF278" s="140">
        <v>5.2</v>
      </c>
      <c r="BG278" s="140">
        <v>5</v>
      </c>
      <c r="BH278" s="140">
        <v>6.3</v>
      </c>
      <c r="BI278" s="140">
        <v>2.7</v>
      </c>
      <c r="BJ278" s="140">
        <v>2</v>
      </c>
      <c r="BK278" s="140">
        <v>3</v>
      </c>
      <c r="BL278" s="140">
        <v>0.5</v>
      </c>
      <c r="BM278" s="140">
        <v>4.3</v>
      </c>
      <c r="BN278" s="192">
        <f t="shared" ref="BN278" si="232">(AVERAGE(AL276:AL278)/AVERAGE(AL264:AL266)-1)*100</f>
        <v>-1.9278056362151852</v>
      </c>
      <c r="BO278" s="192">
        <f t="shared" ref="BO278" si="233">(AVERAGE(AM276:AM278)/AVERAGE(AM264:AM266)-1)*100</f>
        <v>-3.0320264988180301</v>
      </c>
      <c r="BP278" s="192">
        <f t="shared" ref="BP278" si="234">(AVERAGE(AN276:AN278)/AVERAGE(AN264:AN266)-1)*100</f>
        <v>0.19598566019425334</v>
      </c>
      <c r="BQ278" s="192">
        <f t="shared" ref="BQ278" si="235">(AVERAGE(AO276:AO278)/AVERAGE(AO264:AO266)-1)*100</f>
        <v>2.7766993440079712</v>
      </c>
      <c r="BR278" s="192">
        <f t="shared" ref="BR278" si="236">(AVERAGE(AP276:AP278)/AVERAGE(AP264:AP266)-1)*100</f>
        <v>-16.612737700179146</v>
      </c>
      <c r="BS278" s="192">
        <f t="shared" ref="BS278" si="237">(AVERAGE(AQ276:AQ278)/AVERAGE(AQ264:AQ266)-1)*100</f>
        <v>-2.4273610909022136</v>
      </c>
      <c r="BT278" s="192">
        <f t="shared" ref="BT278" si="238">(AVERAGE(AR276:AR278)/AVERAGE(AR264:AR266)-1)*100</f>
        <v>7.9532632217664379</v>
      </c>
    </row>
    <row r="279" spans="1:72" ht="16.5" customHeight="1" x14ac:dyDescent="0.25">
      <c r="A279" s="1">
        <v>45566</v>
      </c>
      <c r="C279" s="142">
        <v>113.45003</v>
      </c>
      <c r="D279" s="142">
        <v>110.04089999999999</v>
      </c>
      <c r="E279" s="142">
        <v>114.03121</v>
      </c>
      <c r="F279" s="142">
        <v>114.49337</v>
      </c>
      <c r="G279" s="142">
        <v>104.46469999999999</v>
      </c>
      <c r="H279" s="142">
        <v>105.73018</v>
      </c>
      <c r="I279" s="142">
        <v>110.09918</v>
      </c>
      <c r="J279" s="142">
        <v>6</v>
      </c>
      <c r="K279" s="142">
        <v>-2.2000000000000002</v>
      </c>
      <c r="L279" s="142">
        <v>7.5</v>
      </c>
      <c r="M279" s="142">
        <v>2.2999999999999998</v>
      </c>
      <c r="N279" s="142">
        <v>3.6</v>
      </c>
      <c r="O279" s="142">
        <v>9.6999999999999993</v>
      </c>
      <c r="P279" s="142">
        <v>8.8000000000000007</v>
      </c>
      <c r="Q279" s="142">
        <v>3.4</v>
      </c>
      <c r="R279" s="142">
        <v>1.2</v>
      </c>
      <c r="S279" s="142">
        <v>3.8</v>
      </c>
      <c r="T279" s="142">
        <v>2.7</v>
      </c>
      <c r="U279" s="142">
        <v>3</v>
      </c>
      <c r="V279" s="142">
        <v>3.8</v>
      </c>
      <c r="W279" s="142">
        <v>1.8</v>
      </c>
      <c r="X279" s="142">
        <v>3</v>
      </c>
      <c r="Y279" s="142">
        <v>3.6</v>
      </c>
      <c r="Z279" s="142">
        <v>2.9</v>
      </c>
      <c r="AA279" s="142">
        <v>2.7</v>
      </c>
      <c r="AB279" s="142">
        <v>2</v>
      </c>
      <c r="AC279" s="142">
        <v>3.2</v>
      </c>
      <c r="AD279" s="142">
        <v>0.9</v>
      </c>
      <c r="AE279" s="237" t="s">
        <v>19</v>
      </c>
      <c r="AF279" s="190" t="s">
        <v>19</v>
      </c>
      <c r="AG279" s="190" t="s">
        <v>19</v>
      </c>
      <c r="AH279" s="190" t="s">
        <v>19</v>
      </c>
      <c r="AI279" s="190" t="s">
        <v>19</v>
      </c>
      <c r="AJ279" s="190" t="s">
        <v>19</v>
      </c>
      <c r="AK279" s="190" t="s">
        <v>19</v>
      </c>
      <c r="AL279" s="140">
        <v>110.66893</v>
      </c>
      <c r="AM279" s="140">
        <v>114.85393000000001</v>
      </c>
      <c r="AN279" s="140">
        <v>104.20788</v>
      </c>
      <c r="AO279" s="140">
        <v>102.46514000000001</v>
      </c>
      <c r="AP279" s="140">
        <v>116.28348</v>
      </c>
      <c r="AQ279" s="140">
        <v>94.019880000000001</v>
      </c>
      <c r="AR279" s="140">
        <v>107.38861</v>
      </c>
      <c r="AS279" s="140">
        <v>1.7</v>
      </c>
      <c r="AT279" s="140">
        <v>-2.9</v>
      </c>
      <c r="AU279" s="140">
        <v>10.7</v>
      </c>
      <c r="AV279" s="140">
        <v>-1.3</v>
      </c>
      <c r="AW279" s="140">
        <v>6.2</v>
      </c>
      <c r="AX279" s="140">
        <v>5.8</v>
      </c>
      <c r="AY279" s="140">
        <v>22.8</v>
      </c>
      <c r="AZ279" s="140">
        <v>0.3</v>
      </c>
      <c r="BA279" s="140">
        <v>-0.5</v>
      </c>
      <c r="BB279" s="140">
        <v>1.9</v>
      </c>
      <c r="BC279" s="140">
        <v>1.1000000000000001</v>
      </c>
      <c r="BD279" s="140">
        <v>-6.6</v>
      </c>
      <c r="BE279" s="140">
        <v>0.6</v>
      </c>
      <c r="BF279" s="140">
        <v>6.8</v>
      </c>
      <c r="BG279" s="140">
        <v>3.8</v>
      </c>
      <c r="BH279" s="140">
        <v>3.9</v>
      </c>
      <c r="BI279" s="140">
        <v>3.5</v>
      </c>
      <c r="BJ279" s="140">
        <v>1.8</v>
      </c>
      <c r="BK279" s="140">
        <v>0.4</v>
      </c>
      <c r="BL279" s="140">
        <v>1.6</v>
      </c>
      <c r="BM279" s="140">
        <v>6.8</v>
      </c>
      <c r="BN279" s="192" t="s">
        <v>19</v>
      </c>
      <c r="BO279" s="192" t="s">
        <v>19</v>
      </c>
      <c r="BP279" s="192" t="s">
        <v>19</v>
      </c>
      <c r="BQ279" s="192" t="s">
        <v>19</v>
      </c>
      <c r="BR279" s="192" t="s">
        <v>19</v>
      </c>
      <c r="BS279" s="192" t="s">
        <v>19</v>
      </c>
      <c r="BT279" s="192" t="s">
        <v>19</v>
      </c>
    </row>
    <row r="280" spans="1:72" ht="16.5" customHeight="1" x14ac:dyDescent="0.25">
      <c r="A280" s="1">
        <v>45597</v>
      </c>
      <c r="C280" s="142">
        <v>104.51242000000001</v>
      </c>
      <c r="D280" s="142">
        <v>107.67992</v>
      </c>
      <c r="E280" s="142">
        <v>103.97243</v>
      </c>
      <c r="F280" s="142">
        <v>102.30800000000001</v>
      </c>
      <c r="G280" s="142">
        <v>97.319329999999994</v>
      </c>
      <c r="H280" s="142">
        <v>98.778620000000004</v>
      </c>
      <c r="I280" s="142">
        <v>104.73466000000001</v>
      </c>
      <c r="J280" s="142">
        <v>1.6</v>
      </c>
      <c r="K280" s="142">
        <v>-4.4000000000000004</v>
      </c>
      <c r="L280" s="142">
        <v>2.8</v>
      </c>
      <c r="M280" s="142">
        <v>-4.3</v>
      </c>
      <c r="N280" s="142">
        <v>0.3</v>
      </c>
      <c r="O280" s="142">
        <v>6</v>
      </c>
      <c r="P280" s="142">
        <v>7.8</v>
      </c>
      <c r="Q280" s="142">
        <v>3.2</v>
      </c>
      <c r="R280" s="142">
        <v>0.7</v>
      </c>
      <c r="S280" s="142">
        <v>3.7</v>
      </c>
      <c r="T280" s="142">
        <v>2</v>
      </c>
      <c r="U280" s="142">
        <v>2.8</v>
      </c>
      <c r="V280" s="142">
        <v>4</v>
      </c>
      <c r="W280" s="142">
        <v>2.2999999999999998</v>
      </c>
      <c r="X280" s="142">
        <v>3</v>
      </c>
      <c r="Y280" s="142">
        <v>2</v>
      </c>
      <c r="Z280" s="142">
        <v>3.2</v>
      </c>
      <c r="AA280" s="142">
        <v>1.9</v>
      </c>
      <c r="AB280" s="142">
        <v>2.2999999999999998</v>
      </c>
      <c r="AC280" s="142">
        <v>3.8</v>
      </c>
      <c r="AD280" s="142">
        <v>2.1</v>
      </c>
      <c r="AE280" s="237" t="s">
        <v>19</v>
      </c>
      <c r="AF280" s="190" t="s">
        <v>19</v>
      </c>
      <c r="AG280" s="190" t="s">
        <v>19</v>
      </c>
      <c r="AH280" s="190" t="s">
        <v>19</v>
      </c>
      <c r="AI280" s="190" t="s">
        <v>19</v>
      </c>
      <c r="AJ280" s="190" t="s">
        <v>19</v>
      </c>
      <c r="AK280" s="190" t="s">
        <v>19</v>
      </c>
      <c r="AL280" s="140">
        <v>97.096829999999997</v>
      </c>
      <c r="AM280" s="140">
        <v>97.009810000000002</v>
      </c>
      <c r="AN280" s="140">
        <v>97.231170000000006</v>
      </c>
      <c r="AO280" s="140">
        <v>93.799869999999999</v>
      </c>
      <c r="AP280" s="140">
        <v>110.52499</v>
      </c>
      <c r="AQ280" s="140">
        <v>87.063509999999994</v>
      </c>
      <c r="AR280" s="140">
        <v>100.72241</v>
      </c>
      <c r="AS280" s="140">
        <v>-11.9</v>
      </c>
      <c r="AT280" s="140">
        <v>-18.8</v>
      </c>
      <c r="AU280" s="140">
        <v>1.4</v>
      </c>
      <c r="AV280" s="140">
        <v>-9.6</v>
      </c>
      <c r="AW280" s="140">
        <v>3.3</v>
      </c>
      <c r="AX280" s="140">
        <v>-0.4</v>
      </c>
      <c r="AY280" s="140">
        <v>7.2</v>
      </c>
      <c r="AZ280" s="140">
        <v>-0.8</v>
      </c>
      <c r="BA280" s="140">
        <v>-2.2000000000000002</v>
      </c>
      <c r="BB280" s="140">
        <v>1.8</v>
      </c>
      <c r="BC280" s="140">
        <v>0.1</v>
      </c>
      <c r="BD280" s="140">
        <v>-5.7</v>
      </c>
      <c r="BE280" s="140">
        <v>0.5</v>
      </c>
      <c r="BF280" s="140">
        <v>6.8</v>
      </c>
      <c r="BG280" s="140">
        <v>1.4</v>
      </c>
      <c r="BH280" s="140">
        <v>0.7</v>
      </c>
      <c r="BI280" s="140">
        <v>2.9</v>
      </c>
      <c r="BJ280" s="140">
        <v>0.5</v>
      </c>
      <c r="BK280" s="140">
        <v>-2.2000000000000002</v>
      </c>
      <c r="BL280" s="140">
        <v>0.8</v>
      </c>
      <c r="BM280" s="140">
        <v>7.5</v>
      </c>
      <c r="BN280" s="192" t="s">
        <v>19</v>
      </c>
      <c r="BO280" s="192" t="s">
        <v>19</v>
      </c>
      <c r="BP280" s="192" t="s">
        <v>19</v>
      </c>
      <c r="BQ280" s="192" t="s">
        <v>19</v>
      </c>
      <c r="BR280" s="192" t="s">
        <v>19</v>
      </c>
      <c r="BS280" s="192" t="s">
        <v>19</v>
      </c>
      <c r="BT280" s="192" t="s">
        <v>19</v>
      </c>
    </row>
    <row r="281" spans="1:72" ht="16.5" customHeight="1" x14ac:dyDescent="0.25">
      <c r="A281" s="1">
        <v>45627</v>
      </c>
      <c r="B281" s="242" t="s">
        <v>259</v>
      </c>
      <c r="C281" s="142">
        <v>93.988</v>
      </c>
      <c r="D281" s="142">
        <v>111.68009000000001</v>
      </c>
      <c r="E281" s="142">
        <v>90.971869999999996</v>
      </c>
      <c r="F281" s="142">
        <v>93.220129999999997</v>
      </c>
      <c r="G281" s="142">
        <v>101.31659000000001</v>
      </c>
      <c r="H281" s="142">
        <v>86.775480000000002</v>
      </c>
      <c r="I281" s="142">
        <v>84.693049999999999</v>
      </c>
      <c r="J281" s="142">
        <v>1.4</v>
      </c>
      <c r="K281" s="142">
        <v>-6.6</v>
      </c>
      <c r="L281" s="142">
        <v>3.2</v>
      </c>
      <c r="M281" s="142">
        <v>-3.7</v>
      </c>
      <c r="N281" s="142">
        <v>2.9</v>
      </c>
      <c r="O281" s="142">
        <v>3.6</v>
      </c>
      <c r="P281" s="142">
        <v>7</v>
      </c>
      <c r="Q281" s="142">
        <v>3.1</v>
      </c>
      <c r="R281" s="142">
        <v>0</v>
      </c>
      <c r="S281" s="142">
        <v>3.7</v>
      </c>
      <c r="T281" s="142">
        <v>1.6</v>
      </c>
      <c r="U281" s="142">
        <v>2.8</v>
      </c>
      <c r="V281" s="142">
        <v>4</v>
      </c>
      <c r="W281" s="142">
        <v>2.7</v>
      </c>
      <c r="X281" s="142">
        <v>3.1</v>
      </c>
      <c r="Y281" s="142">
        <v>0</v>
      </c>
      <c r="Z281" s="142">
        <v>3.7</v>
      </c>
      <c r="AA281" s="142">
        <v>1.6</v>
      </c>
      <c r="AB281" s="142">
        <v>2.8</v>
      </c>
      <c r="AC281" s="142">
        <v>4</v>
      </c>
      <c r="AD281" s="142">
        <v>2.7</v>
      </c>
      <c r="AE281" s="237">
        <f t="shared" ref="AE281" si="239">(AVERAGE(C279:C281)/AVERAGE(C267:C269)-1)*100</f>
        <v>3.1007109890128337</v>
      </c>
      <c r="AF281" s="190">
        <f t="shared" ref="AF281" si="240">(AVERAGE(D279:D281)/AVERAGE(D267:D269)-1)*100</f>
        <v>-4.4539700150468704</v>
      </c>
      <c r="AG281" s="190">
        <f t="shared" ref="AG281" si="241">(AVERAGE(E279:E281)/AVERAGE(E267:E269)-1)*100</f>
        <v>4.6039225856076449</v>
      </c>
      <c r="AH281" s="190">
        <f t="shared" ref="AH281" si="242">(AVERAGE(F279:F281)/AVERAGE(F267:F269)-1)*100</f>
        <v>-1.7718526866275841</v>
      </c>
      <c r="AI281" s="190">
        <f>(AVERAGE(G279:G281)/AVERAGE(G267:G269)-1)*100</f>
        <v>2.2920700251403359</v>
      </c>
      <c r="AJ281" s="190">
        <f>(AVERAGE(H279:H281)/AVERAGE(H267:H269)-1)*100</f>
        <v>6.5701032593076913</v>
      </c>
      <c r="AK281" s="190">
        <f>(AVERAGE(I279:I281)/AVERAGE(I267:I269)-1)*100</f>
        <v>7.9081231310288658</v>
      </c>
      <c r="AL281" s="140">
        <v>107.83904</v>
      </c>
      <c r="AM281" s="140">
        <v>121.07912</v>
      </c>
      <c r="AN281" s="140">
        <v>87.398229999999998</v>
      </c>
      <c r="AO281" s="140">
        <v>96.687280000000001</v>
      </c>
      <c r="AP281" s="140">
        <v>113.98862</v>
      </c>
      <c r="AQ281" s="140">
        <v>55.277940000000001</v>
      </c>
      <c r="AR281" s="140">
        <v>94.894930000000002</v>
      </c>
      <c r="AS281" s="140">
        <v>-9.1999999999999993</v>
      </c>
      <c r="AT281" s="140">
        <v>-11.4</v>
      </c>
      <c r="AU281" s="140">
        <v>-4</v>
      </c>
      <c r="AV281" s="140">
        <v>-3.3</v>
      </c>
      <c r="AW281" s="140">
        <v>2.2999999999999998</v>
      </c>
      <c r="AX281" s="140">
        <v>-9</v>
      </c>
      <c r="AY281" s="140">
        <v>-5</v>
      </c>
      <c r="AZ281" s="140">
        <v>-1.6</v>
      </c>
      <c r="BA281" s="140">
        <v>-3.1</v>
      </c>
      <c r="BB281" s="140">
        <v>1.4</v>
      </c>
      <c r="BC281" s="140">
        <v>-0.2</v>
      </c>
      <c r="BD281" s="140">
        <v>-5.0999999999999996</v>
      </c>
      <c r="BE281" s="140">
        <v>-0.1</v>
      </c>
      <c r="BF281" s="140">
        <v>5.8</v>
      </c>
      <c r="BG281" s="140">
        <v>-1.6</v>
      </c>
      <c r="BH281" s="140">
        <v>-3.1</v>
      </c>
      <c r="BI281" s="140">
        <v>1.4</v>
      </c>
      <c r="BJ281" s="140">
        <v>-0.2</v>
      </c>
      <c r="BK281" s="140">
        <v>-5.0999999999999996</v>
      </c>
      <c r="BL281" s="140">
        <v>-0.1</v>
      </c>
      <c r="BM281" s="140">
        <v>5.8</v>
      </c>
      <c r="BN281" s="192">
        <f>(AVERAGE(AL279:AL281)/AVERAGE(AL267:AL269)-1)*100</f>
        <v>-6.5724843218224693</v>
      </c>
      <c r="BO281" s="192">
        <f t="shared" ref="BO281" si="243">(AVERAGE(AM279:AM281)/AVERAGE(AM267:AM269)-1)*100</f>
        <v>-11.101402086047207</v>
      </c>
      <c r="BP281" s="192">
        <f t="shared" ref="BP281" si="244">(AVERAGE(AN279:AN281)/AVERAGE(AN267:AN269)-1)*100</f>
        <v>2.7422997595649479</v>
      </c>
      <c r="BQ281" s="192">
        <f t="shared" ref="BQ281" si="245">(AVERAGE(AO279:AO281)/AVERAGE(AO267:AO269)-1)*100</f>
        <v>-4.71952274725147</v>
      </c>
      <c r="BR281" s="192">
        <f t="shared" ref="BR281" si="246">(AVERAGE(AP279:AP281)/AVERAGE(AP267:AP269)-1)*100</f>
        <v>3.922729253729651</v>
      </c>
      <c r="BS281" s="192">
        <f t="shared" ref="BS281" si="247">(AVERAGE(AQ279:AQ281)/AVERAGE(AQ267:AQ269)-1)*100</f>
        <v>-0.25108849184427573</v>
      </c>
      <c r="BT281" s="192">
        <f t="shared" ref="BT281" si="248">(AVERAGE(AR279:AR281)/AVERAGE(AR267:AR269)-1)*100</f>
        <v>7.7296075501683825</v>
      </c>
    </row>
    <row r="282" spans="1:72" ht="16.5" customHeight="1" x14ac:dyDescent="0.25">
      <c r="A282" s="1">
        <v>45658</v>
      </c>
      <c r="C282" s="142">
        <v>95.012410000000003</v>
      </c>
      <c r="D282" s="142">
        <v>99.10069</v>
      </c>
      <c r="E282" s="142">
        <v>94.315449999999998</v>
      </c>
      <c r="F282" s="142">
        <v>96.186189999999996</v>
      </c>
      <c r="G282" s="142">
        <v>96.376270000000005</v>
      </c>
      <c r="H282" s="142">
        <v>90.625979999999998</v>
      </c>
      <c r="I282" s="142">
        <v>99.094440000000006</v>
      </c>
      <c r="J282" s="142">
        <v>1.3</v>
      </c>
      <c r="K282" s="142">
        <v>-5.5</v>
      </c>
      <c r="L282" s="142">
        <v>2.7</v>
      </c>
      <c r="M282" s="142">
        <v>-0.1</v>
      </c>
      <c r="N282" s="142">
        <v>-2.8</v>
      </c>
      <c r="O282" s="142">
        <v>4.4000000000000004</v>
      </c>
      <c r="P282" s="142">
        <v>5.2</v>
      </c>
      <c r="Q282" s="142">
        <v>1.3</v>
      </c>
      <c r="R282" s="142">
        <v>-5.5</v>
      </c>
      <c r="S282" s="142">
        <v>2.7</v>
      </c>
      <c r="T282" s="142">
        <v>-0.1</v>
      </c>
      <c r="U282" s="142">
        <v>-2.8</v>
      </c>
      <c r="V282" s="142">
        <v>4.4000000000000004</v>
      </c>
      <c r="W282" s="142">
        <v>5.2</v>
      </c>
      <c r="X282" s="142">
        <v>2.9</v>
      </c>
      <c r="Y282" s="142">
        <v>-1</v>
      </c>
      <c r="Z282" s="142">
        <v>3.6</v>
      </c>
      <c r="AA282" s="142">
        <v>1.2</v>
      </c>
      <c r="AB282" s="142">
        <v>2.5</v>
      </c>
      <c r="AC282" s="142">
        <v>4.3</v>
      </c>
      <c r="AD282" s="142">
        <v>2.8</v>
      </c>
      <c r="AE282" s="237" t="s">
        <v>19</v>
      </c>
      <c r="AF282" s="190" t="s">
        <v>19</v>
      </c>
      <c r="AG282" s="190" t="s">
        <v>19</v>
      </c>
      <c r="AH282" s="190" t="s">
        <v>19</v>
      </c>
      <c r="AI282" s="190" t="s">
        <v>19</v>
      </c>
      <c r="AJ282" s="190" t="s">
        <v>19</v>
      </c>
      <c r="AK282" s="190" t="s">
        <v>19</v>
      </c>
      <c r="AL282" s="140">
        <v>102.68687</v>
      </c>
      <c r="AM282" s="140">
        <v>108.88737</v>
      </c>
      <c r="AN282" s="140">
        <v>93.114180000000005</v>
      </c>
      <c r="AO282" s="140">
        <v>98.391909999999996</v>
      </c>
      <c r="AP282" s="140">
        <v>110.73578000000001</v>
      </c>
      <c r="AQ282" s="140">
        <v>68.817819999999998</v>
      </c>
      <c r="AR282" s="140">
        <v>100.5393</v>
      </c>
      <c r="AS282" s="140">
        <v>-8.8000000000000007</v>
      </c>
      <c r="AT282" s="140">
        <v>-12.8</v>
      </c>
      <c r="AU282" s="140">
        <v>-0.8</v>
      </c>
      <c r="AV282" s="140">
        <v>-1.5</v>
      </c>
      <c r="AW282" s="140">
        <v>14.4</v>
      </c>
      <c r="AX282" s="140">
        <v>-7.5</v>
      </c>
      <c r="AY282" s="140">
        <v>-2.7</v>
      </c>
      <c r="AZ282" s="140">
        <v>-8.8000000000000007</v>
      </c>
      <c r="BA282" s="140">
        <v>-12.8</v>
      </c>
      <c r="BB282" s="140">
        <v>-0.8</v>
      </c>
      <c r="BC282" s="140">
        <v>-1.5</v>
      </c>
      <c r="BD282" s="140">
        <v>14.4</v>
      </c>
      <c r="BE282" s="140">
        <v>-7.5</v>
      </c>
      <c r="BF282" s="140">
        <v>-2.7</v>
      </c>
      <c r="BG282" s="140">
        <v>-2.5</v>
      </c>
      <c r="BH282" s="140">
        <v>-4.5</v>
      </c>
      <c r="BI282" s="140">
        <v>1.4</v>
      </c>
      <c r="BJ282" s="140">
        <v>-0.6</v>
      </c>
      <c r="BK282" s="140">
        <v>-3.9</v>
      </c>
      <c r="BL282" s="140">
        <v>-0.6</v>
      </c>
      <c r="BM282" s="140">
        <v>5.8</v>
      </c>
      <c r="BN282" s="192" t="s">
        <v>19</v>
      </c>
      <c r="BO282" s="192" t="s">
        <v>19</v>
      </c>
      <c r="BP282" s="192" t="s">
        <v>19</v>
      </c>
      <c r="BQ282" s="192" t="s">
        <v>19</v>
      </c>
      <c r="BR282" s="192" t="s">
        <v>19</v>
      </c>
      <c r="BS282" s="192" t="s">
        <v>19</v>
      </c>
      <c r="BT282" s="192" t="s">
        <v>19</v>
      </c>
    </row>
    <row r="283" spans="1:72" ht="16.5" customHeight="1" x14ac:dyDescent="0.25">
      <c r="A283" s="1">
        <v>45689</v>
      </c>
      <c r="C283" s="142">
        <v>93.6023</v>
      </c>
      <c r="D283" s="142">
        <v>93.123329999999996</v>
      </c>
      <c r="E283" s="142">
        <v>93.683959999999999</v>
      </c>
      <c r="F283" s="142">
        <v>91.788709999999995</v>
      </c>
      <c r="G283" s="142">
        <v>90.780050000000003</v>
      </c>
      <c r="H283" s="142">
        <v>91.05498</v>
      </c>
      <c r="I283" s="142">
        <v>96.688699999999997</v>
      </c>
      <c r="J283" s="142">
        <v>1.3</v>
      </c>
      <c r="K283" s="142">
        <v>-3.5</v>
      </c>
      <c r="L283" s="142">
        <v>2.2000000000000002</v>
      </c>
      <c r="M283" s="142">
        <v>0</v>
      </c>
      <c r="N283" s="142">
        <v>-5.3</v>
      </c>
      <c r="O283" s="142">
        <v>2.2000000000000002</v>
      </c>
      <c r="P283" s="142">
        <v>3.6</v>
      </c>
      <c r="Q283" s="142">
        <v>1.3</v>
      </c>
      <c r="R283" s="142">
        <v>-4.5</v>
      </c>
      <c r="S283" s="142">
        <v>2.4</v>
      </c>
      <c r="T283" s="142">
        <v>-0.1</v>
      </c>
      <c r="U283" s="142">
        <v>-4</v>
      </c>
      <c r="V283" s="142">
        <v>3.3</v>
      </c>
      <c r="W283" s="142">
        <v>4.4000000000000004</v>
      </c>
      <c r="X283" s="142">
        <v>2.6</v>
      </c>
      <c r="Y283" s="142">
        <v>-1.6</v>
      </c>
      <c r="Z283" s="142">
        <v>3.4</v>
      </c>
      <c r="AA283" s="142">
        <v>0.7</v>
      </c>
      <c r="AB283" s="142">
        <v>1.5</v>
      </c>
      <c r="AC283" s="142">
        <v>4</v>
      </c>
      <c r="AD283" s="142">
        <v>3</v>
      </c>
      <c r="AE283" s="237" t="s">
        <v>19</v>
      </c>
      <c r="AF283" s="190" t="s">
        <v>19</v>
      </c>
      <c r="AG283" s="190" t="s">
        <v>19</v>
      </c>
      <c r="AH283" s="190" t="s">
        <v>19</v>
      </c>
      <c r="AI283" s="190" t="s">
        <v>19</v>
      </c>
      <c r="AJ283" s="190" t="s">
        <v>19</v>
      </c>
      <c r="AK283" s="190" t="s">
        <v>19</v>
      </c>
      <c r="AL283" s="140">
        <v>97.062560000000005</v>
      </c>
      <c r="AM283" s="140">
        <v>100.03881</v>
      </c>
      <c r="AN283" s="140">
        <v>92.467650000000006</v>
      </c>
      <c r="AO283" s="140">
        <v>93.542019999999994</v>
      </c>
      <c r="AP283" s="140">
        <v>100.92519</v>
      </c>
      <c r="AQ283" s="140">
        <v>82.390379999999993</v>
      </c>
      <c r="AR283" s="140">
        <v>95.631200000000007</v>
      </c>
      <c r="AS283" s="140">
        <v>-11.8</v>
      </c>
      <c r="AT283" s="140">
        <v>-17.399999999999999</v>
      </c>
      <c r="AU283" s="140">
        <v>-0.4</v>
      </c>
      <c r="AV283" s="140">
        <v>3.7</v>
      </c>
      <c r="AW283" s="140">
        <v>-8</v>
      </c>
      <c r="AX283" s="140">
        <v>-2.7</v>
      </c>
      <c r="AY283" s="140">
        <v>2.6</v>
      </c>
      <c r="AZ283" s="140">
        <v>-10.3</v>
      </c>
      <c r="BA283" s="140">
        <v>-15.1</v>
      </c>
      <c r="BB283" s="140">
        <v>-0.6</v>
      </c>
      <c r="BC283" s="140">
        <v>1</v>
      </c>
      <c r="BD283" s="140">
        <v>2.5</v>
      </c>
      <c r="BE283" s="140">
        <v>-5</v>
      </c>
      <c r="BF283" s="140">
        <v>-0.2</v>
      </c>
      <c r="BG283" s="140">
        <v>-4.2</v>
      </c>
      <c r="BH283" s="140">
        <v>-6.8</v>
      </c>
      <c r="BI283" s="140">
        <v>0.9</v>
      </c>
      <c r="BJ283" s="140">
        <v>-0.4</v>
      </c>
      <c r="BK283" s="140">
        <v>-5</v>
      </c>
      <c r="BL283" s="140">
        <v>-1.4</v>
      </c>
      <c r="BM283" s="140">
        <v>5.5</v>
      </c>
      <c r="BN283" s="192" t="s">
        <v>19</v>
      </c>
      <c r="BO283" s="192" t="s">
        <v>19</v>
      </c>
      <c r="BP283" s="192" t="s">
        <v>19</v>
      </c>
      <c r="BQ283" s="192" t="s">
        <v>19</v>
      </c>
      <c r="BR283" s="192" t="s">
        <v>19</v>
      </c>
      <c r="BS283" s="192" t="s">
        <v>19</v>
      </c>
      <c r="BT283" s="192" t="s">
        <v>19</v>
      </c>
    </row>
    <row r="284" spans="1:72" ht="16.5" customHeight="1" x14ac:dyDescent="0.25">
      <c r="A284" s="1">
        <v>45717</v>
      </c>
      <c r="B284" s="30" t="s">
        <v>267</v>
      </c>
      <c r="C284" s="142">
        <v>99.823149999999998</v>
      </c>
      <c r="D284" s="142">
        <v>108.47902999999999</v>
      </c>
      <c r="E284" s="142">
        <v>98.34751</v>
      </c>
      <c r="F284" s="142">
        <v>96.247929999999997</v>
      </c>
      <c r="G284" s="142">
        <v>102.37623000000001</v>
      </c>
      <c r="H284" s="142">
        <v>97.519980000000004</v>
      </c>
      <c r="I284" s="142">
        <v>104.96813</v>
      </c>
      <c r="J284" s="142">
        <v>3.4</v>
      </c>
      <c r="K284" s="142">
        <v>5.9</v>
      </c>
      <c r="L284" s="142">
        <v>3</v>
      </c>
      <c r="M284" s="142">
        <v>1.8</v>
      </c>
      <c r="N284" s="142">
        <v>1.6</v>
      </c>
      <c r="O284" s="142">
        <v>1.1000000000000001</v>
      </c>
      <c r="P284" s="142">
        <v>5.6</v>
      </c>
      <c r="Q284" s="142">
        <v>2.1</v>
      </c>
      <c r="R284" s="142">
        <v>-1</v>
      </c>
      <c r="S284" s="142">
        <v>2.6</v>
      </c>
      <c r="T284" s="142">
        <v>0.5</v>
      </c>
      <c r="U284" s="142">
        <v>-2.1</v>
      </c>
      <c r="V284" s="142">
        <v>2.5</v>
      </c>
      <c r="W284" s="142">
        <v>4.8</v>
      </c>
      <c r="X284" s="142">
        <v>3.1</v>
      </c>
      <c r="Y284" s="142">
        <v>-1.3</v>
      </c>
      <c r="Z284" s="142">
        <v>3.9</v>
      </c>
      <c r="AA284" s="142">
        <v>0.9</v>
      </c>
      <c r="AB284" s="142">
        <v>1.4</v>
      </c>
      <c r="AC284" s="142">
        <v>4.3</v>
      </c>
      <c r="AD284" s="142">
        <v>3.8</v>
      </c>
      <c r="AE284" s="237">
        <f>(AVERAGE(C282:C284)/AVERAGE(C270:C272)-1)*100</f>
        <v>2.0610404139454364</v>
      </c>
      <c r="AF284" s="190">
        <f t="shared" ref="AF284" si="249">(AVERAGE(D282:D284)/AVERAGE(D270:D272)-1)*100</f>
        <v>-1.0391866036785991</v>
      </c>
      <c r="AG284" s="190">
        <f t="shared" ref="AG284" si="250">(AVERAGE(E282:E284)/AVERAGE(E270:E272)-1)*100</f>
        <v>2.6366780585584282</v>
      </c>
      <c r="AH284" s="190">
        <f t="shared" ref="AH284" si="251">(AVERAGE(F282:F284)/AVERAGE(F270:F272)-1)*100</f>
        <v>0.53125901397086395</v>
      </c>
      <c r="AI284" s="190">
        <f>(AVERAGE(G282:G284)/AVERAGE(G270:G272)-1)*100</f>
        <v>-2.0751875193079639</v>
      </c>
      <c r="AJ284" s="190">
        <f>(AVERAGE(H282:H284)/AVERAGE(H270:H272)-1)*100</f>
        <v>2.5345786786818758</v>
      </c>
      <c r="AK284" s="190">
        <f>(AVERAGE(I282:I284)/AVERAGE(I270:I272)-1)*100</f>
        <v>4.7988360426607146</v>
      </c>
      <c r="AL284" s="140">
        <v>115.06995000000001</v>
      </c>
      <c r="AM284" s="140">
        <v>126.16492</v>
      </c>
      <c r="AN284" s="140">
        <v>97.940889999999996</v>
      </c>
      <c r="AO284" s="140">
        <v>95.798450000000003</v>
      </c>
      <c r="AP284" s="140">
        <v>88.767669999999995</v>
      </c>
      <c r="AQ284" s="140">
        <v>86.419250000000005</v>
      </c>
      <c r="AR284" s="140">
        <v>110.24617000000001</v>
      </c>
      <c r="AS284" s="140">
        <v>4.8</v>
      </c>
      <c r="AT284" s="140">
        <v>6.5</v>
      </c>
      <c r="AU284" s="140">
        <v>1.6</v>
      </c>
      <c r="AV284" s="140">
        <v>4.0999999999999996</v>
      </c>
      <c r="AW284" s="140">
        <v>-11.1</v>
      </c>
      <c r="AX284" s="140">
        <v>-6.3</v>
      </c>
      <c r="AY284" s="140">
        <v>10.199999999999999</v>
      </c>
      <c r="AZ284" s="140">
        <v>-5.3</v>
      </c>
      <c r="BA284" s="140">
        <v>-8.1</v>
      </c>
      <c r="BB284" s="140">
        <v>0.1</v>
      </c>
      <c r="BC284" s="140">
        <v>2</v>
      </c>
      <c r="BD284" s="140">
        <v>-1.9</v>
      </c>
      <c r="BE284" s="140">
        <v>-5.5</v>
      </c>
      <c r="BF284" s="140">
        <v>3.3</v>
      </c>
      <c r="BG284" s="140">
        <v>-4.0999999999999996</v>
      </c>
      <c r="BH284" s="140">
        <v>-6.8</v>
      </c>
      <c r="BI284" s="140">
        <v>1.1000000000000001</v>
      </c>
      <c r="BJ284" s="140">
        <v>0.4</v>
      </c>
      <c r="BK284" s="140">
        <v>-5.2</v>
      </c>
      <c r="BL284" s="140">
        <v>-1.6</v>
      </c>
      <c r="BM284" s="140">
        <v>5.7</v>
      </c>
      <c r="BN284" s="192">
        <f>(AVERAGE(AL282:AL284)/AVERAGE(AL270:AL272)-1)*100</f>
        <v>-5.3199684315064832</v>
      </c>
      <c r="BO284" s="192">
        <f t="shared" ref="BO284" si="252">(AVERAGE(AM282:AM284)/AVERAGE(AM270:AM272)-1)*100</f>
        <v>-8.0583470476644266</v>
      </c>
      <c r="BP284" s="192">
        <f t="shared" ref="BP284" si="253">(AVERAGE(AN282:AN284)/AVERAGE(AN270:AN272)-1)*100</f>
        <v>0.1211704558227833</v>
      </c>
      <c r="BQ284" s="192">
        <f t="shared" ref="BQ284" si="254">(AVERAGE(AO282:AO284)/AVERAGE(AO270:AO272)-1)*100</f>
        <v>1.9738020968302461</v>
      </c>
      <c r="BR284" s="192">
        <f t="shared" ref="BR284" si="255">(AVERAGE(AP282:AP284)/AVERAGE(AP270:AP272)-1)*100</f>
        <v>-1.9241182459083572</v>
      </c>
      <c r="BS284" s="192">
        <f t="shared" ref="BS284" si="256">(AVERAGE(AQ282:AQ284)/AVERAGE(AQ270:AQ272)-1)*100</f>
        <v>-5.4836611224944987</v>
      </c>
      <c r="BT284" s="192">
        <f t="shared" ref="BT284" si="257">(AVERAGE(AR282:AR284)/AVERAGE(AR270:AR272)-1)*100</f>
        <v>3.3350935989989061</v>
      </c>
    </row>
    <row r="285" spans="1:72" ht="16.5" customHeight="1" x14ac:dyDescent="0.25">
      <c r="A285" s="1">
        <v>45748</v>
      </c>
      <c r="C285" s="142">
        <v>99.253410000000002</v>
      </c>
      <c r="D285" s="142">
        <v>106.09305000000001</v>
      </c>
      <c r="E285" s="142">
        <v>98.087389999999999</v>
      </c>
      <c r="F285" s="142">
        <v>97.484520000000003</v>
      </c>
      <c r="G285" s="142">
        <v>97.934960000000004</v>
      </c>
      <c r="H285" s="142">
        <v>96.691140000000004</v>
      </c>
      <c r="I285" s="142">
        <v>102.16005</v>
      </c>
      <c r="J285" s="142">
        <v>-0.5</v>
      </c>
      <c r="K285" s="142">
        <v>10.3</v>
      </c>
      <c r="L285" s="142">
        <v>-2.2000000000000002</v>
      </c>
      <c r="M285" s="142">
        <v>-5</v>
      </c>
      <c r="N285" s="142">
        <v>-1.2</v>
      </c>
      <c r="O285" s="142">
        <v>-1.7</v>
      </c>
      <c r="P285" s="142">
        <v>4.4000000000000004</v>
      </c>
      <c r="Q285" s="142">
        <v>1.4</v>
      </c>
      <c r="R285" s="142">
        <v>1.7</v>
      </c>
      <c r="S285" s="142">
        <v>1.3</v>
      </c>
      <c r="T285" s="142">
        <v>-1</v>
      </c>
      <c r="U285" s="142">
        <v>-1.8</v>
      </c>
      <c r="V285" s="142">
        <v>1.4</v>
      </c>
      <c r="W285" s="142">
        <v>4.7</v>
      </c>
      <c r="X285" s="142">
        <v>2.4</v>
      </c>
      <c r="Y285" s="142">
        <v>-0.4</v>
      </c>
      <c r="Z285" s="142">
        <v>2.9</v>
      </c>
      <c r="AA285" s="142">
        <v>-0.5</v>
      </c>
      <c r="AB285" s="142">
        <v>0.9</v>
      </c>
      <c r="AC285" s="142">
        <v>3.4</v>
      </c>
      <c r="AD285" s="142">
        <v>4.2</v>
      </c>
      <c r="AE285" s="237" t="s">
        <v>19</v>
      </c>
      <c r="AF285" s="190" t="s">
        <v>19</v>
      </c>
      <c r="AG285" s="190" t="s">
        <v>19</v>
      </c>
      <c r="AH285" s="190" t="s">
        <v>19</v>
      </c>
      <c r="AI285" s="190" t="s">
        <v>19</v>
      </c>
      <c r="AJ285" s="190" t="s">
        <v>19</v>
      </c>
      <c r="AK285" s="190" t="s">
        <v>19</v>
      </c>
      <c r="AL285" s="140">
        <v>108.57268000000001</v>
      </c>
      <c r="AM285" s="140">
        <v>117.46760999999999</v>
      </c>
      <c r="AN285" s="140">
        <v>94.840180000000004</v>
      </c>
      <c r="AO285" s="140">
        <v>91.108750000000001</v>
      </c>
      <c r="AP285" s="140">
        <v>101.46974</v>
      </c>
      <c r="AQ285" s="140">
        <v>82.877020000000002</v>
      </c>
      <c r="AR285" s="140">
        <v>102.21182</v>
      </c>
      <c r="AS285" s="140">
        <v>-4.5999999999999996</v>
      </c>
      <c r="AT285" s="140">
        <v>-6.3</v>
      </c>
      <c r="AU285" s="140">
        <v>-1.2</v>
      </c>
      <c r="AV285" s="140">
        <v>-4.2</v>
      </c>
      <c r="AW285" s="140">
        <v>10.3</v>
      </c>
      <c r="AX285" s="140">
        <v>-11.2</v>
      </c>
      <c r="AY285" s="140">
        <v>2.5</v>
      </c>
      <c r="AZ285" s="140">
        <v>-5.0999999999999996</v>
      </c>
      <c r="BA285" s="140">
        <v>-7.6</v>
      </c>
      <c r="BB285" s="140">
        <v>-0.2</v>
      </c>
      <c r="BC285" s="140">
        <v>0.4</v>
      </c>
      <c r="BD285" s="140">
        <v>0.9</v>
      </c>
      <c r="BE285" s="140">
        <v>-7</v>
      </c>
      <c r="BF285" s="140">
        <v>3.1</v>
      </c>
      <c r="BG285" s="140">
        <v>-5.0999999999999996</v>
      </c>
      <c r="BH285" s="140">
        <v>-8</v>
      </c>
      <c r="BI285" s="140">
        <v>0.7</v>
      </c>
      <c r="BJ285" s="140">
        <v>-0.4</v>
      </c>
      <c r="BK285" s="140">
        <v>-3.1</v>
      </c>
      <c r="BL285" s="140">
        <v>-3.3</v>
      </c>
      <c r="BM285" s="140">
        <v>5.2</v>
      </c>
      <c r="BN285" s="192" t="s">
        <v>19</v>
      </c>
      <c r="BO285" s="192" t="s">
        <v>19</v>
      </c>
      <c r="BP285" s="192" t="s">
        <v>19</v>
      </c>
      <c r="BQ285" s="192" t="s">
        <v>19</v>
      </c>
      <c r="BR285" s="192" t="s">
        <v>19</v>
      </c>
      <c r="BS285" s="192" t="s">
        <v>19</v>
      </c>
      <c r="BT285" s="192" t="s">
        <v>19</v>
      </c>
    </row>
    <row r="286" spans="1:72" ht="16.5" customHeight="1" x14ac:dyDescent="0.25">
      <c r="A286" s="1">
        <v>45778</v>
      </c>
      <c r="C286" s="142">
        <v>106.91828</v>
      </c>
      <c r="D286" s="142">
        <v>115.94119000000001</v>
      </c>
      <c r="E286" s="142">
        <v>105.38007</v>
      </c>
      <c r="F286" s="142">
        <v>111.64494000000001</v>
      </c>
      <c r="G286" s="142">
        <v>101.83881</v>
      </c>
      <c r="H286" s="142">
        <v>101.66946</v>
      </c>
      <c r="I286" s="142">
        <v>105.05279</v>
      </c>
      <c r="J286" s="142">
        <v>3.3</v>
      </c>
      <c r="K286" s="142">
        <v>8.6999999999999993</v>
      </c>
      <c r="L286" s="142">
        <v>2.2999999999999998</v>
      </c>
      <c r="M286" s="142">
        <v>1.9</v>
      </c>
      <c r="N286" s="142">
        <v>-1.3</v>
      </c>
      <c r="O286" s="142">
        <v>2.6</v>
      </c>
      <c r="P286" s="142">
        <v>6.7</v>
      </c>
      <c r="Q286" s="142">
        <v>1.8</v>
      </c>
      <c r="R286" s="142">
        <v>3.2</v>
      </c>
      <c r="S286" s="142">
        <v>1.6</v>
      </c>
      <c r="T286" s="142">
        <v>-0.3</v>
      </c>
      <c r="U286" s="142">
        <v>-1.7</v>
      </c>
      <c r="V286" s="142">
        <v>1.7</v>
      </c>
      <c r="W286" s="142">
        <v>5.0999999999999996</v>
      </c>
      <c r="X286" s="142">
        <v>2.8</v>
      </c>
      <c r="Y286" s="142">
        <v>0.3</v>
      </c>
      <c r="Z286" s="142">
        <v>3.3</v>
      </c>
      <c r="AA286" s="142">
        <v>-0.5</v>
      </c>
      <c r="AB286" s="142">
        <v>0.3</v>
      </c>
      <c r="AC286" s="142">
        <v>3.7</v>
      </c>
      <c r="AD286" s="142">
        <v>5.3</v>
      </c>
      <c r="AE286" s="237" t="s">
        <v>19</v>
      </c>
      <c r="AF286" s="190" t="s">
        <v>19</v>
      </c>
      <c r="AG286" s="190" t="s">
        <v>19</v>
      </c>
      <c r="AH286" s="190" t="s">
        <v>19</v>
      </c>
      <c r="AI286" s="190" t="s">
        <v>19</v>
      </c>
      <c r="AJ286" s="190" t="s">
        <v>19</v>
      </c>
      <c r="AK286" s="190" t="s">
        <v>19</v>
      </c>
      <c r="AL286" s="140">
        <v>128.68468999999999</v>
      </c>
      <c r="AM286" s="140">
        <v>144.99453</v>
      </c>
      <c r="AN286" s="140">
        <v>103.5046</v>
      </c>
      <c r="AO286" s="140">
        <v>97.467709999999997</v>
      </c>
      <c r="AP286" s="140">
        <v>114.95788</v>
      </c>
      <c r="AQ286" s="140">
        <v>94.342650000000006</v>
      </c>
      <c r="AR286" s="140">
        <v>108.21785</v>
      </c>
      <c r="AS286" s="140">
        <v>23.9</v>
      </c>
      <c r="AT286" s="140">
        <v>35.9</v>
      </c>
      <c r="AU286" s="140">
        <v>4.0999999999999996</v>
      </c>
      <c r="AV286" s="140">
        <v>-7.9</v>
      </c>
      <c r="AW286" s="140">
        <v>2.4</v>
      </c>
      <c r="AX286" s="140">
        <v>1</v>
      </c>
      <c r="AY286" s="140">
        <v>13.2</v>
      </c>
      <c r="AZ286" s="140">
        <v>0.3</v>
      </c>
      <c r="BA286" s="140">
        <v>0.2</v>
      </c>
      <c r="BB286" s="140">
        <v>0.7</v>
      </c>
      <c r="BC286" s="140">
        <v>-1.4</v>
      </c>
      <c r="BD286" s="140">
        <v>1.2</v>
      </c>
      <c r="BE286" s="140">
        <v>-5.3</v>
      </c>
      <c r="BF286" s="140">
        <v>5.0999999999999996</v>
      </c>
      <c r="BG286" s="140">
        <v>-2.8</v>
      </c>
      <c r="BH286" s="140">
        <v>-4.7</v>
      </c>
      <c r="BI286" s="140">
        <v>1</v>
      </c>
      <c r="BJ286" s="140">
        <v>-0.9</v>
      </c>
      <c r="BK286" s="140">
        <v>-3.1</v>
      </c>
      <c r="BL286" s="140">
        <v>-3.3</v>
      </c>
      <c r="BM286" s="140">
        <v>6.4</v>
      </c>
      <c r="BN286" s="192" t="s">
        <v>19</v>
      </c>
      <c r="BO286" s="192" t="s">
        <v>19</v>
      </c>
      <c r="BP286" s="192" t="s">
        <v>19</v>
      </c>
      <c r="BQ286" s="192" t="s">
        <v>19</v>
      </c>
      <c r="BR286" s="192" t="s">
        <v>19</v>
      </c>
      <c r="BS286" s="192" t="s">
        <v>19</v>
      </c>
      <c r="BT286" s="192" t="s">
        <v>19</v>
      </c>
    </row>
    <row r="287" spans="1:72" x14ac:dyDescent="0.25">
      <c r="AE287" s="237">
        <f>(AVERAGE(C285:C287)/AVERAGE(C273:C275)-1)*100</f>
        <v>0.27072110838062269</v>
      </c>
      <c r="AF287" s="190">
        <f t="shared" ref="AF287" si="258">(AVERAGE(D285:D287)/AVERAGE(D273:D275)-1)*100</f>
        <v>6.2506350527149923</v>
      </c>
      <c r="AG287" s="190">
        <f t="shared" ref="AG287" si="259">(AVERAGE(E285:E287)/AVERAGE(E273:E275)-1)*100</f>
        <v>-0.76826264080437356</v>
      </c>
      <c r="AH287" s="190">
        <f t="shared" ref="AH287" si="260">(AVERAGE(F285:F287)/AVERAGE(F273:F275)-1)*100</f>
        <v>-2.7776117084081564</v>
      </c>
      <c r="AI287" s="190">
        <f>(AVERAGE(G285:G287)/AVERAGE(G273:G275)-1)*100</f>
        <v>-1.4494246663138366</v>
      </c>
      <c r="AJ287" s="190">
        <f>(AVERAGE(H285:H287)/AVERAGE(H273:H275)-1)*100</f>
        <v>0.84105469107582653</v>
      </c>
      <c r="AK287" s="190">
        <f>(AVERAGE(I285:I287)/AVERAGE(I273:I275)-1)*100</f>
        <v>5.5718152947370259</v>
      </c>
      <c r="BN287" s="192">
        <f>(AVERAGE(AL285:AL287)/AVERAGE(AL273:AL275)-1)*100</f>
        <v>11.837245260581387</v>
      </c>
      <c r="BO287" s="192">
        <f t="shared" ref="BO287" si="261">(AVERAGE(AM285:AM287)/AVERAGE(AM273:AM275)-1)*100</f>
        <v>17.744057329215444</v>
      </c>
      <c r="BP287" s="192">
        <f t="shared" ref="BP287" si="262">(AVERAGE(AN285:AN287)/AVERAGE(AN273:AN275)-1)*100</f>
        <v>1.4408993057205999</v>
      </c>
      <c r="BQ287" s="192">
        <f t="shared" ref="BQ287" si="263">(AVERAGE(AO285:AO287)/AVERAGE(AO273:AO275)-1)*100</f>
        <v>-7.1193880580616709</v>
      </c>
      <c r="BR287" s="192">
        <f t="shared" ref="BR287" si="264">(AVERAGE(AP285:AP287)/AVERAGE(AP273:AP275)-1)*100</f>
        <v>4.3784516291409892</v>
      </c>
      <c r="BS287" s="192">
        <f t="shared" ref="BS287" si="265">(AVERAGE(AQ285:AQ287)/AVERAGE(AQ273:AQ275)-1)*100</f>
        <v>-4.4306934110227569</v>
      </c>
      <c r="BT287" s="192">
        <f t="shared" ref="BT287" si="266">(AVERAGE(AR285:AR287)/AVERAGE(AR273:AR275)-1)*100</f>
        <v>8.2226972850287581</v>
      </c>
    </row>
    <row r="302" spans="1:1" x14ac:dyDescent="0.25">
      <c r="A302" s="1">
        <v>45778</v>
      </c>
    </row>
    <row r="303" spans="1:1" x14ac:dyDescent="0.25">
      <c r="A303" s="1">
        <v>45748</v>
      </c>
    </row>
    <row r="304" spans="1:1" x14ac:dyDescent="0.25">
      <c r="A304" s="1">
        <v>45717</v>
      </c>
    </row>
    <row r="305" spans="1:1" x14ac:dyDescent="0.25">
      <c r="A305" s="1">
        <v>45689</v>
      </c>
    </row>
    <row r="306" spans="1:1" x14ac:dyDescent="0.25">
      <c r="A306" s="1">
        <v>45658</v>
      </c>
    </row>
    <row r="307" spans="1:1" x14ac:dyDescent="0.25">
      <c r="A307" s="1">
        <v>45627</v>
      </c>
    </row>
    <row r="308" spans="1:1" x14ac:dyDescent="0.25">
      <c r="A308" s="1">
        <v>45597</v>
      </c>
    </row>
    <row r="309" spans="1:1" x14ac:dyDescent="0.25">
      <c r="A309" s="1">
        <v>45566</v>
      </c>
    </row>
    <row r="310" spans="1:1" x14ac:dyDescent="0.25">
      <c r="A310" s="1">
        <v>45536</v>
      </c>
    </row>
    <row r="311" spans="1:1" x14ac:dyDescent="0.25">
      <c r="A311" s="1">
        <v>45505</v>
      </c>
    </row>
    <row r="312" spans="1:1" x14ac:dyDescent="0.25">
      <c r="A312" s="1">
        <v>45474</v>
      </c>
    </row>
    <row r="313" spans="1:1" x14ac:dyDescent="0.25">
      <c r="A313" s="1">
        <v>45444</v>
      </c>
    </row>
    <row r="314" spans="1:1" x14ac:dyDescent="0.25">
      <c r="A314" s="1">
        <v>45413</v>
      </c>
    </row>
    <row r="315" spans="1:1" x14ac:dyDescent="0.25">
      <c r="A315" s="1">
        <v>45383</v>
      </c>
    </row>
    <row r="316" spans="1:1" x14ac:dyDescent="0.25">
      <c r="A316" s="1">
        <v>45352</v>
      </c>
    </row>
    <row r="317" spans="1:1" x14ac:dyDescent="0.25">
      <c r="A317" s="1">
        <v>45323</v>
      </c>
    </row>
    <row r="318" spans="1:1" x14ac:dyDescent="0.25">
      <c r="A318" s="1">
        <v>45292</v>
      </c>
    </row>
    <row r="319" spans="1:1" x14ac:dyDescent="0.25">
      <c r="A319" s="1">
        <v>45261</v>
      </c>
    </row>
    <row r="320" spans="1:1" x14ac:dyDescent="0.25">
      <c r="A320" s="1">
        <v>45231</v>
      </c>
    </row>
    <row r="321" spans="1:1" x14ac:dyDescent="0.25">
      <c r="A321" s="1">
        <v>45200</v>
      </c>
    </row>
    <row r="322" spans="1:1" x14ac:dyDescent="0.25">
      <c r="A322" s="1">
        <v>45170</v>
      </c>
    </row>
    <row r="323" spans="1:1" x14ac:dyDescent="0.25">
      <c r="A323" s="1">
        <v>45139</v>
      </c>
    </row>
    <row r="324" spans="1:1" x14ac:dyDescent="0.25">
      <c r="A324" s="1">
        <v>45108</v>
      </c>
    </row>
    <row r="325" spans="1:1" x14ac:dyDescent="0.25">
      <c r="A325" s="1">
        <v>45078</v>
      </c>
    </row>
    <row r="326" spans="1:1" x14ac:dyDescent="0.25">
      <c r="A326" s="1">
        <v>45047</v>
      </c>
    </row>
    <row r="327" spans="1:1" x14ac:dyDescent="0.25">
      <c r="A327" s="1">
        <v>45017</v>
      </c>
    </row>
    <row r="328" spans="1:1" x14ac:dyDescent="0.25">
      <c r="A328" s="1">
        <v>44986</v>
      </c>
    </row>
    <row r="329" spans="1:1" x14ac:dyDescent="0.25">
      <c r="A329" s="1">
        <v>44958</v>
      </c>
    </row>
    <row r="330" spans="1:1" x14ac:dyDescent="0.25">
      <c r="A330" s="1">
        <v>44927</v>
      </c>
    </row>
    <row r="331" spans="1:1" x14ac:dyDescent="0.25">
      <c r="A331" s="1">
        <v>44896</v>
      </c>
    </row>
    <row r="332" spans="1:1" x14ac:dyDescent="0.25">
      <c r="A332" s="1">
        <v>44866</v>
      </c>
    </row>
    <row r="333" spans="1:1" x14ac:dyDescent="0.25">
      <c r="A333" s="1">
        <v>44835</v>
      </c>
    </row>
    <row r="334" spans="1:1" x14ac:dyDescent="0.25">
      <c r="A334" s="1">
        <v>44805</v>
      </c>
    </row>
    <row r="335" spans="1:1" x14ac:dyDescent="0.25">
      <c r="A335" s="1">
        <v>44774</v>
      </c>
    </row>
    <row r="336" spans="1:1" x14ac:dyDescent="0.25">
      <c r="A336" s="1">
        <v>44743</v>
      </c>
    </row>
    <row r="337" spans="1:1" x14ac:dyDescent="0.25">
      <c r="A337" s="1">
        <v>44713</v>
      </c>
    </row>
    <row r="338" spans="1:1" x14ac:dyDescent="0.25">
      <c r="A338" s="1">
        <v>44682</v>
      </c>
    </row>
    <row r="339" spans="1:1" x14ac:dyDescent="0.25">
      <c r="A339" s="1">
        <v>44652</v>
      </c>
    </row>
    <row r="340" spans="1:1" x14ac:dyDescent="0.25">
      <c r="A340" s="1">
        <v>44621</v>
      </c>
    </row>
    <row r="341" spans="1:1" x14ac:dyDescent="0.25">
      <c r="A341" s="1">
        <v>44593</v>
      </c>
    </row>
    <row r="342" spans="1:1" x14ac:dyDescent="0.25">
      <c r="A342" s="1">
        <v>44562</v>
      </c>
    </row>
    <row r="343" spans="1:1" x14ac:dyDescent="0.25">
      <c r="A343" s="1">
        <v>44531</v>
      </c>
    </row>
    <row r="344" spans="1:1" x14ac:dyDescent="0.25">
      <c r="A344" s="1">
        <v>44501</v>
      </c>
    </row>
    <row r="345" spans="1:1" x14ac:dyDescent="0.25">
      <c r="A345" s="1">
        <v>44470</v>
      </c>
    </row>
    <row r="346" spans="1:1" x14ac:dyDescent="0.25">
      <c r="A346" s="1">
        <v>44440</v>
      </c>
    </row>
    <row r="347" spans="1:1" x14ac:dyDescent="0.25">
      <c r="A347" s="1">
        <v>44409</v>
      </c>
    </row>
    <row r="348" spans="1:1" x14ac:dyDescent="0.25">
      <c r="A348" s="1">
        <v>44378</v>
      </c>
    </row>
    <row r="349" spans="1:1" x14ac:dyDescent="0.25">
      <c r="A349" s="1">
        <v>44348</v>
      </c>
    </row>
    <row r="350" spans="1:1" x14ac:dyDescent="0.25">
      <c r="A350" s="1">
        <v>44317</v>
      </c>
    </row>
    <row r="351" spans="1:1" x14ac:dyDescent="0.25">
      <c r="A351" s="1">
        <v>44287</v>
      </c>
    </row>
    <row r="352" spans="1:1" x14ac:dyDescent="0.25">
      <c r="A352" s="1">
        <v>44256</v>
      </c>
    </row>
    <row r="353" spans="1:1" x14ac:dyDescent="0.25">
      <c r="A353" s="1">
        <v>44228</v>
      </c>
    </row>
    <row r="354" spans="1:1" x14ac:dyDescent="0.25">
      <c r="A354" s="1">
        <v>44197</v>
      </c>
    </row>
    <row r="355" spans="1:1" x14ac:dyDescent="0.25">
      <c r="A355" s="1">
        <v>44166</v>
      </c>
    </row>
    <row r="356" spans="1:1" x14ac:dyDescent="0.25">
      <c r="A356" s="1">
        <v>44136</v>
      </c>
    </row>
    <row r="357" spans="1:1" x14ac:dyDescent="0.25">
      <c r="A357" s="1">
        <v>44105</v>
      </c>
    </row>
    <row r="358" spans="1:1" x14ac:dyDescent="0.25">
      <c r="A358" s="1">
        <v>44075</v>
      </c>
    </row>
    <row r="359" spans="1:1" x14ac:dyDescent="0.25">
      <c r="A359" s="1">
        <v>44044</v>
      </c>
    </row>
    <row r="360" spans="1:1" x14ac:dyDescent="0.25">
      <c r="A360" s="1">
        <v>44013</v>
      </c>
    </row>
    <row r="361" spans="1:1" x14ac:dyDescent="0.25">
      <c r="A361" s="1">
        <v>43983</v>
      </c>
    </row>
    <row r="362" spans="1:1" x14ac:dyDescent="0.25">
      <c r="A362" s="1">
        <v>43952</v>
      </c>
    </row>
    <row r="363" spans="1:1" x14ac:dyDescent="0.25">
      <c r="A363" s="1">
        <v>43922</v>
      </c>
    </row>
    <row r="364" spans="1:1" x14ac:dyDescent="0.25">
      <c r="A364" s="1">
        <v>43891</v>
      </c>
    </row>
    <row r="365" spans="1:1" x14ac:dyDescent="0.25">
      <c r="A365" s="1">
        <v>43862</v>
      </c>
    </row>
    <row r="366" spans="1:1" x14ac:dyDescent="0.25">
      <c r="A366" s="1">
        <v>43831</v>
      </c>
    </row>
    <row r="367" spans="1:1" x14ac:dyDescent="0.25">
      <c r="A367" s="1">
        <v>43800</v>
      </c>
    </row>
    <row r="368" spans="1:1" x14ac:dyDescent="0.25">
      <c r="A368" s="1">
        <v>43770</v>
      </c>
    </row>
    <row r="369" spans="1:1" x14ac:dyDescent="0.25">
      <c r="A369" s="1">
        <v>43739</v>
      </c>
    </row>
    <row r="370" spans="1:1" x14ac:dyDescent="0.25">
      <c r="A370" s="1">
        <v>43709</v>
      </c>
    </row>
    <row r="371" spans="1:1" x14ac:dyDescent="0.25">
      <c r="A371" s="1">
        <v>43678</v>
      </c>
    </row>
    <row r="372" spans="1:1" x14ac:dyDescent="0.25">
      <c r="A372" s="1">
        <v>43647</v>
      </c>
    </row>
    <row r="373" spans="1:1" x14ac:dyDescent="0.25">
      <c r="A373" s="1">
        <v>43617</v>
      </c>
    </row>
    <row r="374" spans="1:1" x14ac:dyDescent="0.25">
      <c r="A374" s="1">
        <v>43586</v>
      </c>
    </row>
    <row r="375" spans="1:1" x14ac:dyDescent="0.25">
      <c r="A375" s="1">
        <v>43556</v>
      </c>
    </row>
    <row r="376" spans="1:1" x14ac:dyDescent="0.25">
      <c r="A376" s="1">
        <v>43525</v>
      </c>
    </row>
    <row r="377" spans="1:1" x14ac:dyDescent="0.25">
      <c r="A377" s="1">
        <v>43497</v>
      </c>
    </row>
    <row r="378" spans="1:1" x14ac:dyDescent="0.25">
      <c r="A378" s="1">
        <v>43466</v>
      </c>
    </row>
    <row r="379" spans="1:1" x14ac:dyDescent="0.25">
      <c r="A379" s="1">
        <v>43435</v>
      </c>
    </row>
    <row r="380" spans="1:1" x14ac:dyDescent="0.25">
      <c r="A380" s="1">
        <v>43405</v>
      </c>
    </row>
    <row r="381" spans="1:1" x14ac:dyDescent="0.25">
      <c r="A381" s="1">
        <v>43374</v>
      </c>
    </row>
    <row r="382" spans="1:1" x14ac:dyDescent="0.25">
      <c r="A382" s="1">
        <v>43344</v>
      </c>
    </row>
    <row r="383" spans="1:1" x14ac:dyDescent="0.25">
      <c r="A383" s="1">
        <v>43313</v>
      </c>
    </row>
    <row r="384" spans="1:1" x14ac:dyDescent="0.25">
      <c r="A384" s="1">
        <v>43282</v>
      </c>
    </row>
    <row r="385" spans="1:1" x14ac:dyDescent="0.25">
      <c r="A385" s="1">
        <v>43252</v>
      </c>
    </row>
    <row r="386" spans="1:1" x14ac:dyDescent="0.25">
      <c r="A386" s="1">
        <v>43221</v>
      </c>
    </row>
    <row r="387" spans="1:1" x14ac:dyDescent="0.25">
      <c r="A387" s="1">
        <v>43191</v>
      </c>
    </row>
    <row r="388" spans="1:1" x14ac:dyDescent="0.25">
      <c r="A388" s="1">
        <v>43160</v>
      </c>
    </row>
    <row r="389" spans="1:1" x14ac:dyDescent="0.25">
      <c r="A389" s="1">
        <v>43132</v>
      </c>
    </row>
    <row r="390" spans="1:1" x14ac:dyDescent="0.25">
      <c r="A390" s="1">
        <v>43101</v>
      </c>
    </row>
    <row r="391" spans="1:1" x14ac:dyDescent="0.25">
      <c r="A391" s="1">
        <v>43070</v>
      </c>
    </row>
    <row r="392" spans="1:1" x14ac:dyDescent="0.25">
      <c r="A392" s="1">
        <v>43040</v>
      </c>
    </row>
    <row r="393" spans="1:1" x14ac:dyDescent="0.25">
      <c r="A393" s="1">
        <v>43009</v>
      </c>
    </row>
    <row r="394" spans="1:1" x14ac:dyDescent="0.25">
      <c r="A394" s="1">
        <v>42979</v>
      </c>
    </row>
    <row r="395" spans="1:1" x14ac:dyDescent="0.25">
      <c r="A395" s="1">
        <v>42948</v>
      </c>
    </row>
    <row r="396" spans="1:1" x14ac:dyDescent="0.25">
      <c r="A396" s="1">
        <v>42917</v>
      </c>
    </row>
    <row r="397" spans="1:1" x14ac:dyDescent="0.25">
      <c r="A397" s="1">
        <v>42887</v>
      </c>
    </row>
    <row r="398" spans="1:1" x14ac:dyDescent="0.25">
      <c r="A398" s="1">
        <v>42856</v>
      </c>
    </row>
    <row r="399" spans="1:1" x14ac:dyDescent="0.25">
      <c r="A399" s="1">
        <v>42826</v>
      </c>
    </row>
    <row r="400" spans="1:1" x14ac:dyDescent="0.25">
      <c r="A400" s="1">
        <v>42795</v>
      </c>
    </row>
    <row r="401" spans="1:1" x14ac:dyDescent="0.25">
      <c r="A401" s="1">
        <v>42767</v>
      </c>
    </row>
    <row r="402" spans="1:1" x14ac:dyDescent="0.25">
      <c r="A402" s="1">
        <v>42736</v>
      </c>
    </row>
    <row r="403" spans="1:1" x14ac:dyDescent="0.25">
      <c r="A403" s="1">
        <v>42705</v>
      </c>
    </row>
    <row r="404" spans="1:1" x14ac:dyDescent="0.25">
      <c r="A404" s="1">
        <v>42675</v>
      </c>
    </row>
    <row r="405" spans="1:1" x14ac:dyDescent="0.25">
      <c r="A405" s="1">
        <v>42644</v>
      </c>
    </row>
    <row r="406" spans="1:1" x14ac:dyDescent="0.25">
      <c r="A406" s="1">
        <v>42614</v>
      </c>
    </row>
    <row r="407" spans="1:1" x14ac:dyDescent="0.25">
      <c r="A407" s="1">
        <v>42583</v>
      </c>
    </row>
    <row r="408" spans="1:1" x14ac:dyDescent="0.25">
      <c r="A408" s="1">
        <v>42552</v>
      </c>
    </row>
    <row r="409" spans="1:1" x14ac:dyDescent="0.25">
      <c r="A409" s="1">
        <v>42522</v>
      </c>
    </row>
    <row r="410" spans="1:1" x14ac:dyDescent="0.25">
      <c r="A410" s="1">
        <v>42491</v>
      </c>
    </row>
    <row r="411" spans="1:1" x14ac:dyDescent="0.25">
      <c r="A411" s="1">
        <v>42461</v>
      </c>
    </row>
    <row r="412" spans="1:1" x14ac:dyDescent="0.25">
      <c r="A412" s="1">
        <v>42430</v>
      </c>
    </row>
    <row r="413" spans="1:1" x14ac:dyDescent="0.25">
      <c r="A413" s="1">
        <v>42401</v>
      </c>
    </row>
    <row r="414" spans="1:1" x14ac:dyDescent="0.25">
      <c r="A414" s="1">
        <v>42370</v>
      </c>
    </row>
    <row r="415" spans="1:1" x14ac:dyDescent="0.25">
      <c r="A415" s="1">
        <v>42339</v>
      </c>
    </row>
    <row r="416" spans="1:1" x14ac:dyDescent="0.25">
      <c r="A416" s="1">
        <v>42309</v>
      </c>
    </row>
    <row r="417" spans="1:1" x14ac:dyDescent="0.25">
      <c r="A417" s="1">
        <v>42278</v>
      </c>
    </row>
    <row r="418" spans="1:1" x14ac:dyDescent="0.25">
      <c r="A418" s="1">
        <v>42248</v>
      </c>
    </row>
    <row r="419" spans="1:1" x14ac:dyDescent="0.25">
      <c r="A419" s="1">
        <v>42217</v>
      </c>
    </row>
    <row r="420" spans="1:1" x14ac:dyDescent="0.25">
      <c r="A420" s="1">
        <v>42186</v>
      </c>
    </row>
    <row r="421" spans="1:1" x14ac:dyDescent="0.25">
      <c r="A421" s="1">
        <v>42156</v>
      </c>
    </row>
    <row r="422" spans="1:1" x14ac:dyDescent="0.25">
      <c r="A422" s="1">
        <v>42125</v>
      </c>
    </row>
    <row r="423" spans="1:1" x14ac:dyDescent="0.25">
      <c r="A423" s="1">
        <v>42095</v>
      </c>
    </row>
    <row r="424" spans="1:1" x14ac:dyDescent="0.25">
      <c r="A424" s="1">
        <v>42064</v>
      </c>
    </row>
    <row r="425" spans="1:1" x14ac:dyDescent="0.25">
      <c r="A425" s="1">
        <v>42036</v>
      </c>
    </row>
    <row r="426" spans="1:1" x14ac:dyDescent="0.25">
      <c r="A426" s="1">
        <v>42005</v>
      </c>
    </row>
    <row r="427" spans="1:1" x14ac:dyDescent="0.25">
      <c r="A427" s="1">
        <v>41974</v>
      </c>
    </row>
    <row r="428" spans="1:1" x14ac:dyDescent="0.25">
      <c r="A428" s="1">
        <v>41944</v>
      </c>
    </row>
    <row r="429" spans="1:1" x14ac:dyDescent="0.25">
      <c r="A429" s="1">
        <v>41913</v>
      </c>
    </row>
    <row r="430" spans="1:1" x14ac:dyDescent="0.25">
      <c r="A430" s="1">
        <v>41883</v>
      </c>
    </row>
    <row r="431" spans="1:1" x14ac:dyDescent="0.25">
      <c r="A431" s="1">
        <v>41852</v>
      </c>
    </row>
    <row r="432" spans="1:1" x14ac:dyDescent="0.25">
      <c r="A432" s="1">
        <v>41821</v>
      </c>
    </row>
    <row r="433" spans="1:1" x14ac:dyDescent="0.25">
      <c r="A433" s="1">
        <v>41791</v>
      </c>
    </row>
    <row r="434" spans="1:1" x14ac:dyDescent="0.25">
      <c r="A434" s="1">
        <v>41760</v>
      </c>
    </row>
    <row r="435" spans="1:1" x14ac:dyDescent="0.25">
      <c r="A435" s="1">
        <v>41730</v>
      </c>
    </row>
    <row r="436" spans="1:1" x14ac:dyDescent="0.25">
      <c r="A436" s="1">
        <v>41699</v>
      </c>
    </row>
    <row r="437" spans="1:1" x14ac:dyDescent="0.25">
      <c r="A437" s="1">
        <v>41671</v>
      </c>
    </row>
    <row r="438" spans="1:1" x14ac:dyDescent="0.25">
      <c r="A438" s="1">
        <v>41640</v>
      </c>
    </row>
    <row r="439" spans="1:1" x14ac:dyDescent="0.25">
      <c r="A439" s="1">
        <v>41609</v>
      </c>
    </row>
    <row r="440" spans="1:1" x14ac:dyDescent="0.25">
      <c r="A440" s="1">
        <v>41579</v>
      </c>
    </row>
    <row r="441" spans="1:1" x14ac:dyDescent="0.25">
      <c r="A441" s="1">
        <v>41548</v>
      </c>
    </row>
    <row r="442" spans="1:1" x14ac:dyDescent="0.25">
      <c r="A442" s="1">
        <v>41518</v>
      </c>
    </row>
    <row r="443" spans="1:1" x14ac:dyDescent="0.25">
      <c r="A443" s="1">
        <v>41487</v>
      </c>
    </row>
    <row r="444" spans="1:1" x14ac:dyDescent="0.25">
      <c r="A444" s="1">
        <v>41456</v>
      </c>
    </row>
    <row r="445" spans="1:1" x14ac:dyDescent="0.25">
      <c r="A445" s="1">
        <v>41426</v>
      </c>
    </row>
    <row r="446" spans="1:1" x14ac:dyDescent="0.25">
      <c r="A446" s="1">
        <v>41395</v>
      </c>
    </row>
    <row r="447" spans="1:1" x14ac:dyDescent="0.25">
      <c r="A447" s="1">
        <v>41365</v>
      </c>
    </row>
    <row r="448" spans="1:1" x14ac:dyDescent="0.25">
      <c r="A448" s="1">
        <v>41334</v>
      </c>
    </row>
    <row r="449" spans="1:1" x14ac:dyDescent="0.25">
      <c r="A449" s="1">
        <v>41306</v>
      </c>
    </row>
    <row r="450" spans="1:1" x14ac:dyDescent="0.25">
      <c r="A450" s="1">
        <v>41275</v>
      </c>
    </row>
    <row r="451" spans="1:1" x14ac:dyDescent="0.25">
      <c r="A451" s="1">
        <v>41244</v>
      </c>
    </row>
    <row r="452" spans="1:1" x14ac:dyDescent="0.25">
      <c r="A452" s="1">
        <v>41214</v>
      </c>
    </row>
    <row r="453" spans="1:1" x14ac:dyDescent="0.25">
      <c r="A453" s="1">
        <v>41183</v>
      </c>
    </row>
    <row r="454" spans="1:1" x14ac:dyDescent="0.25">
      <c r="A454" s="1">
        <v>41153</v>
      </c>
    </row>
    <row r="455" spans="1:1" x14ac:dyDescent="0.25">
      <c r="A455" s="1">
        <v>41122</v>
      </c>
    </row>
    <row r="456" spans="1:1" x14ac:dyDescent="0.25">
      <c r="A456" s="1">
        <v>41091</v>
      </c>
    </row>
    <row r="457" spans="1:1" x14ac:dyDescent="0.25">
      <c r="A457" s="1">
        <v>41061</v>
      </c>
    </row>
    <row r="458" spans="1:1" x14ac:dyDescent="0.25">
      <c r="A458" s="1">
        <v>41030</v>
      </c>
    </row>
    <row r="459" spans="1:1" x14ac:dyDescent="0.25">
      <c r="A459" s="1">
        <v>41000</v>
      </c>
    </row>
    <row r="460" spans="1:1" x14ac:dyDescent="0.25">
      <c r="A460" s="1">
        <v>40969</v>
      </c>
    </row>
    <row r="461" spans="1:1" x14ac:dyDescent="0.25">
      <c r="A461" s="1">
        <v>40940</v>
      </c>
    </row>
    <row r="462" spans="1:1" x14ac:dyDescent="0.25">
      <c r="A462" s="1">
        <v>40909</v>
      </c>
    </row>
    <row r="463" spans="1:1" x14ac:dyDescent="0.25">
      <c r="A463" s="1">
        <v>40878</v>
      </c>
    </row>
    <row r="464" spans="1:1" x14ac:dyDescent="0.25">
      <c r="A464" s="1">
        <v>40848</v>
      </c>
    </row>
    <row r="465" spans="1:1" x14ac:dyDescent="0.25">
      <c r="A465" s="1">
        <v>40817</v>
      </c>
    </row>
    <row r="466" spans="1:1" x14ac:dyDescent="0.25">
      <c r="A466" s="1">
        <v>40787</v>
      </c>
    </row>
    <row r="467" spans="1:1" x14ac:dyDescent="0.25">
      <c r="A467" s="1">
        <v>40756</v>
      </c>
    </row>
    <row r="468" spans="1:1" x14ac:dyDescent="0.25">
      <c r="A468" s="1">
        <v>40725</v>
      </c>
    </row>
    <row r="469" spans="1:1" x14ac:dyDescent="0.25">
      <c r="A469" s="1">
        <v>40695</v>
      </c>
    </row>
    <row r="470" spans="1:1" x14ac:dyDescent="0.25">
      <c r="A470" s="1">
        <v>40664</v>
      </c>
    </row>
    <row r="471" spans="1:1" x14ac:dyDescent="0.25">
      <c r="A471" s="1">
        <v>40634</v>
      </c>
    </row>
    <row r="472" spans="1:1" x14ac:dyDescent="0.25">
      <c r="A472" s="1">
        <v>40603</v>
      </c>
    </row>
    <row r="473" spans="1:1" x14ac:dyDescent="0.25">
      <c r="A473" s="1">
        <v>40575</v>
      </c>
    </row>
    <row r="474" spans="1:1" x14ac:dyDescent="0.25">
      <c r="A474" s="1">
        <v>40544</v>
      </c>
    </row>
    <row r="475" spans="1:1" x14ac:dyDescent="0.25">
      <c r="A475" s="1">
        <v>40513</v>
      </c>
    </row>
    <row r="476" spans="1:1" x14ac:dyDescent="0.25">
      <c r="A476" s="1">
        <v>40483</v>
      </c>
    </row>
    <row r="477" spans="1:1" x14ac:dyDescent="0.25">
      <c r="A477" s="1">
        <v>40452</v>
      </c>
    </row>
    <row r="478" spans="1:1" x14ac:dyDescent="0.25">
      <c r="A478" s="1">
        <v>40422</v>
      </c>
    </row>
    <row r="479" spans="1:1" x14ac:dyDescent="0.25">
      <c r="A479" s="1">
        <v>40391</v>
      </c>
    </row>
    <row r="480" spans="1:1" x14ac:dyDescent="0.25">
      <c r="A480" s="1">
        <v>40360</v>
      </c>
    </row>
    <row r="481" spans="1:1" x14ac:dyDescent="0.25">
      <c r="A481" s="1">
        <v>40330</v>
      </c>
    </row>
    <row r="482" spans="1:1" x14ac:dyDescent="0.25">
      <c r="A482" s="1">
        <v>40299</v>
      </c>
    </row>
    <row r="483" spans="1:1" x14ac:dyDescent="0.25">
      <c r="A483" s="1">
        <v>40269</v>
      </c>
    </row>
    <row r="484" spans="1:1" x14ac:dyDescent="0.25">
      <c r="A484" s="1">
        <v>40238</v>
      </c>
    </row>
    <row r="485" spans="1:1" x14ac:dyDescent="0.25">
      <c r="A485" s="1">
        <v>40210</v>
      </c>
    </row>
    <row r="486" spans="1:1" x14ac:dyDescent="0.25">
      <c r="A486" s="1">
        <v>40179</v>
      </c>
    </row>
    <row r="487" spans="1:1" x14ac:dyDescent="0.25">
      <c r="A487" s="1">
        <v>40148</v>
      </c>
    </row>
    <row r="488" spans="1:1" x14ac:dyDescent="0.25">
      <c r="A488" s="1">
        <v>40118</v>
      </c>
    </row>
    <row r="489" spans="1:1" x14ac:dyDescent="0.25">
      <c r="A489" s="1">
        <v>40087</v>
      </c>
    </row>
    <row r="490" spans="1:1" x14ac:dyDescent="0.25">
      <c r="A490" s="1">
        <v>40057</v>
      </c>
    </row>
    <row r="491" spans="1:1" x14ac:dyDescent="0.25">
      <c r="A491" s="1">
        <v>40026</v>
      </c>
    </row>
    <row r="492" spans="1:1" x14ac:dyDescent="0.25">
      <c r="A492" s="1">
        <v>39995</v>
      </c>
    </row>
    <row r="493" spans="1:1" x14ac:dyDescent="0.25">
      <c r="A493" s="1">
        <v>39965</v>
      </c>
    </row>
    <row r="494" spans="1:1" x14ac:dyDescent="0.25">
      <c r="A494" s="1">
        <v>39934</v>
      </c>
    </row>
    <row r="495" spans="1:1" x14ac:dyDescent="0.25">
      <c r="A495" s="1">
        <v>39904</v>
      </c>
    </row>
    <row r="496" spans="1:1" x14ac:dyDescent="0.25">
      <c r="A496" s="1">
        <v>39873</v>
      </c>
    </row>
    <row r="497" spans="1:1" x14ac:dyDescent="0.25">
      <c r="A497" s="1">
        <v>39845</v>
      </c>
    </row>
    <row r="498" spans="1:1" x14ac:dyDescent="0.25">
      <c r="A498" s="1">
        <v>39814</v>
      </c>
    </row>
    <row r="499" spans="1:1" x14ac:dyDescent="0.25">
      <c r="A499" s="1">
        <v>39783</v>
      </c>
    </row>
    <row r="500" spans="1:1" x14ac:dyDescent="0.25">
      <c r="A500" s="1">
        <v>39753</v>
      </c>
    </row>
    <row r="501" spans="1:1" x14ac:dyDescent="0.25">
      <c r="A501" s="1">
        <v>39722</v>
      </c>
    </row>
    <row r="502" spans="1:1" x14ac:dyDescent="0.25">
      <c r="A502" s="1">
        <v>39692</v>
      </c>
    </row>
    <row r="503" spans="1:1" x14ac:dyDescent="0.25">
      <c r="A503" s="1">
        <v>39661</v>
      </c>
    </row>
    <row r="504" spans="1:1" x14ac:dyDescent="0.25">
      <c r="A504" s="1">
        <v>39630</v>
      </c>
    </row>
    <row r="505" spans="1:1" x14ac:dyDescent="0.25">
      <c r="A505" s="1">
        <v>39600</v>
      </c>
    </row>
    <row r="506" spans="1:1" x14ac:dyDescent="0.25">
      <c r="A506" s="1">
        <v>39569</v>
      </c>
    </row>
    <row r="507" spans="1:1" x14ac:dyDescent="0.25">
      <c r="A507" s="1">
        <v>39539</v>
      </c>
    </row>
    <row r="508" spans="1:1" x14ac:dyDescent="0.25">
      <c r="A508" s="1">
        <v>39508</v>
      </c>
    </row>
    <row r="509" spans="1:1" x14ac:dyDescent="0.25">
      <c r="A509" s="1">
        <v>39479</v>
      </c>
    </row>
    <row r="510" spans="1:1" x14ac:dyDescent="0.25">
      <c r="A510" s="1">
        <v>39448</v>
      </c>
    </row>
    <row r="511" spans="1:1" x14ac:dyDescent="0.25">
      <c r="A511" s="1">
        <v>39417</v>
      </c>
    </row>
    <row r="512" spans="1:1" x14ac:dyDescent="0.25">
      <c r="A512" s="1">
        <v>39387</v>
      </c>
    </row>
    <row r="513" spans="1:1" x14ac:dyDescent="0.25">
      <c r="A513" s="1">
        <v>39356</v>
      </c>
    </row>
    <row r="514" spans="1:1" x14ac:dyDescent="0.25">
      <c r="A514" s="1">
        <v>39326</v>
      </c>
    </row>
    <row r="515" spans="1:1" x14ac:dyDescent="0.25">
      <c r="A515" s="1">
        <v>39295</v>
      </c>
    </row>
    <row r="516" spans="1:1" x14ac:dyDescent="0.25">
      <c r="A516" s="1">
        <v>39264</v>
      </c>
    </row>
    <row r="517" spans="1:1" x14ac:dyDescent="0.25">
      <c r="A517" s="1">
        <v>39234</v>
      </c>
    </row>
    <row r="518" spans="1:1" x14ac:dyDescent="0.25">
      <c r="A518" s="1">
        <v>39203</v>
      </c>
    </row>
    <row r="519" spans="1:1" x14ac:dyDescent="0.25">
      <c r="A519" s="1">
        <v>39173</v>
      </c>
    </row>
    <row r="520" spans="1:1" x14ac:dyDescent="0.25">
      <c r="A520" s="1">
        <v>39142</v>
      </c>
    </row>
    <row r="521" spans="1:1" x14ac:dyDescent="0.25">
      <c r="A521" s="1">
        <v>39114</v>
      </c>
    </row>
    <row r="522" spans="1:1" x14ac:dyDescent="0.25">
      <c r="A522" s="1">
        <v>39083</v>
      </c>
    </row>
    <row r="523" spans="1:1" x14ac:dyDescent="0.25">
      <c r="A523" s="1">
        <v>39052</v>
      </c>
    </row>
    <row r="524" spans="1:1" x14ac:dyDescent="0.25">
      <c r="A524" s="1">
        <v>39022</v>
      </c>
    </row>
    <row r="525" spans="1:1" x14ac:dyDescent="0.25">
      <c r="A525" s="1">
        <v>38991</v>
      </c>
    </row>
    <row r="526" spans="1:1" x14ac:dyDescent="0.25">
      <c r="A526" s="1">
        <v>38961</v>
      </c>
    </row>
    <row r="527" spans="1:1" x14ac:dyDescent="0.25">
      <c r="A527" s="1">
        <v>38930</v>
      </c>
    </row>
    <row r="528" spans="1:1" x14ac:dyDescent="0.25">
      <c r="A528" s="1">
        <v>38899</v>
      </c>
    </row>
    <row r="529" spans="1:1" x14ac:dyDescent="0.25">
      <c r="A529" s="1">
        <v>38869</v>
      </c>
    </row>
    <row r="530" spans="1:1" x14ac:dyDescent="0.25">
      <c r="A530" s="1">
        <v>38838</v>
      </c>
    </row>
    <row r="531" spans="1:1" x14ac:dyDescent="0.25">
      <c r="A531" s="1">
        <v>38808</v>
      </c>
    </row>
    <row r="532" spans="1:1" x14ac:dyDescent="0.25">
      <c r="A532" s="1">
        <v>38777</v>
      </c>
    </row>
    <row r="533" spans="1:1" x14ac:dyDescent="0.25">
      <c r="A533" s="1">
        <v>38749</v>
      </c>
    </row>
    <row r="534" spans="1:1" x14ac:dyDescent="0.25">
      <c r="A534" s="1">
        <v>38718</v>
      </c>
    </row>
    <row r="535" spans="1:1" x14ac:dyDescent="0.25">
      <c r="A535" s="1">
        <v>38687</v>
      </c>
    </row>
    <row r="536" spans="1:1" x14ac:dyDescent="0.25">
      <c r="A536" s="1">
        <v>38657</v>
      </c>
    </row>
    <row r="537" spans="1:1" x14ac:dyDescent="0.25">
      <c r="A537" s="1">
        <v>38626</v>
      </c>
    </row>
    <row r="538" spans="1:1" x14ac:dyDescent="0.25">
      <c r="A538" s="1">
        <v>38596</v>
      </c>
    </row>
    <row r="539" spans="1:1" x14ac:dyDescent="0.25">
      <c r="A539" s="1">
        <v>38565</v>
      </c>
    </row>
    <row r="540" spans="1:1" x14ac:dyDescent="0.25">
      <c r="A540" s="1">
        <v>38534</v>
      </c>
    </row>
    <row r="541" spans="1:1" x14ac:dyDescent="0.25">
      <c r="A541" s="1">
        <v>38504</v>
      </c>
    </row>
    <row r="542" spans="1:1" x14ac:dyDescent="0.25">
      <c r="A542" s="1">
        <v>38473</v>
      </c>
    </row>
    <row r="543" spans="1:1" x14ac:dyDescent="0.25">
      <c r="A543" s="1">
        <v>38443</v>
      </c>
    </row>
    <row r="544" spans="1:1" x14ac:dyDescent="0.25">
      <c r="A544" s="1">
        <v>38412</v>
      </c>
    </row>
    <row r="545" spans="1:1" x14ac:dyDescent="0.25">
      <c r="A545" s="1">
        <v>38384</v>
      </c>
    </row>
    <row r="546" spans="1:1" x14ac:dyDescent="0.25">
      <c r="A546" s="1">
        <v>38353</v>
      </c>
    </row>
    <row r="547" spans="1:1" x14ac:dyDescent="0.25">
      <c r="A547" s="1">
        <v>38322</v>
      </c>
    </row>
    <row r="548" spans="1:1" x14ac:dyDescent="0.25">
      <c r="A548" s="1">
        <v>38292</v>
      </c>
    </row>
    <row r="549" spans="1:1" x14ac:dyDescent="0.25">
      <c r="A549" s="1">
        <v>38261</v>
      </c>
    </row>
    <row r="550" spans="1:1" x14ac:dyDescent="0.25">
      <c r="A550" s="1">
        <v>38231</v>
      </c>
    </row>
    <row r="551" spans="1:1" x14ac:dyDescent="0.25">
      <c r="A551" s="1">
        <v>38200</v>
      </c>
    </row>
    <row r="552" spans="1:1" x14ac:dyDescent="0.25">
      <c r="A552" s="1">
        <v>38169</v>
      </c>
    </row>
    <row r="553" spans="1:1" x14ac:dyDescent="0.25">
      <c r="A553" s="1">
        <v>38139</v>
      </c>
    </row>
    <row r="554" spans="1:1" x14ac:dyDescent="0.25">
      <c r="A554" s="1">
        <v>38108</v>
      </c>
    </row>
    <row r="555" spans="1:1" x14ac:dyDescent="0.25">
      <c r="A555" s="1">
        <v>38078</v>
      </c>
    </row>
    <row r="556" spans="1:1" x14ac:dyDescent="0.25">
      <c r="A556" s="1">
        <v>38047</v>
      </c>
    </row>
    <row r="557" spans="1:1" x14ac:dyDescent="0.25">
      <c r="A557" s="1">
        <v>38018</v>
      </c>
    </row>
    <row r="558" spans="1:1" x14ac:dyDescent="0.25">
      <c r="A558" s="1">
        <v>37987</v>
      </c>
    </row>
    <row r="559" spans="1:1" x14ac:dyDescent="0.25">
      <c r="A559" s="1">
        <v>37956</v>
      </c>
    </row>
    <row r="560" spans="1:1" x14ac:dyDescent="0.25">
      <c r="A560" s="1">
        <v>37926</v>
      </c>
    </row>
    <row r="561" spans="1:1" x14ac:dyDescent="0.25">
      <c r="A561" s="1">
        <v>37895</v>
      </c>
    </row>
    <row r="562" spans="1:1" x14ac:dyDescent="0.25">
      <c r="A562" s="1">
        <v>37865</v>
      </c>
    </row>
    <row r="563" spans="1:1" x14ac:dyDescent="0.25">
      <c r="A563" s="1">
        <v>37834</v>
      </c>
    </row>
    <row r="564" spans="1:1" x14ac:dyDescent="0.25">
      <c r="A564" s="1">
        <v>37803</v>
      </c>
    </row>
    <row r="565" spans="1:1" x14ac:dyDescent="0.25">
      <c r="A565" s="1">
        <v>37773</v>
      </c>
    </row>
    <row r="566" spans="1:1" x14ac:dyDescent="0.25">
      <c r="A566" s="1">
        <v>37742</v>
      </c>
    </row>
    <row r="567" spans="1:1" x14ac:dyDescent="0.25">
      <c r="A567" s="1">
        <v>37712</v>
      </c>
    </row>
    <row r="568" spans="1:1" x14ac:dyDescent="0.25">
      <c r="A568" s="1">
        <v>37681</v>
      </c>
    </row>
    <row r="569" spans="1:1" x14ac:dyDescent="0.25">
      <c r="A569" s="1">
        <v>37653</v>
      </c>
    </row>
    <row r="570" spans="1:1" x14ac:dyDescent="0.25">
      <c r="A570" s="1">
        <v>37622</v>
      </c>
    </row>
    <row r="571" spans="1:1" x14ac:dyDescent="0.25">
      <c r="A571" s="1">
        <v>37591</v>
      </c>
    </row>
    <row r="572" spans="1:1" x14ac:dyDescent="0.25">
      <c r="A572" s="1">
        <v>37561</v>
      </c>
    </row>
    <row r="573" spans="1:1" x14ac:dyDescent="0.25">
      <c r="A573" s="1">
        <v>37530</v>
      </c>
    </row>
    <row r="574" spans="1:1" x14ac:dyDescent="0.25">
      <c r="A574" s="1">
        <v>37500</v>
      </c>
    </row>
    <row r="575" spans="1:1" x14ac:dyDescent="0.25">
      <c r="A575" s="1">
        <v>37469</v>
      </c>
    </row>
    <row r="576" spans="1:1" x14ac:dyDescent="0.25">
      <c r="A576" s="1">
        <v>37438</v>
      </c>
    </row>
    <row r="577" spans="1:1" x14ac:dyDescent="0.25">
      <c r="A577" s="1">
        <v>37408</v>
      </c>
    </row>
    <row r="578" spans="1:1" x14ac:dyDescent="0.25">
      <c r="A578" s="1">
        <v>37377</v>
      </c>
    </row>
    <row r="579" spans="1:1" x14ac:dyDescent="0.25">
      <c r="A579" s="1">
        <v>37347</v>
      </c>
    </row>
    <row r="580" spans="1:1" x14ac:dyDescent="0.25">
      <c r="A580" s="1">
        <v>37316</v>
      </c>
    </row>
    <row r="581" spans="1:1" x14ac:dyDescent="0.25">
      <c r="A581" s="1">
        <v>37288</v>
      </c>
    </row>
    <row r="582" spans="1:1" x14ac:dyDescent="0.25">
      <c r="A582" s="1">
        <v>37257</v>
      </c>
    </row>
  </sheetData>
  <sortState xmlns:xlrd2="http://schemas.microsoft.com/office/spreadsheetml/2017/richdata2" ref="A427:A582">
    <sortCondition descending="1" ref="A163"/>
  </sortState>
  <mergeCells count="14">
    <mergeCell ref="AL3:BT3"/>
    <mergeCell ref="C3:AK3"/>
    <mergeCell ref="BN4:BT4"/>
    <mergeCell ref="B1:B5"/>
    <mergeCell ref="A1:A5"/>
    <mergeCell ref="AE4:AK4"/>
    <mergeCell ref="C4:I4"/>
    <mergeCell ref="J4:P4"/>
    <mergeCell ref="Q4:W4"/>
    <mergeCell ref="X4:AD4"/>
    <mergeCell ref="AL4:AR4"/>
    <mergeCell ref="AS4:AY4"/>
    <mergeCell ref="AZ4:BF4"/>
    <mergeCell ref="BG4:BM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F291"/>
  <sheetViews>
    <sheetView zoomScaleNormal="100" workbookViewId="0">
      <pane xSplit="1" ySplit="3" topLeftCell="AJ265" activePane="bottomRight" state="frozen"/>
      <selection activeCell="B222" sqref="B222:BY284"/>
      <selection pane="topRight" activeCell="B222" sqref="B222:BY284"/>
      <selection pane="bottomLeft" activeCell="B222" sqref="B222:BY284"/>
      <selection pane="bottomRight" activeCell="AK289" sqref="AK289"/>
    </sheetView>
  </sheetViews>
  <sheetFormatPr defaultColWidth="9.140625" defaultRowHeight="15" x14ac:dyDescent="0.25"/>
  <cols>
    <col min="1" max="1" width="17.5703125" customWidth="1"/>
    <col min="2" max="14" width="15.7109375" customWidth="1"/>
    <col min="15" max="15" width="16.7109375" bestFit="1" customWidth="1"/>
    <col min="16" max="30" width="15.7109375" customWidth="1"/>
    <col min="31" max="31" width="16.7109375" style="145" bestFit="1" customWidth="1"/>
    <col min="32" max="39" width="15.7109375" customWidth="1"/>
    <col min="40" max="40" width="9.140625" style="145"/>
    <col min="48" max="48" width="9.140625" style="145"/>
  </cols>
  <sheetData>
    <row r="1" spans="1:55" x14ac:dyDescent="0.25">
      <c r="B1" s="253" t="s">
        <v>238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3"/>
      <c r="AT1" s="253"/>
      <c r="AU1" s="253"/>
      <c r="AV1" s="253"/>
      <c r="AW1" s="253"/>
      <c r="AX1" s="253"/>
      <c r="AY1" s="253"/>
      <c r="AZ1" s="253"/>
      <c r="BA1" s="253"/>
      <c r="BB1" s="253"/>
      <c r="BC1" s="253"/>
    </row>
    <row r="2" spans="1:55" x14ac:dyDescent="0.25">
      <c r="A2" s="29"/>
      <c r="B2" s="247" t="s">
        <v>20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  <c r="AY2" s="247"/>
      <c r="AZ2" s="247"/>
      <c r="BA2" s="247"/>
      <c r="BB2" s="247"/>
      <c r="BC2" s="247"/>
    </row>
    <row r="3" spans="1:55" x14ac:dyDescent="0.25">
      <c r="A3" s="251" t="s">
        <v>1</v>
      </c>
      <c r="B3" s="247" t="s">
        <v>2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</row>
    <row r="4" spans="1:55" x14ac:dyDescent="0.25">
      <c r="A4" s="251"/>
      <c r="B4" s="252" t="s">
        <v>252</v>
      </c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 t="s">
        <v>253</v>
      </c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</row>
    <row r="5" spans="1:55" x14ac:dyDescent="0.25">
      <c r="A5" s="251"/>
      <c r="B5" t="s">
        <v>3</v>
      </c>
      <c r="C5" t="s">
        <v>4</v>
      </c>
      <c r="D5" t="s">
        <v>5</v>
      </c>
      <c r="E5" t="s">
        <v>6</v>
      </c>
      <c r="F5" t="s">
        <v>244</v>
      </c>
      <c r="G5" t="s">
        <v>7</v>
      </c>
      <c r="H5" t="s">
        <v>245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246</v>
      </c>
      <c r="S5" t="s">
        <v>17</v>
      </c>
      <c r="T5" t="s">
        <v>18</v>
      </c>
      <c r="U5" t="s">
        <v>3</v>
      </c>
      <c r="V5" t="s">
        <v>4</v>
      </c>
      <c r="W5" t="s">
        <v>5</v>
      </c>
      <c r="X5" t="s">
        <v>6</v>
      </c>
      <c r="Y5" t="s">
        <v>244</v>
      </c>
      <c r="Z5" t="s">
        <v>7</v>
      </c>
      <c r="AA5" t="s">
        <v>245</v>
      </c>
      <c r="AB5" t="s">
        <v>8</v>
      </c>
      <c r="AC5" t="s">
        <v>9</v>
      </c>
      <c r="AD5" t="s">
        <v>10</v>
      </c>
      <c r="AE5" t="s">
        <v>11</v>
      </c>
      <c r="AF5" t="s">
        <v>12</v>
      </c>
      <c r="AG5" t="s">
        <v>13</v>
      </c>
      <c r="AH5" t="s">
        <v>14</v>
      </c>
      <c r="AI5" t="s">
        <v>15</v>
      </c>
      <c r="AJ5" t="s">
        <v>16</v>
      </c>
      <c r="AK5" t="s">
        <v>246</v>
      </c>
      <c r="AL5" t="s">
        <v>17</v>
      </c>
      <c r="AM5" t="s">
        <v>18</v>
      </c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</row>
    <row r="6" spans="1:55" x14ac:dyDescent="0.25">
      <c r="A6" s="1">
        <v>37257</v>
      </c>
      <c r="B6" s="232">
        <v>90.77167</v>
      </c>
      <c r="C6" s="232">
        <v>96.336410000000001</v>
      </c>
      <c r="D6" s="232">
        <v>78.548190000000005</v>
      </c>
      <c r="E6" s="232">
        <v>43.699599999999997</v>
      </c>
      <c r="F6" s="232" t="s">
        <v>176</v>
      </c>
      <c r="G6" s="232">
        <v>103.08941</v>
      </c>
      <c r="H6" s="232" t="s">
        <v>176</v>
      </c>
      <c r="I6" s="232">
        <v>76.586510000000004</v>
      </c>
      <c r="J6" s="232">
        <v>107.37529000000001</v>
      </c>
      <c r="K6" s="232">
        <v>90.659139999999994</v>
      </c>
      <c r="L6" s="232">
        <v>111.84657</v>
      </c>
      <c r="M6" s="232">
        <v>83.947850000000003</v>
      </c>
      <c r="N6" s="232">
        <v>89.717759999999998</v>
      </c>
      <c r="O6" s="232">
        <v>62.774729999999998</v>
      </c>
      <c r="P6" s="232">
        <v>98.541520000000006</v>
      </c>
      <c r="Q6" s="232">
        <v>95.916449999999998</v>
      </c>
      <c r="R6" s="232" t="s">
        <v>176</v>
      </c>
      <c r="S6" s="232" t="s">
        <v>176</v>
      </c>
      <c r="T6" s="232">
        <v>54.197270000000003</v>
      </c>
      <c r="U6" s="232">
        <v>0</v>
      </c>
      <c r="V6" s="232">
        <v>0</v>
      </c>
      <c r="W6" s="232">
        <v>0</v>
      </c>
      <c r="X6" s="232">
        <v>0</v>
      </c>
      <c r="Y6" s="232" t="s">
        <v>176</v>
      </c>
      <c r="Z6" s="232">
        <v>0</v>
      </c>
      <c r="AA6" s="232" t="s">
        <v>176</v>
      </c>
      <c r="AB6" s="232">
        <v>0</v>
      </c>
      <c r="AC6" s="232">
        <v>0</v>
      </c>
      <c r="AD6" s="232">
        <v>0</v>
      </c>
      <c r="AE6" s="233">
        <v>0</v>
      </c>
      <c r="AF6" s="232">
        <v>0</v>
      </c>
      <c r="AG6" s="232">
        <v>0</v>
      </c>
      <c r="AH6" s="232">
        <v>0</v>
      </c>
      <c r="AI6" s="232">
        <v>0</v>
      </c>
      <c r="AJ6" s="232">
        <v>0</v>
      </c>
      <c r="AK6" s="232" t="s">
        <v>176</v>
      </c>
      <c r="AL6" s="232" t="s">
        <v>176</v>
      </c>
      <c r="AM6" s="232">
        <v>0</v>
      </c>
      <c r="AN6" s="144" t="s">
        <v>19</v>
      </c>
      <c r="AO6" s="2" t="s">
        <v>19</v>
      </c>
      <c r="AP6" s="2" t="s">
        <v>19</v>
      </c>
      <c r="AQ6" s="2" t="s">
        <v>19</v>
      </c>
      <c r="AR6" s="2" t="s">
        <v>19</v>
      </c>
      <c r="AS6" s="2" t="s">
        <v>19</v>
      </c>
      <c r="AT6" s="2" t="s">
        <v>19</v>
      </c>
      <c r="AU6" s="2" t="s">
        <v>19</v>
      </c>
      <c r="AV6" s="144" t="s">
        <v>19</v>
      </c>
      <c r="AW6" s="2" t="s">
        <v>19</v>
      </c>
      <c r="AX6" s="2" t="s">
        <v>19</v>
      </c>
      <c r="AY6" s="2" t="s">
        <v>19</v>
      </c>
      <c r="AZ6" s="2" t="s">
        <v>19</v>
      </c>
      <c r="BA6" s="2" t="s">
        <v>19</v>
      </c>
      <c r="BB6" s="2" t="s">
        <v>19</v>
      </c>
      <c r="BC6" s="2" t="s">
        <v>19</v>
      </c>
    </row>
    <row r="7" spans="1:55" x14ac:dyDescent="0.25">
      <c r="A7" s="1">
        <v>37288</v>
      </c>
      <c r="B7" s="232">
        <v>92.761120000000005</v>
      </c>
      <c r="C7" s="232">
        <v>101.24491</v>
      </c>
      <c r="D7" s="232">
        <v>79.478870000000001</v>
      </c>
      <c r="E7" s="232">
        <v>49.591909999999999</v>
      </c>
      <c r="F7" s="232" t="s">
        <v>176</v>
      </c>
      <c r="G7" s="232">
        <v>104.01193000000001</v>
      </c>
      <c r="H7" s="232" t="s">
        <v>176</v>
      </c>
      <c r="I7" s="232">
        <v>82.198329999999999</v>
      </c>
      <c r="J7" s="232">
        <v>107.31581</v>
      </c>
      <c r="K7" s="232">
        <v>89.704639999999998</v>
      </c>
      <c r="L7" s="232">
        <v>111.87815999999999</v>
      </c>
      <c r="M7" s="232">
        <v>83.080560000000006</v>
      </c>
      <c r="N7" s="232">
        <v>92.707660000000004</v>
      </c>
      <c r="O7" s="232">
        <v>65.726939999999999</v>
      </c>
      <c r="P7" s="232">
        <v>98.925169999999994</v>
      </c>
      <c r="Q7" s="232">
        <v>96.921300000000002</v>
      </c>
      <c r="R7" s="232" t="s">
        <v>176</v>
      </c>
      <c r="S7" s="232" t="s">
        <v>176</v>
      </c>
      <c r="T7" s="232">
        <v>55.546500000000002</v>
      </c>
      <c r="U7" s="232">
        <v>2.2000000000000002</v>
      </c>
      <c r="V7" s="232">
        <v>5.0999999999999996</v>
      </c>
      <c r="W7" s="232">
        <v>1.2</v>
      </c>
      <c r="X7" s="232">
        <v>13.5</v>
      </c>
      <c r="Y7" s="232" t="s">
        <v>176</v>
      </c>
      <c r="Z7" s="232">
        <v>0.9</v>
      </c>
      <c r="AA7" s="232" t="s">
        <v>176</v>
      </c>
      <c r="AB7" s="232">
        <v>7.3</v>
      </c>
      <c r="AC7" s="232">
        <v>-0.1</v>
      </c>
      <c r="AD7" s="232">
        <v>-1.1000000000000001</v>
      </c>
      <c r="AE7" s="233">
        <v>0</v>
      </c>
      <c r="AF7" s="232">
        <v>-1</v>
      </c>
      <c r="AG7" s="232">
        <v>3.3</v>
      </c>
      <c r="AH7" s="232">
        <v>4.7</v>
      </c>
      <c r="AI7" s="232">
        <v>0.4</v>
      </c>
      <c r="AJ7" s="232">
        <v>1</v>
      </c>
      <c r="AK7" s="232" t="s">
        <v>176</v>
      </c>
      <c r="AL7" s="232" t="s">
        <v>176</v>
      </c>
      <c r="AM7" s="232">
        <v>2.5</v>
      </c>
      <c r="AN7" s="144">
        <v>1.6087516087516018</v>
      </c>
      <c r="AO7" s="2">
        <v>3.0450669914738215</v>
      </c>
      <c r="AP7" s="2">
        <v>-0.85714285714284522</v>
      </c>
      <c r="AQ7" s="2">
        <v>8.7912087912088044</v>
      </c>
      <c r="AR7" s="2">
        <v>0.65288356909682932</v>
      </c>
      <c r="AS7" s="2">
        <v>4.5255474452554623</v>
      </c>
      <c r="AT7" s="2">
        <v>-0.37453183520599342</v>
      </c>
      <c r="AU7" s="2">
        <v>-0.85865257595771904</v>
      </c>
      <c r="AV7" s="144">
        <v>-0.5287009063444259</v>
      </c>
      <c r="AW7" s="2">
        <v>-0.46296296296296502</v>
      </c>
      <c r="AX7" s="2">
        <v>1.846965699208436</v>
      </c>
      <c r="AY7" s="2">
        <v>2.4630541871921263</v>
      </c>
      <c r="AZ7" s="2">
        <v>-0.10224948875257045</v>
      </c>
      <c r="BA7" s="2">
        <v>0.36572622779520447</v>
      </c>
      <c r="BB7" s="2" t="s">
        <v>19</v>
      </c>
      <c r="BC7" s="2">
        <v>3.3898305084745672</v>
      </c>
    </row>
    <row r="8" spans="1:55" x14ac:dyDescent="0.25">
      <c r="A8" s="1">
        <v>37316</v>
      </c>
      <c r="B8" s="232">
        <v>92.446889999999996</v>
      </c>
      <c r="C8" s="232">
        <v>103.38218000000001</v>
      </c>
      <c r="D8" s="232">
        <v>74.889449999999997</v>
      </c>
      <c r="E8" s="232">
        <v>47.972749999999998</v>
      </c>
      <c r="F8" s="232" t="s">
        <v>176</v>
      </c>
      <c r="G8" s="232">
        <v>104.02421</v>
      </c>
      <c r="H8" s="232" t="s">
        <v>176</v>
      </c>
      <c r="I8" s="232">
        <v>81.743200000000002</v>
      </c>
      <c r="J8" s="232">
        <v>106.62282</v>
      </c>
      <c r="K8" s="232">
        <v>92.680179999999993</v>
      </c>
      <c r="L8" s="232">
        <v>107.39197</v>
      </c>
      <c r="M8" s="232">
        <v>82.853759999999994</v>
      </c>
      <c r="N8" s="232">
        <v>92.491209999999995</v>
      </c>
      <c r="O8" s="232">
        <v>66.530180000000001</v>
      </c>
      <c r="P8" s="232">
        <v>99.838440000000006</v>
      </c>
      <c r="Q8" s="232">
        <v>95.072059999999993</v>
      </c>
      <c r="R8" s="232" t="s">
        <v>176</v>
      </c>
      <c r="S8" s="232" t="s">
        <v>176</v>
      </c>
      <c r="T8" s="232">
        <v>57.637259999999998</v>
      </c>
      <c r="U8" s="232">
        <v>-0.3</v>
      </c>
      <c r="V8" s="232">
        <v>2.1</v>
      </c>
      <c r="W8" s="232">
        <v>-5.8</v>
      </c>
      <c r="X8" s="232">
        <v>-3.3</v>
      </c>
      <c r="Y8" s="232" t="s">
        <v>176</v>
      </c>
      <c r="Z8" s="232">
        <v>0</v>
      </c>
      <c r="AA8" s="232" t="s">
        <v>176</v>
      </c>
      <c r="AB8" s="232">
        <v>-0.6</v>
      </c>
      <c r="AC8" s="232">
        <v>-0.6</v>
      </c>
      <c r="AD8" s="232">
        <v>3.3</v>
      </c>
      <c r="AE8" s="233">
        <v>-4</v>
      </c>
      <c r="AF8" s="232">
        <v>-0.3</v>
      </c>
      <c r="AG8" s="232">
        <v>-0.2</v>
      </c>
      <c r="AH8" s="232">
        <v>1.2</v>
      </c>
      <c r="AI8" s="232">
        <v>0.9</v>
      </c>
      <c r="AJ8" s="232">
        <v>-1.9</v>
      </c>
      <c r="AK8" s="232" t="s">
        <v>176</v>
      </c>
      <c r="AL8" s="232" t="s">
        <v>176</v>
      </c>
      <c r="AM8" s="232">
        <v>3.8</v>
      </c>
      <c r="AN8" s="144">
        <v>0.35887692632468049</v>
      </c>
      <c r="AO8" s="2">
        <v>0.82742316784869541</v>
      </c>
      <c r="AP8" s="2">
        <v>-1.344860710854956</v>
      </c>
      <c r="AQ8" s="2">
        <v>1.2345679012345512</v>
      </c>
      <c r="AR8" s="2">
        <v>0.32432432432432101</v>
      </c>
      <c r="AS8" s="2">
        <v>1.0707635009310934</v>
      </c>
      <c r="AT8" s="2">
        <v>-0.41771094402675013</v>
      </c>
      <c r="AU8" s="2">
        <v>0.86608927381743861</v>
      </c>
      <c r="AV8" s="144">
        <v>-1.0377119716527328</v>
      </c>
      <c r="AW8" s="2">
        <v>-0.34883720930232176</v>
      </c>
      <c r="AX8" s="2">
        <v>0.38860103626943143</v>
      </c>
      <c r="AY8" s="2">
        <v>1.0683760683760646</v>
      </c>
      <c r="AZ8" s="2">
        <v>0.20470829068577334</v>
      </c>
      <c r="BA8" s="2">
        <v>-0.53791428075654624</v>
      </c>
      <c r="BB8" s="2" t="s">
        <v>19</v>
      </c>
      <c r="BC8" s="2">
        <v>1.3661202185792476</v>
      </c>
    </row>
    <row r="9" spans="1:55" x14ac:dyDescent="0.25">
      <c r="A9" s="1">
        <v>37347</v>
      </c>
      <c r="B9" s="232">
        <v>92.602599999999995</v>
      </c>
      <c r="C9" s="232">
        <v>98.461100000000002</v>
      </c>
      <c r="D9" s="232">
        <v>77.741119999999995</v>
      </c>
      <c r="E9" s="232">
        <v>48.164439999999999</v>
      </c>
      <c r="F9" s="232" t="s">
        <v>176</v>
      </c>
      <c r="G9" s="232">
        <v>106.12832</v>
      </c>
      <c r="H9" s="232" t="s">
        <v>176</v>
      </c>
      <c r="I9" s="232">
        <v>84.723060000000004</v>
      </c>
      <c r="J9" s="232">
        <v>100.82044999999999</v>
      </c>
      <c r="K9" s="232">
        <v>89.556089999999998</v>
      </c>
      <c r="L9" s="232">
        <v>116.05782000000001</v>
      </c>
      <c r="M9" s="232">
        <v>84.714749999999995</v>
      </c>
      <c r="N9" s="232">
        <v>92.492189999999994</v>
      </c>
      <c r="O9" s="232">
        <v>64.409139999999994</v>
      </c>
      <c r="P9" s="232">
        <v>99.662189999999995</v>
      </c>
      <c r="Q9" s="232">
        <v>97.173879999999997</v>
      </c>
      <c r="R9" s="232" t="s">
        <v>176</v>
      </c>
      <c r="S9" s="232" t="s">
        <v>176</v>
      </c>
      <c r="T9" s="232">
        <v>57.967399999999998</v>
      </c>
      <c r="U9" s="232">
        <v>0.2</v>
      </c>
      <c r="V9" s="232">
        <v>-4.8</v>
      </c>
      <c r="W9" s="232">
        <v>3.8</v>
      </c>
      <c r="X9" s="232">
        <v>0.4</v>
      </c>
      <c r="Y9" s="232" t="s">
        <v>176</v>
      </c>
      <c r="Z9" s="232">
        <v>2</v>
      </c>
      <c r="AA9" s="232" t="s">
        <v>176</v>
      </c>
      <c r="AB9" s="232">
        <v>3.6</v>
      </c>
      <c r="AC9" s="232">
        <v>-5.4</v>
      </c>
      <c r="AD9" s="232">
        <v>-3.4</v>
      </c>
      <c r="AE9" s="233">
        <v>8.1</v>
      </c>
      <c r="AF9" s="232">
        <v>2.2000000000000002</v>
      </c>
      <c r="AG9" s="232">
        <v>0</v>
      </c>
      <c r="AH9" s="232">
        <v>-3.2</v>
      </c>
      <c r="AI9" s="232">
        <v>-0.2</v>
      </c>
      <c r="AJ9" s="232">
        <v>2.2000000000000002</v>
      </c>
      <c r="AK9" s="232" t="s">
        <v>176</v>
      </c>
      <c r="AL9" s="232" t="s">
        <v>176</v>
      </c>
      <c r="AM9" s="232">
        <v>0.6</v>
      </c>
      <c r="AN9" s="144">
        <v>0.75725704669751259</v>
      </c>
      <c r="AO9" s="2">
        <v>0.93786635404455865</v>
      </c>
      <c r="AP9" s="2">
        <v>-0.3894839337877487</v>
      </c>
      <c r="AQ9" s="2">
        <v>3.1596452328159774</v>
      </c>
      <c r="AR9" s="2">
        <v>0.79022988505748071</v>
      </c>
      <c r="AS9" s="2">
        <v>4.2837402118839574</v>
      </c>
      <c r="AT9" s="2">
        <v>-1.5520134228187765</v>
      </c>
      <c r="AU9" s="2">
        <v>-0.61646851607222164</v>
      </c>
      <c r="AV9" s="144">
        <v>1.3810741687979577</v>
      </c>
      <c r="AW9" s="2">
        <v>0.1944768572540001</v>
      </c>
      <c r="AX9" s="2">
        <v>1.0752688172043223</v>
      </c>
      <c r="AY9" s="2">
        <v>1.3213530655391326</v>
      </c>
      <c r="AZ9" s="2">
        <v>0.10214504596528506</v>
      </c>
      <c r="BA9" s="2">
        <v>0.48848569434751798</v>
      </c>
      <c r="BB9" s="2" t="s">
        <v>19</v>
      </c>
      <c r="BC9" s="2">
        <v>2.695417789757415</v>
      </c>
    </row>
    <row r="10" spans="1:55" x14ac:dyDescent="0.25">
      <c r="A10" s="1">
        <v>37377</v>
      </c>
      <c r="B10" s="232">
        <v>92.591570000000004</v>
      </c>
      <c r="C10" s="232">
        <v>97.056120000000007</v>
      </c>
      <c r="D10" s="232">
        <v>75.509389999999996</v>
      </c>
      <c r="E10" s="232">
        <v>46.622570000000003</v>
      </c>
      <c r="F10" s="232" t="s">
        <v>176</v>
      </c>
      <c r="G10" s="232">
        <v>107.0656</v>
      </c>
      <c r="H10" s="232" t="s">
        <v>176</v>
      </c>
      <c r="I10" s="232">
        <v>86.581909999999993</v>
      </c>
      <c r="J10" s="232">
        <v>95.182540000000003</v>
      </c>
      <c r="K10" s="232">
        <v>89.29974</v>
      </c>
      <c r="L10" s="232">
        <v>110.86878</v>
      </c>
      <c r="M10" s="232">
        <v>84.118170000000006</v>
      </c>
      <c r="N10" s="232">
        <v>92.653769999999994</v>
      </c>
      <c r="O10" s="232">
        <v>64.748009999999994</v>
      </c>
      <c r="P10" s="232">
        <v>97.232140000000001</v>
      </c>
      <c r="Q10" s="232">
        <v>97.420090000000002</v>
      </c>
      <c r="R10" s="232" t="s">
        <v>176</v>
      </c>
      <c r="S10" s="232" t="s">
        <v>176</v>
      </c>
      <c r="T10" s="232">
        <v>58.18768</v>
      </c>
      <c r="U10" s="232">
        <v>0</v>
      </c>
      <c r="V10" s="232">
        <v>-1.4</v>
      </c>
      <c r="W10" s="232">
        <v>-2.9</v>
      </c>
      <c r="X10" s="232">
        <v>-3.2</v>
      </c>
      <c r="Y10" s="232" t="s">
        <v>176</v>
      </c>
      <c r="Z10" s="232">
        <v>0.9</v>
      </c>
      <c r="AA10" s="232" t="s">
        <v>176</v>
      </c>
      <c r="AB10" s="232">
        <v>2.2000000000000002</v>
      </c>
      <c r="AC10" s="232">
        <v>-5.6</v>
      </c>
      <c r="AD10" s="232">
        <v>-0.3</v>
      </c>
      <c r="AE10" s="233">
        <v>-4.5</v>
      </c>
      <c r="AF10" s="232">
        <v>-0.7</v>
      </c>
      <c r="AG10" s="232">
        <v>0.2</v>
      </c>
      <c r="AH10" s="232">
        <v>0.5</v>
      </c>
      <c r="AI10" s="232">
        <v>-2.4</v>
      </c>
      <c r="AJ10" s="232">
        <v>0.3</v>
      </c>
      <c r="AK10" s="232" t="s">
        <v>176</v>
      </c>
      <c r="AL10" s="232" t="s">
        <v>176</v>
      </c>
      <c r="AM10" s="232">
        <v>0.4</v>
      </c>
      <c r="AN10" s="144">
        <v>-0.45929018789143683</v>
      </c>
      <c r="AO10" s="2">
        <v>-1.935733643050741</v>
      </c>
      <c r="AP10" s="2">
        <v>-0.87976539589439406</v>
      </c>
      <c r="AQ10" s="2">
        <v>-3.0091348737238177</v>
      </c>
      <c r="AR10" s="2">
        <v>0.71275837491089344</v>
      </c>
      <c r="AS10" s="2">
        <v>2.0759717314487336</v>
      </c>
      <c r="AT10" s="2">
        <v>-3.2807839795483518</v>
      </c>
      <c r="AU10" s="2">
        <v>4.4306601683641311E-2</v>
      </c>
      <c r="AV10" s="144">
        <v>0.353178607467175</v>
      </c>
      <c r="AW10" s="2">
        <v>0.38819875776396895</v>
      </c>
      <c r="AX10" s="2">
        <v>-0.29787234042553123</v>
      </c>
      <c r="AY10" s="2">
        <v>-0.10432968179447943</v>
      </c>
      <c r="AZ10" s="2">
        <v>-0.74829931972790753</v>
      </c>
      <c r="BA10" s="2">
        <v>0.10416666666668295</v>
      </c>
      <c r="BB10" s="2" t="s">
        <v>19</v>
      </c>
      <c r="BC10" s="2">
        <v>0.68241469816272549</v>
      </c>
    </row>
    <row r="11" spans="1:55" x14ac:dyDescent="0.25">
      <c r="A11" s="1">
        <v>37408</v>
      </c>
      <c r="B11" s="232">
        <v>92.854609999999994</v>
      </c>
      <c r="C11" s="232">
        <v>98.282920000000004</v>
      </c>
      <c r="D11" s="232">
        <v>79.815659999999994</v>
      </c>
      <c r="E11" s="232">
        <v>48.194789999999998</v>
      </c>
      <c r="F11" s="232" t="s">
        <v>176</v>
      </c>
      <c r="G11" s="232">
        <v>107.24717</v>
      </c>
      <c r="H11" s="232" t="s">
        <v>176</v>
      </c>
      <c r="I11" s="232">
        <v>86.023480000000006</v>
      </c>
      <c r="J11" s="232">
        <v>104.47933</v>
      </c>
      <c r="K11" s="232">
        <v>89.811359999999993</v>
      </c>
      <c r="L11" s="232">
        <v>123.24548</v>
      </c>
      <c r="M11" s="232">
        <v>84.46566</v>
      </c>
      <c r="N11" s="232">
        <v>91.883719999999997</v>
      </c>
      <c r="O11" s="232">
        <v>67.240520000000004</v>
      </c>
      <c r="P11" s="232">
        <v>96.666690000000003</v>
      </c>
      <c r="Q11" s="232">
        <v>97.841009999999997</v>
      </c>
      <c r="R11" s="232" t="s">
        <v>176</v>
      </c>
      <c r="S11" s="232" t="s">
        <v>176</v>
      </c>
      <c r="T11" s="232">
        <v>58.052439999999997</v>
      </c>
      <c r="U11" s="232">
        <v>0.3</v>
      </c>
      <c r="V11" s="232">
        <v>1.3</v>
      </c>
      <c r="W11" s="232">
        <v>5.7</v>
      </c>
      <c r="X11" s="232">
        <v>3.4</v>
      </c>
      <c r="Y11" s="232" t="s">
        <v>176</v>
      </c>
      <c r="Z11" s="232">
        <v>0.2</v>
      </c>
      <c r="AA11" s="232" t="s">
        <v>176</v>
      </c>
      <c r="AB11" s="232">
        <v>-0.6</v>
      </c>
      <c r="AC11" s="232">
        <v>9.8000000000000007</v>
      </c>
      <c r="AD11" s="232">
        <v>0.6</v>
      </c>
      <c r="AE11" s="233">
        <v>11.2</v>
      </c>
      <c r="AF11" s="232">
        <v>0.4</v>
      </c>
      <c r="AG11" s="232">
        <v>-0.8</v>
      </c>
      <c r="AH11" s="232">
        <v>3.8</v>
      </c>
      <c r="AI11" s="232">
        <v>-0.6</v>
      </c>
      <c r="AJ11" s="232">
        <v>0.4</v>
      </c>
      <c r="AK11" s="232" t="s">
        <v>176</v>
      </c>
      <c r="AL11" s="232" t="s">
        <v>176</v>
      </c>
      <c r="AM11" s="232">
        <v>-0.2</v>
      </c>
      <c r="AN11" s="144">
        <v>-0.16778523489934249</v>
      </c>
      <c r="AO11" s="2">
        <v>-1.5396762731938352</v>
      </c>
      <c r="AP11" s="2">
        <v>1.6765285996055201</v>
      </c>
      <c r="AQ11" s="2">
        <v>-0.49861495844873982</v>
      </c>
      <c r="AR11" s="2">
        <v>0.99079971691435897</v>
      </c>
      <c r="AS11" s="2">
        <v>1.9472090004327036</v>
      </c>
      <c r="AT11" s="2">
        <v>-0.17621145374450142</v>
      </c>
      <c r="AU11" s="2">
        <v>-1.107174490699725</v>
      </c>
      <c r="AV11" s="144">
        <v>4.6254399195575724</v>
      </c>
      <c r="AW11" s="2">
        <v>0.73472544470223333</v>
      </c>
      <c r="AX11" s="2">
        <v>-0.29876227059325577</v>
      </c>
      <c r="AY11" s="2">
        <v>0.41775456919062037</v>
      </c>
      <c r="AZ11" s="2">
        <v>-1.4050719671007461</v>
      </c>
      <c r="BA11" s="2">
        <v>0.97121054457163236</v>
      </c>
      <c r="BB11" s="2" t="s">
        <v>19</v>
      </c>
      <c r="BC11" s="2">
        <v>5.2137643378524778E-2</v>
      </c>
    </row>
    <row r="12" spans="1:55" x14ac:dyDescent="0.25">
      <c r="A12" s="1">
        <v>37438</v>
      </c>
      <c r="B12" s="232">
        <v>93.189809999999994</v>
      </c>
      <c r="C12" s="232">
        <v>103.24229</v>
      </c>
      <c r="D12" s="232">
        <v>75.826599999999999</v>
      </c>
      <c r="E12" s="232">
        <v>48.913620000000002</v>
      </c>
      <c r="F12" s="232" t="s">
        <v>176</v>
      </c>
      <c r="G12" s="232">
        <v>107.76893</v>
      </c>
      <c r="H12" s="232" t="s">
        <v>176</v>
      </c>
      <c r="I12" s="232">
        <v>84.475489999999994</v>
      </c>
      <c r="J12" s="232">
        <v>112.24733999999999</v>
      </c>
      <c r="K12" s="232">
        <v>89.227990000000005</v>
      </c>
      <c r="L12" s="232">
        <v>119.60621</v>
      </c>
      <c r="M12" s="232">
        <v>86.147630000000007</v>
      </c>
      <c r="N12" s="232">
        <v>92.624619999999993</v>
      </c>
      <c r="O12" s="232">
        <v>64.577539999999999</v>
      </c>
      <c r="P12" s="232">
        <v>97.366100000000003</v>
      </c>
      <c r="Q12" s="232">
        <v>94.846689999999995</v>
      </c>
      <c r="R12" s="232" t="s">
        <v>176</v>
      </c>
      <c r="S12" s="232" t="s">
        <v>176</v>
      </c>
      <c r="T12" s="232">
        <v>61.472940000000001</v>
      </c>
      <c r="U12" s="232">
        <v>0.4</v>
      </c>
      <c r="V12" s="232">
        <v>5</v>
      </c>
      <c r="W12" s="232">
        <v>-5</v>
      </c>
      <c r="X12" s="232">
        <v>1.5</v>
      </c>
      <c r="Y12" s="232" t="s">
        <v>176</v>
      </c>
      <c r="Z12" s="232">
        <v>0.5</v>
      </c>
      <c r="AA12" s="232" t="s">
        <v>176</v>
      </c>
      <c r="AB12" s="232">
        <v>-1.8</v>
      </c>
      <c r="AC12" s="232">
        <v>7.4</v>
      </c>
      <c r="AD12" s="232">
        <v>-0.6</v>
      </c>
      <c r="AE12" s="233">
        <v>-3</v>
      </c>
      <c r="AF12" s="232">
        <v>2</v>
      </c>
      <c r="AG12" s="232">
        <v>0.8</v>
      </c>
      <c r="AH12" s="232">
        <v>-4</v>
      </c>
      <c r="AI12" s="232">
        <v>0.7</v>
      </c>
      <c r="AJ12" s="232">
        <v>-3.1</v>
      </c>
      <c r="AK12" s="232" t="s">
        <v>176</v>
      </c>
      <c r="AL12" s="232" t="s">
        <v>176</v>
      </c>
      <c r="AM12" s="232">
        <v>5.9</v>
      </c>
      <c r="AN12" s="144">
        <v>8.4033613445377853E-2</v>
      </c>
      <c r="AO12" s="2">
        <v>1.4033680834001583</v>
      </c>
      <c r="AP12" s="2">
        <v>-0.33947623666343851</v>
      </c>
      <c r="AQ12" s="2">
        <v>0.61247216035635876</v>
      </c>
      <c r="AR12" s="2">
        <v>0.59565522074283006</v>
      </c>
      <c r="AS12" s="2">
        <v>-0.29711375212224667</v>
      </c>
      <c r="AT12" s="2">
        <v>3.8393645189761516</v>
      </c>
      <c r="AU12" s="2">
        <v>0.13434841021047195</v>
      </c>
      <c r="AV12" s="144">
        <v>1.4896684286400452</v>
      </c>
      <c r="AW12" s="2">
        <v>0.65259117082532292</v>
      </c>
      <c r="AX12" s="2">
        <v>-0.21404109589039377</v>
      </c>
      <c r="AY12" s="2">
        <v>-5.2002080083224378E-2</v>
      </c>
      <c r="AZ12" s="2">
        <v>-0.59089329162321791</v>
      </c>
      <c r="BA12" s="2">
        <v>-1.4771556166265909</v>
      </c>
      <c r="BB12" s="2" t="s">
        <v>19</v>
      </c>
      <c r="BC12" s="2">
        <v>1.6675351745701006</v>
      </c>
    </row>
    <row r="13" spans="1:55" x14ac:dyDescent="0.25">
      <c r="A13" s="1">
        <v>37469</v>
      </c>
      <c r="B13" s="232">
        <v>92.384529999999998</v>
      </c>
      <c r="C13" s="232">
        <v>102.73153000000001</v>
      </c>
      <c r="D13" s="232">
        <v>73.930949999999996</v>
      </c>
      <c r="E13" s="232">
        <v>47.585120000000003</v>
      </c>
      <c r="F13" s="232" t="s">
        <v>176</v>
      </c>
      <c r="G13" s="232">
        <v>99.85624</v>
      </c>
      <c r="H13" s="232" t="s">
        <v>176</v>
      </c>
      <c r="I13" s="232">
        <v>84.34581</v>
      </c>
      <c r="J13" s="232">
        <v>116.00677</v>
      </c>
      <c r="K13" s="232">
        <v>88.026070000000004</v>
      </c>
      <c r="L13" s="232">
        <v>120.58689</v>
      </c>
      <c r="M13" s="232">
        <v>89.503069999999994</v>
      </c>
      <c r="N13" s="232">
        <v>88.691230000000004</v>
      </c>
      <c r="O13" s="232">
        <v>62.568800000000003</v>
      </c>
      <c r="P13" s="232">
        <v>98.22833</v>
      </c>
      <c r="Q13" s="232">
        <v>96.381680000000003</v>
      </c>
      <c r="R13" s="232" t="s">
        <v>176</v>
      </c>
      <c r="S13" s="232" t="s">
        <v>176</v>
      </c>
      <c r="T13" s="232">
        <v>59.443210000000001</v>
      </c>
      <c r="U13" s="232">
        <v>-0.9</v>
      </c>
      <c r="V13" s="232">
        <v>-0.5</v>
      </c>
      <c r="W13" s="232">
        <v>-2.5</v>
      </c>
      <c r="X13" s="232">
        <v>-2.7</v>
      </c>
      <c r="Y13" s="232" t="s">
        <v>176</v>
      </c>
      <c r="Z13" s="232">
        <v>-7.3</v>
      </c>
      <c r="AA13" s="232" t="s">
        <v>176</v>
      </c>
      <c r="AB13" s="232">
        <v>-0.2</v>
      </c>
      <c r="AC13" s="232">
        <v>3.3</v>
      </c>
      <c r="AD13" s="232">
        <v>-1.3</v>
      </c>
      <c r="AE13" s="233">
        <v>0.8</v>
      </c>
      <c r="AF13" s="232">
        <v>3.9</v>
      </c>
      <c r="AG13" s="232">
        <v>-4.2</v>
      </c>
      <c r="AH13" s="232">
        <v>-3.1</v>
      </c>
      <c r="AI13" s="232">
        <v>0.9</v>
      </c>
      <c r="AJ13" s="232">
        <v>1.6</v>
      </c>
      <c r="AK13" s="232" t="s">
        <v>176</v>
      </c>
      <c r="AL13" s="232" t="s">
        <v>176</v>
      </c>
      <c r="AM13" s="232">
        <v>-3.3</v>
      </c>
      <c r="AN13" s="144">
        <v>-0.2099076406381073</v>
      </c>
      <c r="AO13" s="2">
        <v>2.4911032028470004</v>
      </c>
      <c r="AP13" s="2">
        <v>9.732360097323145E-2</v>
      </c>
      <c r="AQ13" s="2">
        <v>0.11068068622022142</v>
      </c>
      <c r="AR13" s="2">
        <v>-2.1246952281435028</v>
      </c>
      <c r="AS13" s="2">
        <v>-1.4048531289910571</v>
      </c>
      <c r="AT13" s="2">
        <v>7.0548236294092792</v>
      </c>
      <c r="AU13" s="2">
        <v>-0.4472271914132353</v>
      </c>
      <c r="AV13" s="144">
        <v>3.3143939393939448</v>
      </c>
      <c r="AW13" s="2">
        <v>2.402745995423361</v>
      </c>
      <c r="AX13" s="2">
        <v>-1.8018018018018056</v>
      </c>
      <c r="AY13" s="2">
        <v>-1.4568158168574374</v>
      </c>
      <c r="AZ13" s="2">
        <v>0.48951048951051401</v>
      </c>
      <c r="BA13" s="2">
        <v>-0.10460251046026103</v>
      </c>
      <c r="BB13" s="2" t="s">
        <v>19</v>
      </c>
      <c r="BC13" s="2">
        <v>0.71758072783185689</v>
      </c>
    </row>
    <row r="14" spans="1:55" x14ac:dyDescent="0.25">
      <c r="A14" s="1">
        <v>37500</v>
      </c>
      <c r="B14" s="232">
        <v>92.730689999999996</v>
      </c>
      <c r="C14" s="232">
        <v>99.171840000000003</v>
      </c>
      <c r="D14" s="232">
        <v>77.418329999999997</v>
      </c>
      <c r="E14" s="232">
        <v>44.790089999999999</v>
      </c>
      <c r="F14" s="232" t="s">
        <v>176</v>
      </c>
      <c r="G14" s="232">
        <v>106.04114</v>
      </c>
      <c r="H14" s="232" t="s">
        <v>176</v>
      </c>
      <c r="I14" s="232">
        <v>80.775030000000001</v>
      </c>
      <c r="J14" s="232">
        <v>104.38321000000001</v>
      </c>
      <c r="K14" s="232">
        <v>91.847219999999993</v>
      </c>
      <c r="L14" s="232">
        <v>120.57006</v>
      </c>
      <c r="M14" s="232">
        <v>84.662509999999997</v>
      </c>
      <c r="N14" s="232">
        <v>90.626490000000004</v>
      </c>
      <c r="O14" s="232">
        <v>66.46284</v>
      </c>
      <c r="P14" s="232">
        <v>98.793729999999996</v>
      </c>
      <c r="Q14" s="232">
        <v>98.512230000000002</v>
      </c>
      <c r="R14" s="232" t="s">
        <v>176</v>
      </c>
      <c r="S14" s="232" t="s">
        <v>176</v>
      </c>
      <c r="T14" s="232">
        <v>58.53557</v>
      </c>
      <c r="U14" s="232">
        <v>0.4</v>
      </c>
      <c r="V14" s="232">
        <v>-3.5</v>
      </c>
      <c r="W14" s="232">
        <v>4.7</v>
      </c>
      <c r="X14" s="232">
        <v>-5.9</v>
      </c>
      <c r="Y14" s="232" t="s">
        <v>176</v>
      </c>
      <c r="Z14" s="232">
        <v>6.2</v>
      </c>
      <c r="AA14" s="232" t="s">
        <v>176</v>
      </c>
      <c r="AB14" s="232">
        <v>-4.2</v>
      </c>
      <c r="AC14" s="232">
        <v>-10</v>
      </c>
      <c r="AD14" s="232">
        <v>4.3</v>
      </c>
      <c r="AE14" s="233">
        <v>0</v>
      </c>
      <c r="AF14" s="232">
        <v>-5.4</v>
      </c>
      <c r="AG14" s="232">
        <v>2.2000000000000002</v>
      </c>
      <c r="AH14" s="232">
        <v>6.2</v>
      </c>
      <c r="AI14" s="232">
        <v>0.6</v>
      </c>
      <c r="AJ14" s="232">
        <v>2.2000000000000002</v>
      </c>
      <c r="AK14" s="232" t="s">
        <v>176</v>
      </c>
      <c r="AL14" s="232" t="s">
        <v>176</v>
      </c>
      <c r="AM14" s="232">
        <v>-1.5</v>
      </c>
      <c r="AN14" s="144">
        <v>8.413967185527671E-2</v>
      </c>
      <c r="AO14" s="2">
        <v>0.73302469135800852</v>
      </c>
      <c r="AP14" s="2">
        <v>4.8614487117148997E-2</v>
      </c>
      <c r="AQ14" s="2">
        <v>-2.3770038695411611</v>
      </c>
      <c r="AR14" s="2">
        <v>-0.60498220640569089</v>
      </c>
      <c r="AS14" s="2">
        <v>-2.3316062176165997</v>
      </c>
      <c r="AT14" s="2">
        <v>-0.27788805081381263</v>
      </c>
      <c r="AU14" s="2">
        <v>1.2578616352201033</v>
      </c>
      <c r="AV14" s="144">
        <v>0</v>
      </c>
      <c r="AW14" s="2">
        <v>0.11173184357542443</v>
      </c>
      <c r="AX14" s="2">
        <v>-0.43687199650501718</v>
      </c>
      <c r="AY14" s="2">
        <v>-0.68637803590285706</v>
      </c>
      <c r="AZ14" s="2">
        <v>1.0786360473207912</v>
      </c>
      <c r="BA14" s="2">
        <v>0.41884816753925413</v>
      </c>
      <c r="BB14" s="2" t="s">
        <v>19</v>
      </c>
      <c r="BC14" s="2">
        <v>0.40712468193384588</v>
      </c>
    </row>
    <row r="15" spans="1:55" x14ac:dyDescent="0.25">
      <c r="A15" s="1">
        <v>37530</v>
      </c>
      <c r="B15" s="232">
        <v>93.129369999999994</v>
      </c>
      <c r="C15" s="232">
        <v>100.20976</v>
      </c>
      <c r="D15" s="232">
        <v>77.547870000000003</v>
      </c>
      <c r="E15" s="232">
        <v>47.765140000000002</v>
      </c>
      <c r="F15" s="232" t="s">
        <v>176</v>
      </c>
      <c r="G15" s="232">
        <v>105.16146000000001</v>
      </c>
      <c r="H15" s="232" t="s">
        <v>176</v>
      </c>
      <c r="I15" s="232">
        <v>82.706879999999998</v>
      </c>
      <c r="J15" s="232">
        <v>108.24460000000001</v>
      </c>
      <c r="K15" s="232">
        <v>90.729900000000001</v>
      </c>
      <c r="L15" s="232">
        <v>126.77491999999999</v>
      </c>
      <c r="M15" s="232">
        <v>85.380780000000001</v>
      </c>
      <c r="N15" s="232">
        <v>93.686400000000006</v>
      </c>
      <c r="O15" s="232">
        <v>64.049270000000007</v>
      </c>
      <c r="P15" s="232">
        <v>100.52766</v>
      </c>
      <c r="Q15" s="232">
        <v>96.831950000000006</v>
      </c>
      <c r="R15" s="232" t="s">
        <v>176</v>
      </c>
      <c r="S15" s="232" t="s">
        <v>176</v>
      </c>
      <c r="T15" s="232">
        <v>59.167789999999997</v>
      </c>
      <c r="U15" s="232">
        <v>0.4</v>
      </c>
      <c r="V15" s="232">
        <v>1</v>
      </c>
      <c r="W15" s="232">
        <v>0.2</v>
      </c>
      <c r="X15" s="232">
        <v>6.6</v>
      </c>
      <c r="Y15" s="232" t="s">
        <v>176</v>
      </c>
      <c r="Z15" s="232">
        <v>-0.8</v>
      </c>
      <c r="AA15" s="232" t="s">
        <v>176</v>
      </c>
      <c r="AB15" s="232">
        <v>2.4</v>
      </c>
      <c r="AC15" s="232">
        <v>3.7</v>
      </c>
      <c r="AD15" s="232">
        <v>-1.2</v>
      </c>
      <c r="AE15" s="233">
        <v>5.0999999999999996</v>
      </c>
      <c r="AF15" s="232">
        <v>0.8</v>
      </c>
      <c r="AG15" s="232">
        <v>3.4</v>
      </c>
      <c r="AH15" s="232">
        <v>-3.6</v>
      </c>
      <c r="AI15" s="232">
        <v>1.8</v>
      </c>
      <c r="AJ15" s="232">
        <v>-1.7</v>
      </c>
      <c r="AK15" s="232" t="s">
        <v>176</v>
      </c>
      <c r="AL15" s="232" t="s">
        <v>176</v>
      </c>
      <c r="AM15" s="232">
        <v>1.1000000000000001</v>
      </c>
      <c r="AN15" s="144">
        <v>0.21017234131988083</v>
      </c>
      <c r="AO15" s="2">
        <v>-0.84258904634240128</v>
      </c>
      <c r="AP15" s="2">
        <v>0.92322643343052402</v>
      </c>
      <c r="AQ15" s="2">
        <v>-1.1891279728199367</v>
      </c>
      <c r="AR15" s="2">
        <v>-0.96670247046187763</v>
      </c>
      <c r="AS15" s="2">
        <v>-1.5030946065428763</v>
      </c>
      <c r="AT15" s="2">
        <v>-1.2738853503184711</v>
      </c>
      <c r="AU15" s="2">
        <v>0.62111801242237252</v>
      </c>
      <c r="AV15" s="144">
        <v>2.1539871677360267</v>
      </c>
      <c r="AW15" s="2">
        <v>-0.22321428571430157</v>
      </c>
      <c r="AX15" s="2">
        <v>0.96533567354102345</v>
      </c>
      <c r="AY15" s="2">
        <v>-0.69112174375330904</v>
      </c>
      <c r="AZ15" s="2">
        <v>0.99827882960412673</v>
      </c>
      <c r="BA15" s="2">
        <v>1.3903371567605349</v>
      </c>
      <c r="BB15" s="2" t="s">
        <v>19</v>
      </c>
      <c r="BC15" s="2">
        <v>-0.86163203243790898</v>
      </c>
    </row>
    <row r="16" spans="1:55" x14ac:dyDescent="0.25">
      <c r="A16" s="1">
        <v>37561</v>
      </c>
      <c r="B16" s="232">
        <v>93.025959999999998</v>
      </c>
      <c r="C16" s="232">
        <v>103.43634</v>
      </c>
      <c r="D16" s="232">
        <v>76.711699999999993</v>
      </c>
      <c r="E16" s="232">
        <v>49.23357</v>
      </c>
      <c r="F16" s="232" t="s">
        <v>176</v>
      </c>
      <c r="G16" s="232">
        <v>107.51485</v>
      </c>
      <c r="H16" s="232" t="s">
        <v>176</v>
      </c>
      <c r="I16" s="232">
        <v>84.119960000000006</v>
      </c>
      <c r="J16" s="232">
        <v>111.85886000000001</v>
      </c>
      <c r="K16" s="232">
        <v>90.972309999999993</v>
      </c>
      <c r="L16" s="232">
        <v>135.38157000000001</v>
      </c>
      <c r="M16" s="232">
        <v>84.613500000000002</v>
      </c>
      <c r="N16" s="232">
        <v>91.239549999999994</v>
      </c>
      <c r="O16" s="232">
        <v>65.763319999999993</v>
      </c>
      <c r="P16" s="232">
        <v>101.51635</v>
      </c>
      <c r="Q16" s="232">
        <v>99.219539999999995</v>
      </c>
      <c r="R16" s="232" t="s">
        <v>176</v>
      </c>
      <c r="S16" s="232" t="s">
        <v>176</v>
      </c>
      <c r="T16" s="232">
        <v>61.783470000000001</v>
      </c>
      <c r="U16" s="232">
        <v>-0.1</v>
      </c>
      <c r="V16" s="232">
        <v>3.2</v>
      </c>
      <c r="W16" s="232">
        <v>-1.1000000000000001</v>
      </c>
      <c r="X16" s="232">
        <v>3.1</v>
      </c>
      <c r="Y16" s="232" t="s">
        <v>176</v>
      </c>
      <c r="Z16" s="232">
        <v>2.2000000000000002</v>
      </c>
      <c r="AA16" s="232" t="s">
        <v>176</v>
      </c>
      <c r="AB16" s="232">
        <v>1.7</v>
      </c>
      <c r="AC16" s="232">
        <v>3.3</v>
      </c>
      <c r="AD16" s="232">
        <v>0.3</v>
      </c>
      <c r="AE16" s="233">
        <v>6.8</v>
      </c>
      <c r="AF16" s="232">
        <v>-0.9</v>
      </c>
      <c r="AG16" s="232">
        <v>-2.6</v>
      </c>
      <c r="AH16" s="232">
        <v>2.7</v>
      </c>
      <c r="AI16" s="232">
        <v>1</v>
      </c>
      <c r="AJ16" s="232">
        <v>2.5</v>
      </c>
      <c r="AK16" s="232" t="s">
        <v>176</v>
      </c>
      <c r="AL16" s="232" t="s">
        <v>176</v>
      </c>
      <c r="AM16" s="232">
        <v>4.4000000000000004</v>
      </c>
      <c r="AN16" s="144">
        <v>0.71308724832217507</v>
      </c>
      <c r="AO16" s="2">
        <v>-3.8624951718824185E-2</v>
      </c>
      <c r="AP16" s="2">
        <v>1.5888300433317237</v>
      </c>
      <c r="AQ16" s="2">
        <v>1.3753581661891001</v>
      </c>
      <c r="AR16" s="2">
        <v>2.5668835864063544</v>
      </c>
      <c r="AS16" s="2">
        <v>-0.44883303411131781</v>
      </c>
      <c r="AT16" s="2">
        <v>-2.2177419354838634</v>
      </c>
      <c r="AU16" s="2">
        <v>1.1463844797177991</v>
      </c>
      <c r="AV16" s="144">
        <v>3.2750112157918343</v>
      </c>
      <c r="AW16" s="2">
        <v>-2.0134228187919323</v>
      </c>
      <c r="AX16" s="2">
        <v>1.3906996957844475</v>
      </c>
      <c r="AY16" s="2">
        <v>1.6059957173447437</v>
      </c>
      <c r="AZ16" s="2">
        <v>1.8745739604635325</v>
      </c>
      <c r="BA16" s="2">
        <v>0.95989029825163108</v>
      </c>
      <c r="BB16" s="2" t="s">
        <v>19</v>
      </c>
      <c r="BC16" s="2">
        <v>1.1758691206543936</v>
      </c>
    </row>
    <row r="17" spans="1:55" x14ac:dyDescent="0.25">
      <c r="A17" s="1">
        <v>37591</v>
      </c>
      <c r="B17" s="232">
        <v>92.703810000000004</v>
      </c>
      <c r="C17" s="232">
        <v>104.26667999999999</v>
      </c>
      <c r="D17" s="232">
        <v>84.98124</v>
      </c>
      <c r="E17" s="232">
        <v>48.70478</v>
      </c>
      <c r="F17" s="232" t="s">
        <v>176</v>
      </c>
      <c r="G17" s="232">
        <v>111.34889</v>
      </c>
      <c r="H17" s="232" t="s">
        <v>176</v>
      </c>
      <c r="I17" s="232">
        <v>85.151870000000002</v>
      </c>
      <c r="J17" s="232">
        <v>115.56759</v>
      </c>
      <c r="K17" s="232">
        <v>91.345929999999996</v>
      </c>
      <c r="L17" s="232">
        <v>127.79111</v>
      </c>
      <c r="M17" s="232">
        <v>86.256190000000004</v>
      </c>
      <c r="N17" s="232">
        <v>90.615809999999996</v>
      </c>
      <c r="O17" s="232">
        <v>67.866519999999994</v>
      </c>
      <c r="P17" s="232">
        <v>100.03082999999999</v>
      </c>
      <c r="Q17" s="232">
        <v>96.659480000000002</v>
      </c>
      <c r="R17" s="232" t="s">
        <v>176</v>
      </c>
      <c r="S17" s="232" t="s">
        <v>176</v>
      </c>
      <c r="T17" s="232">
        <v>61.755290000000002</v>
      </c>
      <c r="U17" s="232">
        <v>-0.3</v>
      </c>
      <c r="V17" s="232">
        <v>0.8</v>
      </c>
      <c r="W17" s="232">
        <v>10.8</v>
      </c>
      <c r="X17" s="232">
        <v>-1.1000000000000001</v>
      </c>
      <c r="Y17" s="232" t="s">
        <v>176</v>
      </c>
      <c r="Z17" s="232">
        <v>3.6</v>
      </c>
      <c r="AA17" s="232" t="s">
        <v>176</v>
      </c>
      <c r="AB17" s="232">
        <v>1.2</v>
      </c>
      <c r="AC17" s="232">
        <v>3.3</v>
      </c>
      <c r="AD17" s="232">
        <v>0.4</v>
      </c>
      <c r="AE17" s="233">
        <v>-5.6</v>
      </c>
      <c r="AF17" s="232">
        <v>1.9</v>
      </c>
      <c r="AG17" s="232">
        <v>-0.7</v>
      </c>
      <c r="AH17" s="232">
        <v>3.2</v>
      </c>
      <c r="AI17" s="232">
        <v>-1.5</v>
      </c>
      <c r="AJ17" s="232">
        <v>-2.6</v>
      </c>
      <c r="AK17" s="232" t="s">
        <v>176</v>
      </c>
      <c r="AL17" s="232" t="s">
        <v>176</v>
      </c>
      <c r="AM17" s="232">
        <v>0</v>
      </c>
      <c r="AN17" s="144">
        <v>-4.1649312786351533E-2</v>
      </c>
      <c r="AO17" s="2">
        <v>1.5455950540958385</v>
      </c>
      <c r="AP17" s="2">
        <v>1.7061611374407759</v>
      </c>
      <c r="AQ17" s="2">
        <v>2.7133973996608329</v>
      </c>
      <c r="AR17" s="2">
        <v>1.7624250969333843</v>
      </c>
      <c r="AS17" s="2">
        <v>1.2173128944995559</v>
      </c>
      <c r="AT17" s="2">
        <v>2.6391752577319405</v>
      </c>
      <c r="AU17" s="2">
        <v>-0.47951176983433985</v>
      </c>
      <c r="AV17" s="144">
        <v>1.3900955690703709</v>
      </c>
      <c r="AW17" s="2">
        <v>0.41856925418566338</v>
      </c>
      <c r="AX17" s="2">
        <v>-0.17145306472352573</v>
      </c>
      <c r="AY17" s="2">
        <v>0.89567966280295064</v>
      </c>
      <c r="AZ17" s="2">
        <v>0.30110404817667025</v>
      </c>
      <c r="BA17" s="2">
        <v>-0.67911714770798604</v>
      </c>
      <c r="BB17" s="2" t="s">
        <v>19</v>
      </c>
      <c r="BC17" s="2">
        <v>1.1622031328953897</v>
      </c>
    </row>
    <row r="18" spans="1:55" x14ac:dyDescent="0.25">
      <c r="A18" s="1">
        <v>37622</v>
      </c>
      <c r="B18" s="232">
        <v>93.055099999999996</v>
      </c>
      <c r="C18" s="232">
        <v>103.25715</v>
      </c>
      <c r="D18" s="232">
        <v>75.232060000000004</v>
      </c>
      <c r="E18" s="232">
        <v>50.84881</v>
      </c>
      <c r="F18" s="232" t="s">
        <v>176</v>
      </c>
      <c r="G18" s="232">
        <v>109.52781</v>
      </c>
      <c r="H18" s="232" t="s">
        <v>176</v>
      </c>
      <c r="I18" s="232">
        <v>92.143919999999994</v>
      </c>
      <c r="J18" s="232">
        <v>109.8745</v>
      </c>
      <c r="K18" s="232">
        <v>90.765699999999995</v>
      </c>
      <c r="L18" s="232">
        <v>127.143</v>
      </c>
      <c r="M18" s="232">
        <v>84.65258</v>
      </c>
      <c r="N18" s="232">
        <v>90.84554</v>
      </c>
      <c r="O18" s="232">
        <v>67.822370000000006</v>
      </c>
      <c r="P18" s="232">
        <v>97.758510000000001</v>
      </c>
      <c r="Q18" s="232">
        <v>98.328010000000006</v>
      </c>
      <c r="R18" s="232" t="s">
        <v>176</v>
      </c>
      <c r="S18" s="232" t="s">
        <v>176</v>
      </c>
      <c r="T18" s="232">
        <v>61.50112</v>
      </c>
      <c r="U18" s="232">
        <v>0.4</v>
      </c>
      <c r="V18" s="232">
        <v>-1</v>
      </c>
      <c r="W18" s="232">
        <v>-11.5</v>
      </c>
      <c r="X18" s="232">
        <v>4.4000000000000004</v>
      </c>
      <c r="Y18" s="232" t="s">
        <v>176</v>
      </c>
      <c r="Z18" s="232">
        <v>-1.6</v>
      </c>
      <c r="AA18" s="232" t="s">
        <v>176</v>
      </c>
      <c r="AB18" s="232">
        <v>8.1999999999999993</v>
      </c>
      <c r="AC18" s="232">
        <v>-4.9000000000000004</v>
      </c>
      <c r="AD18" s="232">
        <v>-0.6</v>
      </c>
      <c r="AE18" s="233">
        <v>-0.5</v>
      </c>
      <c r="AF18" s="232">
        <v>-1.9</v>
      </c>
      <c r="AG18" s="232">
        <v>0.3</v>
      </c>
      <c r="AH18" s="232">
        <v>-0.1</v>
      </c>
      <c r="AI18" s="232">
        <v>-2.2999999999999998</v>
      </c>
      <c r="AJ18" s="232">
        <v>1.7</v>
      </c>
      <c r="AK18" s="232" t="s">
        <v>176</v>
      </c>
      <c r="AL18" s="232" t="s">
        <v>176</v>
      </c>
      <c r="AM18" s="232">
        <v>-0.4</v>
      </c>
      <c r="AN18" s="144">
        <v>-0.16666666666665941</v>
      </c>
      <c r="AO18" s="2">
        <v>0.83713850837137116</v>
      </c>
      <c r="AP18" s="2">
        <v>-1.5843429636533402</v>
      </c>
      <c r="AQ18" s="2">
        <v>2.641717116125486</v>
      </c>
      <c r="AR18" s="2">
        <v>1.6279875303082836</v>
      </c>
      <c r="AS18" s="2">
        <v>4.0979955456570405</v>
      </c>
      <c r="AT18" s="2">
        <v>0.24106066693452277</v>
      </c>
      <c r="AU18" s="2">
        <v>-0.17520805957075281</v>
      </c>
      <c r="AV18" s="144">
        <v>-0.5569837189374538</v>
      </c>
      <c r="AW18" s="2">
        <v>-0.30314513073131932</v>
      </c>
      <c r="AX18" s="2">
        <v>-1.4598540145985495</v>
      </c>
      <c r="AY18" s="2">
        <v>2.0365535248041855</v>
      </c>
      <c r="AZ18" s="2">
        <v>-0.90060040026683774</v>
      </c>
      <c r="BA18" s="2">
        <v>0.30769230769229772</v>
      </c>
      <c r="BB18" s="2" t="s">
        <v>19</v>
      </c>
      <c r="BC18" s="2">
        <v>1.5484515484515349</v>
      </c>
    </row>
    <row r="19" spans="1:55" x14ac:dyDescent="0.25">
      <c r="A19" s="1">
        <v>37653</v>
      </c>
      <c r="B19" s="232">
        <v>92.638030000000001</v>
      </c>
      <c r="C19" s="232">
        <v>99.293220000000005</v>
      </c>
      <c r="D19" s="232">
        <v>78.728840000000005</v>
      </c>
      <c r="E19" s="232">
        <v>48.542340000000003</v>
      </c>
      <c r="F19" s="232" t="s">
        <v>176</v>
      </c>
      <c r="G19" s="232">
        <v>106.71495</v>
      </c>
      <c r="H19" s="232" t="s">
        <v>176</v>
      </c>
      <c r="I19" s="232">
        <v>83.766220000000004</v>
      </c>
      <c r="J19" s="232">
        <v>103.20941000000001</v>
      </c>
      <c r="K19" s="232">
        <v>92.444929999999999</v>
      </c>
      <c r="L19" s="232">
        <v>136.33528000000001</v>
      </c>
      <c r="M19" s="232">
        <v>86.912440000000004</v>
      </c>
      <c r="N19" s="232">
        <v>90.437520000000006</v>
      </c>
      <c r="O19" s="232">
        <v>66.736609999999999</v>
      </c>
      <c r="P19" s="232">
        <v>96.728020000000001</v>
      </c>
      <c r="Q19" s="232">
        <v>97.644120000000001</v>
      </c>
      <c r="R19" s="232" t="s">
        <v>176</v>
      </c>
      <c r="S19" s="232" t="s">
        <v>176</v>
      </c>
      <c r="T19" s="232">
        <v>62.886009999999999</v>
      </c>
      <c r="U19" s="232">
        <v>-0.4</v>
      </c>
      <c r="V19" s="232">
        <v>-3.8</v>
      </c>
      <c r="W19" s="232">
        <v>4.5999999999999996</v>
      </c>
      <c r="X19" s="232">
        <v>-4.5</v>
      </c>
      <c r="Y19" s="232" t="s">
        <v>176</v>
      </c>
      <c r="Z19" s="232">
        <v>-2.6</v>
      </c>
      <c r="AA19" s="232" t="s">
        <v>176</v>
      </c>
      <c r="AB19" s="232">
        <v>-9.1</v>
      </c>
      <c r="AC19" s="232">
        <v>-6.1</v>
      </c>
      <c r="AD19" s="232">
        <v>1.9</v>
      </c>
      <c r="AE19" s="233">
        <v>7.2</v>
      </c>
      <c r="AF19" s="232">
        <v>2.7</v>
      </c>
      <c r="AG19" s="232">
        <v>-0.4</v>
      </c>
      <c r="AH19" s="232">
        <v>-1.6</v>
      </c>
      <c r="AI19" s="232">
        <v>-1.1000000000000001</v>
      </c>
      <c r="AJ19" s="232">
        <v>-0.7</v>
      </c>
      <c r="AK19" s="232" t="s">
        <v>176</v>
      </c>
      <c r="AL19" s="232" t="s">
        <v>176</v>
      </c>
      <c r="AM19" s="232">
        <v>2.2999999999999998</v>
      </c>
      <c r="AN19" s="144">
        <v>-0.29215358931552471</v>
      </c>
      <c r="AO19" s="2">
        <v>-1.2075471698113294</v>
      </c>
      <c r="AP19" s="2">
        <v>-0.89962121212120438</v>
      </c>
      <c r="AQ19" s="2">
        <v>0.75067024128687709</v>
      </c>
      <c r="AR19" s="2">
        <v>-0.23858214042261627</v>
      </c>
      <c r="AS19" s="2">
        <v>0.42789901583226708</v>
      </c>
      <c r="AT19" s="2">
        <v>-2.685370741482962</v>
      </c>
      <c r="AU19" s="2">
        <v>0.26327336551119629</v>
      </c>
      <c r="AV19" s="144">
        <v>0.12925463162432038</v>
      </c>
      <c r="AW19" s="2">
        <v>0.57012542759407037</v>
      </c>
      <c r="AX19" s="2">
        <v>-8.7145969498902964E-2</v>
      </c>
      <c r="AY19" s="2">
        <v>0.51177072671442225</v>
      </c>
      <c r="AZ19" s="2">
        <v>-2.3224503534163499</v>
      </c>
      <c r="BA19" s="2">
        <v>-0.64758009543285366</v>
      </c>
      <c r="BB19" s="2" t="s">
        <v>19</v>
      </c>
      <c r="BC19" s="2">
        <v>0.196753566158403</v>
      </c>
    </row>
    <row r="20" spans="1:55" x14ac:dyDescent="0.25">
      <c r="A20" s="1">
        <v>37681</v>
      </c>
      <c r="B20" s="232">
        <v>92.457130000000006</v>
      </c>
      <c r="C20" s="232">
        <v>97.403210000000001</v>
      </c>
      <c r="D20" s="232">
        <v>75.609440000000006</v>
      </c>
      <c r="E20" s="232">
        <v>51.532969999999999</v>
      </c>
      <c r="F20" s="232" t="s">
        <v>176</v>
      </c>
      <c r="G20" s="232">
        <v>105.44974000000001</v>
      </c>
      <c r="H20" s="232" t="s">
        <v>176</v>
      </c>
      <c r="I20" s="232">
        <v>77.224519999999998</v>
      </c>
      <c r="J20" s="232">
        <v>107.30427</v>
      </c>
      <c r="K20" s="232">
        <v>92.20111</v>
      </c>
      <c r="L20" s="232">
        <v>127.05081</v>
      </c>
      <c r="M20" s="232">
        <v>84.973579999999998</v>
      </c>
      <c r="N20" s="232">
        <v>90.939430000000002</v>
      </c>
      <c r="O20" s="232">
        <v>67.94359</v>
      </c>
      <c r="P20" s="232">
        <v>93.889030000000005</v>
      </c>
      <c r="Q20" s="232">
        <v>99.260649999999998</v>
      </c>
      <c r="R20" s="232" t="s">
        <v>176</v>
      </c>
      <c r="S20" s="232" t="s">
        <v>176</v>
      </c>
      <c r="T20" s="232">
        <v>61.262509999999999</v>
      </c>
      <c r="U20" s="232">
        <v>-0.2</v>
      </c>
      <c r="V20" s="232">
        <v>-1.9</v>
      </c>
      <c r="W20" s="232">
        <v>-4</v>
      </c>
      <c r="X20" s="232">
        <v>6.2</v>
      </c>
      <c r="Y20" s="232" t="s">
        <v>176</v>
      </c>
      <c r="Z20" s="232">
        <v>-1.2</v>
      </c>
      <c r="AA20" s="232" t="s">
        <v>176</v>
      </c>
      <c r="AB20" s="232">
        <v>-7.8</v>
      </c>
      <c r="AC20" s="232">
        <v>4</v>
      </c>
      <c r="AD20" s="232">
        <v>-0.3</v>
      </c>
      <c r="AE20" s="233">
        <v>-6.8</v>
      </c>
      <c r="AF20" s="232">
        <v>-2.2000000000000002</v>
      </c>
      <c r="AG20" s="232">
        <v>0.6</v>
      </c>
      <c r="AH20" s="232">
        <v>1.8</v>
      </c>
      <c r="AI20" s="232">
        <v>-2.9</v>
      </c>
      <c r="AJ20" s="232">
        <v>1.7</v>
      </c>
      <c r="AK20" s="232" t="s">
        <v>176</v>
      </c>
      <c r="AL20" s="232" t="s">
        <v>176</v>
      </c>
      <c r="AM20" s="232">
        <v>-2.6</v>
      </c>
      <c r="AN20" s="144">
        <v>0.12557555462535674</v>
      </c>
      <c r="AO20" s="2">
        <v>-2.2536287242169495</v>
      </c>
      <c r="AP20" s="2">
        <v>-3.1533683707596794</v>
      </c>
      <c r="AQ20" s="2">
        <v>2.1287919105907216</v>
      </c>
      <c r="AR20" s="2">
        <v>-1.810727707550408</v>
      </c>
      <c r="AS20" s="2">
        <v>-2.4712398806987723</v>
      </c>
      <c r="AT20" s="2">
        <v>-1.194398682042852</v>
      </c>
      <c r="AU20" s="2">
        <v>0.21881838074397919</v>
      </c>
      <c r="AV20" s="144">
        <v>-8.6058519793485999E-2</v>
      </c>
      <c r="AW20" s="2">
        <v>3.7792894935750887E-2</v>
      </c>
      <c r="AX20" s="2">
        <v>0.39249890972523627</v>
      </c>
      <c r="AY20" s="2">
        <v>0.6109979633401208</v>
      </c>
      <c r="AZ20" s="2">
        <v>-1.9297036526533473</v>
      </c>
      <c r="BA20" s="2">
        <v>0.72041166380789612</v>
      </c>
      <c r="BB20" s="2" t="s">
        <v>19</v>
      </c>
      <c r="BC20" s="2">
        <v>1.178203240058906</v>
      </c>
    </row>
    <row r="21" spans="1:55" x14ac:dyDescent="0.25">
      <c r="A21" s="1">
        <v>37712</v>
      </c>
      <c r="B21" s="232">
        <v>92.298540000000003</v>
      </c>
      <c r="C21" s="232">
        <v>100.36274</v>
      </c>
      <c r="D21" s="232">
        <v>74.754440000000002</v>
      </c>
      <c r="E21" s="232">
        <v>51.3217</v>
      </c>
      <c r="F21" s="232" t="s">
        <v>176</v>
      </c>
      <c r="G21" s="232">
        <v>110.33082</v>
      </c>
      <c r="H21" s="232" t="s">
        <v>176</v>
      </c>
      <c r="I21" s="232">
        <v>82.814310000000006</v>
      </c>
      <c r="J21" s="232">
        <v>111.40476</v>
      </c>
      <c r="K21" s="232">
        <v>90.751170000000002</v>
      </c>
      <c r="L21" s="232">
        <v>125.73768</v>
      </c>
      <c r="M21" s="232">
        <v>86.364410000000007</v>
      </c>
      <c r="N21" s="232">
        <v>90.391530000000003</v>
      </c>
      <c r="O21" s="232">
        <v>69.425150000000002</v>
      </c>
      <c r="P21" s="232">
        <v>93.101389999999995</v>
      </c>
      <c r="Q21" s="232">
        <v>101.11865</v>
      </c>
      <c r="R21" s="232" t="s">
        <v>176</v>
      </c>
      <c r="S21" s="232" t="s">
        <v>176</v>
      </c>
      <c r="T21" s="232">
        <v>61.989730000000002</v>
      </c>
      <c r="U21" s="232">
        <v>-0.2</v>
      </c>
      <c r="V21" s="232">
        <v>3</v>
      </c>
      <c r="W21" s="232">
        <v>-1.1000000000000001</v>
      </c>
      <c r="X21" s="232">
        <v>-0.4</v>
      </c>
      <c r="Y21" s="232" t="s">
        <v>176</v>
      </c>
      <c r="Z21" s="232">
        <v>4.5999999999999996</v>
      </c>
      <c r="AA21" s="232" t="s">
        <v>176</v>
      </c>
      <c r="AB21" s="232">
        <v>7.2</v>
      </c>
      <c r="AC21" s="232">
        <v>3.8</v>
      </c>
      <c r="AD21" s="232">
        <v>-1.6</v>
      </c>
      <c r="AE21" s="233">
        <v>-1</v>
      </c>
      <c r="AF21" s="232">
        <v>1.6</v>
      </c>
      <c r="AG21" s="232">
        <v>-0.6</v>
      </c>
      <c r="AH21" s="232">
        <v>2.2000000000000002</v>
      </c>
      <c r="AI21" s="232">
        <v>-0.8</v>
      </c>
      <c r="AJ21" s="232">
        <v>1.9</v>
      </c>
      <c r="AK21" s="232" t="s">
        <v>176</v>
      </c>
      <c r="AL21" s="232" t="s">
        <v>176</v>
      </c>
      <c r="AM21" s="232">
        <v>1.2</v>
      </c>
      <c r="AN21" s="144">
        <v>-0.12541806020067714</v>
      </c>
      <c r="AO21" s="2">
        <v>-1.4067995310668269</v>
      </c>
      <c r="AP21" s="2">
        <v>-0.14800197335965715</v>
      </c>
      <c r="AQ21" s="2">
        <v>0.26055237102660112</v>
      </c>
      <c r="AR21" s="2">
        <v>2.2204460492503131E-14</v>
      </c>
      <c r="AS21" s="2">
        <v>-3.1891655744866854</v>
      </c>
      <c r="AT21" s="2">
        <v>-0.37515631513128644</v>
      </c>
      <c r="AU21" s="2">
        <v>4.3668122270767995E-2</v>
      </c>
      <c r="AV21" s="144">
        <v>-0.17226528854434875</v>
      </c>
      <c r="AW21" s="2">
        <v>0.49112202493388768</v>
      </c>
      <c r="AX21" s="2">
        <v>-8.6880973066894018E-2</v>
      </c>
      <c r="AY21" s="2">
        <v>0.60728744939269053</v>
      </c>
      <c r="AZ21" s="2">
        <v>-1.8622628250175688</v>
      </c>
      <c r="BA21" s="2">
        <v>1.0217983651225948</v>
      </c>
      <c r="BB21" s="2" t="s">
        <v>19</v>
      </c>
      <c r="BC21" s="2">
        <v>0.38816108685104656</v>
      </c>
    </row>
    <row r="22" spans="1:55" x14ac:dyDescent="0.25">
      <c r="A22" s="1">
        <v>37742</v>
      </c>
      <c r="B22" s="232">
        <v>90.964190000000002</v>
      </c>
      <c r="C22" s="232">
        <v>98.245509999999996</v>
      </c>
      <c r="D22" s="232">
        <v>73.539479999999998</v>
      </c>
      <c r="E22" s="232">
        <v>53.44182</v>
      </c>
      <c r="F22" s="232" t="s">
        <v>176</v>
      </c>
      <c r="G22" s="232">
        <v>100.5779</v>
      </c>
      <c r="H22" s="232" t="s">
        <v>176</v>
      </c>
      <c r="I22" s="232">
        <v>80.424930000000003</v>
      </c>
      <c r="J22" s="232">
        <v>107.57071999999999</v>
      </c>
      <c r="K22" s="232">
        <v>90.210149999999999</v>
      </c>
      <c r="L22" s="232">
        <v>133.88983999999999</v>
      </c>
      <c r="M22" s="232">
        <v>84.612650000000002</v>
      </c>
      <c r="N22" s="232">
        <v>88.355180000000004</v>
      </c>
      <c r="O22" s="232">
        <v>67.433629999999994</v>
      </c>
      <c r="P22" s="232">
        <v>91.577860000000001</v>
      </c>
      <c r="Q22" s="232">
        <v>95.015889999999999</v>
      </c>
      <c r="R22" s="232" t="s">
        <v>176</v>
      </c>
      <c r="S22" s="232" t="s">
        <v>176</v>
      </c>
      <c r="T22" s="232">
        <v>60.931510000000003</v>
      </c>
      <c r="U22" s="232">
        <v>-1.4</v>
      </c>
      <c r="V22" s="232">
        <v>-2.1</v>
      </c>
      <c r="W22" s="232">
        <v>-1.6</v>
      </c>
      <c r="X22" s="232">
        <v>4.0999999999999996</v>
      </c>
      <c r="Y22" s="232" t="s">
        <v>176</v>
      </c>
      <c r="Z22" s="232">
        <v>-8.8000000000000007</v>
      </c>
      <c r="AA22" s="232" t="s">
        <v>176</v>
      </c>
      <c r="AB22" s="232">
        <v>-2.9</v>
      </c>
      <c r="AC22" s="232">
        <v>-3.4</v>
      </c>
      <c r="AD22" s="232">
        <v>-0.6</v>
      </c>
      <c r="AE22" s="233">
        <v>6.5</v>
      </c>
      <c r="AF22" s="232">
        <v>-2</v>
      </c>
      <c r="AG22" s="232">
        <v>-2.2999999999999998</v>
      </c>
      <c r="AH22" s="232">
        <v>-2.9</v>
      </c>
      <c r="AI22" s="232">
        <v>-1.6</v>
      </c>
      <c r="AJ22" s="232">
        <v>-6</v>
      </c>
      <c r="AK22" s="232" t="s">
        <v>176</v>
      </c>
      <c r="AL22" s="232" t="s">
        <v>176</v>
      </c>
      <c r="AM22" s="232">
        <v>-1.7</v>
      </c>
      <c r="AN22" s="144">
        <v>-0.75345332775217377</v>
      </c>
      <c r="AO22" s="2">
        <v>-0.79270709472850642</v>
      </c>
      <c r="AP22" s="2">
        <v>-1.7786561264821921</v>
      </c>
      <c r="AQ22" s="2">
        <v>1.9750519750519668</v>
      </c>
      <c r="AR22" s="2">
        <v>-1.9485038274182354</v>
      </c>
      <c r="AS22" s="2">
        <v>-1.3086642599278053</v>
      </c>
      <c r="AT22" s="2">
        <v>1.966527196652712</v>
      </c>
      <c r="AU22" s="2">
        <v>-0.74203404626801417</v>
      </c>
      <c r="AV22" s="144">
        <v>-0.43140638481449223</v>
      </c>
      <c r="AW22" s="2">
        <v>-0.56390977443608881</v>
      </c>
      <c r="AX22" s="2">
        <v>-1.0869565217391464</v>
      </c>
      <c r="AY22" s="2">
        <v>0.65392354124746976</v>
      </c>
      <c r="AZ22" s="2">
        <v>-1.8976011457214614</v>
      </c>
      <c r="BA22" s="2">
        <v>-0.94403236682399916</v>
      </c>
      <c r="BB22" s="2" t="s">
        <v>19</v>
      </c>
      <c r="BC22" s="2">
        <v>-1.0149830836152729</v>
      </c>
    </row>
    <row r="23" spans="1:55" x14ac:dyDescent="0.25">
      <c r="A23" s="1">
        <v>37773</v>
      </c>
      <c r="B23" s="232">
        <v>91.43732</v>
      </c>
      <c r="C23" s="232">
        <v>98.352559999999997</v>
      </c>
      <c r="D23" s="232">
        <v>75.992009999999993</v>
      </c>
      <c r="E23" s="232">
        <v>51.10201</v>
      </c>
      <c r="F23" s="232" t="s">
        <v>176</v>
      </c>
      <c r="G23" s="232">
        <v>103.06037000000001</v>
      </c>
      <c r="H23" s="232" t="s">
        <v>176</v>
      </c>
      <c r="I23" s="232">
        <v>80.709569999999999</v>
      </c>
      <c r="J23" s="232">
        <v>107.06514</v>
      </c>
      <c r="K23" s="232">
        <v>90.468630000000005</v>
      </c>
      <c r="L23" s="232">
        <v>124.94314</v>
      </c>
      <c r="M23" s="232">
        <v>85.457440000000005</v>
      </c>
      <c r="N23" s="232">
        <v>89.372249999999994</v>
      </c>
      <c r="O23" s="232">
        <v>67.569320000000005</v>
      </c>
      <c r="P23" s="232">
        <v>93.506860000000003</v>
      </c>
      <c r="Q23" s="232">
        <v>91.261399999999995</v>
      </c>
      <c r="R23" s="232" t="s">
        <v>176</v>
      </c>
      <c r="S23" s="232" t="s">
        <v>176</v>
      </c>
      <c r="T23" s="232">
        <v>62.500909999999998</v>
      </c>
      <c r="U23" s="232">
        <v>0.5</v>
      </c>
      <c r="V23" s="232">
        <v>0.1</v>
      </c>
      <c r="W23" s="232">
        <v>3.3</v>
      </c>
      <c r="X23" s="232">
        <v>-4.4000000000000004</v>
      </c>
      <c r="Y23" s="232" t="s">
        <v>176</v>
      </c>
      <c r="Z23" s="232">
        <v>2.5</v>
      </c>
      <c r="AA23" s="232" t="s">
        <v>176</v>
      </c>
      <c r="AB23" s="232">
        <v>0.4</v>
      </c>
      <c r="AC23" s="232">
        <v>-0.5</v>
      </c>
      <c r="AD23" s="232">
        <v>0.3</v>
      </c>
      <c r="AE23" s="233">
        <v>-6.7</v>
      </c>
      <c r="AF23" s="232">
        <v>1</v>
      </c>
      <c r="AG23" s="232">
        <v>1.2</v>
      </c>
      <c r="AH23" s="232">
        <v>0.2</v>
      </c>
      <c r="AI23" s="232">
        <v>2.1</v>
      </c>
      <c r="AJ23" s="232">
        <v>-4</v>
      </c>
      <c r="AK23" s="232" t="s">
        <v>176</v>
      </c>
      <c r="AL23" s="232" t="s">
        <v>176</v>
      </c>
      <c r="AM23" s="232">
        <v>2.6</v>
      </c>
      <c r="AN23" s="144">
        <v>-0.67482075073810321</v>
      </c>
      <c r="AO23" s="2">
        <v>0.1198561725928915</v>
      </c>
      <c r="AP23" s="2">
        <v>0.35211267605634866</v>
      </c>
      <c r="AQ23" s="2">
        <v>-0.25484199796127482</v>
      </c>
      <c r="AR23" s="2">
        <v>-0.78069552874379111</v>
      </c>
      <c r="AS23" s="2">
        <v>1.8289894833104947</v>
      </c>
      <c r="AT23" s="2">
        <v>-0.24620434961017956</v>
      </c>
      <c r="AU23" s="2">
        <v>-0.74758135444150664</v>
      </c>
      <c r="AV23" s="144">
        <v>-0.77989601386483365</v>
      </c>
      <c r="AW23" s="2">
        <v>-0.30245746691872633</v>
      </c>
      <c r="AX23" s="2">
        <v>-0.79120879120878618</v>
      </c>
      <c r="AY23" s="2">
        <v>-0.59970014992501985</v>
      </c>
      <c r="AZ23" s="2">
        <v>-0.43795620437956373</v>
      </c>
      <c r="BA23" s="2">
        <v>-2.6548672566371723</v>
      </c>
      <c r="BB23" s="2" t="s">
        <v>19</v>
      </c>
      <c r="BC23" s="2">
        <v>-9.765625E-2</v>
      </c>
    </row>
    <row r="24" spans="1:55" x14ac:dyDescent="0.25">
      <c r="A24" s="1">
        <v>37803</v>
      </c>
      <c r="B24" s="232">
        <v>90.610810000000001</v>
      </c>
      <c r="C24" s="232">
        <v>98.221149999999994</v>
      </c>
      <c r="D24" s="232">
        <v>90.742789999999999</v>
      </c>
      <c r="E24" s="232">
        <v>51.842210000000001</v>
      </c>
      <c r="F24" s="232" t="s">
        <v>176</v>
      </c>
      <c r="G24" s="232">
        <v>98.591309999999993</v>
      </c>
      <c r="H24" s="232" t="s">
        <v>176</v>
      </c>
      <c r="I24" s="232">
        <v>85.668660000000003</v>
      </c>
      <c r="J24" s="232">
        <v>106.69456</v>
      </c>
      <c r="K24" s="232">
        <v>88.646969999999996</v>
      </c>
      <c r="L24" s="232">
        <v>131.00838999999999</v>
      </c>
      <c r="M24" s="232">
        <v>84.91413</v>
      </c>
      <c r="N24" s="232">
        <v>86.979259999999996</v>
      </c>
      <c r="O24" s="232">
        <v>70.4255</v>
      </c>
      <c r="P24" s="232">
        <v>90.1066</v>
      </c>
      <c r="Q24" s="232">
        <v>87.268199999999993</v>
      </c>
      <c r="R24" s="232" t="s">
        <v>176</v>
      </c>
      <c r="S24" s="232" t="s">
        <v>176</v>
      </c>
      <c r="T24" s="232">
        <v>56.987630000000003</v>
      </c>
      <c r="U24" s="232">
        <v>-0.9</v>
      </c>
      <c r="V24" s="232">
        <v>-0.1</v>
      </c>
      <c r="W24" s="232">
        <v>19.399999999999999</v>
      </c>
      <c r="X24" s="232">
        <v>1.4</v>
      </c>
      <c r="Y24" s="232" t="s">
        <v>176</v>
      </c>
      <c r="Z24" s="232">
        <v>-4.3</v>
      </c>
      <c r="AA24" s="232" t="s">
        <v>176</v>
      </c>
      <c r="AB24" s="232">
        <v>6.1</v>
      </c>
      <c r="AC24" s="232">
        <v>-0.3</v>
      </c>
      <c r="AD24" s="232">
        <v>-2</v>
      </c>
      <c r="AE24" s="233">
        <v>4.9000000000000004</v>
      </c>
      <c r="AF24" s="232">
        <v>-0.6</v>
      </c>
      <c r="AG24" s="232">
        <v>-2.7</v>
      </c>
      <c r="AH24" s="232">
        <v>4.2</v>
      </c>
      <c r="AI24" s="232">
        <v>-3.6</v>
      </c>
      <c r="AJ24" s="232">
        <v>-4.4000000000000004</v>
      </c>
      <c r="AK24" s="232" t="s">
        <v>176</v>
      </c>
      <c r="AL24" s="232" t="s">
        <v>176</v>
      </c>
      <c r="AM24" s="232">
        <v>-8.8000000000000007</v>
      </c>
      <c r="AN24" s="144">
        <v>-0.89171974522292974</v>
      </c>
      <c r="AO24" s="2">
        <v>-0.23942537909018569</v>
      </c>
      <c r="AP24" s="2">
        <v>7.1679197994987565</v>
      </c>
      <c r="AQ24" s="2">
        <v>0.45988758303527888</v>
      </c>
      <c r="AR24" s="2">
        <v>-3.5765379113018581</v>
      </c>
      <c r="AS24" s="2">
        <v>0.94297260889089074</v>
      </c>
      <c r="AT24" s="2">
        <v>-0.12340600575894145</v>
      </c>
      <c r="AU24" s="2">
        <v>-0.57598582188747027</v>
      </c>
      <c r="AV24" s="144">
        <v>1.5720524017467374</v>
      </c>
      <c r="AW24" s="2">
        <v>-0.4929844520288218</v>
      </c>
      <c r="AX24" s="2">
        <v>-1.4621178555604741</v>
      </c>
      <c r="AY24" s="2">
        <v>0.70387129210658372</v>
      </c>
      <c r="AZ24" s="2">
        <v>-0.65982404692080943</v>
      </c>
      <c r="BA24" s="2">
        <v>-5.1398601398601311</v>
      </c>
      <c r="BB24" s="2" t="s">
        <v>19</v>
      </c>
      <c r="BC24" s="2">
        <v>-2.9325513196480912</v>
      </c>
    </row>
    <row r="25" spans="1:55" x14ac:dyDescent="0.25">
      <c r="A25" s="1">
        <v>37834</v>
      </c>
      <c r="B25" s="232">
        <v>91.93159</v>
      </c>
      <c r="C25" s="232">
        <v>98.289029999999997</v>
      </c>
      <c r="D25" s="232">
        <v>82.843959999999996</v>
      </c>
      <c r="E25" s="232">
        <v>52.866950000000003</v>
      </c>
      <c r="F25" s="232" t="s">
        <v>176</v>
      </c>
      <c r="G25" s="232">
        <v>101.73195</v>
      </c>
      <c r="H25" s="232" t="s">
        <v>176</v>
      </c>
      <c r="I25" s="232">
        <v>85.041349999999994</v>
      </c>
      <c r="J25" s="232">
        <v>106.19291</v>
      </c>
      <c r="K25" s="232">
        <v>90.100719999999995</v>
      </c>
      <c r="L25" s="232">
        <v>127.68601</v>
      </c>
      <c r="M25" s="232">
        <v>82.998570000000001</v>
      </c>
      <c r="N25" s="232">
        <v>89.492170000000002</v>
      </c>
      <c r="O25" s="232">
        <v>69.796959999999999</v>
      </c>
      <c r="P25" s="232">
        <v>92.626850000000005</v>
      </c>
      <c r="Q25" s="232">
        <v>92.137649999999994</v>
      </c>
      <c r="R25" s="232" t="s">
        <v>176</v>
      </c>
      <c r="S25" s="232" t="s">
        <v>176</v>
      </c>
      <c r="T25" s="232">
        <v>62.499380000000002</v>
      </c>
      <c r="U25" s="232">
        <v>1.5</v>
      </c>
      <c r="V25" s="232">
        <v>0.1</v>
      </c>
      <c r="W25" s="232">
        <v>-8.6999999999999993</v>
      </c>
      <c r="X25" s="232">
        <v>2</v>
      </c>
      <c r="Y25" s="232" t="s">
        <v>176</v>
      </c>
      <c r="Z25" s="232">
        <v>3.2</v>
      </c>
      <c r="AA25" s="232" t="s">
        <v>176</v>
      </c>
      <c r="AB25" s="232">
        <v>-0.7</v>
      </c>
      <c r="AC25" s="232">
        <v>-0.5</v>
      </c>
      <c r="AD25" s="232">
        <v>1.6</v>
      </c>
      <c r="AE25" s="233">
        <v>-2.5</v>
      </c>
      <c r="AF25" s="232">
        <v>-2.2999999999999998</v>
      </c>
      <c r="AG25" s="232">
        <v>2.9</v>
      </c>
      <c r="AH25" s="232">
        <v>-0.9</v>
      </c>
      <c r="AI25" s="232">
        <v>2.8</v>
      </c>
      <c r="AJ25" s="232">
        <v>5.6</v>
      </c>
      <c r="AK25" s="232" t="s">
        <v>176</v>
      </c>
      <c r="AL25" s="232" t="s">
        <v>176</v>
      </c>
      <c r="AM25" s="232">
        <v>9.6999999999999993</v>
      </c>
      <c r="AN25" s="144">
        <v>0.34275921165383139</v>
      </c>
      <c r="AO25" s="2">
        <v>0.52000000000000934</v>
      </c>
      <c r="AP25" s="2">
        <v>4.4901777362020612</v>
      </c>
      <c r="AQ25" s="2">
        <v>0.15259409969479165</v>
      </c>
      <c r="AR25" s="2">
        <v>0.44510385756675319</v>
      </c>
      <c r="AS25" s="2">
        <v>1.7348754448398562</v>
      </c>
      <c r="AT25" s="2">
        <v>-2.2204460492503131E-14</v>
      </c>
      <c r="AU25" s="2">
        <v>0.13368983957218195</v>
      </c>
      <c r="AV25" s="144">
        <v>-1.1607910576096225</v>
      </c>
      <c r="AW25" s="2">
        <v>-0.41920731707314474</v>
      </c>
      <c r="AX25" s="2">
        <v>0.3597122302158029</v>
      </c>
      <c r="AY25" s="2">
        <v>0.74887668497254367</v>
      </c>
      <c r="AZ25" s="2">
        <v>0.47970479704797508</v>
      </c>
      <c r="BA25" s="2">
        <v>-0.92148912642829872</v>
      </c>
      <c r="BB25" s="2" t="s">
        <v>19</v>
      </c>
      <c r="BC25" s="2">
        <v>1.2084592145015005</v>
      </c>
    </row>
    <row r="26" spans="1:55" x14ac:dyDescent="0.25">
      <c r="A26" s="1">
        <v>37865</v>
      </c>
      <c r="B26" s="232">
        <v>94.543930000000003</v>
      </c>
      <c r="C26" s="232">
        <v>102.98782</v>
      </c>
      <c r="D26" s="232">
        <v>84.032600000000002</v>
      </c>
      <c r="E26" s="232">
        <v>52.862090000000002</v>
      </c>
      <c r="F26" s="232" t="s">
        <v>176</v>
      </c>
      <c r="G26" s="232">
        <v>101.47223</v>
      </c>
      <c r="H26" s="232" t="s">
        <v>176</v>
      </c>
      <c r="I26" s="232">
        <v>88.402789999999996</v>
      </c>
      <c r="J26" s="232">
        <v>113.33775</v>
      </c>
      <c r="K26" s="232">
        <v>92.039959999999994</v>
      </c>
      <c r="L26" s="232">
        <v>132.06578999999999</v>
      </c>
      <c r="M26" s="232">
        <v>85.360129999999998</v>
      </c>
      <c r="N26" s="232">
        <v>92.994079999999997</v>
      </c>
      <c r="O26" s="232">
        <v>68.972480000000004</v>
      </c>
      <c r="P26" s="232">
        <v>97.757369999999995</v>
      </c>
      <c r="Q26" s="232">
        <v>96.962220000000002</v>
      </c>
      <c r="R26" s="232" t="s">
        <v>176</v>
      </c>
      <c r="S26" s="232" t="s">
        <v>176</v>
      </c>
      <c r="T26" s="232">
        <v>62.333759999999998</v>
      </c>
      <c r="U26" s="232">
        <v>2.8</v>
      </c>
      <c r="V26" s="232">
        <v>4.8</v>
      </c>
      <c r="W26" s="232">
        <v>1.4</v>
      </c>
      <c r="X26" s="232">
        <v>0</v>
      </c>
      <c r="Y26" s="232" t="s">
        <v>176</v>
      </c>
      <c r="Z26" s="232">
        <v>-0.3</v>
      </c>
      <c r="AA26" s="232" t="s">
        <v>176</v>
      </c>
      <c r="AB26" s="232">
        <v>4</v>
      </c>
      <c r="AC26" s="232">
        <v>6.7</v>
      </c>
      <c r="AD26" s="232">
        <v>2.2000000000000002</v>
      </c>
      <c r="AE26" s="233">
        <v>3.4</v>
      </c>
      <c r="AF26" s="232">
        <v>2.8</v>
      </c>
      <c r="AG26" s="232">
        <v>3.9</v>
      </c>
      <c r="AH26" s="232">
        <v>-1.2</v>
      </c>
      <c r="AI26" s="232">
        <v>5.5</v>
      </c>
      <c r="AJ26" s="232">
        <v>5.2</v>
      </c>
      <c r="AK26" s="232" t="s">
        <v>176</v>
      </c>
      <c r="AL26" s="232" t="s">
        <v>176</v>
      </c>
      <c r="AM26" s="232">
        <v>-0.3</v>
      </c>
      <c r="AN26" s="144">
        <v>1.2809564474807633</v>
      </c>
      <c r="AO26" s="2">
        <v>1.8702745722244174</v>
      </c>
      <c r="AP26" s="2">
        <v>3.6257833482542523</v>
      </c>
      <c r="AQ26" s="2">
        <v>0.35551041137633632</v>
      </c>
      <c r="AR26" s="2">
        <v>-0.51698670605613284</v>
      </c>
      <c r="AS26" s="2">
        <v>2.6235242675994863</v>
      </c>
      <c r="AT26" s="2">
        <v>1.5650741350906161</v>
      </c>
      <c r="AU26" s="2">
        <v>1.0235870048954432</v>
      </c>
      <c r="AV26" s="144">
        <v>2.4358416702914276</v>
      </c>
      <c r="AW26" s="2">
        <v>3.8270187523914423E-2</v>
      </c>
      <c r="AX26" s="2">
        <v>1.3888888888889062</v>
      </c>
      <c r="AY26" s="2">
        <v>0.49554013875123815</v>
      </c>
      <c r="AZ26" s="2">
        <v>1.9463826661770156</v>
      </c>
      <c r="BA26" s="2">
        <v>2.1949404761904656</v>
      </c>
      <c r="BB26" s="2" t="s">
        <v>19</v>
      </c>
      <c r="BC26" s="2">
        <v>-0.14925373134330178</v>
      </c>
    </row>
    <row r="27" spans="1:55" x14ac:dyDescent="0.25">
      <c r="A27" s="1">
        <v>37895</v>
      </c>
      <c r="B27" s="232">
        <v>94.968940000000003</v>
      </c>
      <c r="C27" s="232">
        <v>99.947500000000005</v>
      </c>
      <c r="D27" s="232">
        <v>83.800960000000003</v>
      </c>
      <c r="E27" s="232">
        <v>52.948160000000001</v>
      </c>
      <c r="F27" s="232" t="s">
        <v>176</v>
      </c>
      <c r="G27" s="232">
        <v>106.328</v>
      </c>
      <c r="H27" s="232" t="s">
        <v>176</v>
      </c>
      <c r="I27" s="232">
        <v>85.640370000000004</v>
      </c>
      <c r="J27" s="232">
        <v>108.84898</v>
      </c>
      <c r="K27" s="232">
        <v>91.526060000000001</v>
      </c>
      <c r="L27" s="232">
        <v>122.20148</v>
      </c>
      <c r="M27" s="232">
        <v>87.244540000000001</v>
      </c>
      <c r="N27" s="232">
        <v>93.634169999999997</v>
      </c>
      <c r="O27" s="232">
        <v>70.516589999999994</v>
      </c>
      <c r="P27" s="232">
        <v>96.821839999999995</v>
      </c>
      <c r="Q27" s="232">
        <v>97.62039</v>
      </c>
      <c r="R27" s="232" t="s">
        <v>176</v>
      </c>
      <c r="S27" s="232" t="s">
        <v>176</v>
      </c>
      <c r="T27" s="232">
        <v>62.948169999999998</v>
      </c>
      <c r="U27" s="232">
        <v>0.4</v>
      </c>
      <c r="V27" s="232">
        <v>-3</v>
      </c>
      <c r="W27" s="232">
        <v>-0.3</v>
      </c>
      <c r="X27" s="232">
        <v>0.2</v>
      </c>
      <c r="Y27" s="232" t="s">
        <v>176</v>
      </c>
      <c r="Z27" s="232">
        <v>4.8</v>
      </c>
      <c r="AA27" s="232" t="s">
        <v>176</v>
      </c>
      <c r="AB27" s="232">
        <v>-3.1</v>
      </c>
      <c r="AC27" s="232">
        <v>-4</v>
      </c>
      <c r="AD27" s="232">
        <v>-0.6</v>
      </c>
      <c r="AE27" s="233">
        <v>-7.5</v>
      </c>
      <c r="AF27" s="232">
        <v>2.2000000000000002</v>
      </c>
      <c r="AG27" s="232">
        <v>0.7</v>
      </c>
      <c r="AH27" s="232">
        <v>2.2000000000000002</v>
      </c>
      <c r="AI27" s="232">
        <v>-1</v>
      </c>
      <c r="AJ27" s="232">
        <v>0.7</v>
      </c>
      <c r="AK27" s="232" t="s">
        <v>176</v>
      </c>
      <c r="AL27" s="232" t="s">
        <v>176</v>
      </c>
      <c r="AM27" s="232">
        <v>1</v>
      </c>
      <c r="AN27" s="144">
        <v>1.7706576728499179</v>
      </c>
      <c r="AO27" s="2">
        <v>0.82031250000003109</v>
      </c>
      <c r="AP27" s="2">
        <v>-2.1598272138228958</v>
      </c>
      <c r="AQ27" s="2">
        <v>0.3542510121457676</v>
      </c>
      <c r="AR27" s="2">
        <v>2.4498886414253906</v>
      </c>
      <c r="AS27" s="2">
        <v>-0.4260758414997956</v>
      </c>
      <c r="AT27" s="2">
        <v>0.56772100567721306</v>
      </c>
      <c r="AU27" s="2">
        <v>1.0132158590308249</v>
      </c>
      <c r="AV27" s="144">
        <v>-2.0382165605095648</v>
      </c>
      <c r="AW27" s="2">
        <v>1.109410864575322</v>
      </c>
      <c r="AX27" s="2">
        <v>2.9164825452938414</v>
      </c>
      <c r="AY27" s="2">
        <v>-4.9309664694252575E-2</v>
      </c>
      <c r="AZ27" s="2">
        <v>2.2334293948126804</v>
      </c>
      <c r="BA27" s="2">
        <v>4.0771751001092094</v>
      </c>
      <c r="BB27" s="2" t="s">
        <v>19</v>
      </c>
      <c r="BC27" s="2">
        <v>3.0393622321873703</v>
      </c>
    </row>
    <row r="28" spans="1:55" x14ac:dyDescent="0.25">
      <c r="A28" s="1">
        <v>37926</v>
      </c>
      <c r="B28" s="232">
        <v>95.973839999999996</v>
      </c>
      <c r="C28" s="232">
        <v>92.364940000000004</v>
      </c>
      <c r="D28" s="232">
        <v>88.147130000000004</v>
      </c>
      <c r="E28" s="232">
        <v>51.880499999999998</v>
      </c>
      <c r="F28" s="232" t="s">
        <v>176</v>
      </c>
      <c r="G28" s="232">
        <v>101.86666</v>
      </c>
      <c r="H28" s="232" t="s">
        <v>176</v>
      </c>
      <c r="I28" s="232">
        <v>85.169359999999998</v>
      </c>
      <c r="J28" s="232">
        <v>91.449150000000003</v>
      </c>
      <c r="K28" s="232">
        <v>93.463430000000002</v>
      </c>
      <c r="L28" s="232">
        <v>122.79318000000001</v>
      </c>
      <c r="M28" s="232">
        <v>85.034829999999999</v>
      </c>
      <c r="N28" s="232">
        <v>96.259510000000006</v>
      </c>
      <c r="O28" s="232">
        <v>71.766149999999996</v>
      </c>
      <c r="P28" s="232">
        <v>98.235550000000003</v>
      </c>
      <c r="Q28" s="232">
        <v>100.12958999999999</v>
      </c>
      <c r="R28" s="232" t="s">
        <v>176</v>
      </c>
      <c r="S28" s="232" t="s">
        <v>176</v>
      </c>
      <c r="T28" s="232">
        <v>60.898380000000003</v>
      </c>
      <c r="U28" s="232">
        <v>1.1000000000000001</v>
      </c>
      <c r="V28" s="232">
        <v>-7.6</v>
      </c>
      <c r="W28" s="232">
        <v>5.2</v>
      </c>
      <c r="X28" s="232">
        <v>-2</v>
      </c>
      <c r="Y28" s="232" t="s">
        <v>176</v>
      </c>
      <c r="Z28" s="232">
        <v>-4.2</v>
      </c>
      <c r="AA28" s="232" t="s">
        <v>176</v>
      </c>
      <c r="AB28" s="232">
        <v>-0.5</v>
      </c>
      <c r="AC28" s="232">
        <v>-16</v>
      </c>
      <c r="AD28" s="232">
        <v>2.1</v>
      </c>
      <c r="AE28" s="233">
        <v>0.5</v>
      </c>
      <c r="AF28" s="232">
        <v>-2.5</v>
      </c>
      <c r="AG28" s="232">
        <v>2.8</v>
      </c>
      <c r="AH28" s="232">
        <v>1.8</v>
      </c>
      <c r="AI28" s="232">
        <v>1.5</v>
      </c>
      <c r="AJ28" s="232">
        <v>2.6</v>
      </c>
      <c r="AK28" s="232" t="s">
        <v>176</v>
      </c>
      <c r="AL28" s="232" t="s">
        <v>176</v>
      </c>
      <c r="AM28" s="232">
        <v>-3.3</v>
      </c>
      <c r="AN28" s="144">
        <v>1.657000828500399</v>
      </c>
      <c r="AO28" s="2">
        <v>-1.7435102673382552</v>
      </c>
      <c r="AP28" s="2">
        <v>1.5894039735099286</v>
      </c>
      <c r="AQ28" s="2">
        <v>-0.50428643469492274</v>
      </c>
      <c r="AR28" s="2">
        <v>-3.6231884057980057E-2</v>
      </c>
      <c r="AS28" s="2">
        <v>-0.38510911424901595</v>
      </c>
      <c r="AT28" s="2">
        <v>-5.2419354838709626</v>
      </c>
      <c r="AU28" s="2">
        <v>1.177496729175731</v>
      </c>
      <c r="AV28" s="144">
        <v>-1.7771998266146394</v>
      </c>
      <c r="AW28" s="2">
        <v>0.60537268255771437</v>
      </c>
      <c r="AX28" s="2">
        <v>2.7479604980678474</v>
      </c>
      <c r="AY28" s="2">
        <v>0.93734583127773607</v>
      </c>
      <c r="AZ28" s="2">
        <v>2.5722339675828154</v>
      </c>
      <c r="BA28" s="2">
        <v>2.9380902413431498</v>
      </c>
      <c r="BB28" s="2" t="s">
        <v>19</v>
      </c>
      <c r="BC28" s="2">
        <v>-0.91876208897486711</v>
      </c>
    </row>
    <row r="29" spans="1:55" x14ac:dyDescent="0.25">
      <c r="A29" s="1">
        <v>37956</v>
      </c>
      <c r="B29" s="232">
        <v>94.508430000000004</v>
      </c>
      <c r="C29" s="232">
        <v>97.942170000000004</v>
      </c>
      <c r="D29" s="232">
        <v>84.904060000000001</v>
      </c>
      <c r="E29" s="232">
        <v>54.574930000000002</v>
      </c>
      <c r="F29" s="232" t="s">
        <v>176</v>
      </c>
      <c r="G29" s="232">
        <v>102.86071</v>
      </c>
      <c r="H29" s="232" t="s">
        <v>176</v>
      </c>
      <c r="I29" s="232">
        <v>87.258279999999999</v>
      </c>
      <c r="J29" s="232">
        <v>104.15112999999999</v>
      </c>
      <c r="K29" s="232">
        <v>97.455780000000004</v>
      </c>
      <c r="L29" s="232">
        <v>128.0318</v>
      </c>
      <c r="M29" s="232">
        <v>81.711849999999998</v>
      </c>
      <c r="N29" s="232">
        <v>95.110929999999996</v>
      </c>
      <c r="O29" s="232">
        <v>67.419460000000001</v>
      </c>
      <c r="P29" s="232">
        <v>95.915589999999995</v>
      </c>
      <c r="Q29" s="232">
        <v>98.668480000000002</v>
      </c>
      <c r="R29" s="232" t="s">
        <v>176</v>
      </c>
      <c r="S29" s="232" t="s">
        <v>176</v>
      </c>
      <c r="T29" s="232">
        <v>59.39179</v>
      </c>
      <c r="U29" s="232">
        <v>-1.5</v>
      </c>
      <c r="V29" s="232">
        <v>6</v>
      </c>
      <c r="W29" s="232">
        <v>-3.7</v>
      </c>
      <c r="X29" s="232">
        <v>5.2</v>
      </c>
      <c r="Y29" s="232" t="s">
        <v>176</v>
      </c>
      <c r="Z29" s="232">
        <v>1</v>
      </c>
      <c r="AA29" s="232" t="s">
        <v>176</v>
      </c>
      <c r="AB29" s="232">
        <v>2.5</v>
      </c>
      <c r="AC29" s="232">
        <v>13.9</v>
      </c>
      <c r="AD29" s="232">
        <v>4.3</v>
      </c>
      <c r="AE29" s="233">
        <v>4.3</v>
      </c>
      <c r="AF29" s="232">
        <v>-3.9</v>
      </c>
      <c r="AG29" s="232">
        <v>-1.2</v>
      </c>
      <c r="AH29" s="232">
        <v>-6.1</v>
      </c>
      <c r="AI29" s="232">
        <v>-2.4</v>
      </c>
      <c r="AJ29" s="232">
        <v>-1.5</v>
      </c>
      <c r="AK29" s="232" t="s">
        <v>176</v>
      </c>
      <c r="AL29" s="232" t="s">
        <v>176</v>
      </c>
      <c r="AM29" s="232">
        <v>-2.5</v>
      </c>
      <c r="AN29" s="144">
        <v>4.0749796251016157E-2</v>
      </c>
      <c r="AO29" s="2">
        <v>-1.6955835962145005</v>
      </c>
      <c r="AP29" s="2">
        <v>-0.34767492394612853</v>
      </c>
      <c r="AQ29" s="2">
        <v>1.0136847440446184</v>
      </c>
      <c r="AR29" s="2">
        <v>0.36245016310259004</v>
      </c>
      <c r="AS29" s="2">
        <v>-0.94501718213058084</v>
      </c>
      <c r="AT29" s="2">
        <v>-3.7872340425531892</v>
      </c>
      <c r="AU29" s="2">
        <v>1.8965517241379404</v>
      </c>
      <c r="AV29" s="144">
        <v>-1.4121800529567463</v>
      </c>
      <c r="AW29" s="2">
        <v>-1.5043249341857745</v>
      </c>
      <c r="AX29" s="2">
        <v>0.7521938988717114</v>
      </c>
      <c r="AY29" s="2">
        <v>-0.58651026392962935</v>
      </c>
      <c r="AZ29" s="2">
        <v>-0.8244589488148546</v>
      </c>
      <c r="BA29" s="2">
        <v>0.40774719673801751</v>
      </c>
      <c r="BB29" s="2" t="s">
        <v>19</v>
      </c>
      <c r="BC29" s="2">
        <v>-2.342606149341131</v>
      </c>
    </row>
    <row r="30" spans="1:55" x14ac:dyDescent="0.25">
      <c r="A30" s="1">
        <v>37987</v>
      </c>
      <c r="B30" s="232">
        <v>96.393519999999995</v>
      </c>
      <c r="C30" s="232">
        <v>97.736789999999999</v>
      </c>
      <c r="D30" s="232">
        <v>88.191810000000004</v>
      </c>
      <c r="E30" s="232">
        <v>52.651919999999997</v>
      </c>
      <c r="F30" s="232" t="s">
        <v>176</v>
      </c>
      <c r="G30" s="232">
        <v>105.41932</v>
      </c>
      <c r="H30" s="232" t="s">
        <v>176</v>
      </c>
      <c r="I30" s="232">
        <v>84.979330000000004</v>
      </c>
      <c r="J30" s="232">
        <v>110.67182</v>
      </c>
      <c r="K30" s="232">
        <v>92.662949999999995</v>
      </c>
      <c r="L30" s="232">
        <v>130.33072000000001</v>
      </c>
      <c r="M30" s="232">
        <v>84.627020000000002</v>
      </c>
      <c r="N30" s="232">
        <v>97.062749999999994</v>
      </c>
      <c r="O30" s="232">
        <v>72.063479999999998</v>
      </c>
      <c r="P30" s="232">
        <v>96.053389999999993</v>
      </c>
      <c r="Q30" s="232">
        <v>99.017110000000002</v>
      </c>
      <c r="R30" s="232" t="s">
        <v>176</v>
      </c>
      <c r="S30" s="232" t="s">
        <v>176</v>
      </c>
      <c r="T30" s="232">
        <v>64.752250000000004</v>
      </c>
      <c r="U30" s="232">
        <v>2</v>
      </c>
      <c r="V30" s="232">
        <v>-0.2</v>
      </c>
      <c r="W30" s="232">
        <v>3.9</v>
      </c>
      <c r="X30" s="232">
        <v>-3.5</v>
      </c>
      <c r="Y30" s="232" t="s">
        <v>176</v>
      </c>
      <c r="Z30" s="232">
        <v>2.5</v>
      </c>
      <c r="AA30" s="232" t="s">
        <v>176</v>
      </c>
      <c r="AB30" s="232">
        <v>-2.6</v>
      </c>
      <c r="AC30" s="232">
        <v>6.3</v>
      </c>
      <c r="AD30" s="232">
        <v>-4.9000000000000004</v>
      </c>
      <c r="AE30" s="233">
        <v>1.8</v>
      </c>
      <c r="AF30" s="232">
        <v>3.6</v>
      </c>
      <c r="AG30" s="232">
        <v>2.1</v>
      </c>
      <c r="AH30" s="232">
        <v>6.9</v>
      </c>
      <c r="AI30" s="232">
        <v>0.1</v>
      </c>
      <c r="AJ30" s="232">
        <v>0.4</v>
      </c>
      <c r="AK30" s="232" t="s">
        <v>176</v>
      </c>
      <c r="AL30" s="232" t="s">
        <v>176</v>
      </c>
      <c r="AM30" s="232">
        <v>9</v>
      </c>
      <c r="AN30" s="144">
        <v>0.44806517311608562</v>
      </c>
      <c r="AO30" s="2">
        <v>-0.96269554753311004</v>
      </c>
      <c r="AP30" s="2">
        <v>1.3083296990841875</v>
      </c>
      <c r="AQ30" s="2">
        <v>-0.35122930255895302</v>
      </c>
      <c r="AR30" s="2">
        <v>-3.611412062115571E-2</v>
      </c>
      <c r="AS30" s="2">
        <v>-0.17346053772767656</v>
      </c>
      <c r="AT30" s="2">
        <v>0.13268465280849018</v>
      </c>
      <c r="AU30" s="2">
        <v>0.12690355329949554</v>
      </c>
      <c r="AV30" s="144">
        <v>1.7009847806624956</v>
      </c>
      <c r="AW30" s="2">
        <v>-0.99274532264221893</v>
      </c>
      <c r="AX30" s="2">
        <v>0.82953131480714148</v>
      </c>
      <c r="AY30" s="2">
        <v>0.83579154375614806</v>
      </c>
      <c r="AZ30" s="2">
        <v>-0.3463803255975173</v>
      </c>
      <c r="BA30" s="2">
        <v>0.47377326565143374</v>
      </c>
      <c r="BB30" s="2" t="s">
        <v>19</v>
      </c>
      <c r="BC30" s="2">
        <v>1.449275362318847</v>
      </c>
    </row>
    <row r="31" spans="1:55" x14ac:dyDescent="0.25">
      <c r="A31" s="1">
        <v>38018</v>
      </c>
      <c r="B31" s="232">
        <v>97.873000000000005</v>
      </c>
      <c r="C31" s="232">
        <v>100.38189</v>
      </c>
      <c r="D31" s="232">
        <v>82.073300000000003</v>
      </c>
      <c r="E31" s="232">
        <v>58.902880000000003</v>
      </c>
      <c r="F31" s="232" t="s">
        <v>176</v>
      </c>
      <c r="G31" s="232">
        <v>107.52829</v>
      </c>
      <c r="H31" s="232" t="s">
        <v>176</v>
      </c>
      <c r="I31" s="232">
        <v>83.160659999999993</v>
      </c>
      <c r="J31" s="232">
        <v>114.45596</v>
      </c>
      <c r="K31" s="232">
        <v>94.180970000000002</v>
      </c>
      <c r="L31" s="232">
        <v>136.20465999999999</v>
      </c>
      <c r="M31" s="232">
        <v>87.004040000000003</v>
      </c>
      <c r="N31" s="232">
        <v>98.429559999999995</v>
      </c>
      <c r="O31" s="232">
        <v>74.183000000000007</v>
      </c>
      <c r="P31" s="232">
        <v>98.59693</v>
      </c>
      <c r="Q31" s="232">
        <v>99.967079999999996</v>
      </c>
      <c r="R31" s="232" t="s">
        <v>176</v>
      </c>
      <c r="S31" s="232" t="s">
        <v>176</v>
      </c>
      <c r="T31" s="232">
        <v>63.999290000000002</v>
      </c>
      <c r="U31" s="232">
        <v>1.5</v>
      </c>
      <c r="V31" s="232">
        <v>2.7</v>
      </c>
      <c r="W31" s="232">
        <v>-6.9</v>
      </c>
      <c r="X31" s="232">
        <v>11.9</v>
      </c>
      <c r="Y31" s="232" t="s">
        <v>176</v>
      </c>
      <c r="Z31" s="232">
        <v>2</v>
      </c>
      <c r="AA31" s="232" t="s">
        <v>176</v>
      </c>
      <c r="AB31" s="232">
        <v>-2.1</v>
      </c>
      <c r="AC31" s="232">
        <v>3.4</v>
      </c>
      <c r="AD31" s="232">
        <v>1.6</v>
      </c>
      <c r="AE31" s="233">
        <v>4.5</v>
      </c>
      <c r="AF31" s="232">
        <v>2.8</v>
      </c>
      <c r="AG31" s="232">
        <v>1.4</v>
      </c>
      <c r="AH31" s="232">
        <v>2.9</v>
      </c>
      <c r="AI31" s="232">
        <v>2.6</v>
      </c>
      <c r="AJ31" s="232">
        <v>1</v>
      </c>
      <c r="AK31" s="232" t="s">
        <v>176</v>
      </c>
      <c r="AL31" s="232" t="s">
        <v>176</v>
      </c>
      <c r="AM31" s="232">
        <v>-1.2</v>
      </c>
      <c r="AN31" s="144">
        <v>0.56772100567723527</v>
      </c>
      <c r="AO31" s="2">
        <v>2.227622519238559</v>
      </c>
      <c r="AP31" s="2">
        <v>-3.0994403788204949</v>
      </c>
      <c r="AQ31" s="2">
        <v>4.2799597180261939</v>
      </c>
      <c r="AR31" s="2">
        <v>2.0953757225433467</v>
      </c>
      <c r="AS31" s="2">
        <v>-0.26064291920070426</v>
      </c>
      <c r="AT31" s="2">
        <v>7.4204946996466292</v>
      </c>
      <c r="AU31" s="2">
        <v>0.21123785382342053</v>
      </c>
      <c r="AV31" s="144">
        <v>3.4771126760563265</v>
      </c>
      <c r="AW31" s="2">
        <v>0.34708831469341117</v>
      </c>
      <c r="AX31" s="2">
        <v>0.45248868778278162</v>
      </c>
      <c r="AY31" s="2">
        <v>1.2189176011701663</v>
      </c>
      <c r="AZ31" s="2">
        <v>-0.66041014946123244</v>
      </c>
      <c r="BA31" s="2">
        <v>0.16840687100034835</v>
      </c>
      <c r="BB31" s="2" t="s">
        <v>19</v>
      </c>
      <c r="BC31" s="2">
        <v>1.5270935960591148</v>
      </c>
    </row>
    <row r="32" spans="1:55" x14ac:dyDescent="0.25">
      <c r="A32" s="1">
        <v>38047</v>
      </c>
      <c r="B32" s="232">
        <v>98.478319999999997</v>
      </c>
      <c r="C32" s="232">
        <v>104.61423000000001</v>
      </c>
      <c r="D32" s="232">
        <v>85.936850000000007</v>
      </c>
      <c r="E32" s="232">
        <v>54.295650000000002</v>
      </c>
      <c r="F32" s="232" t="s">
        <v>176</v>
      </c>
      <c r="G32" s="232">
        <v>111.22924999999999</v>
      </c>
      <c r="H32" s="232" t="s">
        <v>176</v>
      </c>
      <c r="I32" s="232">
        <v>89.555430000000001</v>
      </c>
      <c r="J32" s="232">
        <v>116.87725</v>
      </c>
      <c r="K32" s="232">
        <v>93.687950000000001</v>
      </c>
      <c r="L32" s="232">
        <v>132.69594000000001</v>
      </c>
      <c r="M32" s="232">
        <v>87.328940000000003</v>
      </c>
      <c r="N32" s="232">
        <v>98.700199999999995</v>
      </c>
      <c r="O32" s="232">
        <v>71.757990000000007</v>
      </c>
      <c r="P32" s="232">
        <v>99.59102</v>
      </c>
      <c r="Q32" s="232">
        <v>103.37967</v>
      </c>
      <c r="R32" s="232" t="s">
        <v>176</v>
      </c>
      <c r="S32" s="232" t="s">
        <v>176</v>
      </c>
      <c r="T32" s="232">
        <v>63.158149999999999</v>
      </c>
      <c r="U32" s="232">
        <v>0.6</v>
      </c>
      <c r="V32" s="232">
        <v>4.2</v>
      </c>
      <c r="W32" s="232">
        <v>4.7</v>
      </c>
      <c r="X32" s="232">
        <v>-7.8</v>
      </c>
      <c r="Y32" s="232" t="s">
        <v>176</v>
      </c>
      <c r="Z32" s="232">
        <v>3.4</v>
      </c>
      <c r="AA32" s="232" t="s">
        <v>176</v>
      </c>
      <c r="AB32" s="232">
        <v>7.7</v>
      </c>
      <c r="AC32" s="232">
        <v>2.1</v>
      </c>
      <c r="AD32" s="232">
        <v>-0.5</v>
      </c>
      <c r="AE32" s="233">
        <v>-2.6</v>
      </c>
      <c r="AF32" s="232">
        <v>0.4</v>
      </c>
      <c r="AG32" s="232">
        <v>0.3</v>
      </c>
      <c r="AH32" s="232">
        <v>-3.3</v>
      </c>
      <c r="AI32" s="232">
        <v>1</v>
      </c>
      <c r="AJ32" s="232">
        <v>3.4</v>
      </c>
      <c r="AK32" s="232" t="s">
        <v>176</v>
      </c>
      <c r="AL32" s="232" t="s">
        <v>176</v>
      </c>
      <c r="AM32" s="232">
        <v>-1.3</v>
      </c>
      <c r="AN32" s="144">
        <v>1.2903225806451646</v>
      </c>
      <c r="AO32" s="2">
        <v>2.3375594294770208</v>
      </c>
      <c r="AP32" s="2">
        <v>1.5104398045313383</v>
      </c>
      <c r="AQ32" s="2">
        <v>0.14485755673585565</v>
      </c>
      <c r="AR32" s="2">
        <v>2.6185421089879757</v>
      </c>
      <c r="AS32" s="2">
        <v>1.5243902439024293</v>
      </c>
      <c r="AT32" s="2">
        <v>5.2631578947368363</v>
      </c>
      <c r="AU32" s="2">
        <v>-1.3490725126475533</v>
      </c>
      <c r="AV32" s="144">
        <v>1.1059123777116264</v>
      </c>
      <c r="AW32" s="2">
        <v>2.1521906225979937</v>
      </c>
      <c r="AX32" s="2">
        <v>1.3923013923013983</v>
      </c>
      <c r="AY32" s="2">
        <v>2.4084778420038422</v>
      </c>
      <c r="AZ32" s="2">
        <v>1.469559132260323</v>
      </c>
      <c r="BA32" s="2">
        <v>1.613987895090796</v>
      </c>
      <c r="BB32" s="2" t="s">
        <v>19</v>
      </c>
      <c r="BC32" s="2">
        <v>2.3289665211062571</v>
      </c>
    </row>
    <row r="33" spans="1:55" x14ac:dyDescent="0.25">
      <c r="A33" s="1">
        <v>38078</v>
      </c>
      <c r="B33" s="232">
        <v>99.257199999999997</v>
      </c>
      <c r="C33" s="232">
        <v>104.63864</v>
      </c>
      <c r="D33" s="232">
        <v>87.048559999999995</v>
      </c>
      <c r="E33" s="232">
        <v>55.223320000000001</v>
      </c>
      <c r="F33" s="232" t="s">
        <v>176</v>
      </c>
      <c r="G33" s="232">
        <v>107.36587</v>
      </c>
      <c r="H33" s="232" t="s">
        <v>176</v>
      </c>
      <c r="I33" s="232">
        <v>87.073340000000002</v>
      </c>
      <c r="J33" s="232">
        <v>119.87444000000001</v>
      </c>
      <c r="K33" s="232">
        <v>96.075479999999999</v>
      </c>
      <c r="L33" s="232">
        <v>134.07069999999999</v>
      </c>
      <c r="M33" s="232">
        <v>86.163229999999999</v>
      </c>
      <c r="N33" s="232">
        <v>99.939319999999995</v>
      </c>
      <c r="O33" s="232">
        <v>73.9405</v>
      </c>
      <c r="P33" s="232">
        <v>102.40045000000001</v>
      </c>
      <c r="Q33" s="232">
        <v>103.72459000000001</v>
      </c>
      <c r="R33" s="232" t="s">
        <v>176</v>
      </c>
      <c r="S33" s="232" t="s">
        <v>176</v>
      </c>
      <c r="T33" s="232">
        <v>60.660200000000003</v>
      </c>
      <c r="U33" s="232">
        <v>0.8</v>
      </c>
      <c r="V33" s="232">
        <v>0</v>
      </c>
      <c r="W33" s="232">
        <v>1.3</v>
      </c>
      <c r="X33" s="232">
        <v>1.7</v>
      </c>
      <c r="Y33" s="232" t="s">
        <v>176</v>
      </c>
      <c r="Z33" s="232">
        <v>-3.5</v>
      </c>
      <c r="AA33" s="232" t="s">
        <v>176</v>
      </c>
      <c r="AB33" s="232">
        <v>-2.8</v>
      </c>
      <c r="AC33" s="232">
        <v>2.6</v>
      </c>
      <c r="AD33" s="232">
        <v>2.5</v>
      </c>
      <c r="AE33" s="233">
        <v>1</v>
      </c>
      <c r="AF33" s="232">
        <v>-1.3</v>
      </c>
      <c r="AG33" s="232">
        <v>1.3</v>
      </c>
      <c r="AH33" s="232">
        <v>3</v>
      </c>
      <c r="AI33" s="232">
        <v>2.8</v>
      </c>
      <c r="AJ33" s="232">
        <v>0.3</v>
      </c>
      <c r="AK33" s="232" t="s">
        <v>176</v>
      </c>
      <c r="AL33" s="232" t="s">
        <v>176</v>
      </c>
      <c r="AM33" s="232">
        <v>-4</v>
      </c>
      <c r="AN33" s="144">
        <v>0.95541401273884219</v>
      </c>
      <c r="AO33" s="2">
        <v>1.8583042973286723</v>
      </c>
      <c r="AP33" s="2">
        <v>-0.39387308533918031</v>
      </c>
      <c r="AQ33" s="2">
        <v>2.1215043394407163</v>
      </c>
      <c r="AR33" s="2">
        <v>0.37931034482758808</v>
      </c>
      <c r="AS33" s="2">
        <v>1.3728013728013799</v>
      </c>
      <c r="AT33" s="2">
        <v>2.2265625000000178</v>
      </c>
      <c r="AU33" s="2">
        <v>1.025641025641022</v>
      </c>
      <c r="AV33" s="144">
        <v>1.0517458981910144</v>
      </c>
      <c r="AW33" s="2">
        <v>0.45146726862301811</v>
      </c>
      <c r="AX33" s="2">
        <v>0.80775444264944429</v>
      </c>
      <c r="AY33" s="2">
        <v>0.75258701787392912</v>
      </c>
      <c r="AZ33" s="2">
        <v>2.1034482758620632</v>
      </c>
      <c r="BA33" s="2">
        <v>1.588352084712108</v>
      </c>
      <c r="BB33" s="2" t="s">
        <v>19</v>
      </c>
      <c r="BC33" s="2">
        <v>-2.0862968231389334</v>
      </c>
    </row>
    <row r="34" spans="1:55" x14ac:dyDescent="0.25">
      <c r="A34" s="1">
        <v>38108</v>
      </c>
      <c r="B34" s="232">
        <v>100.14273</v>
      </c>
      <c r="C34" s="232">
        <v>108.03870999999999</v>
      </c>
      <c r="D34" s="232">
        <v>91.439340000000001</v>
      </c>
      <c r="E34" s="232">
        <v>55.662100000000002</v>
      </c>
      <c r="F34" s="232" t="s">
        <v>176</v>
      </c>
      <c r="G34" s="232">
        <v>113.23002</v>
      </c>
      <c r="H34" s="232" t="s">
        <v>176</v>
      </c>
      <c r="I34" s="232">
        <v>90.619389999999996</v>
      </c>
      <c r="J34" s="232">
        <v>120.81953</v>
      </c>
      <c r="K34" s="232">
        <v>96.373729999999995</v>
      </c>
      <c r="L34" s="232">
        <v>135.27636000000001</v>
      </c>
      <c r="M34" s="232">
        <v>86.964889999999997</v>
      </c>
      <c r="N34" s="232">
        <v>99.980879999999999</v>
      </c>
      <c r="O34" s="232">
        <v>69.532740000000004</v>
      </c>
      <c r="P34" s="232">
        <v>104.59241</v>
      </c>
      <c r="Q34" s="232">
        <v>102.01067999999999</v>
      </c>
      <c r="R34" s="232" t="s">
        <v>176</v>
      </c>
      <c r="S34" s="232" t="s">
        <v>176</v>
      </c>
      <c r="T34" s="232">
        <v>68.409660000000002</v>
      </c>
      <c r="U34" s="232">
        <v>0.9</v>
      </c>
      <c r="V34" s="232">
        <v>3.2</v>
      </c>
      <c r="W34" s="232">
        <v>5</v>
      </c>
      <c r="X34" s="232">
        <v>0.8</v>
      </c>
      <c r="Y34" s="232" t="s">
        <v>176</v>
      </c>
      <c r="Z34" s="232">
        <v>5.5</v>
      </c>
      <c r="AA34" s="232" t="s">
        <v>176</v>
      </c>
      <c r="AB34" s="232">
        <v>4.0999999999999996</v>
      </c>
      <c r="AC34" s="232">
        <v>0.8</v>
      </c>
      <c r="AD34" s="232">
        <v>0.3</v>
      </c>
      <c r="AE34" s="233">
        <v>0.9</v>
      </c>
      <c r="AF34" s="232">
        <v>0.9</v>
      </c>
      <c r="AG34" s="232">
        <v>0</v>
      </c>
      <c r="AH34" s="232">
        <v>-6</v>
      </c>
      <c r="AI34" s="232">
        <v>2.1</v>
      </c>
      <c r="AJ34" s="232">
        <v>-1.7</v>
      </c>
      <c r="AK34" s="232" t="s">
        <v>176</v>
      </c>
      <c r="AL34" s="232" t="s">
        <v>176</v>
      </c>
      <c r="AM34" s="232">
        <v>12.8</v>
      </c>
      <c r="AN34" s="144">
        <v>0.78864353312302349</v>
      </c>
      <c r="AO34" s="2">
        <v>2.4325351577346943</v>
      </c>
      <c r="AP34" s="2">
        <v>4.2618629173989619</v>
      </c>
      <c r="AQ34" s="2">
        <v>-2.0774315391879128</v>
      </c>
      <c r="AR34" s="2">
        <v>1.3397457918240985</v>
      </c>
      <c r="AS34" s="2">
        <v>2.7930596699111243</v>
      </c>
      <c r="AT34" s="2">
        <v>2.0634314100114848</v>
      </c>
      <c r="AU34" s="2">
        <v>0.71912013536379327</v>
      </c>
      <c r="AV34" s="144">
        <v>-8.3263946711087389E-2</v>
      </c>
      <c r="AW34" s="2">
        <v>0.41198501872659055</v>
      </c>
      <c r="AX34" s="2">
        <v>0.76121794871795156</v>
      </c>
      <c r="AY34" s="2">
        <v>-1.8207282913164979</v>
      </c>
      <c r="AZ34" s="2">
        <v>2.0938872002701725</v>
      </c>
      <c r="BA34" s="2">
        <v>0.26058631921825892</v>
      </c>
      <c r="BB34" s="2" t="s">
        <v>19</v>
      </c>
      <c r="BC34" s="2">
        <v>1.8401937046005123</v>
      </c>
    </row>
    <row r="35" spans="1:55" x14ac:dyDescent="0.25">
      <c r="A35" s="1">
        <v>38139</v>
      </c>
      <c r="B35" s="232">
        <v>100.50345</v>
      </c>
      <c r="C35" s="232">
        <v>109.54369</v>
      </c>
      <c r="D35" s="232">
        <v>89.692310000000006</v>
      </c>
      <c r="E35" s="232">
        <v>56.224930000000001</v>
      </c>
      <c r="F35" s="232" t="s">
        <v>176</v>
      </c>
      <c r="G35" s="232">
        <v>112.90491</v>
      </c>
      <c r="H35" s="232" t="s">
        <v>176</v>
      </c>
      <c r="I35" s="232">
        <v>90.107230000000001</v>
      </c>
      <c r="J35" s="232">
        <v>126.72096000000001</v>
      </c>
      <c r="K35" s="232">
        <v>96.462429999999998</v>
      </c>
      <c r="L35" s="232">
        <v>135.61331000000001</v>
      </c>
      <c r="M35" s="232">
        <v>90.559190000000001</v>
      </c>
      <c r="N35" s="232">
        <v>100.89527</v>
      </c>
      <c r="O35" s="232">
        <v>66.080640000000002</v>
      </c>
      <c r="P35" s="232">
        <v>105.98452</v>
      </c>
      <c r="Q35" s="232">
        <v>106.75009</v>
      </c>
      <c r="R35" s="232" t="s">
        <v>176</v>
      </c>
      <c r="S35" s="232" t="s">
        <v>176</v>
      </c>
      <c r="T35" s="232">
        <v>64.295159999999996</v>
      </c>
      <c r="U35" s="232">
        <v>0.4</v>
      </c>
      <c r="V35" s="232">
        <v>1.4</v>
      </c>
      <c r="W35" s="232">
        <v>-1.9</v>
      </c>
      <c r="X35" s="232">
        <v>1</v>
      </c>
      <c r="Y35" s="232" t="s">
        <v>176</v>
      </c>
      <c r="Z35" s="232">
        <v>-0.3</v>
      </c>
      <c r="AA35" s="232" t="s">
        <v>176</v>
      </c>
      <c r="AB35" s="232">
        <v>-0.6</v>
      </c>
      <c r="AC35" s="232">
        <v>4.9000000000000004</v>
      </c>
      <c r="AD35" s="232">
        <v>0.1</v>
      </c>
      <c r="AE35" s="233">
        <v>0.2</v>
      </c>
      <c r="AF35" s="232">
        <v>4.0999999999999996</v>
      </c>
      <c r="AG35" s="232">
        <v>0.9</v>
      </c>
      <c r="AH35" s="232">
        <v>-5</v>
      </c>
      <c r="AI35" s="232">
        <v>1.3</v>
      </c>
      <c r="AJ35" s="232">
        <v>4.5999999999999996</v>
      </c>
      <c r="AK35" s="232" t="s">
        <v>176</v>
      </c>
      <c r="AL35" s="232" t="s">
        <v>176</v>
      </c>
      <c r="AM35" s="232">
        <v>-6</v>
      </c>
      <c r="AN35" s="144">
        <v>0.62597809076680999</v>
      </c>
      <c r="AO35" s="2">
        <v>1.5213358070500949</v>
      </c>
      <c r="AP35" s="2">
        <v>0.75853350189631907</v>
      </c>
      <c r="AQ35" s="2">
        <v>1.1571841851494513</v>
      </c>
      <c r="AR35" s="2">
        <v>0.64406779661017044</v>
      </c>
      <c r="AS35" s="2">
        <v>0.28818443804037308</v>
      </c>
      <c r="AT35" s="2">
        <v>2.5458629726693882</v>
      </c>
      <c r="AU35" s="2">
        <v>0.79798404031921066</v>
      </c>
      <c r="AV35" s="144">
        <v>0.5833333333333357</v>
      </c>
      <c r="AW35" s="2">
        <v>1.2308839985079922</v>
      </c>
      <c r="AX35" s="2">
        <v>0.63618290258449228</v>
      </c>
      <c r="AY35" s="2">
        <v>-3.0908226343319134</v>
      </c>
      <c r="AZ35" s="2">
        <v>1.9517036056897252</v>
      </c>
      <c r="BA35" s="2">
        <v>1.1046133853151563</v>
      </c>
      <c r="BB35" s="2" t="s">
        <v>19</v>
      </c>
      <c r="BC35" s="2">
        <v>1.2838801711840153</v>
      </c>
    </row>
    <row r="36" spans="1:55" x14ac:dyDescent="0.25">
      <c r="A36" s="1">
        <v>38169</v>
      </c>
      <c r="B36" s="232">
        <v>101.20802999999999</v>
      </c>
      <c r="C36" s="232">
        <v>105.88406000000001</v>
      </c>
      <c r="D36" s="232">
        <v>90.162980000000005</v>
      </c>
      <c r="E36" s="232">
        <v>57.042119999999997</v>
      </c>
      <c r="F36" s="232" t="s">
        <v>176</v>
      </c>
      <c r="G36" s="232">
        <v>118.63786</v>
      </c>
      <c r="H36" s="232" t="s">
        <v>176</v>
      </c>
      <c r="I36" s="232">
        <v>88.822869999999995</v>
      </c>
      <c r="J36" s="232">
        <v>114.10465000000001</v>
      </c>
      <c r="K36" s="232">
        <v>97.547619999999995</v>
      </c>
      <c r="L36" s="232">
        <v>133.06720999999999</v>
      </c>
      <c r="M36" s="232">
        <v>88.615309999999994</v>
      </c>
      <c r="N36" s="232">
        <v>101.37345999999999</v>
      </c>
      <c r="O36" s="232">
        <v>74.49933</v>
      </c>
      <c r="P36" s="232">
        <v>108.00462</v>
      </c>
      <c r="Q36" s="232">
        <v>108.62473</v>
      </c>
      <c r="R36" s="232" t="s">
        <v>176</v>
      </c>
      <c r="S36" s="232" t="s">
        <v>176</v>
      </c>
      <c r="T36" s="232">
        <v>64.652829999999994</v>
      </c>
      <c r="U36" s="232">
        <v>0.7</v>
      </c>
      <c r="V36" s="232">
        <v>-3.3</v>
      </c>
      <c r="W36" s="232">
        <v>0.5</v>
      </c>
      <c r="X36" s="232">
        <v>1.5</v>
      </c>
      <c r="Y36" s="232" t="s">
        <v>176</v>
      </c>
      <c r="Z36" s="232">
        <v>5.0999999999999996</v>
      </c>
      <c r="AA36" s="232" t="s">
        <v>176</v>
      </c>
      <c r="AB36" s="232">
        <v>-1.4</v>
      </c>
      <c r="AC36" s="232">
        <v>-10</v>
      </c>
      <c r="AD36" s="232">
        <v>1.1000000000000001</v>
      </c>
      <c r="AE36" s="233">
        <v>-1.9</v>
      </c>
      <c r="AF36" s="232">
        <v>-2.1</v>
      </c>
      <c r="AG36" s="232">
        <v>0.5</v>
      </c>
      <c r="AH36" s="232">
        <v>12.7</v>
      </c>
      <c r="AI36" s="232">
        <v>1.9</v>
      </c>
      <c r="AJ36" s="232">
        <v>1.8</v>
      </c>
      <c r="AK36" s="232" t="s">
        <v>176</v>
      </c>
      <c r="AL36" s="232" t="s">
        <v>176</v>
      </c>
      <c r="AM36" s="232">
        <v>0.6</v>
      </c>
      <c r="AN36" s="144">
        <v>0.62208398133747345</v>
      </c>
      <c r="AO36" s="2">
        <v>0.7309941520467822</v>
      </c>
      <c r="AP36" s="2">
        <v>0.92011710581347828</v>
      </c>
      <c r="AQ36" s="2">
        <v>0.85795996186843748</v>
      </c>
      <c r="AR36" s="2">
        <v>3.5702256652071496</v>
      </c>
      <c r="AS36" s="2">
        <v>0.3284072249589709</v>
      </c>
      <c r="AT36" s="2">
        <v>-0.73019350127784266</v>
      </c>
      <c r="AU36" s="2">
        <v>0.83333333333333037</v>
      </c>
      <c r="AV36" s="144">
        <v>-0.12427506213752437</v>
      </c>
      <c r="AW36" s="2">
        <v>0.99484156226974374</v>
      </c>
      <c r="AX36" s="2">
        <v>0.51363097589884887</v>
      </c>
      <c r="AY36" s="2">
        <v>0.44160942100097689</v>
      </c>
      <c r="AZ36" s="2">
        <v>1.8170019467877996</v>
      </c>
      <c r="BA36" s="2">
        <v>1.2853470437018011</v>
      </c>
      <c r="BB36" s="2" t="s">
        <v>19</v>
      </c>
      <c r="BC36" s="2">
        <v>1.4553990610328693</v>
      </c>
    </row>
    <row r="37" spans="1:55" x14ac:dyDescent="0.25">
      <c r="A37" s="1">
        <v>38200</v>
      </c>
      <c r="B37" s="232">
        <v>102.31067</v>
      </c>
      <c r="C37" s="232">
        <v>106.2809</v>
      </c>
      <c r="D37" s="232">
        <v>90.790490000000005</v>
      </c>
      <c r="E37" s="232">
        <v>58.692520000000002</v>
      </c>
      <c r="F37" s="232" t="s">
        <v>176</v>
      </c>
      <c r="G37" s="232">
        <v>118.84186</v>
      </c>
      <c r="H37" s="232" t="s">
        <v>176</v>
      </c>
      <c r="I37" s="232">
        <v>90.332809999999995</v>
      </c>
      <c r="J37" s="232">
        <v>113.56088</v>
      </c>
      <c r="K37" s="232">
        <v>100.37473</v>
      </c>
      <c r="L37" s="232">
        <v>132.98184000000001</v>
      </c>
      <c r="M37" s="232">
        <v>89.315939999999998</v>
      </c>
      <c r="N37" s="232">
        <v>102.92653</v>
      </c>
      <c r="O37" s="232">
        <v>83.398650000000004</v>
      </c>
      <c r="P37" s="232">
        <v>109.473</v>
      </c>
      <c r="Q37" s="232">
        <v>102.04084</v>
      </c>
      <c r="R37" s="232" t="s">
        <v>176</v>
      </c>
      <c r="S37" s="232" t="s">
        <v>176</v>
      </c>
      <c r="T37" s="232">
        <v>65.821209999999994</v>
      </c>
      <c r="U37" s="232">
        <v>1.1000000000000001</v>
      </c>
      <c r="V37" s="232">
        <v>0.4</v>
      </c>
      <c r="W37" s="232">
        <v>0.7</v>
      </c>
      <c r="X37" s="232">
        <v>2.9</v>
      </c>
      <c r="Y37" s="232" t="s">
        <v>176</v>
      </c>
      <c r="Z37" s="232">
        <v>0.2</v>
      </c>
      <c r="AA37" s="232" t="s">
        <v>176</v>
      </c>
      <c r="AB37" s="232">
        <v>1.7</v>
      </c>
      <c r="AC37" s="232">
        <v>-0.5</v>
      </c>
      <c r="AD37" s="232">
        <v>2.9</v>
      </c>
      <c r="AE37" s="233">
        <v>-0.1</v>
      </c>
      <c r="AF37" s="232">
        <v>0.8</v>
      </c>
      <c r="AG37" s="232">
        <v>1.5</v>
      </c>
      <c r="AH37" s="232">
        <v>11.9</v>
      </c>
      <c r="AI37" s="232">
        <v>1.4</v>
      </c>
      <c r="AJ37" s="232">
        <v>-6.1</v>
      </c>
      <c r="AK37" s="232" t="s">
        <v>176</v>
      </c>
      <c r="AL37" s="232" t="s">
        <v>176</v>
      </c>
      <c r="AM37" s="232">
        <v>1.8</v>
      </c>
      <c r="AN37" s="144">
        <v>0.61823802163831765</v>
      </c>
      <c r="AO37" s="2">
        <v>-0.2539912917271625</v>
      </c>
      <c r="AP37" s="2">
        <v>0.66307501036053651</v>
      </c>
      <c r="AQ37" s="2">
        <v>1.8431001890359289</v>
      </c>
      <c r="AR37" s="2">
        <v>1.788617886178856</v>
      </c>
      <c r="AS37" s="2">
        <v>-8.1833060556490977E-2</v>
      </c>
      <c r="AT37" s="2">
        <v>-1.3240161824199959</v>
      </c>
      <c r="AU37" s="2">
        <v>1.4049586776859302</v>
      </c>
      <c r="AV37" s="144">
        <v>-0.2903359601825195</v>
      </c>
      <c r="AW37" s="2">
        <v>0.80262677854796571</v>
      </c>
      <c r="AX37" s="2">
        <v>0.78616352201257289</v>
      </c>
      <c r="AY37" s="2">
        <v>6.3019052271616971</v>
      </c>
      <c r="AZ37" s="2">
        <v>1.4977692797960351</v>
      </c>
      <c r="BA37" s="2">
        <v>6.3451776649725566E-2</v>
      </c>
      <c r="BB37" s="2" t="s">
        <v>19</v>
      </c>
      <c r="BC37" s="2">
        <v>-0.55529847292921097</v>
      </c>
    </row>
    <row r="38" spans="1:55" x14ac:dyDescent="0.25">
      <c r="A38" s="1">
        <v>38231</v>
      </c>
      <c r="B38" s="232">
        <v>102.67831</v>
      </c>
      <c r="C38" s="232">
        <v>110.10251</v>
      </c>
      <c r="D38" s="232">
        <v>93.148020000000002</v>
      </c>
      <c r="E38" s="232">
        <v>58.928359999999998</v>
      </c>
      <c r="F38" s="232" t="s">
        <v>176</v>
      </c>
      <c r="G38" s="232">
        <v>125.63261</v>
      </c>
      <c r="H38" s="232" t="s">
        <v>176</v>
      </c>
      <c r="I38" s="232">
        <v>92.640749999999997</v>
      </c>
      <c r="J38" s="232">
        <v>118.73164</v>
      </c>
      <c r="K38" s="232">
        <v>96.875600000000006</v>
      </c>
      <c r="L38" s="232">
        <v>131.71279999999999</v>
      </c>
      <c r="M38" s="232">
        <v>89.85924</v>
      </c>
      <c r="N38" s="232">
        <v>106.28628</v>
      </c>
      <c r="O38" s="232">
        <v>83.556089999999998</v>
      </c>
      <c r="P38" s="232">
        <v>109.76814</v>
      </c>
      <c r="Q38" s="232">
        <v>95.853489999999994</v>
      </c>
      <c r="R38" s="232" t="s">
        <v>176</v>
      </c>
      <c r="S38" s="232" t="s">
        <v>176</v>
      </c>
      <c r="T38" s="232">
        <v>69.783529999999999</v>
      </c>
      <c r="U38" s="232">
        <v>0.4</v>
      </c>
      <c r="V38" s="232">
        <v>3.6</v>
      </c>
      <c r="W38" s="232">
        <v>2.6</v>
      </c>
      <c r="X38" s="232">
        <v>0.4</v>
      </c>
      <c r="Y38" s="232" t="s">
        <v>176</v>
      </c>
      <c r="Z38" s="232">
        <v>5.7</v>
      </c>
      <c r="AA38" s="232" t="s">
        <v>176</v>
      </c>
      <c r="AB38" s="232">
        <v>2.6</v>
      </c>
      <c r="AC38" s="232">
        <v>4.5999999999999996</v>
      </c>
      <c r="AD38" s="232">
        <v>-3.5</v>
      </c>
      <c r="AE38" s="233">
        <v>-1</v>
      </c>
      <c r="AF38" s="232">
        <v>0.6</v>
      </c>
      <c r="AG38" s="232">
        <v>3.3</v>
      </c>
      <c r="AH38" s="232">
        <v>0.2</v>
      </c>
      <c r="AI38" s="232">
        <v>0.3</v>
      </c>
      <c r="AJ38" s="232">
        <v>-6.1</v>
      </c>
      <c r="AK38" s="232" t="s">
        <v>176</v>
      </c>
      <c r="AL38" s="232" t="s">
        <v>176</v>
      </c>
      <c r="AM38" s="232">
        <v>6</v>
      </c>
      <c r="AN38" s="144">
        <v>0.80645161290322509</v>
      </c>
      <c r="AO38" s="2">
        <v>0.10913059294290761</v>
      </c>
      <c r="AP38" s="2">
        <v>1.070399341292716</v>
      </c>
      <c r="AQ38" s="2">
        <v>1.7169373549883904</v>
      </c>
      <c r="AR38" s="2">
        <v>3.4824281150159564</v>
      </c>
      <c r="AS38" s="2">
        <v>0.57330057330058359</v>
      </c>
      <c r="AT38" s="2">
        <v>-2.4226612001491121</v>
      </c>
      <c r="AU38" s="2">
        <v>0.40749796251020598</v>
      </c>
      <c r="AV38" s="144">
        <v>-0.54076539101496346</v>
      </c>
      <c r="AW38" s="2">
        <v>-3.6192544335866828E-2</v>
      </c>
      <c r="AX38" s="2">
        <v>1.7940717628705194</v>
      </c>
      <c r="AY38" s="2">
        <v>7.8125</v>
      </c>
      <c r="AZ38" s="2">
        <v>1.004709576138163</v>
      </c>
      <c r="BA38" s="2">
        <v>-3.2022828154724126</v>
      </c>
      <c r="BB38" s="2" t="s">
        <v>19</v>
      </c>
      <c r="BC38" s="2">
        <v>2.2801302931596101</v>
      </c>
    </row>
    <row r="39" spans="1:55" x14ac:dyDescent="0.25">
      <c r="A39" s="1">
        <v>38261</v>
      </c>
      <c r="B39" s="232">
        <v>102.10194</v>
      </c>
      <c r="C39" s="232">
        <v>109.73074</v>
      </c>
      <c r="D39" s="232">
        <v>93.582470000000001</v>
      </c>
      <c r="E39" s="232">
        <v>58.470190000000002</v>
      </c>
      <c r="F39" s="232" t="s">
        <v>176</v>
      </c>
      <c r="G39" s="232">
        <v>124.86356000000001</v>
      </c>
      <c r="H39" s="232" t="s">
        <v>176</v>
      </c>
      <c r="I39" s="232">
        <v>91.898880000000005</v>
      </c>
      <c r="J39" s="232">
        <v>120.27401</v>
      </c>
      <c r="K39" s="232">
        <v>99.140500000000003</v>
      </c>
      <c r="L39" s="232">
        <v>134.06381999999999</v>
      </c>
      <c r="M39" s="232">
        <v>89.71172</v>
      </c>
      <c r="N39" s="232">
        <v>101.71402999999999</v>
      </c>
      <c r="O39" s="232">
        <v>79.458640000000003</v>
      </c>
      <c r="P39" s="232">
        <v>107.27722</v>
      </c>
      <c r="Q39" s="232">
        <v>103.22936</v>
      </c>
      <c r="R39" s="232" t="s">
        <v>176</v>
      </c>
      <c r="S39" s="232" t="s">
        <v>176</v>
      </c>
      <c r="T39" s="232">
        <v>68.611310000000003</v>
      </c>
      <c r="U39" s="232">
        <v>-0.6</v>
      </c>
      <c r="V39" s="232">
        <v>-0.3</v>
      </c>
      <c r="W39" s="232">
        <v>0.5</v>
      </c>
      <c r="X39" s="232">
        <v>-0.8</v>
      </c>
      <c r="Y39" s="232" t="s">
        <v>176</v>
      </c>
      <c r="Z39" s="232">
        <v>-0.6</v>
      </c>
      <c r="AA39" s="232" t="s">
        <v>176</v>
      </c>
      <c r="AB39" s="232">
        <v>-0.8</v>
      </c>
      <c r="AC39" s="232">
        <v>1.3</v>
      </c>
      <c r="AD39" s="232">
        <v>2.2999999999999998</v>
      </c>
      <c r="AE39" s="233">
        <v>1.8</v>
      </c>
      <c r="AF39" s="232">
        <v>-0.2</v>
      </c>
      <c r="AG39" s="232">
        <v>-4.3</v>
      </c>
      <c r="AH39" s="232">
        <v>-4.9000000000000004</v>
      </c>
      <c r="AI39" s="232">
        <v>-2.2999999999999998</v>
      </c>
      <c r="AJ39" s="232">
        <v>7.7</v>
      </c>
      <c r="AK39" s="232" t="s">
        <v>176</v>
      </c>
      <c r="AL39" s="232" t="s">
        <v>176</v>
      </c>
      <c r="AM39" s="232">
        <v>-1.7</v>
      </c>
      <c r="AN39" s="144">
        <v>0.34285714285713365</v>
      </c>
      <c r="AO39" s="2">
        <v>1.199127906976738</v>
      </c>
      <c r="AP39" s="2">
        <v>1.0590631364562286</v>
      </c>
      <c r="AQ39" s="2">
        <v>1.0492700729926918</v>
      </c>
      <c r="AR39" s="2">
        <v>1.6363075023155371</v>
      </c>
      <c r="AS39" s="2">
        <v>0.89576547231271508</v>
      </c>
      <c r="AT39" s="2">
        <v>1.6806722689075793</v>
      </c>
      <c r="AU39" s="2">
        <v>0.52759740259737953</v>
      </c>
      <c r="AV39" s="144">
        <v>0.37641154328731385</v>
      </c>
      <c r="AW39" s="2">
        <v>0.57929036929760258</v>
      </c>
      <c r="AX39" s="2">
        <v>0.65134099616857011</v>
      </c>
      <c r="AY39" s="2">
        <v>1.9181585677749302</v>
      </c>
      <c r="AZ39" s="2">
        <v>-0.24867889337895077</v>
      </c>
      <c r="BA39" s="2">
        <v>-1.4739600393055996</v>
      </c>
      <c r="BB39" s="2" t="s">
        <v>19</v>
      </c>
      <c r="BC39" s="2">
        <v>1.8653321201091755</v>
      </c>
    </row>
    <row r="40" spans="1:55" x14ac:dyDescent="0.25">
      <c r="A40" s="1">
        <v>38292</v>
      </c>
      <c r="B40" s="232">
        <v>102.0532</v>
      </c>
      <c r="C40" s="232">
        <v>108.95153999999999</v>
      </c>
      <c r="D40" s="232">
        <v>96.878680000000003</v>
      </c>
      <c r="E40" s="232">
        <v>60.749670000000002</v>
      </c>
      <c r="F40" s="232" t="s">
        <v>176</v>
      </c>
      <c r="G40" s="232">
        <v>123.01967</v>
      </c>
      <c r="H40" s="232" t="s">
        <v>176</v>
      </c>
      <c r="I40" s="232">
        <v>85.04853</v>
      </c>
      <c r="J40" s="232">
        <v>121.53632</v>
      </c>
      <c r="K40" s="232">
        <v>99.114949999999993</v>
      </c>
      <c r="L40" s="232">
        <v>135.98472000000001</v>
      </c>
      <c r="M40" s="232">
        <v>89.538460000000001</v>
      </c>
      <c r="N40" s="232">
        <v>103.56498999999999</v>
      </c>
      <c r="O40" s="232">
        <v>81.198989999999995</v>
      </c>
      <c r="P40" s="232">
        <v>104.76512</v>
      </c>
      <c r="Q40" s="232">
        <v>98.082719999999995</v>
      </c>
      <c r="R40" s="232" t="s">
        <v>176</v>
      </c>
      <c r="S40" s="232" t="s">
        <v>176</v>
      </c>
      <c r="T40" s="232">
        <v>69.685720000000003</v>
      </c>
      <c r="U40" s="232">
        <v>0</v>
      </c>
      <c r="V40" s="232">
        <v>-0.7</v>
      </c>
      <c r="W40" s="232">
        <v>3.5</v>
      </c>
      <c r="X40" s="232">
        <v>3.9</v>
      </c>
      <c r="Y40" s="232" t="s">
        <v>176</v>
      </c>
      <c r="Z40" s="232">
        <v>-1.5</v>
      </c>
      <c r="AA40" s="232" t="s">
        <v>176</v>
      </c>
      <c r="AB40" s="232">
        <v>-7.5</v>
      </c>
      <c r="AC40" s="232">
        <v>1</v>
      </c>
      <c r="AD40" s="232">
        <v>0</v>
      </c>
      <c r="AE40" s="233">
        <v>1.4</v>
      </c>
      <c r="AF40" s="232">
        <v>-0.2</v>
      </c>
      <c r="AG40" s="232">
        <v>1.8</v>
      </c>
      <c r="AH40" s="232">
        <v>2.2000000000000002</v>
      </c>
      <c r="AI40" s="232">
        <v>-2.2999999999999998</v>
      </c>
      <c r="AJ40" s="232">
        <v>-5</v>
      </c>
      <c r="AK40" s="232" t="s">
        <v>176</v>
      </c>
      <c r="AL40" s="232" t="s">
        <v>176</v>
      </c>
      <c r="AM40" s="232">
        <v>1.6</v>
      </c>
      <c r="AN40" s="144">
        <v>-7.5930144267255528E-2</v>
      </c>
      <c r="AO40" s="2">
        <v>0.57450628366246814</v>
      </c>
      <c r="AP40" s="2">
        <v>1.612253123740448</v>
      </c>
      <c r="AQ40" s="2">
        <v>0.81264108352145925</v>
      </c>
      <c r="AR40" s="2">
        <v>1.0631834750911118</v>
      </c>
      <c r="AS40" s="2">
        <v>-2.1791767554479535</v>
      </c>
      <c r="AT40" s="2">
        <v>1.5777610818933141</v>
      </c>
      <c r="AU40" s="2">
        <v>-0.40371417036737522</v>
      </c>
      <c r="AV40" s="144">
        <v>0.45833333333331616</v>
      </c>
      <c r="AW40" s="2">
        <v>-7.1994240460759862E-2</v>
      </c>
      <c r="AX40" s="2">
        <v>0.26646364674534073</v>
      </c>
      <c r="AY40" s="2">
        <v>-0.87829360100376563</v>
      </c>
      <c r="AZ40" s="2">
        <v>-0.96603303209722435</v>
      </c>
      <c r="BA40" s="2">
        <v>-1.3630319148936199</v>
      </c>
      <c r="BB40" s="2" t="s">
        <v>19</v>
      </c>
      <c r="BC40" s="2">
        <v>1.8758374274229883</v>
      </c>
    </row>
    <row r="41" spans="1:55" x14ac:dyDescent="0.25">
      <c r="A41" s="1">
        <v>38322</v>
      </c>
      <c r="B41" s="232">
        <v>102.68519000000001</v>
      </c>
      <c r="C41" s="232">
        <v>109.65448000000001</v>
      </c>
      <c r="D41" s="232">
        <v>99.069270000000003</v>
      </c>
      <c r="E41" s="232">
        <v>59.762419999999999</v>
      </c>
      <c r="F41" s="232" t="s">
        <v>176</v>
      </c>
      <c r="G41" s="232">
        <v>122.39472000000001</v>
      </c>
      <c r="H41" s="232" t="s">
        <v>176</v>
      </c>
      <c r="I41" s="232">
        <v>86.361930000000001</v>
      </c>
      <c r="J41" s="232">
        <v>121.84435000000001</v>
      </c>
      <c r="K41" s="232">
        <v>98.675250000000005</v>
      </c>
      <c r="L41" s="232">
        <v>140.53243000000001</v>
      </c>
      <c r="M41" s="232">
        <v>90.277469999999994</v>
      </c>
      <c r="N41" s="232">
        <v>104.86324999999999</v>
      </c>
      <c r="O41" s="232">
        <v>79.000159999999994</v>
      </c>
      <c r="P41" s="232">
        <v>107.62733</v>
      </c>
      <c r="Q41" s="232">
        <v>98.265919999999994</v>
      </c>
      <c r="R41" s="232" t="s">
        <v>176</v>
      </c>
      <c r="S41" s="232" t="s">
        <v>176</v>
      </c>
      <c r="T41" s="232">
        <v>68.638159999999999</v>
      </c>
      <c r="U41" s="232">
        <v>0.6</v>
      </c>
      <c r="V41" s="232">
        <v>0.6</v>
      </c>
      <c r="W41" s="232">
        <v>2.2999999999999998</v>
      </c>
      <c r="X41" s="232">
        <v>-1.6</v>
      </c>
      <c r="Y41" s="232" t="s">
        <v>176</v>
      </c>
      <c r="Z41" s="232">
        <v>-0.5</v>
      </c>
      <c r="AA41" s="232" t="s">
        <v>176</v>
      </c>
      <c r="AB41" s="232">
        <v>1.5</v>
      </c>
      <c r="AC41" s="232">
        <v>0.3</v>
      </c>
      <c r="AD41" s="232">
        <v>-0.4</v>
      </c>
      <c r="AE41" s="233">
        <v>3.3</v>
      </c>
      <c r="AF41" s="232">
        <v>0.8</v>
      </c>
      <c r="AG41" s="232">
        <v>1.3</v>
      </c>
      <c r="AH41" s="232">
        <v>-2.7</v>
      </c>
      <c r="AI41" s="232">
        <v>2.7</v>
      </c>
      <c r="AJ41" s="232">
        <v>0.2</v>
      </c>
      <c r="AK41" s="232" t="s">
        <v>176</v>
      </c>
      <c r="AL41" s="232" t="s">
        <v>176</v>
      </c>
      <c r="AM41" s="232">
        <v>-1.5</v>
      </c>
      <c r="AN41" s="144">
        <v>3.7993920972634321E-2</v>
      </c>
      <c r="AO41" s="2">
        <v>-0.1428061406640202</v>
      </c>
      <c r="AP41" s="2">
        <v>2.4593415311384037</v>
      </c>
      <c r="AQ41" s="2">
        <v>0.62695924764888389</v>
      </c>
      <c r="AR41" s="2">
        <v>-0.75142771265404029</v>
      </c>
      <c r="AS41" s="2">
        <v>-2.4339933993399399</v>
      </c>
      <c r="AT41" s="2">
        <v>0.22189349112426981</v>
      </c>
      <c r="AU41" s="2">
        <v>0.48642075395217699</v>
      </c>
      <c r="AV41" s="144">
        <v>1.9493985897967692</v>
      </c>
      <c r="AW41" s="2">
        <v>7.2046109510082168E-2</v>
      </c>
      <c r="AX41" s="2">
        <v>-0.64540622627180522</v>
      </c>
      <c r="AY41" s="2">
        <v>-1.7721518987341645</v>
      </c>
      <c r="AZ41" s="2">
        <v>-0.40906230333541682</v>
      </c>
      <c r="BA41" s="2">
        <v>0.64037748567578046</v>
      </c>
      <c r="BB41" s="2" t="s">
        <v>19</v>
      </c>
      <c r="BC41" s="2">
        <v>-0.17536168347218606</v>
      </c>
    </row>
    <row r="42" spans="1:55" x14ac:dyDescent="0.25">
      <c r="A42" s="1">
        <v>38353</v>
      </c>
      <c r="B42" s="232">
        <v>103.24835</v>
      </c>
      <c r="C42" s="232">
        <v>110.14519</v>
      </c>
      <c r="D42" s="232">
        <v>95.673400000000001</v>
      </c>
      <c r="E42" s="232">
        <v>58.34319</v>
      </c>
      <c r="F42" s="232" t="s">
        <v>176</v>
      </c>
      <c r="G42" s="232">
        <v>117.93423</v>
      </c>
      <c r="H42" s="232" t="s">
        <v>176</v>
      </c>
      <c r="I42" s="232">
        <v>92.10754</v>
      </c>
      <c r="J42" s="232">
        <v>118.74823000000001</v>
      </c>
      <c r="K42" s="232">
        <v>101.10177</v>
      </c>
      <c r="L42" s="232">
        <v>139.08304999999999</v>
      </c>
      <c r="M42" s="232">
        <v>89.176329999999993</v>
      </c>
      <c r="N42" s="232">
        <v>105.41167</v>
      </c>
      <c r="O42" s="232">
        <v>80.674369999999996</v>
      </c>
      <c r="P42" s="232">
        <v>106.99639999999999</v>
      </c>
      <c r="Q42" s="232">
        <v>101.16203</v>
      </c>
      <c r="R42" s="232" t="s">
        <v>176</v>
      </c>
      <c r="S42" s="232" t="s">
        <v>176</v>
      </c>
      <c r="T42" s="232">
        <v>67.805319999999995</v>
      </c>
      <c r="U42" s="232">
        <v>0.5</v>
      </c>
      <c r="V42" s="232">
        <v>0.4</v>
      </c>
      <c r="W42" s="232">
        <v>-3.4</v>
      </c>
      <c r="X42" s="232">
        <v>-2.4</v>
      </c>
      <c r="Y42" s="232" t="s">
        <v>176</v>
      </c>
      <c r="Z42" s="232">
        <v>-3.6</v>
      </c>
      <c r="AA42" s="232" t="s">
        <v>176</v>
      </c>
      <c r="AB42" s="232">
        <v>6.7</v>
      </c>
      <c r="AC42" s="232">
        <v>-2.5</v>
      </c>
      <c r="AD42" s="232">
        <v>2.5</v>
      </c>
      <c r="AE42" s="233">
        <v>-1</v>
      </c>
      <c r="AF42" s="232">
        <v>-1.2</v>
      </c>
      <c r="AG42" s="232">
        <v>0.5</v>
      </c>
      <c r="AH42" s="232">
        <v>2.1</v>
      </c>
      <c r="AI42" s="232">
        <v>-0.6</v>
      </c>
      <c r="AJ42" s="232">
        <v>2.9</v>
      </c>
      <c r="AK42" s="232" t="s">
        <v>176</v>
      </c>
      <c r="AL42" s="232" t="s">
        <v>176</v>
      </c>
      <c r="AM42" s="232">
        <v>-1.2</v>
      </c>
      <c r="AN42" s="144">
        <v>0.41777440182300118</v>
      </c>
      <c r="AO42" s="2">
        <v>7.1505184125841836E-2</v>
      </c>
      <c r="AP42" s="2">
        <v>1.0065814943863716</v>
      </c>
      <c r="AQ42" s="2">
        <v>-0.26702269692921998</v>
      </c>
      <c r="AR42" s="2">
        <v>-1.847365233192011</v>
      </c>
      <c r="AS42" s="2">
        <v>0.16913319238900382</v>
      </c>
      <c r="AT42" s="2">
        <v>-0.88560885608853779</v>
      </c>
      <c r="AU42" s="2">
        <v>0.5647438483259215</v>
      </c>
      <c r="AV42" s="144">
        <v>0.89503661513425925</v>
      </c>
      <c r="AW42" s="2">
        <v>-0.25197984161267062</v>
      </c>
      <c r="AX42" s="2">
        <v>0.95529231944972981</v>
      </c>
      <c r="AY42" s="2">
        <v>0.644329896907192</v>
      </c>
      <c r="AZ42" s="2">
        <v>0.18957345971561956</v>
      </c>
      <c r="BA42" s="2">
        <v>-0.73677160080376503</v>
      </c>
      <c r="BB42" s="2" t="s">
        <v>19</v>
      </c>
      <c r="BC42" s="2">
        <v>-8.7834870443559421E-2</v>
      </c>
    </row>
    <row r="43" spans="1:55" x14ac:dyDescent="0.25">
      <c r="A43" s="1">
        <v>38384</v>
      </c>
      <c r="B43" s="232">
        <v>101.84883000000001</v>
      </c>
      <c r="C43" s="232">
        <v>108.12112</v>
      </c>
      <c r="D43" s="232">
        <v>98.802530000000004</v>
      </c>
      <c r="E43" s="232">
        <v>58.341200000000001</v>
      </c>
      <c r="F43" s="232" t="s">
        <v>176</v>
      </c>
      <c r="G43" s="232">
        <v>113.48968000000001</v>
      </c>
      <c r="H43" s="232" t="s">
        <v>176</v>
      </c>
      <c r="I43" s="232">
        <v>91.776439999999994</v>
      </c>
      <c r="J43" s="232">
        <v>119.61617</v>
      </c>
      <c r="K43" s="232">
        <v>100.58138</v>
      </c>
      <c r="L43" s="232">
        <v>136.17788999999999</v>
      </c>
      <c r="M43" s="232">
        <v>88.209379999999996</v>
      </c>
      <c r="N43" s="232">
        <v>102.48321</v>
      </c>
      <c r="O43" s="232">
        <v>78.925539999999998</v>
      </c>
      <c r="P43" s="232">
        <v>106.01118</v>
      </c>
      <c r="Q43" s="232">
        <v>98.444040000000001</v>
      </c>
      <c r="R43" s="232" t="s">
        <v>176</v>
      </c>
      <c r="S43" s="232" t="s">
        <v>176</v>
      </c>
      <c r="T43" s="232">
        <v>66.738420000000005</v>
      </c>
      <c r="U43" s="232">
        <v>-1.4</v>
      </c>
      <c r="V43" s="232">
        <v>-1.8</v>
      </c>
      <c r="W43" s="232">
        <v>3.3</v>
      </c>
      <c r="X43" s="232">
        <v>0</v>
      </c>
      <c r="Y43" s="232" t="s">
        <v>176</v>
      </c>
      <c r="Z43" s="232">
        <v>-3.8</v>
      </c>
      <c r="AA43" s="232" t="s">
        <v>176</v>
      </c>
      <c r="AB43" s="232">
        <v>-0.4</v>
      </c>
      <c r="AC43" s="232">
        <v>0.7</v>
      </c>
      <c r="AD43" s="232">
        <v>-0.5</v>
      </c>
      <c r="AE43" s="233">
        <v>-2.1</v>
      </c>
      <c r="AF43" s="232">
        <v>-1.1000000000000001</v>
      </c>
      <c r="AG43" s="232">
        <v>-2.8</v>
      </c>
      <c r="AH43" s="232">
        <v>-2.2000000000000002</v>
      </c>
      <c r="AI43" s="232">
        <v>-0.9</v>
      </c>
      <c r="AJ43" s="232">
        <v>-2.7</v>
      </c>
      <c r="AK43" s="232" t="s">
        <v>176</v>
      </c>
      <c r="AL43" s="232" t="s">
        <v>176</v>
      </c>
      <c r="AM43" s="232">
        <v>-1.6</v>
      </c>
      <c r="AN43" s="144">
        <v>0</v>
      </c>
      <c r="AO43" s="2">
        <v>3.5727045373334931E-2</v>
      </c>
      <c r="AP43" s="2">
        <v>0.57493292449213307</v>
      </c>
      <c r="AQ43" s="2">
        <v>-0.71396697902721407</v>
      </c>
      <c r="AR43" s="2">
        <v>-2.5917926565874549</v>
      </c>
      <c r="AS43" s="2">
        <v>2.7437737441958765</v>
      </c>
      <c r="AT43" s="2">
        <v>-0.63291139240508887</v>
      </c>
      <c r="AU43" s="2">
        <v>0.60168471720818406</v>
      </c>
      <c r="AV43" s="144">
        <v>-0.12096774193549598</v>
      </c>
      <c r="AW43" s="2">
        <v>-0.32479249368460028</v>
      </c>
      <c r="AX43" s="2">
        <v>-0.22710068130202821</v>
      </c>
      <c r="AY43" s="2">
        <v>-0.93896713615021499</v>
      </c>
      <c r="AZ43" s="2">
        <v>0.12614317250079221</v>
      </c>
      <c r="BA43" s="2">
        <v>-6.7476383265840933E-2</v>
      </c>
      <c r="BB43" s="2" t="s">
        <v>19</v>
      </c>
      <c r="BC43" s="2">
        <v>-1.0109890109889941</v>
      </c>
    </row>
    <row r="44" spans="1:55" x14ac:dyDescent="0.25">
      <c r="A44" s="1">
        <v>38412</v>
      </c>
      <c r="B44" s="232">
        <v>102.83175</v>
      </c>
      <c r="C44" s="232">
        <v>108.21217</v>
      </c>
      <c r="D44" s="232">
        <v>99.859629999999996</v>
      </c>
      <c r="E44" s="232">
        <v>57.070990000000002</v>
      </c>
      <c r="F44" s="232" t="s">
        <v>176</v>
      </c>
      <c r="G44" s="232">
        <v>111.25274</v>
      </c>
      <c r="H44" s="232" t="s">
        <v>176</v>
      </c>
      <c r="I44" s="232">
        <v>90.889939999999996</v>
      </c>
      <c r="J44" s="232">
        <v>122.39828</v>
      </c>
      <c r="K44" s="232">
        <v>101.19970000000001</v>
      </c>
      <c r="L44" s="232">
        <v>141.34205</v>
      </c>
      <c r="M44" s="232">
        <v>90.717529999999996</v>
      </c>
      <c r="N44" s="232">
        <v>103.64767000000001</v>
      </c>
      <c r="O44" s="232">
        <v>79.890940000000001</v>
      </c>
      <c r="P44" s="232">
        <v>107.30435</v>
      </c>
      <c r="Q44" s="232">
        <v>98.884810000000002</v>
      </c>
      <c r="R44" s="232" t="s">
        <v>176</v>
      </c>
      <c r="S44" s="232" t="s">
        <v>176</v>
      </c>
      <c r="T44" s="232">
        <v>70.039659999999998</v>
      </c>
      <c r="U44" s="232">
        <v>1</v>
      </c>
      <c r="V44" s="232">
        <v>0.1</v>
      </c>
      <c r="W44" s="232">
        <v>1.1000000000000001</v>
      </c>
      <c r="X44" s="232">
        <v>-2.2000000000000002</v>
      </c>
      <c r="Y44" s="232" t="s">
        <v>176</v>
      </c>
      <c r="Z44" s="232">
        <v>-2</v>
      </c>
      <c r="AA44" s="232" t="s">
        <v>176</v>
      </c>
      <c r="AB44" s="232">
        <v>-1</v>
      </c>
      <c r="AC44" s="232">
        <v>2.2999999999999998</v>
      </c>
      <c r="AD44" s="232">
        <v>0.6</v>
      </c>
      <c r="AE44" s="233">
        <v>3.8</v>
      </c>
      <c r="AF44" s="232">
        <v>2.8</v>
      </c>
      <c r="AG44" s="232">
        <v>1.1000000000000001</v>
      </c>
      <c r="AH44" s="232">
        <v>1.2</v>
      </c>
      <c r="AI44" s="232">
        <v>1.2</v>
      </c>
      <c r="AJ44" s="232">
        <v>0.4</v>
      </c>
      <c r="AK44" s="232" t="s">
        <v>176</v>
      </c>
      <c r="AL44" s="232" t="s">
        <v>176</v>
      </c>
      <c r="AM44" s="232">
        <v>4.9000000000000004</v>
      </c>
      <c r="AN44" s="144">
        <v>-3.7821482602096168E-2</v>
      </c>
      <c r="AO44" s="2">
        <v>-0.82142857142857295</v>
      </c>
      <c r="AP44" s="2">
        <v>0.15243902439026069</v>
      </c>
      <c r="AQ44" s="2">
        <v>-1.573033707865179</v>
      </c>
      <c r="AR44" s="2">
        <v>-3.2942667089008615</v>
      </c>
      <c r="AS44" s="2">
        <v>1.8898931799506968</v>
      </c>
      <c r="AT44" s="2">
        <v>0.48707381041588338</v>
      </c>
      <c r="AU44" s="2">
        <v>0.67783094098885499</v>
      </c>
      <c r="AV44" s="144">
        <v>0.16148566814695453</v>
      </c>
      <c r="AW44" s="2">
        <v>7.2411296162200323E-2</v>
      </c>
      <c r="AX44" s="2">
        <v>-0.26555386949925763</v>
      </c>
      <c r="AY44" s="2">
        <v>8.616975441617658E-2</v>
      </c>
      <c r="AZ44" s="2">
        <v>-6.2992125984262515E-2</v>
      </c>
      <c r="BA44" s="2">
        <v>0.27008777852801646</v>
      </c>
      <c r="BB44" s="2" t="s">
        <v>19</v>
      </c>
      <c r="BC44" s="2">
        <v>0.84369449378329797</v>
      </c>
    </row>
    <row r="45" spans="1:55" x14ac:dyDescent="0.25">
      <c r="A45" s="1">
        <v>38443</v>
      </c>
      <c r="B45" s="232">
        <v>102.89064999999999</v>
      </c>
      <c r="C45" s="232">
        <v>108.89270999999999</v>
      </c>
      <c r="D45" s="232">
        <v>106.8188</v>
      </c>
      <c r="E45" s="232">
        <v>59.817039999999999</v>
      </c>
      <c r="F45" s="232" t="s">
        <v>176</v>
      </c>
      <c r="G45" s="232">
        <v>117.04236</v>
      </c>
      <c r="H45" s="232" t="s">
        <v>176</v>
      </c>
      <c r="I45" s="232">
        <v>85.302779999999998</v>
      </c>
      <c r="J45" s="232">
        <v>122.71283</v>
      </c>
      <c r="K45" s="232">
        <v>101.86587</v>
      </c>
      <c r="L45" s="232">
        <v>141.91132999999999</v>
      </c>
      <c r="M45" s="232">
        <v>90.696569999999994</v>
      </c>
      <c r="N45" s="232">
        <v>102.76772</v>
      </c>
      <c r="O45" s="232">
        <v>77.343199999999996</v>
      </c>
      <c r="P45" s="232">
        <v>106.44519</v>
      </c>
      <c r="Q45" s="232">
        <v>99.010199999999998</v>
      </c>
      <c r="R45" s="232" t="s">
        <v>176</v>
      </c>
      <c r="S45" s="232" t="s">
        <v>176</v>
      </c>
      <c r="T45" s="232">
        <v>71.463329999999999</v>
      </c>
      <c r="U45" s="232">
        <v>0.1</v>
      </c>
      <c r="V45" s="232">
        <v>0.6</v>
      </c>
      <c r="W45" s="232">
        <v>7</v>
      </c>
      <c r="X45" s="232">
        <v>4.8</v>
      </c>
      <c r="Y45" s="232" t="s">
        <v>176</v>
      </c>
      <c r="Z45" s="232">
        <v>5.2</v>
      </c>
      <c r="AA45" s="232" t="s">
        <v>176</v>
      </c>
      <c r="AB45" s="232">
        <v>-6.1</v>
      </c>
      <c r="AC45" s="232">
        <v>0.3</v>
      </c>
      <c r="AD45" s="232">
        <v>0.7</v>
      </c>
      <c r="AE45" s="233">
        <v>0.4</v>
      </c>
      <c r="AF45" s="232">
        <v>0</v>
      </c>
      <c r="AG45" s="232">
        <v>-0.8</v>
      </c>
      <c r="AH45" s="232">
        <v>-3.2</v>
      </c>
      <c r="AI45" s="232">
        <v>-0.8</v>
      </c>
      <c r="AJ45" s="232">
        <v>0.1</v>
      </c>
      <c r="AK45" s="232" t="s">
        <v>176</v>
      </c>
      <c r="AL45" s="232" t="s">
        <v>176</v>
      </c>
      <c r="AM45" s="232">
        <v>2</v>
      </c>
      <c r="AN45" s="144">
        <v>-0.15134317063941749</v>
      </c>
      <c r="AO45" s="2">
        <v>-0.18005041411596201</v>
      </c>
      <c r="AP45" s="2">
        <v>3.5768645357686424</v>
      </c>
      <c r="AQ45" s="2">
        <v>0.5479452054794498</v>
      </c>
      <c r="AR45" s="2">
        <v>-0.22928267278086167</v>
      </c>
      <c r="AS45" s="2">
        <v>-2.0564516129032429</v>
      </c>
      <c r="AT45" s="2">
        <v>1.3795674869500285</v>
      </c>
      <c r="AU45" s="2">
        <v>0.27722772277225527</v>
      </c>
      <c r="AV45" s="144">
        <v>0.80612656187020182</v>
      </c>
      <c r="AW45" s="2">
        <v>0.47033285094066901</v>
      </c>
      <c r="AX45" s="2">
        <v>-0.95093191327499937</v>
      </c>
      <c r="AY45" s="2">
        <v>-1.1622901420576759</v>
      </c>
      <c r="AZ45" s="2">
        <v>-0.34667507091080685</v>
      </c>
      <c r="BA45" s="2">
        <v>-0.77441077441076089</v>
      </c>
      <c r="BB45" s="2" t="s">
        <v>19</v>
      </c>
      <c r="BC45" s="2">
        <v>1.4531043593130955</v>
      </c>
    </row>
    <row r="46" spans="1:55" x14ac:dyDescent="0.25">
      <c r="A46" s="1">
        <v>38473</v>
      </c>
      <c r="B46" s="232">
        <v>106.4285</v>
      </c>
      <c r="C46" s="232">
        <v>107.89729</v>
      </c>
      <c r="D46" s="232">
        <v>114.35162</v>
      </c>
      <c r="E46" s="232">
        <v>58.662779999999998</v>
      </c>
      <c r="F46" s="232" t="s">
        <v>176</v>
      </c>
      <c r="G46" s="232">
        <v>118.99590000000001</v>
      </c>
      <c r="H46" s="232" t="s">
        <v>176</v>
      </c>
      <c r="I46" s="232">
        <v>90.559520000000006</v>
      </c>
      <c r="J46" s="232">
        <v>119.80332</v>
      </c>
      <c r="K46" s="232">
        <v>101.7586</v>
      </c>
      <c r="L46" s="232">
        <v>136.49481</v>
      </c>
      <c r="M46" s="232">
        <v>92.252189999999999</v>
      </c>
      <c r="N46" s="232">
        <v>107.48864</v>
      </c>
      <c r="O46" s="232">
        <v>84.938569999999999</v>
      </c>
      <c r="P46" s="232">
        <v>108.52847</v>
      </c>
      <c r="Q46" s="232">
        <v>103.01773</v>
      </c>
      <c r="R46" s="232" t="s">
        <v>176</v>
      </c>
      <c r="S46" s="232" t="s">
        <v>176</v>
      </c>
      <c r="T46" s="232">
        <v>68.285740000000004</v>
      </c>
      <c r="U46" s="232">
        <v>3.4</v>
      </c>
      <c r="V46" s="232">
        <v>-0.9</v>
      </c>
      <c r="W46" s="232">
        <v>7.1</v>
      </c>
      <c r="X46" s="232">
        <v>-1.9</v>
      </c>
      <c r="Y46" s="232" t="s">
        <v>176</v>
      </c>
      <c r="Z46" s="232">
        <v>1.7</v>
      </c>
      <c r="AA46" s="232" t="s">
        <v>176</v>
      </c>
      <c r="AB46" s="232">
        <v>6.2</v>
      </c>
      <c r="AC46" s="232">
        <v>-2.4</v>
      </c>
      <c r="AD46" s="232">
        <v>-0.1</v>
      </c>
      <c r="AE46" s="233">
        <v>-3.8</v>
      </c>
      <c r="AF46" s="232">
        <v>1.7</v>
      </c>
      <c r="AG46" s="232">
        <v>4.5999999999999996</v>
      </c>
      <c r="AH46" s="232">
        <v>9.8000000000000007</v>
      </c>
      <c r="AI46" s="232">
        <v>2</v>
      </c>
      <c r="AJ46" s="232">
        <v>4</v>
      </c>
      <c r="AK46" s="232" t="s">
        <v>176</v>
      </c>
      <c r="AL46" s="232" t="s">
        <v>176</v>
      </c>
      <c r="AM46" s="232">
        <v>-4.4000000000000004</v>
      </c>
      <c r="AN46" s="144">
        <v>1.477832512315258</v>
      </c>
      <c r="AO46" s="2">
        <v>-0.2525252525252375</v>
      </c>
      <c r="AP46" s="2">
        <v>5.2167523879500077</v>
      </c>
      <c r="AQ46" s="2">
        <v>0.22706630336057909</v>
      </c>
      <c r="AR46" s="2">
        <v>1.3460275771503438</v>
      </c>
      <c r="AS46" s="2">
        <v>-0.28818443804032867</v>
      </c>
      <c r="AT46" s="2">
        <v>0.25744759102612758</v>
      </c>
      <c r="AU46" s="2">
        <v>0.1974723538704648</v>
      </c>
      <c r="AV46" s="144">
        <v>0.23990403838467511</v>
      </c>
      <c r="AW46" s="2">
        <v>1.4043932301044393</v>
      </c>
      <c r="AX46" s="2">
        <v>1.4592933947772613</v>
      </c>
      <c r="AY46" s="2">
        <v>2.3954703832752777</v>
      </c>
      <c r="AZ46" s="2">
        <v>0.72738772928526707</v>
      </c>
      <c r="BA46" s="2">
        <v>1.7984390906006009</v>
      </c>
      <c r="BB46" s="2" t="s">
        <v>19</v>
      </c>
      <c r="BC46" s="2">
        <v>0.56423611111109384</v>
      </c>
    </row>
    <row r="47" spans="1:55" x14ac:dyDescent="0.25">
      <c r="A47" s="1">
        <v>38504</v>
      </c>
      <c r="B47" s="232">
        <v>104.20105</v>
      </c>
      <c r="C47" s="232">
        <v>108.56749000000001</v>
      </c>
      <c r="D47" s="232">
        <v>118.55551</v>
      </c>
      <c r="E47" s="232">
        <v>60.378320000000002</v>
      </c>
      <c r="F47" s="232" t="s">
        <v>176</v>
      </c>
      <c r="G47" s="232">
        <v>113.0874</v>
      </c>
      <c r="H47" s="232" t="s">
        <v>176</v>
      </c>
      <c r="I47" s="232">
        <v>90.282780000000002</v>
      </c>
      <c r="J47" s="232">
        <v>125.70543000000001</v>
      </c>
      <c r="K47" s="232">
        <v>103.53713</v>
      </c>
      <c r="L47" s="232">
        <v>134.78285</v>
      </c>
      <c r="M47" s="232">
        <v>87.863740000000007</v>
      </c>
      <c r="N47" s="232">
        <v>104.779</v>
      </c>
      <c r="O47" s="232">
        <v>78.290660000000003</v>
      </c>
      <c r="P47" s="232">
        <v>103.86008</v>
      </c>
      <c r="Q47" s="232">
        <v>100.92816999999999</v>
      </c>
      <c r="R47" s="232" t="s">
        <v>176</v>
      </c>
      <c r="S47" s="232" t="s">
        <v>176</v>
      </c>
      <c r="T47" s="232">
        <v>70.573819999999998</v>
      </c>
      <c r="U47" s="232">
        <v>-2.1</v>
      </c>
      <c r="V47" s="232">
        <v>0.6</v>
      </c>
      <c r="W47" s="232">
        <v>3.7</v>
      </c>
      <c r="X47" s="232">
        <v>2.9</v>
      </c>
      <c r="Y47" s="232" t="s">
        <v>176</v>
      </c>
      <c r="Z47" s="232">
        <v>-5</v>
      </c>
      <c r="AA47" s="232" t="s">
        <v>176</v>
      </c>
      <c r="AB47" s="232">
        <v>-0.3</v>
      </c>
      <c r="AC47" s="232">
        <v>4.9000000000000004</v>
      </c>
      <c r="AD47" s="232">
        <v>1.7</v>
      </c>
      <c r="AE47" s="233">
        <v>-1.3</v>
      </c>
      <c r="AF47" s="232">
        <v>-4.8</v>
      </c>
      <c r="AG47" s="232">
        <v>-2.5</v>
      </c>
      <c r="AH47" s="232">
        <v>-7.8</v>
      </c>
      <c r="AI47" s="232">
        <v>-4.3</v>
      </c>
      <c r="AJ47" s="232">
        <v>-2</v>
      </c>
      <c r="AK47" s="232" t="s">
        <v>176</v>
      </c>
      <c r="AL47" s="232" t="s">
        <v>176</v>
      </c>
      <c r="AM47" s="232">
        <v>3.4</v>
      </c>
      <c r="AN47" s="144">
        <v>0.48543689320388328</v>
      </c>
      <c r="AO47" s="2">
        <v>0.50632911392403113</v>
      </c>
      <c r="AP47" s="2">
        <v>5.7262569832402521</v>
      </c>
      <c r="AQ47" s="2">
        <v>1.7671046669687218</v>
      </c>
      <c r="AR47" s="2">
        <v>0.71266601878847702</v>
      </c>
      <c r="AS47" s="2">
        <v>-0.20644095788605599</v>
      </c>
      <c r="AT47" s="2">
        <v>1.4673514306676294</v>
      </c>
      <c r="AU47" s="2">
        <v>0.90658257784785867</v>
      </c>
      <c r="AV47" s="144">
        <v>-1.7550857598723546</v>
      </c>
      <c r="AW47" s="2">
        <v>-0.99431818181818787</v>
      </c>
      <c r="AX47" s="2">
        <v>0.45420136260407862</v>
      </c>
      <c r="AY47" s="2">
        <v>-0.17014036580179637</v>
      </c>
      <c r="AZ47" s="2">
        <v>-1.3186813186813362</v>
      </c>
      <c r="BA47" s="2">
        <v>0.66666666666668206</v>
      </c>
      <c r="BB47" s="2" t="s">
        <v>19</v>
      </c>
      <c r="BC47" s="2">
        <v>-0.4747518342684609</v>
      </c>
    </row>
    <row r="48" spans="1:55" x14ac:dyDescent="0.25">
      <c r="A48" s="1">
        <v>38534</v>
      </c>
      <c r="B48" s="232">
        <v>103.60285</v>
      </c>
      <c r="C48" s="232">
        <v>109.79031000000001</v>
      </c>
      <c r="D48" s="232">
        <v>103.10051</v>
      </c>
      <c r="E48" s="232">
        <v>56.726140000000001</v>
      </c>
      <c r="F48" s="232" t="s">
        <v>176</v>
      </c>
      <c r="G48" s="232">
        <v>113.0523</v>
      </c>
      <c r="H48" s="232" t="s">
        <v>176</v>
      </c>
      <c r="I48" s="232">
        <v>92.205460000000002</v>
      </c>
      <c r="J48" s="232">
        <v>126.67138</v>
      </c>
      <c r="K48" s="232">
        <v>103.34863</v>
      </c>
      <c r="L48" s="232">
        <v>121.89533</v>
      </c>
      <c r="M48" s="232">
        <v>87.253069999999994</v>
      </c>
      <c r="N48" s="232">
        <v>104.16295</v>
      </c>
      <c r="O48" s="232">
        <v>78.859899999999996</v>
      </c>
      <c r="P48" s="232">
        <v>102.04337</v>
      </c>
      <c r="Q48" s="232">
        <v>101.07366</v>
      </c>
      <c r="R48" s="232" t="s">
        <v>176</v>
      </c>
      <c r="S48" s="232" t="s">
        <v>176</v>
      </c>
      <c r="T48" s="232">
        <v>70.564170000000004</v>
      </c>
      <c r="U48" s="232">
        <v>-0.6</v>
      </c>
      <c r="V48" s="232">
        <v>1.1000000000000001</v>
      </c>
      <c r="W48" s="232">
        <v>-13</v>
      </c>
      <c r="X48" s="232">
        <v>-6</v>
      </c>
      <c r="Y48" s="232" t="s">
        <v>176</v>
      </c>
      <c r="Z48" s="232">
        <v>0</v>
      </c>
      <c r="AA48" s="232" t="s">
        <v>176</v>
      </c>
      <c r="AB48" s="232">
        <v>2.1</v>
      </c>
      <c r="AC48" s="232">
        <v>0.8</v>
      </c>
      <c r="AD48" s="232">
        <v>-0.2</v>
      </c>
      <c r="AE48" s="233">
        <v>-9.6</v>
      </c>
      <c r="AF48" s="232">
        <v>-0.7</v>
      </c>
      <c r="AG48" s="232">
        <v>-0.6</v>
      </c>
      <c r="AH48" s="232">
        <v>0.7</v>
      </c>
      <c r="AI48" s="232">
        <v>-1.7</v>
      </c>
      <c r="AJ48" s="232">
        <v>0.1</v>
      </c>
      <c r="AK48" s="232" t="s">
        <v>176</v>
      </c>
      <c r="AL48" s="232" t="s">
        <v>176</v>
      </c>
      <c r="AM48" s="232">
        <v>0</v>
      </c>
      <c r="AN48" s="144">
        <v>0.22296544035675936</v>
      </c>
      <c r="AO48" s="2">
        <v>0.17992083483266974</v>
      </c>
      <c r="AP48" s="2">
        <v>-1.0237780713342248</v>
      </c>
      <c r="AQ48" s="2">
        <v>-0.8904719501335534</v>
      </c>
      <c r="AR48" s="2">
        <v>-0.99710517851400171</v>
      </c>
      <c r="AS48" s="2">
        <v>2.3996690111708796</v>
      </c>
      <c r="AT48" s="2">
        <v>1.2653651482285033</v>
      </c>
      <c r="AU48" s="2">
        <v>0.5859375</v>
      </c>
      <c r="AV48" s="144">
        <v>-4.6691027202598541</v>
      </c>
      <c r="AW48" s="2">
        <v>-1.3271162123385971</v>
      </c>
      <c r="AX48" s="2">
        <v>0.37678975131878456</v>
      </c>
      <c r="AY48" s="2">
        <v>0.29825308904984915</v>
      </c>
      <c r="AZ48" s="2">
        <v>-1.368119630925857</v>
      </c>
      <c r="BA48" s="2">
        <v>0.59602649006622599</v>
      </c>
      <c r="BB48" s="2" t="s">
        <v>19</v>
      </c>
      <c r="BC48" s="2">
        <v>-0.30355594102340344</v>
      </c>
    </row>
    <row r="49" spans="1:55" x14ac:dyDescent="0.25">
      <c r="A49" s="1">
        <v>38565</v>
      </c>
      <c r="B49" s="232">
        <v>103.68482</v>
      </c>
      <c r="C49" s="232">
        <v>108.76011</v>
      </c>
      <c r="D49" s="232">
        <v>95.60033</v>
      </c>
      <c r="E49" s="232">
        <v>58.808839999999996</v>
      </c>
      <c r="F49" s="232" t="s">
        <v>176</v>
      </c>
      <c r="G49" s="232">
        <v>113.01378</v>
      </c>
      <c r="H49" s="232" t="s">
        <v>176</v>
      </c>
      <c r="I49" s="232">
        <v>93.283559999999994</v>
      </c>
      <c r="J49" s="232">
        <v>125.34220000000001</v>
      </c>
      <c r="K49" s="232">
        <v>101.94767</v>
      </c>
      <c r="L49" s="232">
        <v>132.35169999999999</v>
      </c>
      <c r="M49" s="232">
        <v>91.521990000000002</v>
      </c>
      <c r="N49" s="232">
        <v>105.17523</v>
      </c>
      <c r="O49" s="232">
        <v>78.893270000000001</v>
      </c>
      <c r="P49" s="232">
        <v>100.68803</v>
      </c>
      <c r="Q49" s="232">
        <v>103.06493</v>
      </c>
      <c r="R49" s="232" t="s">
        <v>176</v>
      </c>
      <c r="S49" s="232" t="s">
        <v>176</v>
      </c>
      <c r="T49" s="232">
        <v>69.210059999999999</v>
      </c>
      <c r="U49" s="232">
        <v>0.1</v>
      </c>
      <c r="V49" s="232">
        <v>-0.9</v>
      </c>
      <c r="W49" s="232">
        <v>-7.3</v>
      </c>
      <c r="X49" s="232">
        <v>3.7</v>
      </c>
      <c r="Y49" s="232" t="s">
        <v>176</v>
      </c>
      <c r="Z49" s="232">
        <v>0</v>
      </c>
      <c r="AA49" s="232" t="s">
        <v>176</v>
      </c>
      <c r="AB49" s="232">
        <v>1.2</v>
      </c>
      <c r="AC49" s="232">
        <v>-1</v>
      </c>
      <c r="AD49" s="232">
        <v>-1.4</v>
      </c>
      <c r="AE49" s="233">
        <v>8.6</v>
      </c>
      <c r="AF49" s="232">
        <v>4.9000000000000004</v>
      </c>
      <c r="AG49" s="232">
        <v>1</v>
      </c>
      <c r="AH49" s="232">
        <v>0</v>
      </c>
      <c r="AI49" s="232">
        <v>-1.3</v>
      </c>
      <c r="AJ49" s="232">
        <v>2</v>
      </c>
      <c r="AK49" s="232" t="s">
        <v>176</v>
      </c>
      <c r="AL49" s="232" t="s">
        <v>176</v>
      </c>
      <c r="AM49" s="232">
        <v>-1.9</v>
      </c>
      <c r="AN49" s="144">
        <v>-0.81572117167224567</v>
      </c>
      <c r="AO49" s="2">
        <v>0.17959770114941431</v>
      </c>
      <c r="AP49" s="2">
        <v>-5.0050050050050032</v>
      </c>
      <c r="AQ49" s="2">
        <v>-0.85354896675652325</v>
      </c>
      <c r="AR49" s="2">
        <v>-1.4944769330734076</v>
      </c>
      <c r="AS49" s="2">
        <v>0.76767676767675042</v>
      </c>
      <c r="AT49" s="2">
        <v>1.642270617636532</v>
      </c>
      <c r="AU49" s="2">
        <v>0.15533980582522755</v>
      </c>
      <c r="AV49" s="144">
        <v>-0.76660988074956915</v>
      </c>
      <c r="AW49" s="2">
        <v>-0.290803344238455</v>
      </c>
      <c r="AX49" s="2">
        <v>-0.63813813813812237</v>
      </c>
      <c r="AY49" s="2">
        <v>-2.336448598130858</v>
      </c>
      <c r="AZ49" s="2">
        <v>-2.4516129032258083</v>
      </c>
      <c r="BA49" s="2">
        <v>-0.23041474654376115</v>
      </c>
      <c r="BB49" s="2" t="s">
        <v>19</v>
      </c>
      <c r="BC49" s="2">
        <v>4.3497172683770735E-2</v>
      </c>
    </row>
    <row r="50" spans="1:55" x14ac:dyDescent="0.25">
      <c r="A50" s="1">
        <v>38596</v>
      </c>
      <c r="B50" s="232">
        <v>102.95366</v>
      </c>
      <c r="C50" s="232">
        <v>108.24099</v>
      </c>
      <c r="D50" s="232">
        <v>96.642349999999993</v>
      </c>
      <c r="E50" s="232">
        <v>60.857860000000002</v>
      </c>
      <c r="F50" s="232" t="s">
        <v>176</v>
      </c>
      <c r="G50" s="232">
        <v>108.42165</v>
      </c>
      <c r="H50" s="232" t="s">
        <v>176</v>
      </c>
      <c r="I50" s="232">
        <v>90.37021</v>
      </c>
      <c r="J50" s="232">
        <v>124.80979000000001</v>
      </c>
      <c r="K50" s="232">
        <v>102.53371</v>
      </c>
      <c r="L50" s="232">
        <v>135.00454999999999</v>
      </c>
      <c r="M50" s="232">
        <v>95.575789999999998</v>
      </c>
      <c r="N50" s="232">
        <v>103.93312</v>
      </c>
      <c r="O50" s="232">
        <v>84.262050000000002</v>
      </c>
      <c r="P50" s="232">
        <v>96.832409999999996</v>
      </c>
      <c r="Q50" s="232">
        <v>93.550409999999999</v>
      </c>
      <c r="R50" s="232" t="s">
        <v>176</v>
      </c>
      <c r="S50" s="232" t="s">
        <v>176</v>
      </c>
      <c r="T50" s="232">
        <v>68.002600000000001</v>
      </c>
      <c r="U50" s="232">
        <v>-0.7</v>
      </c>
      <c r="V50" s="232">
        <v>-0.5</v>
      </c>
      <c r="W50" s="232">
        <v>1.1000000000000001</v>
      </c>
      <c r="X50" s="232">
        <v>3.5</v>
      </c>
      <c r="Y50" s="232" t="s">
        <v>176</v>
      </c>
      <c r="Z50" s="232">
        <v>-4.0999999999999996</v>
      </c>
      <c r="AA50" s="232" t="s">
        <v>176</v>
      </c>
      <c r="AB50" s="232">
        <v>-3.1</v>
      </c>
      <c r="AC50" s="232">
        <v>-0.4</v>
      </c>
      <c r="AD50" s="232">
        <v>0.6</v>
      </c>
      <c r="AE50" s="233">
        <v>2</v>
      </c>
      <c r="AF50" s="232">
        <v>4.4000000000000004</v>
      </c>
      <c r="AG50" s="232">
        <v>-1.2</v>
      </c>
      <c r="AH50" s="232">
        <v>6.8</v>
      </c>
      <c r="AI50" s="232">
        <v>-3.8</v>
      </c>
      <c r="AJ50" s="232">
        <v>-9.1999999999999993</v>
      </c>
      <c r="AK50" s="232" t="s">
        <v>176</v>
      </c>
      <c r="AL50" s="232" t="s">
        <v>176</v>
      </c>
      <c r="AM50" s="232">
        <v>-1.7</v>
      </c>
      <c r="AN50" s="144">
        <v>-0.48598130841122078</v>
      </c>
      <c r="AO50" s="2">
        <v>3.5855145213359307E-2</v>
      </c>
      <c r="AP50" s="2">
        <v>-6.7439409905163288</v>
      </c>
      <c r="AQ50" s="2">
        <v>0.54372451291344603</v>
      </c>
      <c r="AR50" s="2">
        <v>-1.385224274406327</v>
      </c>
      <c r="AS50" s="2">
        <v>8.0192461908579205E-2</v>
      </c>
      <c r="AT50" s="2">
        <v>-0.14049877063576632</v>
      </c>
      <c r="AU50" s="2">
        <v>-0.31019775106628789</v>
      </c>
      <c r="AV50" s="144">
        <v>0.47210300429183505</v>
      </c>
      <c r="AW50" s="2">
        <v>2.989427633977404</v>
      </c>
      <c r="AX50" s="2">
        <v>-0.52890064223650723</v>
      </c>
      <c r="AY50" s="2">
        <v>2.2618529795563225</v>
      </c>
      <c r="AZ50" s="2">
        <v>-2.1164021164021052</v>
      </c>
      <c r="BA50" s="2">
        <v>-2.3424612339162043</v>
      </c>
      <c r="BB50" s="2" t="s">
        <v>19</v>
      </c>
      <c r="BC50" s="2">
        <v>-0.6521739130434967</v>
      </c>
    </row>
    <row r="51" spans="1:55" x14ac:dyDescent="0.25">
      <c r="A51" s="1">
        <v>38626</v>
      </c>
      <c r="B51" s="232">
        <v>102.46986</v>
      </c>
      <c r="C51" s="232">
        <v>107.1729</v>
      </c>
      <c r="D51" s="232">
        <v>105.13809999999999</v>
      </c>
      <c r="E51" s="232">
        <v>62.28087</v>
      </c>
      <c r="F51" s="232" t="s">
        <v>176</v>
      </c>
      <c r="G51" s="232">
        <v>107.72132000000001</v>
      </c>
      <c r="H51" s="232" t="s">
        <v>176</v>
      </c>
      <c r="I51" s="232">
        <v>88.934020000000004</v>
      </c>
      <c r="J51" s="232">
        <v>122.19902999999999</v>
      </c>
      <c r="K51" s="232">
        <v>104.2039</v>
      </c>
      <c r="L51" s="232">
        <v>139.60855000000001</v>
      </c>
      <c r="M51" s="232">
        <v>92.601990000000001</v>
      </c>
      <c r="N51" s="232">
        <v>101.77995</v>
      </c>
      <c r="O51" s="232">
        <v>77.118610000000004</v>
      </c>
      <c r="P51" s="232">
        <v>100.56910999999999</v>
      </c>
      <c r="Q51" s="232">
        <v>97.054469999999995</v>
      </c>
      <c r="R51" s="232" t="s">
        <v>176</v>
      </c>
      <c r="S51" s="232" t="s">
        <v>176</v>
      </c>
      <c r="T51" s="232">
        <v>68.18141</v>
      </c>
      <c r="U51" s="232">
        <v>-0.5</v>
      </c>
      <c r="V51" s="232">
        <v>-1</v>
      </c>
      <c r="W51" s="232">
        <v>8.8000000000000007</v>
      </c>
      <c r="X51" s="232">
        <v>2.2999999999999998</v>
      </c>
      <c r="Y51" s="232" t="s">
        <v>176</v>
      </c>
      <c r="Z51" s="232">
        <v>-0.6</v>
      </c>
      <c r="AA51" s="232" t="s">
        <v>176</v>
      </c>
      <c r="AB51" s="232">
        <v>-1.6</v>
      </c>
      <c r="AC51" s="232">
        <v>-2.1</v>
      </c>
      <c r="AD51" s="232">
        <v>1.6</v>
      </c>
      <c r="AE51" s="233">
        <v>3.4</v>
      </c>
      <c r="AF51" s="232">
        <v>-3.1</v>
      </c>
      <c r="AG51" s="232">
        <v>-2.1</v>
      </c>
      <c r="AH51" s="232">
        <v>-8.5</v>
      </c>
      <c r="AI51" s="232">
        <v>3.9</v>
      </c>
      <c r="AJ51" s="232">
        <v>3.7</v>
      </c>
      <c r="AK51" s="232" t="s">
        <v>176</v>
      </c>
      <c r="AL51" s="232" t="s">
        <v>176</v>
      </c>
      <c r="AM51" s="232">
        <v>0.3</v>
      </c>
      <c r="AN51" s="144">
        <v>-0.48835462058602896</v>
      </c>
      <c r="AO51" s="2">
        <v>-0.82437275985662861</v>
      </c>
      <c r="AP51" s="2">
        <v>0.26365348399246535</v>
      </c>
      <c r="AQ51" s="2">
        <v>2.4785939612438135</v>
      </c>
      <c r="AR51" s="2">
        <v>-1.9397993311036643</v>
      </c>
      <c r="AS51" s="2">
        <v>-1.6426282051281937</v>
      </c>
      <c r="AT51" s="2">
        <v>-1.3014421385860064</v>
      </c>
      <c r="AU51" s="2">
        <v>0.1555814858031912</v>
      </c>
      <c r="AV51" s="144">
        <v>4.442545920546781</v>
      </c>
      <c r="AW51" s="2">
        <v>2.1238938053097289</v>
      </c>
      <c r="AX51" s="2">
        <v>-0.3418154196733858</v>
      </c>
      <c r="AY51" s="2">
        <v>-0.63802637175669474</v>
      </c>
      <c r="AZ51" s="2">
        <v>-0.3716216216216317</v>
      </c>
      <c r="BA51" s="2">
        <v>-1.1486486486486425</v>
      </c>
      <c r="BB51" s="2" t="s">
        <v>19</v>
      </c>
      <c r="BC51" s="2">
        <v>-1.3129102844638973</v>
      </c>
    </row>
    <row r="52" spans="1:55" x14ac:dyDescent="0.25">
      <c r="A52" s="1">
        <v>38657</v>
      </c>
      <c r="B52" s="232">
        <v>103.45169</v>
      </c>
      <c r="C52" s="232">
        <v>108.63927</v>
      </c>
      <c r="D52" s="232">
        <v>95.533019999999993</v>
      </c>
      <c r="E52" s="232">
        <v>60.948700000000002</v>
      </c>
      <c r="F52" s="232" t="s">
        <v>176</v>
      </c>
      <c r="G52" s="232">
        <v>113.51824999999999</v>
      </c>
      <c r="H52" s="232" t="s">
        <v>176</v>
      </c>
      <c r="I52" s="232">
        <v>97.533709999999999</v>
      </c>
      <c r="J52" s="232">
        <v>121.23026</v>
      </c>
      <c r="K52" s="232">
        <v>102.56627</v>
      </c>
      <c r="L52" s="232">
        <v>137.19910999999999</v>
      </c>
      <c r="M52" s="232">
        <v>94.294160000000005</v>
      </c>
      <c r="N52" s="232">
        <v>105.08693</v>
      </c>
      <c r="O52" s="232">
        <v>75.245469999999997</v>
      </c>
      <c r="P52" s="232">
        <v>103.4699</v>
      </c>
      <c r="Q52" s="232">
        <v>97.745720000000006</v>
      </c>
      <c r="R52" s="232" t="s">
        <v>176</v>
      </c>
      <c r="S52" s="232" t="s">
        <v>176</v>
      </c>
      <c r="T52" s="232">
        <v>67.803070000000005</v>
      </c>
      <c r="U52" s="232">
        <v>1</v>
      </c>
      <c r="V52" s="232">
        <v>1.4</v>
      </c>
      <c r="W52" s="232">
        <v>-9.1</v>
      </c>
      <c r="X52" s="232">
        <v>-2.1</v>
      </c>
      <c r="Y52" s="232" t="s">
        <v>176</v>
      </c>
      <c r="Z52" s="232">
        <v>5.4</v>
      </c>
      <c r="AA52" s="232" t="s">
        <v>176</v>
      </c>
      <c r="AB52" s="232">
        <v>9.6999999999999993</v>
      </c>
      <c r="AC52" s="232">
        <v>-0.8</v>
      </c>
      <c r="AD52" s="232">
        <v>-1.6</v>
      </c>
      <c r="AE52" s="233">
        <v>-1.7</v>
      </c>
      <c r="AF52" s="232">
        <v>1.8</v>
      </c>
      <c r="AG52" s="232">
        <v>3.2</v>
      </c>
      <c r="AH52" s="232">
        <v>-2.4</v>
      </c>
      <c r="AI52" s="232">
        <v>2.9</v>
      </c>
      <c r="AJ52" s="232">
        <v>0.7</v>
      </c>
      <c r="AK52" s="232" t="s">
        <v>176</v>
      </c>
      <c r="AL52" s="232" t="s">
        <v>176</v>
      </c>
      <c r="AM52" s="232">
        <v>-0.6</v>
      </c>
      <c r="AN52" s="144">
        <v>-0.18875047187618677</v>
      </c>
      <c r="AO52" s="2">
        <v>7.2280448138783981E-2</v>
      </c>
      <c r="AP52" s="2">
        <v>-0.71374906085652778</v>
      </c>
      <c r="AQ52" s="2">
        <v>1.6710642040457246</v>
      </c>
      <c r="AR52" s="2">
        <v>0.23874488403816674</v>
      </c>
      <c r="AS52" s="2">
        <v>1.5478615071283119</v>
      </c>
      <c r="AT52" s="2">
        <v>-1.3542409123307064</v>
      </c>
      <c r="AU52" s="2">
        <v>0.27184466019416487</v>
      </c>
      <c r="AV52" s="144">
        <v>1.0224948875255491</v>
      </c>
      <c r="AW52" s="2">
        <v>0.97053726169844534</v>
      </c>
      <c r="AX52" s="2">
        <v>3.8109756097570724E-2</v>
      </c>
      <c r="AY52" s="2">
        <v>-1.6267123287670993</v>
      </c>
      <c r="AZ52" s="2">
        <v>1.0851135978297899</v>
      </c>
      <c r="BA52" s="2">
        <v>-1.7088174982912041</v>
      </c>
      <c r="BB52" s="2" t="s">
        <v>19</v>
      </c>
      <c r="BC52" s="2">
        <v>-0.39911308203990359</v>
      </c>
    </row>
    <row r="53" spans="1:55" x14ac:dyDescent="0.25">
      <c r="A53" s="1">
        <v>38687</v>
      </c>
      <c r="B53" s="232">
        <v>105.17552999999999</v>
      </c>
      <c r="C53" s="232">
        <v>114.60687</v>
      </c>
      <c r="D53" s="232">
        <v>96.481260000000006</v>
      </c>
      <c r="E53" s="232">
        <v>62.311019999999999</v>
      </c>
      <c r="F53" s="232" t="s">
        <v>176</v>
      </c>
      <c r="G53" s="232">
        <v>113.49852</v>
      </c>
      <c r="H53" s="232" t="s">
        <v>176</v>
      </c>
      <c r="I53" s="232">
        <v>96.152510000000007</v>
      </c>
      <c r="J53" s="232">
        <v>133.77612999999999</v>
      </c>
      <c r="K53" s="232">
        <v>103.73318999999999</v>
      </c>
      <c r="L53" s="232">
        <v>135.57990000000001</v>
      </c>
      <c r="M53" s="232">
        <v>93.690029999999993</v>
      </c>
      <c r="N53" s="232">
        <v>107.93029</v>
      </c>
      <c r="O53" s="232">
        <v>77.374030000000005</v>
      </c>
      <c r="P53" s="232">
        <v>104.01827</v>
      </c>
      <c r="Q53" s="232">
        <v>100.00981</v>
      </c>
      <c r="R53" s="232" t="s">
        <v>176</v>
      </c>
      <c r="S53" s="232" t="s">
        <v>176</v>
      </c>
      <c r="T53" s="232">
        <v>72.181749999999994</v>
      </c>
      <c r="U53" s="232">
        <v>1.7</v>
      </c>
      <c r="V53" s="232">
        <v>5.5</v>
      </c>
      <c r="W53" s="232">
        <v>1</v>
      </c>
      <c r="X53" s="232">
        <v>2.2000000000000002</v>
      </c>
      <c r="Y53" s="232" t="s">
        <v>176</v>
      </c>
      <c r="Z53" s="232">
        <v>0</v>
      </c>
      <c r="AA53" s="232" t="s">
        <v>176</v>
      </c>
      <c r="AB53" s="232">
        <v>-1.4</v>
      </c>
      <c r="AC53" s="232">
        <v>10.3</v>
      </c>
      <c r="AD53" s="232">
        <v>1.1000000000000001</v>
      </c>
      <c r="AE53" s="233">
        <v>-1.2</v>
      </c>
      <c r="AF53" s="232">
        <v>-0.6</v>
      </c>
      <c r="AG53" s="232">
        <v>2.7</v>
      </c>
      <c r="AH53" s="232">
        <v>2.8</v>
      </c>
      <c r="AI53" s="232">
        <v>0.5</v>
      </c>
      <c r="AJ53" s="232">
        <v>2.2999999999999998</v>
      </c>
      <c r="AK53" s="232" t="s">
        <v>176</v>
      </c>
      <c r="AL53" s="232" t="s">
        <v>176</v>
      </c>
      <c r="AM53" s="232">
        <v>6.5</v>
      </c>
      <c r="AN53" s="144">
        <v>0.86989409984872257</v>
      </c>
      <c r="AO53" s="2">
        <v>1.6973636691946625</v>
      </c>
      <c r="AP53" s="2">
        <v>-0.49186530457809852</v>
      </c>
      <c r="AQ53" s="2">
        <v>0.34602076124568004</v>
      </c>
      <c r="AR53" s="2">
        <v>1.4971078598162713</v>
      </c>
      <c r="AS53" s="2">
        <v>1.8451664661050859</v>
      </c>
      <c r="AT53" s="2">
        <v>1.445086705202292</v>
      </c>
      <c r="AU53" s="2">
        <v>0.23237800154918276</v>
      </c>
      <c r="AV53" s="144">
        <v>4.048582995950234E-2</v>
      </c>
      <c r="AW53" s="2">
        <v>-0.5492619292825407</v>
      </c>
      <c r="AX53" s="2">
        <v>1.371428571428579</v>
      </c>
      <c r="AY53" s="2">
        <v>-2.8285465622280292</v>
      </c>
      <c r="AZ53" s="2">
        <v>2.4152968802415131</v>
      </c>
      <c r="BA53" s="2">
        <v>2.1210013908205871</v>
      </c>
      <c r="BB53" s="2" t="s">
        <v>19</v>
      </c>
      <c r="BC53" s="2">
        <v>2.0035618878005312</v>
      </c>
    </row>
    <row r="54" spans="1:55" x14ac:dyDescent="0.25">
      <c r="A54" s="1">
        <v>38718</v>
      </c>
      <c r="B54" s="232">
        <v>105.63591</v>
      </c>
      <c r="C54" s="232">
        <v>111.75405000000001</v>
      </c>
      <c r="D54" s="232">
        <v>96.293629999999993</v>
      </c>
      <c r="E54" s="232">
        <v>64.103660000000005</v>
      </c>
      <c r="F54" s="232" t="s">
        <v>176</v>
      </c>
      <c r="G54" s="232">
        <v>127.37472</v>
      </c>
      <c r="H54" s="232" t="s">
        <v>176</v>
      </c>
      <c r="I54" s="232">
        <v>94.060460000000006</v>
      </c>
      <c r="J54" s="232">
        <v>127.53977999999999</v>
      </c>
      <c r="K54" s="232">
        <v>106.83284999999999</v>
      </c>
      <c r="L54" s="232">
        <v>144.01365000000001</v>
      </c>
      <c r="M54" s="232">
        <v>95.183120000000002</v>
      </c>
      <c r="N54" s="232">
        <v>107.02767</v>
      </c>
      <c r="O54" s="232">
        <v>75.695250000000001</v>
      </c>
      <c r="P54" s="232">
        <v>107.29376000000001</v>
      </c>
      <c r="Q54" s="232">
        <v>97.443680000000001</v>
      </c>
      <c r="R54" s="232" t="s">
        <v>176</v>
      </c>
      <c r="S54" s="232" t="s">
        <v>176</v>
      </c>
      <c r="T54" s="232">
        <v>67.332269999999994</v>
      </c>
      <c r="U54" s="232">
        <v>0.4</v>
      </c>
      <c r="V54" s="232">
        <v>-2.5</v>
      </c>
      <c r="W54" s="232">
        <v>-0.2</v>
      </c>
      <c r="X54" s="232">
        <v>2.9</v>
      </c>
      <c r="Y54" s="232" t="s">
        <v>176</v>
      </c>
      <c r="Z54" s="232">
        <v>12.2</v>
      </c>
      <c r="AA54" s="232" t="s">
        <v>176</v>
      </c>
      <c r="AB54" s="232">
        <v>-2.2000000000000002</v>
      </c>
      <c r="AC54" s="232">
        <v>-4.7</v>
      </c>
      <c r="AD54" s="232">
        <v>3</v>
      </c>
      <c r="AE54" s="233">
        <v>6.2</v>
      </c>
      <c r="AF54" s="232">
        <v>1.6</v>
      </c>
      <c r="AG54" s="232">
        <v>-0.8</v>
      </c>
      <c r="AH54" s="232">
        <v>-2.2000000000000002</v>
      </c>
      <c r="AI54" s="232">
        <v>3.1</v>
      </c>
      <c r="AJ54" s="232">
        <v>-2.6</v>
      </c>
      <c r="AK54" s="232" t="s">
        <v>176</v>
      </c>
      <c r="AL54" s="232" t="s">
        <v>176</v>
      </c>
      <c r="AM54" s="232">
        <v>-6.7</v>
      </c>
      <c r="AN54" s="144">
        <v>1.1998500187476502</v>
      </c>
      <c r="AO54" s="2">
        <v>1.5269886363636243</v>
      </c>
      <c r="AP54" s="2">
        <v>-2.4334600760456238</v>
      </c>
      <c r="AQ54" s="2">
        <v>1.4224137931034386</v>
      </c>
      <c r="AR54" s="2">
        <v>6.1012403620516187</v>
      </c>
      <c r="AS54" s="2">
        <v>2.2449783379283161</v>
      </c>
      <c r="AT54" s="2">
        <v>1.3888888888889062</v>
      </c>
      <c r="AU54" s="2">
        <v>1.0046367851622939</v>
      </c>
      <c r="AV54" s="144">
        <v>0.84985835694053602</v>
      </c>
      <c r="AW54" s="2">
        <v>0.72488781498101229</v>
      </c>
      <c r="AX54" s="2">
        <v>1.2777151446824453</v>
      </c>
      <c r="AY54" s="2">
        <v>-0.76130765785940024</v>
      </c>
      <c r="AZ54" s="2">
        <v>2.1945627251883426</v>
      </c>
      <c r="BA54" s="2">
        <v>0.1702417432754455</v>
      </c>
      <c r="BB54" s="2" t="s">
        <v>19</v>
      </c>
      <c r="BC54" s="2">
        <v>0.21824530772589501</v>
      </c>
    </row>
    <row r="55" spans="1:55" x14ac:dyDescent="0.25">
      <c r="A55" s="1">
        <v>38749</v>
      </c>
      <c r="B55" s="232">
        <v>106.45491</v>
      </c>
      <c r="C55" s="232">
        <v>111.28111</v>
      </c>
      <c r="D55" s="232">
        <v>112.56403</v>
      </c>
      <c r="E55" s="232">
        <v>64.888249999999999</v>
      </c>
      <c r="F55" s="232" t="s">
        <v>176</v>
      </c>
      <c r="G55" s="232">
        <v>121.5151</v>
      </c>
      <c r="H55" s="232" t="s">
        <v>176</v>
      </c>
      <c r="I55" s="232">
        <v>91.732119999999995</v>
      </c>
      <c r="J55" s="232">
        <v>128.25626</v>
      </c>
      <c r="K55" s="232">
        <v>107.87235</v>
      </c>
      <c r="L55" s="232">
        <v>138.81628000000001</v>
      </c>
      <c r="M55" s="232">
        <v>94.454999999999998</v>
      </c>
      <c r="N55" s="232">
        <v>107.35531</v>
      </c>
      <c r="O55" s="232">
        <v>75.754310000000004</v>
      </c>
      <c r="P55" s="232">
        <v>105.18268999999999</v>
      </c>
      <c r="Q55" s="232">
        <v>97.875079999999997</v>
      </c>
      <c r="R55" s="232" t="s">
        <v>176</v>
      </c>
      <c r="S55" s="232" t="s">
        <v>176</v>
      </c>
      <c r="T55" s="232">
        <v>70.007660000000001</v>
      </c>
      <c r="U55" s="232">
        <v>0.8</v>
      </c>
      <c r="V55" s="232">
        <v>-0.4</v>
      </c>
      <c r="W55" s="232">
        <v>16.899999999999999</v>
      </c>
      <c r="X55" s="232">
        <v>1.2</v>
      </c>
      <c r="Y55" s="232" t="s">
        <v>176</v>
      </c>
      <c r="Z55" s="232">
        <v>-4.5999999999999996</v>
      </c>
      <c r="AA55" s="232" t="s">
        <v>176</v>
      </c>
      <c r="AB55" s="232">
        <v>-2.5</v>
      </c>
      <c r="AC55" s="232">
        <v>0.6</v>
      </c>
      <c r="AD55" s="232">
        <v>1</v>
      </c>
      <c r="AE55" s="233">
        <v>-3.6</v>
      </c>
      <c r="AF55" s="232">
        <v>-0.8</v>
      </c>
      <c r="AG55" s="232">
        <v>0.3</v>
      </c>
      <c r="AH55" s="232">
        <v>0.1</v>
      </c>
      <c r="AI55" s="232">
        <v>-2</v>
      </c>
      <c r="AJ55" s="232">
        <v>0.4</v>
      </c>
      <c r="AK55" s="232" t="s">
        <v>176</v>
      </c>
      <c r="AL55" s="232" t="s">
        <v>176</v>
      </c>
      <c r="AM55" s="232">
        <v>4</v>
      </c>
      <c r="AN55" s="144">
        <v>1.0374212671360183</v>
      </c>
      <c r="AO55" s="2">
        <v>1.0493179433368249</v>
      </c>
      <c r="AP55" s="2">
        <v>6.5081839438815292</v>
      </c>
      <c r="AQ55" s="2">
        <v>2.209944751381232</v>
      </c>
      <c r="AR55" s="2">
        <v>2.211690363349117</v>
      </c>
      <c r="AS55" s="2">
        <v>-2.0030816640985938</v>
      </c>
      <c r="AT55" s="2">
        <v>1.7562346329469625</v>
      </c>
      <c r="AU55" s="2">
        <v>1.8362662586074885</v>
      </c>
      <c r="AV55" s="144">
        <v>0.12038523274477964</v>
      </c>
      <c r="AW55" s="2">
        <v>0.34270047978068874</v>
      </c>
      <c r="AX55" s="2">
        <v>0.70500927643784017</v>
      </c>
      <c r="AY55" s="2">
        <v>0.27075812274370836</v>
      </c>
      <c r="AZ55" s="2">
        <v>0.32051282051281937</v>
      </c>
      <c r="BA55" s="2">
        <v>-6.7980965329705878E-2</v>
      </c>
      <c r="BB55" s="2" t="s">
        <v>19</v>
      </c>
      <c r="BC55" s="2">
        <v>1.1759581881533032</v>
      </c>
    </row>
    <row r="56" spans="1:55" x14ac:dyDescent="0.25">
      <c r="A56" s="1">
        <v>38777</v>
      </c>
      <c r="B56" s="232">
        <v>105.86694</v>
      </c>
      <c r="C56" s="232">
        <v>112.37297</v>
      </c>
      <c r="D56" s="232">
        <v>107.03064999999999</v>
      </c>
      <c r="E56" s="232">
        <v>67.638369999999995</v>
      </c>
      <c r="F56" s="232" t="s">
        <v>176</v>
      </c>
      <c r="G56" s="232">
        <v>122.53335</v>
      </c>
      <c r="H56" s="232" t="s">
        <v>176</v>
      </c>
      <c r="I56" s="232">
        <v>90.844909999999999</v>
      </c>
      <c r="J56" s="232">
        <v>127.83347999999999</v>
      </c>
      <c r="K56" s="232">
        <v>105.7041</v>
      </c>
      <c r="L56" s="232">
        <v>144.10003</v>
      </c>
      <c r="M56" s="232">
        <v>91.211619999999996</v>
      </c>
      <c r="N56" s="232">
        <v>107.53001999999999</v>
      </c>
      <c r="O56" s="232">
        <v>73.443879999999993</v>
      </c>
      <c r="P56" s="232">
        <v>104.55183</v>
      </c>
      <c r="Q56" s="232">
        <v>94.798109999999994</v>
      </c>
      <c r="R56" s="232" t="s">
        <v>176</v>
      </c>
      <c r="S56" s="232" t="s">
        <v>176</v>
      </c>
      <c r="T56" s="232">
        <v>69.02525</v>
      </c>
      <c r="U56" s="232">
        <v>-0.6</v>
      </c>
      <c r="V56" s="232">
        <v>1</v>
      </c>
      <c r="W56" s="232">
        <v>-4.9000000000000004</v>
      </c>
      <c r="X56" s="232">
        <v>4.2</v>
      </c>
      <c r="Y56" s="232" t="s">
        <v>176</v>
      </c>
      <c r="Z56" s="232">
        <v>0.8</v>
      </c>
      <c r="AA56" s="232" t="s">
        <v>176</v>
      </c>
      <c r="AB56" s="232">
        <v>-1</v>
      </c>
      <c r="AC56" s="232">
        <v>-0.3</v>
      </c>
      <c r="AD56" s="232">
        <v>-2</v>
      </c>
      <c r="AE56" s="233">
        <v>3.8</v>
      </c>
      <c r="AF56" s="232">
        <v>-3.4</v>
      </c>
      <c r="AG56" s="232">
        <v>0.2</v>
      </c>
      <c r="AH56" s="232">
        <v>-3</v>
      </c>
      <c r="AI56" s="232">
        <v>-0.6</v>
      </c>
      <c r="AJ56" s="232">
        <v>-3.1</v>
      </c>
      <c r="AK56" s="232" t="s">
        <v>176</v>
      </c>
      <c r="AL56" s="232" t="s">
        <v>176</v>
      </c>
      <c r="AM56" s="232">
        <v>-1.4</v>
      </c>
      <c r="AN56" s="144">
        <v>7.3340667400034754E-2</v>
      </c>
      <c r="AO56" s="2">
        <v>-0.10384215991692258</v>
      </c>
      <c r="AP56" s="2">
        <v>4.0248810830588733</v>
      </c>
      <c r="AQ56" s="2">
        <v>3.3264033264033044</v>
      </c>
      <c r="AR56" s="2">
        <v>2.4420401854714058</v>
      </c>
      <c r="AS56" s="2">
        <v>-1.5330188679245071</v>
      </c>
      <c r="AT56" s="2">
        <v>-0.34518467380048046</v>
      </c>
      <c r="AU56" s="2">
        <v>0.45078888054093103</v>
      </c>
      <c r="AV56" s="144">
        <v>1.9639278557114226</v>
      </c>
      <c r="AW56" s="2">
        <v>-1.0245901639344246</v>
      </c>
      <c r="AX56" s="2">
        <v>-7.3691967575495454E-2</v>
      </c>
      <c r="AY56" s="2">
        <v>-1.5301530153015386</v>
      </c>
      <c r="AZ56" s="2">
        <v>3.1948881789145567E-2</v>
      </c>
      <c r="BA56" s="2">
        <v>-1.8027210884353551</v>
      </c>
      <c r="BB56" s="2" t="s">
        <v>19</v>
      </c>
      <c r="BC56" s="2">
        <v>-1.6788635385277639</v>
      </c>
    </row>
    <row r="57" spans="1:55" x14ac:dyDescent="0.25">
      <c r="A57" s="1">
        <v>38808</v>
      </c>
      <c r="B57" s="232">
        <v>106.35296</v>
      </c>
      <c r="C57" s="232">
        <v>115.70811999999999</v>
      </c>
      <c r="D57" s="232">
        <v>102.47197</v>
      </c>
      <c r="E57" s="232">
        <v>67.927109999999999</v>
      </c>
      <c r="F57" s="232" t="s">
        <v>176</v>
      </c>
      <c r="G57" s="232">
        <v>121.91534</v>
      </c>
      <c r="H57" s="232" t="s">
        <v>176</v>
      </c>
      <c r="I57" s="232">
        <v>94.853999999999999</v>
      </c>
      <c r="J57" s="232">
        <v>134.7345</v>
      </c>
      <c r="K57" s="232">
        <v>106.65013</v>
      </c>
      <c r="L57" s="232">
        <v>144.77016</v>
      </c>
      <c r="M57" s="232">
        <v>92.016980000000004</v>
      </c>
      <c r="N57" s="232">
        <v>108.61011999999999</v>
      </c>
      <c r="O57" s="232">
        <v>76.246830000000003</v>
      </c>
      <c r="P57" s="232">
        <v>102.43583</v>
      </c>
      <c r="Q57" s="232">
        <v>94.241739999999993</v>
      </c>
      <c r="R57" s="232" t="s">
        <v>176</v>
      </c>
      <c r="S57" s="232" t="s">
        <v>176</v>
      </c>
      <c r="T57" s="232">
        <v>70.540049999999994</v>
      </c>
      <c r="U57" s="232">
        <v>0.5</v>
      </c>
      <c r="V57" s="232">
        <v>3</v>
      </c>
      <c r="W57" s="232">
        <v>-4.3</v>
      </c>
      <c r="X57" s="232">
        <v>0.4</v>
      </c>
      <c r="Y57" s="232" t="s">
        <v>176</v>
      </c>
      <c r="Z57" s="232">
        <v>-0.5</v>
      </c>
      <c r="AA57" s="232" t="s">
        <v>176</v>
      </c>
      <c r="AB57" s="232">
        <v>4.4000000000000004</v>
      </c>
      <c r="AC57" s="232">
        <v>5.4</v>
      </c>
      <c r="AD57" s="232">
        <v>0.9</v>
      </c>
      <c r="AE57" s="233">
        <v>0.5</v>
      </c>
      <c r="AF57" s="232">
        <v>0.9</v>
      </c>
      <c r="AG57" s="232">
        <v>1</v>
      </c>
      <c r="AH57" s="232">
        <v>3.8</v>
      </c>
      <c r="AI57" s="232">
        <v>-2</v>
      </c>
      <c r="AJ57" s="232">
        <v>-0.6</v>
      </c>
      <c r="AK57" s="232" t="s">
        <v>176</v>
      </c>
      <c r="AL57" s="232" t="s">
        <v>176</v>
      </c>
      <c r="AM57" s="232">
        <v>2.2000000000000002</v>
      </c>
      <c r="AN57" s="144">
        <v>0.21986075485527223</v>
      </c>
      <c r="AO57" s="2">
        <v>0.41580041580042693</v>
      </c>
      <c r="AP57" s="2">
        <v>1.4773126978544049</v>
      </c>
      <c r="AQ57" s="2">
        <v>1.7706237424547355</v>
      </c>
      <c r="AR57" s="2">
        <v>-1.5389257694628733</v>
      </c>
      <c r="AS57" s="2">
        <v>0.35928143712573579</v>
      </c>
      <c r="AT57" s="2">
        <v>1.1084170419120243</v>
      </c>
      <c r="AU57" s="2">
        <v>0</v>
      </c>
      <c r="AV57" s="144">
        <v>0.27515723270439274</v>
      </c>
      <c r="AW57" s="2">
        <v>-1.0006901311249261</v>
      </c>
      <c r="AX57" s="2">
        <v>0.55309734513271369</v>
      </c>
      <c r="AY57" s="2">
        <v>0.18281535648994041</v>
      </c>
      <c r="AZ57" s="2">
        <v>-1.7566272756307844</v>
      </c>
      <c r="BA57" s="2">
        <v>-1.1084170419120354</v>
      </c>
      <c r="BB57" s="2" t="s">
        <v>19</v>
      </c>
      <c r="BC57" s="2">
        <v>1.1821366024518554</v>
      </c>
    </row>
    <row r="58" spans="1:55" x14ac:dyDescent="0.25">
      <c r="A58" s="1">
        <v>38838</v>
      </c>
      <c r="B58" s="232">
        <v>107.10522</v>
      </c>
      <c r="C58" s="232">
        <v>112.84086000000001</v>
      </c>
      <c r="D58" s="232">
        <v>100.99464</v>
      </c>
      <c r="E58" s="232">
        <v>70.284899999999993</v>
      </c>
      <c r="F58" s="232" t="s">
        <v>176</v>
      </c>
      <c r="G58" s="232">
        <v>121.61274</v>
      </c>
      <c r="H58" s="232" t="s">
        <v>176</v>
      </c>
      <c r="I58" s="232">
        <v>92.46199</v>
      </c>
      <c r="J58" s="232">
        <v>127.50451</v>
      </c>
      <c r="K58" s="232">
        <v>107.37808</v>
      </c>
      <c r="L58" s="232">
        <v>147.69937999999999</v>
      </c>
      <c r="M58" s="232">
        <v>92.517229999999998</v>
      </c>
      <c r="N58" s="232">
        <v>109.92258</v>
      </c>
      <c r="O58" s="232">
        <v>79.408230000000003</v>
      </c>
      <c r="P58" s="232">
        <v>104.25766</v>
      </c>
      <c r="Q58" s="232">
        <v>95.688969999999998</v>
      </c>
      <c r="R58" s="232" t="s">
        <v>176</v>
      </c>
      <c r="S58" s="232" t="s">
        <v>176</v>
      </c>
      <c r="T58" s="232">
        <v>72.756500000000003</v>
      </c>
      <c r="U58" s="232">
        <v>0.7</v>
      </c>
      <c r="V58" s="232">
        <v>-2.5</v>
      </c>
      <c r="W58" s="232">
        <v>-1.4</v>
      </c>
      <c r="X58" s="232">
        <v>3.5</v>
      </c>
      <c r="Y58" s="232" t="s">
        <v>176</v>
      </c>
      <c r="Z58" s="232">
        <v>-0.2</v>
      </c>
      <c r="AA58" s="232" t="s">
        <v>176</v>
      </c>
      <c r="AB58" s="232">
        <v>-2.5</v>
      </c>
      <c r="AC58" s="232">
        <v>-5.4</v>
      </c>
      <c r="AD58" s="232">
        <v>0.7</v>
      </c>
      <c r="AE58" s="233">
        <v>2</v>
      </c>
      <c r="AF58" s="232">
        <v>0.5</v>
      </c>
      <c r="AG58" s="232">
        <v>1.2</v>
      </c>
      <c r="AH58" s="232">
        <v>4.0999999999999996</v>
      </c>
      <c r="AI58" s="232">
        <v>1.8</v>
      </c>
      <c r="AJ58" s="232">
        <v>1.5</v>
      </c>
      <c r="AK58" s="232" t="s">
        <v>176</v>
      </c>
      <c r="AL58" s="232" t="s">
        <v>176</v>
      </c>
      <c r="AM58" s="232">
        <v>3.1</v>
      </c>
      <c r="AN58" s="144">
        <v>0.29250457038390021</v>
      </c>
      <c r="AO58" s="2">
        <v>3.4506556245661457E-2</v>
      </c>
      <c r="AP58" s="2">
        <v>-3.9861351819757473</v>
      </c>
      <c r="AQ58" s="2">
        <v>2.332937920126521</v>
      </c>
      <c r="AR58" s="2">
        <v>-0.2451731535396906</v>
      </c>
      <c r="AS58" s="2">
        <v>0.27844073190135266</v>
      </c>
      <c r="AT58" s="2">
        <v>-0.41109969167523186</v>
      </c>
      <c r="AU58" s="2">
        <v>-0.33657442034404905</v>
      </c>
      <c r="AV58" s="144">
        <v>2.3128185025480308</v>
      </c>
      <c r="AW58" s="2">
        <v>-1.0456605088881132</v>
      </c>
      <c r="AX58" s="2">
        <v>0.73340667400074722</v>
      </c>
      <c r="AY58" s="2">
        <v>1.8248175182481674</v>
      </c>
      <c r="AZ58" s="2">
        <v>-0.29258777633290878</v>
      </c>
      <c r="BA58" s="2">
        <v>-0.70052539404553693</v>
      </c>
      <c r="BB58" s="2" t="s">
        <v>19</v>
      </c>
      <c r="BC58" s="2">
        <v>0.6490696668108864</v>
      </c>
    </row>
    <row r="59" spans="1:55" x14ac:dyDescent="0.25">
      <c r="A59" s="1">
        <v>38869</v>
      </c>
      <c r="B59" s="232">
        <v>105.74339000000001</v>
      </c>
      <c r="C59" s="232">
        <v>111.48708000000001</v>
      </c>
      <c r="D59" s="232">
        <v>98.044569999999993</v>
      </c>
      <c r="E59" s="232">
        <v>69.922529999999995</v>
      </c>
      <c r="F59" s="232" t="s">
        <v>176</v>
      </c>
      <c r="G59" s="232">
        <v>121.44174</v>
      </c>
      <c r="H59" s="232" t="s">
        <v>176</v>
      </c>
      <c r="I59" s="232">
        <v>95.749420000000001</v>
      </c>
      <c r="J59" s="232">
        <v>127.18044</v>
      </c>
      <c r="K59" s="232">
        <v>105.25629000000001</v>
      </c>
      <c r="L59" s="232">
        <v>152.03890000000001</v>
      </c>
      <c r="M59" s="232">
        <v>92.048249999999996</v>
      </c>
      <c r="N59" s="232">
        <v>107.53702</v>
      </c>
      <c r="O59" s="232">
        <v>78.285480000000007</v>
      </c>
      <c r="P59" s="232">
        <v>103.41518000000001</v>
      </c>
      <c r="Q59" s="232">
        <v>95.281700000000001</v>
      </c>
      <c r="R59" s="232" t="s">
        <v>176</v>
      </c>
      <c r="S59" s="232" t="s">
        <v>176</v>
      </c>
      <c r="T59" s="232">
        <v>70.978030000000004</v>
      </c>
      <c r="U59" s="232">
        <v>-1.3</v>
      </c>
      <c r="V59" s="232">
        <v>-1.2</v>
      </c>
      <c r="W59" s="232">
        <v>-2.9</v>
      </c>
      <c r="X59" s="232">
        <v>-0.5</v>
      </c>
      <c r="Y59" s="232" t="s">
        <v>176</v>
      </c>
      <c r="Z59" s="232">
        <v>-0.1</v>
      </c>
      <c r="AA59" s="232" t="s">
        <v>176</v>
      </c>
      <c r="AB59" s="232">
        <v>3.6</v>
      </c>
      <c r="AC59" s="232">
        <v>-0.3</v>
      </c>
      <c r="AD59" s="232">
        <v>-2</v>
      </c>
      <c r="AE59" s="233">
        <v>2.9</v>
      </c>
      <c r="AF59" s="232">
        <v>-0.5</v>
      </c>
      <c r="AG59" s="232">
        <v>-2.2000000000000002</v>
      </c>
      <c r="AH59" s="232">
        <v>-1.4</v>
      </c>
      <c r="AI59" s="232">
        <v>-0.8</v>
      </c>
      <c r="AJ59" s="232">
        <v>-0.4</v>
      </c>
      <c r="AK59" s="232" t="s">
        <v>176</v>
      </c>
      <c r="AL59" s="232" t="s">
        <v>176</v>
      </c>
      <c r="AM59" s="232">
        <v>-2.4</v>
      </c>
      <c r="AN59" s="144">
        <v>-3.645643456068326E-2</v>
      </c>
      <c r="AO59" s="2">
        <v>-0.62090375991719071</v>
      </c>
      <c r="AP59" s="2">
        <v>-3.1046931407942346</v>
      </c>
      <c r="AQ59" s="2">
        <v>0.92735703245749868</v>
      </c>
      <c r="AR59" s="2">
        <v>-0.21505376344086446</v>
      </c>
      <c r="AS59" s="2">
        <v>1.7056723522411721</v>
      </c>
      <c r="AT59" s="2">
        <v>-0.20639834881319707</v>
      </c>
      <c r="AU59" s="2">
        <v>-3.7523452157595116E-2</v>
      </c>
      <c r="AV59" s="144">
        <v>1.6858237547892507</v>
      </c>
      <c r="AW59" s="2">
        <v>0.28178936245155661</v>
      </c>
      <c r="AX59" s="2">
        <v>-7.2806698216243415E-2</v>
      </c>
      <c r="AY59" s="2">
        <v>1.8369175627240164</v>
      </c>
      <c r="AZ59" s="2">
        <v>-0.3260515161395583</v>
      </c>
      <c r="BA59" s="2">
        <v>0.21164021164021829</v>
      </c>
      <c r="BB59" s="2" t="s">
        <v>19</v>
      </c>
      <c r="BC59" s="2">
        <v>1.2467755803955205</v>
      </c>
    </row>
    <row r="60" spans="1:55" x14ac:dyDescent="0.25">
      <c r="A60" s="1">
        <v>38899</v>
      </c>
      <c r="B60" s="232">
        <v>106.57295999999999</v>
      </c>
      <c r="C60" s="232">
        <v>113.54984</v>
      </c>
      <c r="D60" s="232">
        <v>102.40613999999999</v>
      </c>
      <c r="E60" s="232">
        <v>69.572959999999995</v>
      </c>
      <c r="F60" s="232" t="s">
        <v>176</v>
      </c>
      <c r="G60" s="232">
        <v>128.21428</v>
      </c>
      <c r="H60" s="232" t="s">
        <v>176</v>
      </c>
      <c r="I60" s="232">
        <v>97.167270000000002</v>
      </c>
      <c r="J60" s="232">
        <v>124.92695000000001</v>
      </c>
      <c r="K60" s="232">
        <v>105.69241</v>
      </c>
      <c r="L60" s="232">
        <v>146.79859999999999</v>
      </c>
      <c r="M60" s="232">
        <v>93.018460000000005</v>
      </c>
      <c r="N60" s="232">
        <v>108.36527</v>
      </c>
      <c r="O60" s="232">
        <v>74.637129999999999</v>
      </c>
      <c r="P60" s="232">
        <v>104.10997</v>
      </c>
      <c r="Q60" s="232">
        <v>97.400210000000001</v>
      </c>
      <c r="R60" s="232" t="s">
        <v>176</v>
      </c>
      <c r="S60" s="232" t="s">
        <v>176</v>
      </c>
      <c r="T60" s="232">
        <v>70.559340000000006</v>
      </c>
      <c r="U60" s="232">
        <v>0.8</v>
      </c>
      <c r="V60" s="232">
        <v>1.9</v>
      </c>
      <c r="W60" s="232">
        <v>4.4000000000000004</v>
      </c>
      <c r="X60" s="232">
        <v>-0.5</v>
      </c>
      <c r="Y60" s="232" t="s">
        <v>176</v>
      </c>
      <c r="Z60" s="232">
        <v>5.6</v>
      </c>
      <c r="AA60" s="232" t="s">
        <v>176</v>
      </c>
      <c r="AB60" s="232">
        <v>1.5</v>
      </c>
      <c r="AC60" s="232">
        <v>-1.8</v>
      </c>
      <c r="AD60" s="232">
        <v>0.4</v>
      </c>
      <c r="AE60" s="233">
        <v>-3.4</v>
      </c>
      <c r="AF60" s="232">
        <v>1.1000000000000001</v>
      </c>
      <c r="AG60" s="232">
        <v>0.8</v>
      </c>
      <c r="AH60" s="232">
        <v>-4.7</v>
      </c>
      <c r="AI60" s="232">
        <v>0.7</v>
      </c>
      <c r="AJ60" s="232">
        <v>2.2000000000000002</v>
      </c>
      <c r="AK60" s="232" t="s">
        <v>176</v>
      </c>
      <c r="AL60" s="232" t="s">
        <v>176</v>
      </c>
      <c r="AM60" s="232">
        <v>-0.6</v>
      </c>
      <c r="AN60" s="144">
        <v>7.2939460247956056E-2</v>
      </c>
      <c r="AO60" s="2">
        <v>-0.1735508503991734</v>
      </c>
      <c r="AP60" s="2">
        <v>0.26080476900149918</v>
      </c>
      <c r="AQ60" s="2">
        <v>0.76569678407352182</v>
      </c>
      <c r="AR60" s="2">
        <v>1.7241379310344751</v>
      </c>
      <c r="AS60" s="2">
        <v>0.62402496099844829</v>
      </c>
      <c r="AT60" s="2">
        <v>-1.8958979662185405</v>
      </c>
      <c r="AU60" s="2">
        <v>-0.45045045045045695</v>
      </c>
      <c r="AV60" s="144">
        <v>0.48982667671442215</v>
      </c>
      <c r="AW60" s="2">
        <v>0.21074815595365504</v>
      </c>
      <c r="AX60" s="2">
        <v>-7.2859744990882991E-2</v>
      </c>
      <c r="AY60" s="2">
        <v>-0.43994720633523388</v>
      </c>
      <c r="AZ60" s="2">
        <v>0.71965979718677797</v>
      </c>
      <c r="BA60" s="2">
        <v>0.98556846180921642</v>
      </c>
      <c r="BB60" s="2" t="s">
        <v>19</v>
      </c>
      <c r="BC60" s="2">
        <v>-0.29723991507428771</v>
      </c>
    </row>
    <row r="61" spans="1:55" x14ac:dyDescent="0.25">
      <c r="A61" s="1">
        <v>38930</v>
      </c>
      <c r="B61" s="232">
        <v>106.41528</v>
      </c>
      <c r="C61" s="232">
        <v>112.94902999999999</v>
      </c>
      <c r="D61" s="232">
        <v>97.197040000000001</v>
      </c>
      <c r="E61" s="232">
        <v>69.535120000000006</v>
      </c>
      <c r="F61" s="232" t="s">
        <v>176</v>
      </c>
      <c r="G61" s="232">
        <v>121.40205</v>
      </c>
      <c r="H61" s="232" t="s">
        <v>176</v>
      </c>
      <c r="I61" s="232">
        <v>95.248149999999995</v>
      </c>
      <c r="J61" s="232">
        <v>126.65637</v>
      </c>
      <c r="K61" s="232">
        <v>106.75194</v>
      </c>
      <c r="L61" s="232">
        <v>131.47130999999999</v>
      </c>
      <c r="M61" s="232">
        <v>93.495530000000002</v>
      </c>
      <c r="N61" s="232">
        <v>108.32136</v>
      </c>
      <c r="O61" s="232">
        <v>75.970669999999998</v>
      </c>
      <c r="P61" s="232">
        <v>102.5351</v>
      </c>
      <c r="Q61" s="232">
        <v>97.586259999999996</v>
      </c>
      <c r="R61" s="232" t="s">
        <v>176</v>
      </c>
      <c r="S61" s="232" t="s">
        <v>176</v>
      </c>
      <c r="T61" s="232">
        <v>70.990290000000002</v>
      </c>
      <c r="U61" s="232">
        <v>-0.1</v>
      </c>
      <c r="V61" s="232">
        <v>-0.5</v>
      </c>
      <c r="W61" s="232">
        <v>-5.0999999999999996</v>
      </c>
      <c r="X61" s="232">
        <v>-0.1</v>
      </c>
      <c r="Y61" s="232" t="s">
        <v>176</v>
      </c>
      <c r="Z61" s="232">
        <v>-5.3</v>
      </c>
      <c r="AA61" s="232" t="s">
        <v>176</v>
      </c>
      <c r="AB61" s="232">
        <v>-2</v>
      </c>
      <c r="AC61" s="232">
        <v>1.4</v>
      </c>
      <c r="AD61" s="232">
        <v>1</v>
      </c>
      <c r="AE61" s="233">
        <v>-10.4</v>
      </c>
      <c r="AF61" s="232">
        <v>0.5</v>
      </c>
      <c r="AG61" s="232">
        <v>0</v>
      </c>
      <c r="AH61" s="232">
        <v>1.8</v>
      </c>
      <c r="AI61" s="232">
        <v>-1.5</v>
      </c>
      <c r="AJ61" s="232">
        <v>0.2</v>
      </c>
      <c r="AK61" s="232" t="s">
        <v>176</v>
      </c>
      <c r="AL61" s="232" t="s">
        <v>176</v>
      </c>
      <c r="AM61" s="232">
        <v>0.6</v>
      </c>
      <c r="AN61" s="144">
        <v>-0.29154518950436081</v>
      </c>
      <c r="AO61" s="2">
        <v>0.13908205841446364</v>
      </c>
      <c r="AP61" s="2">
        <v>-1.0033444816053616</v>
      </c>
      <c r="AQ61" s="2">
        <v>-0.41793313069907745</v>
      </c>
      <c r="AR61" s="2">
        <v>0.24213075060535161</v>
      </c>
      <c r="AS61" s="2">
        <v>0.85271317829458404</v>
      </c>
      <c r="AT61" s="2">
        <v>0.45678144764580431</v>
      </c>
      <c r="AU61" s="2">
        <v>-0.22624434389139081</v>
      </c>
      <c r="AV61" s="144">
        <v>-3.3745781777278161</v>
      </c>
      <c r="AW61" s="2">
        <v>0.42060988433227919</v>
      </c>
      <c r="AX61" s="2">
        <v>-0.47393364928910442</v>
      </c>
      <c r="AY61" s="2">
        <v>-1.7233760494918426</v>
      </c>
      <c r="AZ61" s="2">
        <v>-0.58460539136083733</v>
      </c>
      <c r="BA61" s="2">
        <v>0.76681770651796377</v>
      </c>
      <c r="BB61" s="2" t="s">
        <v>19</v>
      </c>
      <c r="BC61" s="2">
        <v>-0.34071550255536653</v>
      </c>
    </row>
    <row r="62" spans="1:55" x14ac:dyDescent="0.25">
      <c r="A62" s="1">
        <v>38961</v>
      </c>
      <c r="B62" s="232">
        <v>105.17476000000001</v>
      </c>
      <c r="C62" s="232">
        <v>113.26067</v>
      </c>
      <c r="D62" s="232">
        <v>99.677160000000001</v>
      </c>
      <c r="E62" s="232">
        <v>70.615200000000002</v>
      </c>
      <c r="F62" s="232" t="s">
        <v>176</v>
      </c>
      <c r="G62" s="232">
        <v>120.31258</v>
      </c>
      <c r="H62" s="232" t="s">
        <v>176</v>
      </c>
      <c r="I62" s="232">
        <v>96.9208</v>
      </c>
      <c r="J62" s="232">
        <v>127.75966</v>
      </c>
      <c r="K62" s="232">
        <v>107.44015</v>
      </c>
      <c r="L62" s="232">
        <v>150.48975999999999</v>
      </c>
      <c r="M62" s="232">
        <v>91.686000000000007</v>
      </c>
      <c r="N62" s="232">
        <v>105.90449</v>
      </c>
      <c r="O62" s="232">
        <v>73.620750000000001</v>
      </c>
      <c r="P62" s="232">
        <v>101.94352000000001</v>
      </c>
      <c r="Q62" s="232">
        <v>98.881720000000001</v>
      </c>
      <c r="R62" s="232" t="s">
        <v>176</v>
      </c>
      <c r="S62" s="232" t="s">
        <v>176</v>
      </c>
      <c r="T62" s="232">
        <v>69.775679999999994</v>
      </c>
      <c r="U62" s="232">
        <v>-1.2</v>
      </c>
      <c r="V62" s="232">
        <v>0.3</v>
      </c>
      <c r="W62" s="232">
        <v>2.6</v>
      </c>
      <c r="X62" s="232">
        <v>1.6</v>
      </c>
      <c r="Y62" s="232" t="s">
        <v>176</v>
      </c>
      <c r="Z62" s="232">
        <v>-0.9</v>
      </c>
      <c r="AA62" s="232" t="s">
        <v>176</v>
      </c>
      <c r="AB62" s="232">
        <v>1.8</v>
      </c>
      <c r="AC62" s="232">
        <v>0.9</v>
      </c>
      <c r="AD62" s="232">
        <v>0.6</v>
      </c>
      <c r="AE62" s="233">
        <v>14.5</v>
      </c>
      <c r="AF62" s="232">
        <v>-1.9</v>
      </c>
      <c r="AG62" s="232">
        <v>-2.2000000000000002</v>
      </c>
      <c r="AH62" s="232">
        <v>-3.1</v>
      </c>
      <c r="AI62" s="232">
        <v>-0.6</v>
      </c>
      <c r="AJ62" s="232">
        <v>1.3</v>
      </c>
      <c r="AK62" s="232" t="s">
        <v>176</v>
      </c>
      <c r="AL62" s="232" t="s">
        <v>176</v>
      </c>
      <c r="AM62" s="232">
        <v>-1.7</v>
      </c>
      <c r="AN62" s="144">
        <v>-0.10964912280700956</v>
      </c>
      <c r="AO62" s="2">
        <v>0.41666666666668739</v>
      </c>
      <c r="AP62" s="2">
        <v>0.37537537537537524</v>
      </c>
      <c r="AQ62" s="2">
        <v>3.81533765738018E-2</v>
      </c>
      <c r="AR62" s="2">
        <v>-0.24154589371983004</v>
      </c>
      <c r="AS62" s="2">
        <v>0.34588777863182596</v>
      </c>
      <c r="AT62" s="2">
        <v>-0.31479538300104304</v>
      </c>
      <c r="AU62" s="2">
        <v>0.83144368858654172</v>
      </c>
      <c r="AV62" s="144">
        <v>-0.15521924718665536</v>
      </c>
      <c r="AW62" s="2">
        <v>6.9808027923201621E-2</v>
      </c>
      <c r="AX62" s="2">
        <v>-0.4029304029304126</v>
      </c>
      <c r="AY62" s="2">
        <v>-1.9334532374100544</v>
      </c>
      <c r="AZ62" s="2">
        <v>-0.35935968637698101</v>
      </c>
      <c r="BA62" s="2">
        <v>1.1760636457972984</v>
      </c>
      <c r="BB62" s="2" t="s">
        <v>19</v>
      </c>
      <c r="BC62" s="2">
        <v>-0.72649572649573502</v>
      </c>
    </row>
    <row r="63" spans="1:55" x14ac:dyDescent="0.25">
      <c r="A63" s="1">
        <v>38991</v>
      </c>
      <c r="B63" s="232">
        <v>106.13733999999999</v>
      </c>
      <c r="C63" s="232">
        <v>114.62183</v>
      </c>
      <c r="D63" s="232">
        <v>94.289850000000001</v>
      </c>
      <c r="E63" s="232">
        <v>69.609409999999997</v>
      </c>
      <c r="F63" s="232" t="s">
        <v>176</v>
      </c>
      <c r="G63" s="232">
        <v>118.44285000000001</v>
      </c>
      <c r="H63" s="232" t="s">
        <v>176</v>
      </c>
      <c r="I63" s="232">
        <v>99.383690000000001</v>
      </c>
      <c r="J63" s="232">
        <v>126.98774</v>
      </c>
      <c r="K63" s="232">
        <v>108.12891</v>
      </c>
      <c r="L63" s="232">
        <v>150.58879999999999</v>
      </c>
      <c r="M63" s="232">
        <v>90.215620000000001</v>
      </c>
      <c r="N63" s="232">
        <v>106.54344</v>
      </c>
      <c r="O63" s="232">
        <v>74.945499999999996</v>
      </c>
      <c r="P63" s="232">
        <v>101.44759000000001</v>
      </c>
      <c r="Q63" s="232">
        <v>97.948849999999993</v>
      </c>
      <c r="R63" s="232" t="s">
        <v>176</v>
      </c>
      <c r="S63" s="232" t="s">
        <v>176</v>
      </c>
      <c r="T63" s="232">
        <v>70.567740000000001</v>
      </c>
      <c r="U63" s="232">
        <v>0.9</v>
      </c>
      <c r="V63" s="232">
        <v>1.2</v>
      </c>
      <c r="W63" s="232">
        <v>-5.4</v>
      </c>
      <c r="X63" s="232">
        <v>-1.4</v>
      </c>
      <c r="Y63" s="232" t="s">
        <v>176</v>
      </c>
      <c r="Z63" s="232">
        <v>-1.6</v>
      </c>
      <c r="AA63" s="232" t="s">
        <v>176</v>
      </c>
      <c r="AB63" s="232">
        <v>2.5</v>
      </c>
      <c r="AC63" s="232">
        <v>-0.6</v>
      </c>
      <c r="AD63" s="232">
        <v>0.6</v>
      </c>
      <c r="AE63" s="233">
        <v>0.1</v>
      </c>
      <c r="AF63" s="232">
        <v>-1.6</v>
      </c>
      <c r="AG63" s="232">
        <v>0.6</v>
      </c>
      <c r="AH63" s="232">
        <v>1.8</v>
      </c>
      <c r="AI63" s="232">
        <v>-0.5</v>
      </c>
      <c r="AJ63" s="232">
        <v>-0.9</v>
      </c>
      <c r="AK63" s="232" t="s">
        <v>176</v>
      </c>
      <c r="AL63" s="232" t="s">
        <v>176</v>
      </c>
      <c r="AM63" s="232">
        <v>1.1000000000000001</v>
      </c>
      <c r="AN63" s="144">
        <v>-0.29271862422247663</v>
      </c>
      <c r="AO63" s="2">
        <v>0.48409405255875892</v>
      </c>
      <c r="AP63" s="2">
        <v>-2.393418100224376</v>
      </c>
      <c r="AQ63" s="2">
        <v>0.2669717772692648</v>
      </c>
      <c r="AR63" s="2">
        <v>-2.693704600484248</v>
      </c>
      <c r="AS63" s="2">
        <v>0.76599004212942745</v>
      </c>
      <c r="AT63" s="2">
        <v>0.94736842105263008</v>
      </c>
      <c r="AU63" s="2">
        <v>0.82458770614692867</v>
      </c>
      <c r="AV63" s="144">
        <v>0.89389817333851429</v>
      </c>
      <c r="AW63" s="2">
        <v>-0.94175095919077911</v>
      </c>
      <c r="AX63" s="2">
        <v>-0.40456050018390366</v>
      </c>
      <c r="AY63" s="2">
        <v>0</v>
      </c>
      <c r="AZ63" s="2">
        <v>-0.819672131147553</v>
      </c>
      <c r="BA63" s="2">
        <v>0.30769230769231992</v>
      </c>
      <c r="BB63" s="2" t="s">
        <v>19</v>
      </c>
      <c r="BC63" s="2">
        <v>0.38743004735257713</v>
      </c>
    </row>
    <row r="64" spans="1:55" x14ac:dyDescent="0.25">
      <c r="A64" s="1">
        <v>39022</v>
      </c>
      <c r="B64" s="232">
        <v>107.54747</v>
      </c>
      <c r="C64" s="232">
        <v>114.13955</v>
      </c>
      <c r="D64" s="232">
        <v>100.92175</v>
      </c>
      <c r="E64" s="232">
        <v>73.536910000000006</v>
      </c>
      <c r="F64" s="232" t="s">
        <v>176</v>
      </c>
      <c r="G64" s="232">
        <v>120.95394</v>
      </c>
      <c r="H64" s="232" t="s">
        <v>176</v>
      </c>
      <c r="I64" s="232">
        <v>99.224990000000005</v>
      </c>
      <c r="J64" s="232">
        <v>129.22329999999999</v>
      </c>
      <c r="K64" s="232">
        <v>109.53274999999999</v>
      </c>
      <c r="L64" s="232">
        <v>150.69082</v>
      </c>
      <c r="M64" s="232">
        <v>91.638040000000004</v>
      </c>
      <c r="N64" s="232">
        <v>107.69368</v>
      </c>
      <c r="O64" s="232">
        <v>77.405749999999998</v>
      </c>
      <c r="P64" s="232">
        <v>103.31531</v>
      </c>
      <c r="Q64" s="232">
        <v>100.27231</v>
      </c>
      <c r="R64" s="232" t="s">
        <v>176</v>
      </c>
      <c r="S64" s="232" t="s">
        <v>176</v>
      </c>
      <c r="T64" s="232">
        <v>71.410650000000004</v>
      </c>
      <c r="U64" s="232">
        <v>1.3</v>
      </c>
      <c r="V64" s="232">
        <v>-0.4</v>
      </c>
      <c r="W64" s="232">
        <v>7</v>
      </c>
      <c r="X64" s="232">
        <v>5.6</v>
      </c>
      <c r="Y64" s="232" t="s">
        <v>176</v>
      </c>
      <c r="Z64" s="232">
        <v>2.1</v>
      </c>
      <c r="AA64" s="232" t="s">
        <v>176</v>
      </c>
      <c r="AB64" s="232">
        <v>-0.2</v>
      </c>
      <c r="AC64" s="232">
        <v>1.8</v>
      </c>
      <c r="AD64" s="232">
        <v>1.3</v>
      </c>
      <c r="AE64" s="233">
        <v>0.1</v>
      </c>
      <c r="AF64" s="232">
        <v>1.6</v>
      </c>
      <c r="AG64" s="232">
        <v>1.1000000000000001</v>
      </c>
      <c r="AH64" s="232">
        <v>3.3</v>
      </c>
      <c r="AI64" s="232">
        <v>1.8</v>
      </c>
      <c r="AJ64" s="232">
        <v>2.4</v>
      </c>
      <c r="AK64" s="232" t="s">
        <v>176</v>
      </c>
      <c r="AL64" s="232" t="s">
        <v>176</v>
      </c>
      <c r="AM64" s="232">
        <v>1.2</v>
      </c>
      <c r="AN64" s="144">
        <v>0.25688073394496413</v>
      </c>
      <c r="AO64" s="2">
        <v>0.37852718513420314</v>
      </c>
      <c r="AP64" s="2">
        <v>0.95785440613025408</v>
      </c>
      <c r="AQ64" s="2">
        <v>2.2441993153290429</v>
      </c>
      <c r="AR64" s="2">
        <v>-0.2488335925349805</v>
      </c>
      <c r="AS64" s="2">
        <v>1.3683010262258044</v>
      </c>
      <c r="AT64" s="2">
        <v>0.41710114702815382</v>
      </c>
      <c r="AU64" s="2">
        <v>0.89219330855017098</v>
      </c>
      <c r="AV64" s="144">
        <v>4.2758089368259311</v>
      </c>
      <c r="AW64" s="2">
        <v>-0.5985915492957683</v>
      </c>
      <c r="AX64" s="2">
        <v>-0.14771048744459669</v>
      </c>
      <c r="AY64" s="2">
        <v>0.73360843649701302</v>
      </c>
      <c r="AZ64" s="2">
        <v>0.33057851239670644</v>
      </c>
      <c r="BA64" s="2">
        <v>0.9543285616905095</v>
      </c>
      <c r="BB64" s="2" t="s">
        <v>19</v>
      </c>
      <c r="BC64" s="2">
        <v>8.5763293310447963E-2</v>
      </c>
    </row>
    <row r="65" spans="1:55" x14ac:dyDescent="0.25">
      <c r="A65" s="1">
        <v>39052</v>
      </c>
      <c r="B65" s="232">
        <v>108.26442</v>
      </c>
      <c r="C65" s="232">
        <v>111.98875</v>
      </c>
      <c r="D65" s="232">
        <v>99.760670000000005</v>
      </c>
      <c r="E65" s="232">
        <v>69.200739999999996</v>
      </c>
      <c r="F65" s="232" t="s">
        <v>176</v>
      </c>
      <c r="G65" s="232">
        <v>121.80923</v>
      </c>
      <c r="H65" s="232" t="s">
        <v>176</v>
      </c>
      <c r="I65" s="232">
        <v>98.502629999999996</v>
      </c>
      <c r="J65" s="232">
        <v>124.77025999999999</v>
      </c>
      <c r="K65" s="232">
        <v>113.0445</v>
      </c>
      <c r="L65" s="232">
        <v>149.66750999999999</v>
      </c>
      <c r="M65" s="232">
        <v>90.962999999999994</v>
      </c>
      <c r="N65" s="232">
        <v>110.30613</v>
      </c>
      <c r="O65" s="232">
        <v>80.811639999999997</v>
      </c>
      <c r="P65" s="232">
        <v>107.11275999999999</v>
      </c>
      <c r="Q65" s="232">
        <v>101.76581</v>
      </c>
      <c r="R65" s="232" t="s">
        <v>176</v>
      </c>
      <c r="S65" s="232" t="s">
        <v>176</v>
      </c>
      <c r="T65" s="232">
        <v>72.903409999999994</v>
      </c>
      <c r="U65" s="232">
        <v>0.7</v>
      </c>
      <c r="V65" s="232">
        <v>-1.9</v>
      </c>
      <c r="W65" s="232">
        <v>-1.2</v>
      </c>
      <c r="X65" s="232">
        <v>-5.9</v>
      </c>
      <c r="Y65" s="232" t="s">
        <v>176</v>
      </c>
      <c r="Z65" s="232">
        <v>0.7</v>
      </c>
      <c r="AA65" s="232" t="s">
        <v>176</v>
      </c>
      <c r="AB65" s="232">
        <v>-0.7</v>
      </c>
      <c r="AC65" s="232">
        <v>-3.4</v>
      </c>
      <c r="AD65" s="232">
        <v>3.2</v>
      </c>
      <c r="AE65" s="233">
        <v>-0.7</v>
      </c>
      <c r="AF65" s="232">
        <v>-0.7</v>
      </c>
      <c r="AG65" s="232">
        <v>2.4</v>
      </c>
      <c r="AH65" s="232">
        <v>4.4000000000000004</v>
      </c>
      <c r="AI65" s="232">
        <v>3.7</v>
      </c>
      <c r="AJ65" s="232">
        <v>1.5</v>
      </c>
      <c r="AK65" s="232" t="s">
        <v>176</v>
      </c>
      <c r="AL65" s="232" t="s">
        <v>176</v>
      </c>
      <c r="AM65" s="232">
        <v>2.1</v>
      </c>
      <c r="AN65" s="144">
        <v>1.0980966325036645</v>
      </c>
      <c r="AO65" s="2">
        <v>-0.17140898183065634</v>
      </c>
      <c r="AP65" s="2">
        <v>-0.30360531309298056</v>
      </c>
      <c r="AQ65" s="2">
        <v>-7.4404761904756089E-2</v>
      </c>
      <c r="AR65" s="2">
        <v>0.40536326785154397</v>
      </c>
      <c r="AS65" s="2">
        <v>0.56242969628796935</v>
      </c>
      <c r="AT65" s="2">
        <v>-1.349948078920038</v>
      </c>
      <c r="AU65" s="2">
        <v>1.7686072218128235</v>
      </c>
      <c r="AV65" s="144">
        <v>-0.2955301071296601</v>
      </c>
      <c r="AW65" s="2">
        <v>-0.24796315975912364</v>
      </c>
      <c r="AX65" s="2">
        <v>1.3683431952662861</v>
      </c>
      <c r="AY65" s="2">
        <v>3.0496131087846878</v>
      </c>
      <c r="AZ65" s="2">
        <v>1.5815485996705014</v>
      </c>
      <c r="BA65" s="2">
        <v>1.0128291694800895</v>
      </c>
      <c r="BB65" s="2" t="s">
        <v>19</v>
      </c>
      <c r="BC65" s="2">
        <v>1.4138817480719768</v>
      </c>
    </row>
    <row r="66" spans="1:55" x14ac:dyDescent="0.25">
      <c r="A66" s="1">
        <v>39083</v>
      </c>
      <c r="B66" s="232">
        <v>108.01796</v>
      </c>
      <c r="C66" s="232">
        <v>115.3326</v>
      </c>
      <c r="D66" s="232">
        <v>98.509280000000004</v>
      </c>
      <c r="E66" s="232">
        <v>71.872450000000001</v>
      </c>
      <c r="F66" s="232" t="s">
        <v>176</v>
      </c>
      <c r="G66" s="232">
        <v>121.16691</v>
      </c>
      <c r="H66" s="232" t="s">
        <v>176</v>
      </c>
      <c r="I66" s="232">
        <v>95.965609999999998</v>
      </c>
      <c r="J66" s="232">
        <v>132.34030000000001</v>
      </c>
      <c r="K66" s="232">
        <v>111.48974</v>
      </c>
      <c r="L66" s="232">
        <v>150.57836</v>
      </c>
      <c r="M66" s="232">
        <v>92.281800000000004</v>
      </c>
      <c r="N66" s="232">
        <v>108.33771</v>
      </c>
      <c r="O66" s="232">
        <v>77.414069999999995</v>
      </c>
      <c r="P66" s="232">
        <v>106.67252999999999</v>
      </c>
      <c r="Q66" s="232">
        <v>101.42847</v>
      </c>
      <c r="R66" s="232" t="s">
        <v>176</v>
      </c>
      <c r="S66" s="232" t="s">
        <v>176</v>
      </c>
      <c r="T66" s="232">
        <v>75.956469999999996</v>
      </c>
      <c r="U66" s="232">
        <v>-0.2</v>
      </c>
      <c r="V66" s="232">
        <v>3</v>
      </c>
      <c r="W66" s="232">
        <v>-1.3</v>
      </c>
      <c r="X66" s="232">
        <v>3.9</v>
      </c>
      <c r="Y66" s="232" t="s">
        <v>176</v>
      </c>
      <c r="Z66" s="232">
        <v>-0.5</v>
      </c>
      <c r="AA66" s="232" t="s">
        <v>176</v>
      </c>
      <c r="AB66" s="232">
        <v>-2.6</v>
      </c>
      <c r="AC66" s="232">
        <v>6.1</v>
      </c>
      <c r="AD66" s="232">
        <v>-1.4</v>
      </c>
      <c r="AE66" s="233">
        <v>0.6</v>
      </c>
      <c r="AF66" s="232">
        <v>1.4</v>
      </c>
      <c r="AG66" s="232">
        <v>-1.8</v>
      </c>
      <c r="AH66" s="232">
        <v>-4.2</v>
      </c>
      <c r="AI66" s="232">
        <v>-0.4</v>
      </c>
      <c r="AJ66" s="232">
        <v>-0.3</v>
      </c>
      <c r="AK66" s="232" t="s">
        <v>176</v>
      </c>
      <c r="AL66" s="232" t="s">
        <v>176</v>
      </c>
      <c r="AM66" s="232">
        <v>4.2</v>
      </c>
      <c r="AN66" s="144">
        <v>0.68790731354091417</v>
      </c>
      <c r="AO66" s="2">
        <v>0.13736263736263687</v>
      </c>
      <c r="AP66" s="2">
        <v>1.6368481157213566</v>
      </c>
      <c r="AQ66" s="2">
        <v>0.37230081906178825</v>
      </c>
      <c r="AR66" s="2">
        <v>0.80745341614907318</v>
      </c>
      <c r="AS66" s="2">
        <v>-1.1185682326622204</v>
      </c>
      <c r="AT66" s="2">
        <v>0.84210526315788847</v>
      </c>
      <c r="AU66" s="2">
        <v>1.1585807385952274</v>
      </c>
      <c r="AV66" s="144">
        <v>-0.18525379770287786</v>
      </c>
      <c r="AW66" s="2">
        <v>0.67471590909089496</v>
      </c>
      <c r="AX66" s="2">
        <v>0.36483035388543694</v>
      </c>
      <c r="AY66" s="2">
        <v>1.148409893992941</v>
      </c>
      <c r="AZ66" s="2">
        <v>1.7191047680830573</v>
      </c>
      <c r="BA66" s="2">
        <v>0.96925133689838017</v>
      </c>
      <c r="BB66" s="2" t="s">
        <v>19</v>
      </c>
      <c r="BC66" s="2">
        <v>3.3798056611744842</v>
      </c>
    </row>
    <row r="67" spans="1:55" x14ac:dyDescent="0.25">
      <c r="A67" s="1">
        <v>39114</v>
      </c>
      <c r="B67" s="232">
        <v>109.37448999999999</v>
      </c>
      <c r="C67" s="232">
        <v>113.07911</v>
      </c>
      <c r="D67" s="232">
        <v>101.83964</v>
      </c>
      <c r="E67" s="232">
        <v>69.909189999999995</v>
      </c>
      <c r="F67" s="232" t="s">
        <v>176</v>
      </c>
      <c r="G67" s="232">
        <v>122.7013</v>
      </c>
      <c r="H67" s="232" t="s">
        <v>176</v>
      </c>
      <c r="I67" s="232">
        <v>95.886970000000005</v>
      </c>
      <c r="J67" s="232">
        <v>127.70148</v>
      </c>
      <c r="K67" s="232">
        <v>111.84969</v>
      </c>
      <c r="L67" s="232">
        <v>149.76130000000001</v>
      </c>
      <c r="M67" s="232">
        <v>92.346869999999996</v>
      </c>
      <c r="N67" s="232">
        <v>111.05946</v>
      </c>
      <c r="O67" s="232">
        <v>79.241929999999996</v>
      </c>
      <c r="P67" s="232">
        <v>108.31726999999999</v>
      </c>
      <c r="Q67" s="232">
        <v>102.69307000000001</v>
      </c>
      <c r="R67" s="232" t="s">
        <v>176</v>
      </c>
      <c r="S67" s="232" t="s">
        <v>176</v>
      </c>
      <c r="T67" s="232">
        <v>69.971149999999994</v>
      </c>
      <c r="U67" s="232">
        <v>1.3</v>
      </c>
      <c r="V67" s="232">
        <v>-2</v>
      </c>
      <c r="W67" s="232">
        <v>3.4</v>
      </c>
      <c r="X67" s="232">
        <v>-2.7</v>
      </c>
      <c r="Y67" s="232" t="s">
        <v>176</v>
      </c>
      <c r="Z67" s="232">
        <v>1.3</v>
      </c>
      <c r="AA67" s="232" t="s">
        <v>176</v>
      </c>
      <c r="AB67" s="232">
        <v>-0.1</v>
      </c>
      <c r="AC67" s="232">
        <v>-3.5</v>
      </c>
      <c r="AD67" s="232">
        <v>0.3</v>
      </c>
      <c r="AE67" s="233">
        <v>-0.5</v>
      </c>
      <c r="AF67" s="232">
        <v>0.1</v>
      </c>
      <c r="AG67" s="232">
        <v>2.5</v>
      </c>
      <c r="AH67" s="232">
        <v>2.4</v>
      </c>
      <c r="AI67" s="232">
        <v>1.5</v>
      </c>
      <c r="AJ67" s="232">
        <v>1.2</v>
      </c>
      <c r="AK67" s="232" t="s">
        <v>176</v>
      </c>
      <c r="AL67" s="232" t="s">
        <v>176</v>
      </c>
      <c r="AM67" s="232">
        <v>-7.9</v>
      </c>
      <c r="AN67" s="144">
        <v>0.64724919093852584</v>
      </c>
      <c r="AO67" s="2">
        <v>0</v>
      </c>
      <c r="AP67" s="2">
        <v>0.11235955056181357</v>
      </c>
      <c r="AQ67" s="2">
        <v>-1.7804154302670683</v>
      </c>
      <c r="AR67" s="2">
        <v>0.52372150338877432</v>
      </c>
      <c r="AS67" s="2">
        <v>-1.0935143288084315</v>
      </c>
      <c r="AT67" s="2">
        <v>-0.66109951287403046</v>
      </c>
      <c r="AU67" s="2">
        <v>0.89477451682176135</v>
      </c>
      <c r="AV67" s="144">
        <v>-0.33407572383072903</v>
      </c>
      <c r="AW67" s="2">
        <v>0.31746031746031633</v>
      </c>
      <c r="AX67" s="2">
        <v>1.0178117048345925</v>
      </c>
      <c r="AY67" s="2">
        <v>0.74235807860261183</v>
      </c>
      <c r="AZ67" s="2">
        <v>1.6581632653061007</v>
      </c>
      <c r="BA67" s="2">
        <v>0.59582919563059278</v>
      </c>
      <c r="BB67" s="2" t="s">
        <v>19</v>
      </c>
      <c r="BC67" s="2">
        <v>-0.6129955046996316</v>
      </c>
    </row>
    <row r="68" spans="1:55" x14ac:dyDescent="0.25">
      <c r="A68" s="1">
        <v>39142</v>
      </c>
      <c r="B68" s="232">
        <v>110.82715</v>
      </c>
      <c r="C68" s="232">
        <v>112.96296</v>
      </c>
      <c r="D68" s="232">
        <v>105.19875999999999</v>
      </c>
      <c r="E68" s="232">
        <v>71.349770000000007</v>
      </c>
      <c r="F68" s="232" t="s">
        <v>176</v>
      </c>
      <c r="G68" s="232">
        <v>120.23520000000001</v>
      </c>
      <c r="H68" s="232" t="s">
        <v>176</v>
      </c>
      <c r="I68" s="232">
        <v>95.583560000000006</v>
      </c>
      <c r="J68" s="232">
        <v>127.64449</v>
      </c>
      <c r="K68" s="232">
        <v>114.60075999999999</v>
      </c>
      <c r="L68" s="232">
        <v>150.79867999999999</v>
      </c>
      <c r="M68" s="232">
        <v>96.706919999999997</v>
      </c>
      <c r="N68" s="232">
        <v>110.8146</v>
      </c>
      <c r="O68" s="232">
        <v>79.997</v>
      </c>
      <c r="P68" s="232">
        <v>107.26739999999999</v>
      </c>
      <c r="Q68" s="232">
        <v>104.55540999999999</v>
      </c>
      <c r="R68" s="232" t="s">
        <v>176</v>
      </c>
      <c r="S68" s="232" t="s">
        <v>176</v>
      </c>
      <c r="T68" s="232">
        <v>71.690449999999998</v>
      </c>
      <c r="U68" s="232">
        <v>1.3</v>
      </c>
      <c r="V68" s="232">
        <v>-0.1</v>
      </c>
      <c r="W68" s="232">
        <v>3.3</v>
      </c>
      <c r="X68" s="232">
        <v>2.1</v>
      </c>
      <c r="Y68" s="232" t="s">
        <v>176</v>
      </c>
      <c r="Z68" s="232">
        <v>-2</v>
      </c>
      <c r="AA68" s="232" t="s">
        <v>176</v>
      </c>
      <c r="AB68" s="232">
        <v>-0.3</v>
      </c>
      <c r="AC68" s="232">
        <v>0</v>
      </c>
      <c r="AD68" s="232">
        <v>2.5</v>
      </c>
      <c r="AE68" s="233">
        <v>0.7</v>
      </c>
      <c r="AF68" s="232">
        <v>4.7</v>
      </c>
      <c r="AG68" s="232">
        <v>-0.2</v>
      </c>
      <c r="AH68" s="232">
        <v>1</v>
      </c>
      <c r="AI68" s="232">
        <v>-1</v>
      </c>
      <c r="AJ68" s="232">
        <v>1.8</v>
      </c>
      <c r="AK68" s="232" t="s">
        <v>176</v>
      </c>
      <c r="AL68" s="232" t="s">
        <v>176</v>
      </c>
      <c r="AM68" s="232">
        <v>2.5</v>
      </c>
      <c r="AN68" s="144">
        <v>0.57163272597355874</v>
      </c>
      <c r="AO68" s="2">
        <v>0.51440329218106484</v>
      </c>
      <c r="AP68" s="2">
        <v>2.1698466142910711</v>
      </c>
      <c r="AQ68" s="2">
        <v>0.5287009063444037</v>
      </c>
      <c r="AR68" s="2">
        <v>-0.52099295127183698</v>
      </c>
      <c r="AS68" s="2">
        <v>-1.0674799847502858</v>
      </c>
      <c r="AT68" s="2">
        <v>1.7162872154115494</v>
      </c>
      <c r="AU68" s="2">
        <v>0.4256828662646539</v>
      </c>
      <c r="AV68" s="144">
        <v>0.33519553072625108</v>
      </c>
      <c r="AW68" s="2">
        <v>1.9690576652602099</v>
      </c>
      <c r="AX68" s="2">
        <v>0.14393666786614023</v>
      </c>
      <c r="AY68" s="2">
        <v>-8.6692674469002196E-2</v>
      </c>
      <c r="AZ68" s="2">
        <v>3.1367628607270603E-2</v>
      </c>
      <c r="BA68" s="2">
        <v>0.9213557091148239</v>
      </c>
      <c r="BB68" s="2" t="s">
        <v>19</v>
      </c>
      <c r="BC68" s="2">
        <v>-0.6990131578947345</v>
      </c>
    </row>
    <row r="69" spans="1:55" x14ac:dyDescent="0.25">
      <c r="A69" s="1">
        <v>39173</v>
      </c>
      <c r="B69" s="232">
        <v>111.93483000000001</v>
      </c>
      <c r="C69" s="232">
        <v>113.03139</v>
      </c>
      <c r="D69" s="232">
        <v>107.05391</v>
      </c>
      <c r="E69" s="232">
        <v>70.876249999999999</v>
      </c>
      <c r="F69" s="232" t="s">
        <v>176</v>
      </c>
      <c r="G69" s="232">
        <v>121.22917</v>
      </c>
      <c r="H69" s="232" t="s">
        <v>176</v>
      </c>
      <c r="I69" s="232">
        <v>98.342439999999996</v>
      </c>
      <c r="J69" s="232">
        <v>124.46778</v>
      </c>
      <c r="K69" s="232">
        <v>116.20901000000001</v>
      </c>
      <c r="L69" s="232">
        <v>147.19632999999999</v>
      </c>
      <c r="M69" s="232">
        <v>95.762839999999997</v>
      </c>
      <c r="N69" s="232">
        <v>112.29119</v>
      </c>
      <c r="O69" s="232">
        <v>82.875360000000001</v>
      </c>
      <c r="P69" s="232">
        <v>108.86062</v>
      </c>
      <c r="Q69" s="232">
        <v>109.32469</v>
      </c>
      <c r="R69" s="232" t="s">
        <v>176</v>
      </c>
      <c r="S69" s="232" t="s">
        <v>176</v>
      </c>
      <c r="T69" s="232">
        <v>70.438969999999998</v>
      </c>
      <c r="U69" s="232">
        <v>1</v>
      </c>
      <c r="V69" s="232">
        <v>0.1</v>
      </c>
      <c r="W69" s="232">
        <v>1.8</v>
      </c>
      <c r="X69" s="232">
        <v>-0.7</v>
      </c>
      <c r="Y69" s="232" t="s">
        <v>176</v>
      </c>
      <c r="Z69" s="232">
        <v>0.8</v>
      </c>
      <c r="AA69" s="232" t="s">
        <v>176</v>
      </c>
      <c r="AB69" s="232">
        <v>2.9</v>
      </c>
      <c r="AC69" s="232">
        <v>-2.5</v>
      </c>
      <c r="AD69" s="232">
        <v>1.4</v>
      </c>
      <c r="AE69" s="233">
        <v>-2.4</v>
      </c>
      <c r="AF69" s="232">
        <v>-1</v>
      </c>
      <c r="AG69" s="232">
        <v>1.3</v>
      </c>
      <c r="AH69" s="232">
        <v>3.6</v>
      </c>
      <c r="AI69" s="232">
        <v>1.5</v>
      </c>
      <c r="AJ69" s="232">
        <v>4.5999999999999996</v>
      </c>
      <c r="AK69" s="232" t="s">
        <v>176</v>
      </c>
      <c r="AL69" s="232" t="s">
        <v>176</v>
      </c>
      <c r="AM69" s="232">
        <v>-1.7</v>
      </c>
      <c r="AN69" s="144">
        <v>1.1722912966252386</v>
      </c>
      <c r="AO69" s="2">
        <v>-1.4329580348004134</v>
      </c>
      <c r="AP69" s="2">
        <v>2.5631636763090437</v>
      </c>
      <c r="AQ69" s="2">
        <v>0.11269722013522721</v>
      </c>
      <c r="AR69" s="2">
        <v>0</v>
      </c>
      <c r="AS69" s="2">
        <v>1.1175337186897671</v>
      </c>
      <c r="AT69" s="2">
        <v>-2.4793388429752095</v>
      </c>
      <c r="AU69" s="2">
        <v>1.059696220416817</v>
      </c>
      <c r="AV69" s="144">
        <v>-0.63103192279138076</v>
      </c>
      <c r="AW69" s="2">
        <v>1.2758620689655276</v>
      </c>
      <c r="AX69" s="2">
        <v>1.1139058569888505</v>
      </c>
      <c r="AY69" s="2">
        <v>2.1691973969631295</v>
      </c>
      <c r="AZ69" s="2">
        <v>0.59579805581688738</v>
      </c>
      <c r="BA69" s="2">
        <v>2.6736224323443025</v>
      </c>
      <c r="BB69" s="2" t="s">
        <v>19</v>
      </c>
      <c r="BC69" s="2">
        <v>-3.7681159420289823</v>
      </c>
    </row>
    <row r="70" spans="1:55" x14ac:dyDescent="0.25">
      <c r="A70" s="1">
        <v>39203</v>
      </c>
      <c r="B70" s="232">
        <v>112.21290999999999</v>
      </c>
      <c r="C70" s="232">
        <v>115.983</v>
      </c>
      <c r="D70" s="232">
        <v>102.02106000000001</v>
      </c>
      <c r="E70" s="232">
        <v>71.889340000000004</v>
      </c>
      <c r="F70" s="232" t="s">
        <v>176</v>
      </c>
      <c r="G70" s="232">
        <v>129.26978</v>
      </c>
      <c r="H70" s="232" t="s">
        <v>176</v>
      </c>
      <c r="I70" s="232">
        <v>100.90897</v>
      </c>
      <c r="J70" s="232">
        <v>128.05914999999999</v>
      </c>
      <c r="K70" s="232">
        <v>116.05959</v>
      </c>
      <c r="L70" s="232">
        <v>151.18518</v>
      </c>
      <c r="M70" s="232">
        <v>96.017049999999998</v>
      </c>
      <c r="N70" s="232">
        <v>112.12103999999999</v>
      </c>
      <c r="O70" s="232">
        <v>80.528509999999997</v>
      </c>
      <c r="P70" s="232">
        <v>111.08513000000001</v>
      </c>
      <c r="Q70" s="232">
        <v>106.64503999999999</v>
      </c>
      <c r="R70" s="232" t="s">
        <v>176</v>
      </c>
      <c r="S70" s="232" t="s">
        <v>176</v>
      </c>
      <c r="T70" s="232">
        <v>71.141540000000006</v>
      </c>
      <c r="U70" s="232">
        <v>0.2</v>
      </c>
      <c r="V70" s="232">
        <v>2.6</v>
      </c>
      <c r="W70" s="232">
        <v>-4.7</v>
      </c>
      <c r="X70" s="232">
        <v>1.4</v>
      </c>
      <c r="Y70" s="232" t="s">
        <v>176</v>
      </c>
      <c r="Z70" s="232">
        <v>6.6</v>
      </c>
      <c r="AA70" s="232" t="s">
        <v>176</v>
      </c>
      <c r="AB70" s="232">
        <v>2.6</v>
      </c>
      <c r="AC70" s="232">
        <v>2.9</v>
      </c>
      <c r="AD70" s="232">
        <v>-0.1</v>
      </c>
      <c r="AE70" s="233">
        <v>2.7</v>
      </c>
      <c r="AF70" s="232">
        <v>0.3</v>
      </c>
      <c r="AG70" s="232">
        <v>-0.2</v>
      </c>
      <c r="AH70" s="232">
        <v>-2.8</v>
      </c>
      <c r="AI70" s="232">
        <v>2</v>
      </c>
      <c r="AJ70" s="232">
        <v>-2.5</v>
      </c>
      <c r="AK70" s="232" t="s">
        <v>176</v>
      </c>
      <c r="AL70" s="232" t="s">
        <v>176</v>
      </c>
      <c r="AM70" s="232">
        <v>1</v>
      </c>
      <c r="AN70" s="144">
        <v>0.84269662921347965</v>
      </c>
      <c r="AO70" s="2">
        <v>0.41536863966771254</v>
      </c>
      <c r="AP70" s="2">
        <v>0</v>
      </c>
      <c r="AQ70" s="2">
        <v>1.0506566604127521</v>
      </c>
      <c r="AR70" s="2">
        <v>1.6327788046826663</v>
      </c>
      <c r="AS70" s="2">
        <v>1.67682926829269</v>
      </c>
      <c r="AT70" s="2">
        <v>7.0621468926557185E-2</v>
      </c>
      <c r="AU70" s="2">
        <v>1.0136315973435783</v>
      </c>
      <c r="AV70" s="144">
        <v>0.37355248412400677</v>
      </c>
      <c r="AW70" s="2">
        <v>1.0895471569628556</v>
      </c>
      <c r="AX70" s="2">
        <v>0.24875621890549926</v>
      </c>
      <c r="AY70" s="2">
        <v>0.55201698513800412</v>
      </c>
      <c r="AZ70" s="2">
        <v>0.56109725685784539</v>
      </c>
      <c r="BA70" s="2">
        <v>1.4925373134328623</v>
      </c>
      <c r="BB70" s="2" t="s">
        <v>19</v>
      </c>
      <c r="BC70" s="2">
        <v>0.43029259896729677</v>
      </c>
    </row>
    <row r="71" spans="1:55" x14ac:dyDescent="0.25">
      <c r="A71" s="1">
        <v>39234</v>
      </c>
      <c r="B71" s="232">
        <v>112.92236</v>
      </c>
      <c r="C71" s="232">
        <v>116.19689</v>
      </c>
      <c r="D71" s="232">
        <v>105.26094000000001</v>
      </c>
      <c r="E71" s="232">
        <v>70.439580000000007</v>
      </c>
      <c r="F71" s="232" t="s">
        <v>176</v>
      </c>
      <c r="G71" s="232">
        <v>124.11262000000001</v>
      </c>
      <c r="H71" s="232" t="s">
        <v>176</v>
      </c>
      <c r="I71" s="232">
        <v>101.00192</v>
      </c>
      <c r="J71" s="232">
        <v>129.46833000000001</v>
      </c>
      <c r="K71" s="232">
        <v>116.82209</v>
      </c>
      <c r="L71" s="232">
        <v>155.02265</v>
      </c>
      <c r="M71" s="232">
        <v>94.839429999999993</v>
      </c>
      <c r="N71" s="232">
        <v>115.03400000000001</v>
      </c>
      <c r="O71" s="232">
        <v>83.530510000000007</v>
      </c>
      <c r="P71" s="232">
        <v>110.90058000000001</v>
      </c>
      <c r="Q71" s="232">
        <v>103.78516999999999</v>
      </c>
      <c r="R71" s="232" t="s">
        <v>176</v>
      </c>
      <c r="S71" s="232" t="s">
        <v>176</v>
      </c>
      <c r="T71" s="232">
        <v>68.734530000000007</v>
      </c>
      <c r="U71" s="232">
        <v>0.6</v>
      </c>
      <c r="V71" s="232">
        <v>0.2</v>
      </c>
      <c r="W71" s="232">
        <v>3.2</v>
      </c>
      <c r="X71" s="232">
        <v>-2</v>
      </c>
      <c r="Y71" s="232" t="s">
        <v>176</v>
      </c>
      <c r="Z71" s="232">
        <v>-4</v>
      </c>
      <c r="AA71" s="232" t="s">
        <v>176</v>
      </c>
      <c r="AB71" s="232">
        <v>0.1</v>
      </c>
      <c r="AC71" s="232">
        <v>1.1000000000000001</v>
      </c>
      <c r="AD71" s="232">
        <v>0.7</v>
      </c>
      <c r="AE71" s="233">
        <v>2.5</v>
      </c>
      <c r="AF71" s="232">
        <v>-1.2</v>
      </c>
      <c r="AG71" s="232">
        <v>2.6</v>
      </c>
      <c r="AH71" s="232">
        <v>3.7</v>
      </c>
      <c r="AI71" s="232">
        <v>-0.2</v>
      </c>
      <c r="AJ71" s="232">
        <v>-2.7</v>
      </c>
      <c r="AK71" s="232" t="s">
        <v>176</v>
      </c>
      <c r="AL71" s="232" t="s">
        <v>176</v>
      </c>
      <c r="AM71" s="232">
        <v>-3.4</v>
      </c>
      <c r="AN71" s="144">
        <v>0.76601671309191044</v>
      </c>
      <c r="AO71" s="2">
        <v>0.48259220958291049</v>
      </c>
      <c r="AP71" s="2">
        <v>-3.5701535166021703E-2</v>
      </c>
      <c r="AQ71" s="2">
        <v>-0.63126624582250379</v>
      </c>
      <c r="AR71" s="2">
        <v>1.0912397696271725</v>
      </c>
      <c r="AS71" s="2">
        <v>1.836581709145424</v>
      </c>
      <c r="AT71" s="2">
        <v>0.24700070571632704</v>
      </c>
      <c r="AU71" s="2">
        <v>0.44982698961937295</v>
      </c>
      <c r="AV71" s="144">
        <v>0.70710829921847296</v>
      </c>
      <c r="AW71" s="2">
        <v>-0.53890198720107918</v>
      </c>
      <c r="AX71" s="2">
        <v>1.3824884792626557</v>
      </c>
      <c r="AY71" s="2">
        <v>1.2668918918918637</v>
      </c>
      <c r="AZ71" s="2">
        <v>1.1779293242405675</v>
      </c>
      <c r="BA71" s="2">
        <v>-0.34418022528160952</v>
      </c>
      <c r="BB71" s="2" t="s">
        <v>19</v>
      </c>
      <c r="BC71" s="2">
        <v>-1.1568123393316254</v>
      </c>
    </row>
    <row r="72" spans="1:55" x14ac:dyDescent="0.25">
      <c r="A72" s="1">
        <v>39264</v>
      </c>
      <c r="B72" s="232">
        <v>112.54255000000001</v>
      </c>
      <c r="C72" s="232">
        <v>117.76072000000001</v>
      </c>
      <c r="D72" s="232">
        <v>101.81520999999999</v>
      </c>
      <c r="E72" s="232">
        <v>71.385779999999997</v>
      </c>
      <c r="F72" s="232" t="s">
        <v>176</v>
      </c>
      <c r="G72" s="232">
        <v>120.65073</v>
      </c>
      <c r="H72" s="232" t="s">
        <v>176</v>
      </c>
      <c r="I72" s="232">
        <v>99.208299999999994</v>
      </c>
      <c r="J72" s="232">
        <v>134.44678999999999</v>
      </c>
      <c r="K72" s="232">
        <v>117.89624999999999</v>
      </c>
      <c r="L72" s="232">
        <v>154.87464</v>
      </c>
      <c r="M72" s="232">
        <v>92.066280000000006</v>
      </c>
      <c r="N72" s="232">
        <v>114.46081</v>
      </c>
      <c r="O72" s="232">
        <v>83.073729999999998</v>
      </c>
      <c r="P72" s="232">
        <v>108.85635000000001</v>
      </c>
      <c r="Q72" s="232">
        <v>104.38831</v>
      </c>
      <c r="R72" s="232" t="s">
        <v>176</v>
      </c>
      <c r="S72" s="232" t="s">
        <v>176</v>
      </c>
      <c r="T72" s="232">
        <v>69.615530000000007</v>
      </c>
      <c r="U72" s="232">
        <v>-0.3</v>
      </c>
      <c r="V72" s="232">
        <v>1.3</v>
      </c>
      <c r="W72" s="232">
        <v>-3.3</v>
      </c>
      <c r="X72" s="232">
        <v>1.3</v>
      </c>
      <c r="Y72" s="232" t="s">
        <v>176</v>
      </c>
      <c r="Z72" s="232">
        <v>-2.8</v>
      </c>
      <c r="AA72" s="232" t="s">
        <v>176</v>
      </c>
      <c r="AB72" s="232">
        <v>-1.8</v>
      </c>
      <c r="AC72" s="232">
        <v>3.8</v>
      </c>
      <c r="AD72" s="232">
        <v>0.9</v>
      </c>
      <c r="AE72" s="233">
        <v>-0.1</v>
      </c>
      <c r="AF72" s="232">
        <v>-2.9</v>
      </c>
      <c r="AG72" s="232">
        <v>-0.5</v>
      </c>
      <c r="AH72" s="232">
        <v>-0.5</v>
      </c>
      <c r="AI72" s="232">
        <v>-1.8</v>
      </c>
      <c r="AJ72" s="232">
        <v>0.6</v>
      </c>
      <c r="AK72" s="232" t="s">
        <v>176</v>
      </c>
      <c r="AL72" s="232" t="s">
        <v>176</v>
      </c>
      <c r="AM72" s="232">
        <v>1.3</v>
      </c>
      <c r="AN72" s="144">
        <v>0.17277125086385681</v>
      </c>
      <c r="AO72" s="2">
        <v>2.1955403087478453</v>
      </c>
      <c r="AP72" s="2">
        <v>-1.8214285714285627</v>
      </c>
      <c r="AQ72" s="2">
        <v>0.33632286995515237</v>
      </c>
      <c r="AR72" s="2">
        <v>-8.9955022488763525E-2</v>
      </c>
      <c r="AS72" s="2">
        <v>0.14722119985277615</v>
      </c>
      <c r="AT72" s="2">
        <v>3.343892995424147</v>
      </c>
      <c r="AU72" s="2">
        <v>0.55115397864278215</v>
      </c>
      <c r="AV72" s="144">
        <v>1.6999260901700008</v>
      </c>
      <c r="AW72" s="2">
        <v>-1.5238740264138184</v>
      </c>
      <c r="AX72" s="2">
        <v>0.66433566433565794</v>
      </c>
      <c r="AY72" s="2">
        <v>0.12510425354461674</v>
      </c>
      <c r="AZ72" s="2">
        <v>-9.1911764705876475E-2</v>
      </c>
      <c r="BA72" s="2">
        <v>-1.538461538461533</v>
      </c>
      <c r="BB72" s="2" t="s">
        <v>19</v>
      </c>
      <c r="BC72" s="2">
        <v>4.3346337234528853E-2</v>
      </c>
    </row>
    <row r="73" spans="1:55" x14ac:dyDescent="0.25">
      <c r="A73" s="1">
        <v>39295</v>
      </c>
      <c r="B73" s="232">
        <v>114.16351</v>
      </c>
      <c r="C73" s="232">
        <v>115.29197000000001</v>
      </c>
      <c r="D73" s="232">
        <v>109.74677</v>
      </c>
      <c r="E73" s="232">
        <v>71.452240000000003</v>
      </c>
      <c r="F73" s="232" t="s">
        <v>176</v>
      </c>
      <c r="G73" s="232">
        <v>120.24124999999999</v>
      </c>
      <c r="H73" s="232" t="s">
        <v>176</v>
      </c>
      <c r="I73" s="232">
        <v>97.944900000000004</v>
      </c>
      <c r="J73" s="232">
        <v>127.98819</v>
      </c>
      <c r="K73" s="232">
        <v>118.47542</v>
      </c>
      <c r="L73" s="232">
        <v>162.77346</v>
      </c>
      <c r="M73" s="232">
        <v>95.574610000000007</v>
      </c>
      <c r="N73" s="232">
        <v>114.99776</v>
      </c>
      <c r="O73" s="232">
        <v>83.701650000000001</v>
      </c>
      <c r="P73" s="232">
        <v>110.41455000000001</v>
      </c>
      <c r="Q73" s="232">
        <v>103.07673</v>
      </c>
      <c r="R73" s="232" t="s">
        <v>176</v>
      </c>
      <c r="S73" s="232" t="s">
        <v>176</v>
      </c>
      <c r="T73" s="232">
        <v>71.816119999999998</v>
      </c>
      <c r="U73" s="232">
        <v>1.4</v>
      </c>
      <c r="V73" s="232">
        <v>-2.1</v>
      </c>
      <c r="W73" s="232">
        <v>7.8</v>
      </c>
      <c r="X73" s="232">
        <v>0.1</v>
      </c>
      <c r="Y73" s="232" t="s">
        <v>176</v>
      </c>
      <c r="Z73" s="232">
        <v>-0.3</v>
      </c>
      <c r="AA73" s="232" t="s">
        <v>176</v>
      </c>
      <c r="AB73" s="232">
        <v>-1.3</v>
      </c>
      <c r="AC73" s="232">
        <v>-4.8</v>
      </c>
      <c r="AD73" s="232">
        <v>0.5</v>
      </c>
      <c r="AE73" s="233">
        <v>5.0999999999999996</v>
      </c>
      <c r="AF73" s="232">
        <v>3.8</v>
      </c>
      <c r="AG73" s="232">
        <v>0.5</v>
      </c>
      <c r="AH73" s="232">
        <v>0.8</v>
      </c>
      <c r="AI73" s="232">
        <v>1.4</v>
      </c>
      <c r="AJ73" s="232">
        <v>-1.3</v>
      </c>
      <c r="AK73" s="232" t="s">
        <v>176</v>
      </c>
      <c r="AL73" s="232" t="s">
        <v>176</v>
      </c>
      <c r="AM73" s="232">
        <v>3.2</v>
      </c>
      <c r="AN73" s="144">
        <v>0.55191445325974975</v>
      </c>
      <c r="AO73" s="2">
        <v>-3.3568311513931803E-2</v>
      </c>
      <c r="AP73" s="2">
        <v>3.1647871953437656</v>
      </c>
      <c r="AQ73" s="2">
        <v>-0.26070763500931626</v>
      </c>
      <c r="AR73" s="2">
        <v>-2.1008403361344352</v>
      </c>
      <c r="AS73" s="2">
        <v>-0.84527747151783572</v>
      </c>
      <c r="AT73" s="2">
        <v>0.54495912806540314</v>
      </c>
      <c r="AU73" s="2">
        <v>0.54813292223363508</v>
      </c>
      <c r="AV73" s="144">
        <v>2.3619186046511587</v>
      </c>
      <c r="AW73" s="2">
        <v>-6.877579092158248E-2</v>
      </c>
      <c r="AX73" s="2">
        <v>0.79888850295242175</v>
      </c>
      <c r="AY73" s="2">
        <v>1.2494793835902129</v>
      </c>
      <c r="AZ73" s="2">
        <v>-0.24532352039251526</v>
      </c>
      <c r="BA73" s="2">
        <v>-1.307397959183676</v>
      </c>
      <c r="BB73" s="2" t="s">
        <v>19</v>
      </c>
      <c r="BC73" s="2">
        <v>0.5199306759098743</v>
      </c>
    </row>
    <row r="74" spans="1:55" x14ac:dyDescent="0.25">
      <c r="A74" s="1">
        <v>39326</v>
      </c>
      <c r="B74" s="232">
        <v>112.83132999999999</v>
      </c>
      <c r="C74" s="232">
        <v>114.92453999999999</v>
      </c>
      <c r="D74" s="232">
        <v>104.99356</v>
      </c>
      <c r="E74" s="232">
        <v>71.868579999999994</v>
      </c>
      <c r="F74" s="232" t="s">
        <v>176</v>
      </c>
      <c r="G74" s="232">
        <v>124.13319</v>
      </c>
      <c r="H74" s="232" t="s">
        <v>176</v>
      </c>
      <c r="I74" s="232">
        <v>96.621960000000001</v>
      </c>
      <c r="J74" s="232">
        <v>126.93026999999999</v>
      </c>
      <c r="K74" s="232">
        <v>115.64812999999999</v>
      </c>
      <c r="L74" s="232">
        <v>147.12676999999999</v>
      </c>
      <c r="M74" s="232">
        <v>93.351939999999999</v>
      </c>
      <c r="N74" s="232">
        <v>116.83314</v>
      </c>
      <c r="O74" s="232">
        <v>82.529030000000006</v>
      </c>
      <c r="P74" s="232">
        <v>109.54040000000001</v>
      </c>
      <c r="Q74" s="232">
        <v>102.85805999999999</v>
      </c>
      <c r="R74" s="232" t="s">
        <v>176</v>
      </c>
      <c r="S74" s="232" t="s">
        <v>176</v>
      </c>
      <c r="T74" s="232">
        <v>72.999769999999998</v>
      </c>
      <c r="U74" s="232">
        <v>-1.2</v>
      </c>
      <c r="V74" s="232">
        <v>-0.3</v>
      </c>
      <c r="W74" s="232">
        <v>-4.3</v>
      </c>
      <c r="X74" s="232">
        <v>0.6</v>
      </c>
      <c r="Y74" s="232" t="s">
        <v>176</v>
      </c>
      <c r="Z74" s="232">
        <v>3.2</v>
      </c>
      <c r="AA74" s="232" t="s">
        <v>176</v>
      </c>
      <c r="AB74" s="232">
        <v>-1.4</v>
      </c>
      <c r="AC74" s="232">
        <v>-0.8</v>
      </c>
      <c r="AD74" s="232">
        <v>-2.4</v>
      </c>
      <c r="AE74" s="233">
        <v>-9.6</v>
      </c>
      <c r="AF74" s="232">
        <v>-2.2999999999999998</v>
      </c>
      <c r="AG74" s="232">
        <v>1.6</v>
      </c>
      <c r="AH74" s="232">
        <v>-1.4</v>
      </c>
      <c r="AI74" s="232">
        <v>-0.8</v>
      </c>
      <c r="AJ74" s="232">
        <v>-0.2</v>
      </c>
      <c r="AK74" s="232" t="s">
        <v>176</v>
      </c>
      <c r="AL74" s="232" t="s">
        <v>176</v>
      </c>
      <c r="AM74" s="232">
        <v>1.6</v>
      </c>
      <c r="AN74" s="144">
        <v>0</v>
      </c>
      <c r="AO74" s="2">
        <v>-0.23505708529213409</v>
      </c>
      <c r="AP74" s="2">
        <v>-0.31734837799719529</v>
      </c>
      <c r="AQ74" s="2">
        <v>1.3442867811799708</v>
      </c>
      <c r="AR74" s="2">
        <v>-3.0656039239740362E-2</v>
      </c>
      <c r="AS74" s="2">
        <v>-1.4825796886582476</v>
      </c>
      <c r="AT74" s="2">
        <v>-0.67750677506773771</v>
      </c>
      <c r="AU74" s="2">
        <v>-0.13628620102213995</v>
      </c>
      <c r="AV74" s="144">
        <v>-1.4909478168264045</v>
      </c>
      <c r="AW74" s="2">
        <v>-0.44735030970406431</v>
      </c>
      <c r="AX74" s="2">
        <v>0.55134390075810558</v>
      </c>
      <c r="AY74" s="2">
        <v>-0.41135335252983074</v>
      </c>
      <c r="AZ74" s="2">
        <v>-0.39963110974485794</v>
      </c>
      <c r="BA74" s="2">
        <v>-9.6930533117944861E-2</v>
      </c>
      <c r="BB74" s="2" t="s">
        <v>19</v>
      </c>
      <c r="BC74" s="2">
        <v>2.0689655172413612</v>
      </c>
    </row>
    <row r="75" spans="1:55" x14ac:dyDescent="0.25">
      <c r="A75" s="1">
        <v>39356</v>
      </c>
      <c r="B75" s="232">
        <v>116.00537</v>
      </c>
      <c r="C75" s="232">
        <v>117.28754000000001</v>
      </c>
      <c r="D75" s="232">
        <v>105.85379</v>
      </c>
      <c r="E75" s="232">
        <v>71.407030000000006</v>
      </c>
      <c r="F75" s="232" t="s">
        <v>176</v>
      </c>
      <c r="G75" s="232">
        <v>124.87475999999999</v>
      </c>
      <c r="H75" s="232" t="s">
        <v>176</v>
      </c>
      <c r="I75" s="232">
        <v>99.639719999999997</v>
      </c>
      <c r="J75" s="232">
        <v>128.98348999999999</v>
      </c>
      <c r="K75" s="232">
        <v>117.93344</v>
      </c>
      <c r="L75" s="232">
        <v>165.70008999999999</v>
      </c>
      <c r="M75" s="232">
        <v>96.74897</v>
      </c>
      <c r="N75" s="232">
        <v>118.92666</v>
      </c>
      <c r="O75" s="232">
        <v>88.017849999999996</v>
      </c>
      <c r="P75" s="232">
        <v>110.20169</v>
      </c>
      <c r="Q75" s="232">
        <v>105.34054999999999</v>
      </c>
      <c r="R75" s="232" t="s">
        <v>176</v>
      </c>
      <c r="S75" s="232" t="s">
        <v>176</v>
      </c>
      <c r="T75" s="232">
        <v>73.657570000000007</v>
      </c>
      <c r="U75" s="232">
        <v>2.8</v>
      </c>
      <c r="V75" s="232">
        <v>2.1</v>
      </c>
      <c r="W75" s="232">
        <v>0.8</v>
      </c>
      <c r="X75" s="232">
        <v>-0.6</v>
      </c>
      <c r="Y75" s="232" t="s">
        <v>176</v>
      </c>
      <c r="Z75" s="232">
        <v>0.6</v>
      </c>
      <c r="AA75" s="232" t="s">
        <v>176</v>
      </c>
      <c r="AB75" s="232">
        <v>3.1</v>
      </c>
      <c r="AC75" s="232">
        <v>1.6</v>
      </c>
      <c r="AD75" s="232">
        <v>2</v>
      </c>
      <c r="AE75" s="233">
        <v>12.6</v>
      </c>
      <c r="AF75" s="232">
        <v>3.6</v>
      </c>
      <c r="AG75" s="232">
        <v>1.8</v>
      </c>
      <c r="AH75" s="232">
        <v>6.7</v>
      </c>
      <c r="AI75" s="232">
        <v>0.6</v>
      </c>
      <c r="AJ75" s="232">
        <v>2.4</v>
      </c>
      <c r="AK75" s="232" t="s">
        <v>176</v>
      </c>
      <c r="AL75" s="232" t="s">
        <v>176</v>
      </c>
      <c r="AM75" s="232">
        <v>0.9</v>
      </c>
      <c r="AN75" s="144">
        <v>1.0291595197255532</v>
      </c>
      <c r="AO75" s="2">
        <v>-0.37024570851565963</v>
      </c>
      <c r="AP75" s="2">
        <v>1.2026883622214379</v>
      </c>
      <c r="AQ75" s="2">
        <v>-0.4789977892409425</v>
      </c>
      <c r="AR75" s="2">
        <v>1.0426249616682037</v>
      </c>
      <c r="AS75" s="2">
        <v>-7.5244544770503019E-2</v>
      </c>
      <c r="AT75" s="2">
        <v>-1.3301500682128209</v>
      </c>
      <c r="AU75" s="2">
        <v>3.4118048447617788E-2</v>
      </c>
      <c r="AV75" s="144">
        <v>2.3423423423423406</v>
      </c>
      <c r="AW75" s="2">
        <v>1.7974421016246023</v>
      </c>
      <c r="AX75" s="2">
        <v>1.5078821110349638</v>
      </c>
      <c r="AY75" s="2">
        <v>2.0652622883106098</v>
      </c>
      <c r="AZ75" s="2">
        <v>0.30864197530864335</v>
      </c>
      <c r="BA75" s="2">
        <v>0.22639068564036524</v>
      </c>
      <c r="BB75" s="2" t="s">
        <v>19</v>
      </c>
      <c r="BC75" s="2">
        <v>1.8158783783783994</v>
      </c>
    </row>
    <row r="76" spans="1:55" x14ac:dyDescent="0.25">
      <c r="A76" s="1">
        <v>39387</v>
      </c>
      <c r="B76" s="232">
        <v>114.95165</v>
      </c>
      <c r="C76" s="232">
        <v>118.09661</v>
      </c>
      <c r="D76" s="232">
        <v>107.11369999999999</v>
      </c>
      <c r="E76" s="232">
        <v>72.886390000000006</v>
      </c>
      <c r="F76" s="232" t="s">
        <v>176</v>
      </c>
      <c r="G76" s="232">
        <v>123.37496</v>
      </c>
      <c r="H76" s="232" t="s">
        <v>176</v>
      </c>
      <c r="I76" s="232">
        <v>101.93011</v>
      </c>
      <c r="J76" s="232">
        <v>132.75855999999999</v>
      </c>
      <c r="K76" s="232">
        <v>121.44436</v>
      </c>
      <c r="L76" s="232">
        <v>170.87162000000001</v>
      </c>
      <c r="M76" s="232">
        <v>96.319670000000002</v>
      </c>
      <c r="N76" s="232">
        <v>117.17859</v>
      </c>
      <c r="O76" s="232">
        <v>84.214250000000007</v>
      </c>
      <c r="P76" s="232">
        <v>109.98208</v>
      </c>
      <c r="Q76" s="232">
        <v>105.93272</v>
      </c>
      <c r="R76" s="232" t="s">
        <v>176</v>
      </c>
      <c r="S76" s="232" t="s">
        <v>176</v>
      </c>
      <c r="T76" s="232">
        <v>74.841359999999995</v>
      </c>
      <c r="U76" s="232">
        <v>-0.9</v>
      </c>
      <c r="V76" s="232">
        <v>0.7</v>
      </c>
      <c r="W76" s="232">
        <v>1.2</v>
      </c>
      <c r="X76" s="232">
        <v>2.1</v>
      </c>
      <c r="Y76" s="232" t="s">
        <v>176</v>
      </c>
      <c r="Z76" s="232">
        <v>-1.2</v>
      </c>
      <c r="AA76" s="232" t="s">
        <v>176</v>
      </c>
      <c r="AB76" s="232">
        <v>2.2999999999999998</v>
      </c>
      <c r="AC76" s="232">
        <v>2.9</v>
      </c>
      <c r="AD76" s="232">
        <v>3</v>
      </c>
      <c r="AE76" s="233">
        <v>3.1</v>
      </c>
      <c r="AF76" s="232">
        <v>-0.4</v>
      </c>
      <c r="AG76" s="232">
        <v>-1.5</v>
      </c>
      <c r="AH76" s="232">
        <v>-4.3</v>
      </c>
      <c r="AI76" s="232">
        <v>-0.2</v>
      </c>
      <c r="AJ76" s="232">
        <v>0.6</v>
      </c>
      <c r="AK76" s="232" t="s">
        <v>176</v>
      </c>
      <c r="AL76" s="232" t="s">
        <v>176</v>
      </c>
      <c r="AM76" s="232">
        <v>1.6</v>
      </c>
      <c r="AN76" s="144">
        <v>0.20373514431240025</v>
      </c>
      <c r="AO76" s="2">
        <v>0.81081081081080253</v>
      </c>
      <c r="AP76" s="2">
        <v>-1.0835372247465891</v>
      </c>
      <c r="AQ76" s="2">
        <v>0.81451314328024882</v>
      </c>
      <c r="AR76" s="2">
        <v>0.81942336874052391</v>
      </c>
      <c r="AS76" s="2">
        <v>1.3930722891566161</v>
      </c>
      <c r="AT76" s="2">
        <v>1.2098167991704267</v>
      </c>
      <c r="AU76" s="2">
        <v>0.95497953615280018</v>
      </c>
      <c r="AV76" s="144">
        <v>1.9718309859154903</v>
      </c>
      <c r="AW76" s="2">
        <v>0.23769100169777069</v>
      </c>
      <c r="AX76" s="2">
        <v>0.57393652937203221</v>
      </c>
      <c r="AY76" s="2">
        <v>0.24281667341159441</v>
      </c>
      <c r="AZ76" s="2">
        <v>-6.1538461538457323E-2</v>
      </c>
      <c r="BA76" s="2">
        <v>1.0003226847370206</v>
      </c>
      <c r="BB76" s="2" t="s">
        <v>19</v>
      </c>
      <c r="BC76" s="2">
        <v>1.3687266694317524</v>
      </c>
    </row>
    <row r="77" spans="1:55" x14ac:dyDescent="0.25">
      <c r="A77" s="1">
        <v>39417</v>
      </c>
      <c r="B77" s="232">
        <v>115.2688</v>
      </c>
      <c r="C77" s="232">
        <v>123.2773</v>
      </c>
      <c r="D77" s="232">
        <v>111.21217</v>
      </c>
      <c r="E77" s="232">
        <v>74.040530000000004</v>
      </c>
      <c r="F77" s="232" t="s">
        <v>176</v>
      </c>
      <c r="G77" s="232">
        <v>126.5146</v>
      </c>
      <c r="H77" s="232" t="s">
        <v>176</v>
      </c>
      <c r="I77" s="232">
        <v>106.69888</v>
      </c>
      <c r="J77" s="232">
        <v>135.72829999999999</v>
      </c>
      <c r="K77" s="232">
        <v>120.76793000000001</v>
      </c>
      <c r="L77" s="232">
        <v>175.94835</v>
      </c>
      <c r="M77" s="232">
        <v>95.531930000000003</v>
      </c>
      <c r="N77" s="232">
        <v>117.44028</v>
      </c>
      <c r="O77" s="232">
        <v>87.084029999999998</v>
      </c>
      <c r="P77" s="232">
        <v>108.12931</v>
      </c>
      <c r="Q77" s="232">
        <v>106.85842</v>
      </c>
      <c r="R77" s="232" t="s">
        <v>176</v>
      </c>
      <c r="S77" s="232" t="s">
        <v>176</v>
      </c>
      <c r="T77" s="232">
        <v>75.657719999999998</v>
      </c>
      <c r="U77" s="232">
        <v>0.3</v>
      </c>
      <c r="V77" s="232">
        <v>4.4000000000000004</v>
      </c>
      <c r="W77" s="232">
        <v>3.8</v>
      </c>
      <c r="X77" s="232">
        <v>1.6</v>
      </c>
      <c r="Y77" s="232" t="s">
        <v>176</v>
      </c>
      <c r="Z77" s="232">
        <v>2.5</v>
      </c>
      <c r="AA77" s="232" t="s">
        <v>176</v>
      </c>
      <c r="AB77" s="232">
        <v>4.7</v>
      </c>
      <c r="AC77" s="232">
        <v>2.2000000000000002</v>
      </c>
      <c r="AD77" s="232">
        <v>-0.6</v>
      </c>
      <c r="AE77" s="233">
        <v>3</v>
      </c>
      <c r="AF77" s="232">
        <v>-0.8</v>
      </c>
      <c r="AG77" s="232">
        <v>0.2</v>
      </c>
      <c r="AH77" s="232">
        <v>3.4</v>
      </c>
      <c r="AI77" s="232">
        <v>-1.7</v>
      </c>
      <c r="AJ77" s="232">
        <v>0.9</v>
      </c>
      <c r="AK77" s="232" t="s">
        <v>176</v>
      </c>
      <c r="AL77" s="232" t="s">
        <v>176</v>
      </c>
      <c r="AM77" s="232">
        <v>1.1000000000000001</v>
      </c>
      <c r="AN77" s="144">
        <v>0.60996272450015709</v>
      </c>
      <c r="AO77" s="2">
        <v>2.2117962466488006</v>
      </c>
      <c r="AP77" s="2">
        <v>2.4734982332155653</v>
      </c>
      <c r="AQ77" s="2">
        <v>0.62431142122658656</v>
      </c>
      <c r="AR77" s="2">
        <v>0.51173991571342725</v>
      </c>
      <c r="AS77" s="2">
        <v>3.3791310805792785</v>
      </c>
      <c r="AT77" s="2">
        <v>1.5027322404371546</v>
      </c>
      <c r="AU77" s="2">
        <v>1.4527027027027017</v>
      </c>
      <c r="AV77" s="144">
        <v>5.8011049723756702</v>
      </c>
      <c r="AW77" s="2">
        <v>0.71138211382113514</v>
      </c>
      <c r="AX77" s="2">
        <v>0.13427324605570501</v>
      </c>
      <c r="AY77" s="2">
        <v>1.8570851836899438</v>
      </c>
      <c r="AZ77" s="2">
        <v>-0.36945812807881451</v>
      </c>
      <c r="BA77" s="2">
        <v>1.1501597444089517</v>
      </c>
      <c r="BB77" s="2" t="s">
        <v>19</v>
      </c>
      <c r="BC77" s="2">
        <v>0.81833060556466553</v>
      </c>
    </row>
    <row r="78" spans="1:55" x14ac:dyDescent="0.25">
      <c r="A78" s="1">
        <v>39448</v>
      </c>
      <c r="B78" s="232">
        <v>117.1795</v>
      </c>
      <c r="C78" s="232">
        <v>120.42949</v>
      </c>
      <c r="D78" s="232">
        <v>115.06653</v>
      </c>
      <c r="E78" s="232">
        <v>75.882840000000002</v>
      </c>
      <c r="F78" s="232" t="s">
        <v>176</v>
      </c>
      <c r="G78" s="232">
        <v>117.27097999999999</v>
      </c>
      <c r="H78" s="232" t="s">
        <v>176</v>
      </c>
      <c r="I78" s="232">
        <v>110.57137</v>
      </c>
      <c r="J78" s="232">
        <v>133.59412</v>
      </c>
      <c r="K78" s="232">
        <v>123.61172000000001</v>
      </c>
      <c r="L78" s="232">
        <v>170.69458</v>
      </c>
      <c r="M78" s="232">
        <v>100.39758999999999</v>
      </c>
      <c r="N78" s="232">
        <v>120.50141000000001</v>
      </c>
      <c r="O78" s="232">
        <v>91.126670000000004</v>
      </c>
      <c r="P78" s="232">
        <v>108.62623000000001</v>
      </c>
      <c r="Q78" s="232">
        <v>109.14816</v>
      </c>
      <c r="R78" s="232" t="s">
        <v>176</v>
      </c>
      <c r="S78" s="232" t="s">
        <v>176</v>
      </c>
      <c r="T78" s="232">
        <v>78.240340000000003</v>
      </c>
      <c r="U78" s="232">
        <v>1.7</v>
      </c>
      <c r="V78" s="232">
        <v>-2.2999999999999998</v>
      </c>
      <c r="W78" s="232">
        <v>3.5</v>
      </c>
      <c r="X78" s="232">
        <v>2.5</v>
      </c>
      <c r="Y78" s="232" t="s">
        <v>176</v>
      </c>
      <c r="Z78" s="232">
        <v>-7.3</v>
      </c>
      <c r="AA78" s="232" t="s">
        <v>176</v>
      </c>
      <c r="AB78" s="232">
        <v>3.6</v>
      </c>
      <c r="AC78" s="232">
        <v>-1.6</v>
      </c>
      <c r="AD78" s="232">
        <v>2.4</v>
      </c>
      <c r="AE78" s="233">
        <v>-3</v>
      </c>
      <c r="AF78" s="232">
        <v>5.0999999999999996</v>
      </c>
      <c r="AG78" s="232">
        <v>2.6</v>
      </c>
      <c r="AH78" s="232">
        <v>4.5999999999999996</v>
      </c>
      <c r="AI78" s="232">
        <v>0.5</v>
      </c>
      <c r="AJ78" s="232">
        <v>2.1</v>
      </c>
      <c r="AK78" s="232" t="s">
        <v>176</v>
      </c>
      <c r="AL78" s="232" t="s">
        <v>176</v>
      </c>
      <c r="AM78" s="232">
        <v>3.4</v>
      </c>
      <c r="AN78" s="144">
        <v>0.37049511620075304</v>
      </c>
      <c r="AO78" s="2">
        <v>1.180327868852471</v>
      </c>
      <c r="AP78" s="2">
        <v>3.2413793103448274</v>
      </c>
      <c r="AQ78" s="2">
        <v>2.116788321167884</v>
      </c>
      <c r="AR78" s="2">
        <v>-1.9766397124887591</v>
      </c>
      <c r="AS78" s="2">
        <v>3.5201149425287293</v>
      </c>
      <c r="AT78" s="2">
        <v>1.0430686406460499</v>
      </c>
      <c r="AU78" s="2">
        <v>1.9647019647019759</v>
      </c>
      <c r="AV78" s="144">
        <v>0.84856396866841433</v>
      </c>
      <c r="AW78" s="2">
        <v>1.4127144298688332</v>
      </c>
      <c r="AX78" s="2">
        <v>0.23466309084816395</v>
      </c>
      <c r="AY78" s="2">
        <v>1.1097899326198979</v>
      </c>
      <c r="AZ78" s="2">
        <v>-0.24721878862793423</v>
      </c>
      <c r="BA78" s="2">
        <v>1.3265950726468745</v>
      </c>
      <c r="BB78" s="2" t="s">
        <v>19</v>
      </c>
      <c r="BC78" s="2">
        <v>3.1655844155844104</v>
      </c>
    </row>
    <row r="79" spans="1:55" x14ac:dyDescent="0.25">
      <c r="A79" s="1">
        <v>39479</v>
      </c>
      <c r="B79" s="232">
        <v>116.89688</v>
      </c>
      <c r="C79" s="232">
        <v>122.71741</v>
      </c>
      <c r="D79" s="232">
        <v>111.97136999999999</v>
      </c>
      <c r="E79" s="232">
        <v>80.32159</v>
      </c>
      <c r="F79" s="232" t="s">
        <v>176</v>
      </c>
      <c r="G79" s="232">
        <v>124.21724</v>
      </c>
      <c r="H79" s="232" t="s">
        <v>176</v>
      </c>
      <c r="I79" s="232">
        <v>108.40224000000001</v>
      </c>
      <c r="J79" s="232">
        <v>138.49696</v>
      </c>
      <c r="K79" s="232">
        <v>120.45318</v>
      </c>
      <c r="L79" s="232">
        <v>173.39505</v>
      </c>
      <c r="M79" s="232">
        <v>97.544479999999993</v>
      </c>
      <c r="N79" s="232">
        <v>119.78127000000001</v>
      </c>
      <c r="O79" s="232">
        <v>88.133449999999996</v>
      </c>
      <c r="P79" s="232">
        <v>110.89595</v>
      </c>
      <c r="Q79" s="232">
        <v>110.76964</v>
      </c>
      <c r="R79" s="232" t="s">
        <v>176</v>
      </c>
      <c r="S79" s="232" t="s">
        <v>176</v>
      </c>
      <c r="T79" s="232">
        <v>80.282200000000003</v>
      </c>
      <c r="U79" s="232">
        <v>-0.2</v>
      </c>
      <c r="V79" s="232">
        <v>1.9</v>
      </c>
      <c r="W79" s="232">
        <v>-2.7</v>
      </c>
      <c r="X79" s="232">
        <v>5.8</v>
      </c>
      <c r="Y79" s="232" t="s">
        <v>176</v>
      </c>
      <c r="Z79" s="232">
        <v>5.9</v>
      </c>
      <c r="AA79" s="232" t="s">
        <v>176</v>
      </c>
      <c r="AB79" s="232">
        <v>-2</v>
      </c>
      <c r="AC79" s="232">
        <v>3.7</v>
      </c>
      <c r="AD79" s="232">
        <v>-2.6</v>
      </c>
      <c r="AE79" s="233">
        <v>1.6</v>
      </c>
      <c r="AF79" s="232">
        <v>-2.8</v>
      </c>
      <c r="AG79" s="232">
        <v>-0.6</v>
      </c>
      <c r="AH79" s="232">
        <v>-3.3</v>
      </c>
      <c r="AI79" s="232">
        <v>2.1</v>
      </c>
      <c r="AJ79" s="232">
        <v>1.5</v>
      </c>
      <c r="AK79" s="232" t="s">
        <v>176</v>
      </c>
      <c r="AL79" s="232" t="s">
        <v>176</v>
      </c>
      <c r="AM79" s="232">
        <v>2.6</v>
      </c>
      <c r="AN79" s="144">
        <v>0.57046979865771341</v>
      </c>
      <c r="AO79" s="2">
        <v>1.4257939079714621</v>
      </c>
      <c r="AP79" s="2">
        <v>2.1376085504341891</v>
      </c>
      <c r="AQ79" s="2">
        <v>2.0014295925661285</v>
      </c>
      <c r="AR79" s="2">
        <v>0.39718912312862731</v>
      </c>
      <c r="AS79" s="2">
        <v>2.0471894517695821</v>
      </c>
      <c r="AT79" s="2">
        <v>0.79920079920081655</v>
      </c>
      <c r="AU79" s="2">
        <v>-1.1102230246251565E-14</v>
      </c>
      <c r="AV79" s="144">
        <v>0.809061488673124</v>
      </c>
      <c r="AW79" s="2">
        <v>0.26533996683251182</v>
      </c>
      <c r="AX79" s="2">
        <v>0.56856187290970084</v>
      </c>
      <c r="AY79" s="2">
        <v>1.5288122304978335</v>
      </c>
      <c r="AZ79" s="2">
        <v>0.4646840148698983</v>
      </c>
      <c r="BA79" s="2">
        <v>1.7456359102244301</v>
      </c>
      <c r="BB79" s="2" t="s">
        <v>19</v>
      </c>
      <c r="BC79" s="2">
        <v>1.730920535011804</v>
      </c>
    </row>
    <row r="80" spans="1:55" x14ac:dyDescent="0.25">
      <c r="A80" s="1">
        <v>39508</v>
      </c>
      <c r="B80" s="232">
        <v>117.14628999999999</v>
      </c>
      <c r="C80" s="232">
        <v>118.78393</v>
      </c>
      <c r="D80" s="232">
        <v>109.74463</v>
      </c>
      <c r="E80" s="232">
        <v>75.180570000000003</v>
      </c>
      <c r="F80" s="232" t="s">
        <v>176</v>
      </c>
      <c r="G80" s="232">
        <v>131.69046</v>
      </c>
      <c r="H80" s="232" t="s">
        <v>176</v>
      </c>
      <c r="I80" s="232">
        <v>107.63799</v>
      </c>
      <c r="J80" s="232">
        <v>131.49945</v>
      </c>
      <c r="K80" s="232">
        <v>120.79643</v>
      </c>
      <c r="L80" s="232">
        <v>176.14583999999999</v>
      </c>
      <c r="M80" s="232">
        <v>97.129180000000005</v>
      </c>
      <c r="N80" s="232">
        <v>120.76846999999999</v>
      </c>
      <c r="O80" s="232">
        <v>91.195369999999997</v>
      </c>
      <c r="P80" s="232">
        <v>111.07474000000001</v>
      </c>
      <c r="Q80" s="232">
        <v>109.32505</v>
      </c>
      <c r="R80" s="232" t="s">
        <v>176</v>
      </c>
      <c r="S80" s="232" t="s">
        <v>176</v>
      </c>
      <c r="T80" s="232">
        <v>78.718260000000001</v>
      </c>
      <c r="U80" s="232">
        <v>0.2</v>
      </c>
      <c r="V80" s="232">
        <v>-3.2</v>
      </c>
      <c r="W80" s="232">
        <v>-2</v>
      </c>
      <c r="X80" s="232">
        <v>-6.4</v>
      </c>
      <c r="Y80" s="232" t="s">
        <v>176</v>
      </c>
      <c r="Z80" s="232">
        <v>6</v>
      </c>
      <c r="AA80" s="232" t="s">
        <v>176</v>
      </c>
      <c r="AB80" s="232">
        <v>-0.7</v>
      </c>
      <c r="AC80" s="232">
        <v>-5.0999999999999996</v>
      </c>
      <c r="AD80" s="232">
        <v>0.3</v>
      </c>
      <c r="AE80" s="233">
        <v>1.6</v>
      </c>
      <c r="AF80" s="232">
        <v>-0.4</v>
      </c>
      <c r="AG80" s="232">
        <v>0.8</v>
      </c>
      <c r="AH80" s="232">
        <v>3.5</v>
      </c>
      <c r="AI80" s="232">
        <v>0.2</v>
      </c>
      <c r="AJ80" s="232">
        <v>-1.3</v>
      </c>
      <c r="AK80" s="232" t="s">
        <v>176</v>
      </c>
      <c r="AL80" s="232" t="s">
        <v>176</v>
      </c>
      <c r="AM80" s="232">
        <v>-1.9</v>
      </c>
      <c r="AN80" s="144">
        <v>0.53386720053387737</v>
      </c>
      <c r="AO80" s="2">
        <v>-1.2779552715654896</v>
      </c>
      <c r="AP80" s="2">
        <v>-0.81752779594503888</v>
      </c>
      <c r="AQ80" s="2">
        <v>0.73580939032935611</v>
      </c>
      <c r="AR80" s="2">
        <v>1.4607425441265809</v>
      </c>
      <c r="AS80" s="2">
        <v>0.27201632097926254</v>
      </c>
      <c r="AT80" s="2">
        <v>-0.95804426825241151</v>
      </c>
      <c r="AU80" s="2">
        <v>-0.16329196603525054</v>
      </c>
      <c r="AV80" s="144">
        <v>0.22471910112360494</v>
      </c>
      <c r="AW80" s="2">
        <v>0.36387694343367194</v>
      </c>
      <c r="AX80" s="2">
        <v>0.89790488859327056</v>
      </c>
      <c r="AY80" s="2">
        <v>1.3127413127413057</v>
      </c>
      <c r="AZ80" s="2">
        <v>1.0484119642306444</v>
      </c>
      <c r="BA80" s="2">
        <v>0.73529411764707842</v>
      </c>
      <c r="BB80" s="2" t="s">
        <v>19</v>
      </c>
      <c r="BC80" s="2">
        <v>1.4694508894044667</v>
      </c>
    </row>
    <row r="81" spans="1:55" x14ac:dyDescent="0.25">
      <c r="A81" s="1">
        <v>39539</v>
      </c>
      <c r="B81" s="232">
        <v>117.25633999999999</v>
      </c>
      <c r="C81" s="232">
        <v>119.07155</v>
      </c>
      <c r="D81" s="232">
        <v>107.57804</v>
      </c>
      <c r="E81" s="232">
        <v>73.496290000000002</v>
      </c>
      <c r="F81" s="232" t="s">
        <v>176</v>
      </c>
      <c r="G81" s="232">
        <v>124.0758</v>
      </c>
      <c r="H81" s="232" t="s">
        <v>176</v>
      </c>
      <c r="I81" s="232">
        <v>101.10551</v>
      </c>
      <c r="J81" s="232">
        <v>133.71807999999999</v>
      </c>
      <c r="K81" s="232">
        <v>120.84362</v>
      </c>
      <c r="L81" s="232">
        <v>177.78570999999999</v>
      </c>
      <c r="M81" s="232">
        <v>93.556560000000005</v>
      </c>
      <c r="N81" s="232">
        <v>120.91800000000001</v>
      </c>
      <c r="O81" s="232">
        <v>89.143709999999999</v>
      </c>
      <c r="P81" s="232">
        <v>111.4896</v>
      </c>
      <c r="Q81" s="232">
        <v>108.46467</v>
      </c>
      <c r="R81" s="232" t="s">
        <v>176</v>
      </c>
      <c r="S81" s="232" t="s">
        <v>176</v>
      </c>
      <c r="T81" s="232">
        <v>77.494069999999994</v>
      </c>
      <c r="U81" s="232">
        <v>0.1</v>
      </c>
      <c r="V81" s="232">
        <v>0.2</v>
      </c>
      <c r="W81" s="232">
        <v>-2</v>
      </c>
      <c r="X81" s="232">
        <v>-2.2000000000000002</v>
      </c>
      <c r="Y81" s="232" t="s">
        <v>176</v>
      </c>
      <c r="Z81" s="232">
        <v>-5.8</v>
      </c>
      <c r="AA81" s="232" t="s">
        <v>176</v>
      </c>
      <c r="AB81" s="232">
        <v>-6.1</v>
      </c>
      <c r="AC81" s="232">
        <v>1.7</v>
      </c>
      <c r="AD81" s="232">
        <v>0</v>
      </c>
      <c r="AE81" s="233">
        <v>0.9</v>
      </c>
      <c r="AF81" s="232">
        <v>-3.7</v>
      </c>
      <c r="AG81" s="232">
        <v>0.1</v>
      </c>
      <c r="AH81" s="232">
        <v>-2.2000000000000002</v>
      </c>
      <c r="AI81" s="232">
        <v>0.4</v>
      </c>
      <c r="AJ81" s="232">
        <v>-0.8</v>
      </c>
      <c r="AK81" s="232" t="s">
        <v>176</v>
      </c>
      <c r="AL81" s="232" t="s">
        <v>176</v>
      </c>
      <c r="AM81" s="232">
        <v>-1.6</v>
      </c>
      <c r="AN81" s="144">
        <v>-6.6379024228335748E-2</v>
      </c>
      <c r="AO81" s="2">
        <v>-0.51779935275082511</v>
      </c>
      <c r="AP81" s="2">
        <v>-2.670623145400608</v>
      </c>
      <c r="AQ81" s="2">
        <v>-1.2173913043478146</v>
      </c>
      <c r="AR81" s="2">
        <v>1.8296340731853711</v>
      </c>
      <c r="AS81" s="2">
        <v>-2.5432349949135347</v>
      </c>
      <c r="AT81" s="2">
        <v>3.3355570380244615E-2</v>
      </c>
      <c r="AU81" s="2">
        <v>-0.94864245992805074</v>
      </c>
      <c r="AV81" s="144">
        <v>1.6976297245355321</v>
      </c>
      <c r="AW81" s="2">
        <v>-2.4719841793012565</v>
      </c>
      <c r="AX81" s="2">
        <v>0.19775873434411118</v>
      </c>
      <c r="AY81" s="2">
        <v>-0.45731707317072656</v>
      </c>
      <c r="AZ81" s="2">
        <v>0.73237717424474713</v>
      </c>
      <c r="BA81" s="2">
        <v>-0.27372262773723843</v>
      </c>
      <c r="BB81" s="2" t="s">
        <v>19</v>
      </c>
      <c r="BC81" s="2">
        <v>-1.6768292682926678</v>
      </c>
    </row>
    <row r="82" spans="1:55" x14ac:dyDescent="0.25">
      <c r="A82" s="1">
        <v>39569</v>
      </c>
      <c r="B82" s="232">
        <v>118.1336</v>
      </c>
      <c r="C82" s="232">
        <v>118.12875</v>
      </c>
      <c r="D82" s="232">
        <v>110.5228</v>
      </c>
      <c r="E82" s="232">
        <v>74.626649999999998</v>
      </c>
      <c r="F82" s="232" t="s">
        <v>176</v>
      </c>
      <c r="G82" s="232">
        <v>122.98600999999999</v>
      </c>
      <c r="H82" s="232" t="s">
        <v>176</v>
      </c>
      <c r="I82" s="232">
        <v>100.73105</v>
      </c>
      <c r="J82" s="232">
        <v>134.69065000000001</v>
      </c>
      <c r="K82" s="232">
        <v>122.91836000000001</v>
      </c>
      <c r="L82" s="232">
        <v>180.43716000000001</v>
      </c>
      <c r="M82" s="232">
        <v>96.627619999999993</v>
      </c>
      <c r="N82" s="232">
        <v>121.99391</v>
      </c>
      <c r="O82" s="232">
        <v>91.894980000000004</v>
      </c>
      <c r="P82" s="232">
        <v>108.01023000000001</v>
      </c>
      <c r="Q82" s="232">
        <v>104.50447</v>
      </c>
      <c r="R82" s="232" t="s">
        <v>176</v>
      </c>
      <c r="S82" s="232" t="s">
        <v>176</v>
      </c>
      <c r="T82" s="232">
        <v>78.200670000000002</v>
      </c>
      <c r="U82" s="232">
        <v>0.7</v>
      </c>
      <c r="V82" s="232">
        <v>-0.8</v>
      </c>
      <c r="W82" s="232">
        <v>2.7</v>
      </c>
      <c r="X82" s="232">
        <v>1.5</v>
      </c>
      <c r="Y82" s="232" t="s">
        <v>176</v>
      </c>
      <c r="Z82" s="232">
        <v>-0.9</v>
      </c>
      <c r="AA82" s="232" t="s">
        <v>176</v>
      </c>
      <c r="AB82" s="232">
        <v>-0.4</v>
      </c>
      <c r="AC82" s="232">
        <v>0.7</v>
      </c>
      <c r="AD82" s="232">
        <v>1.7</v>
      </c>
      <c r="AE82" s="233">
        <v>1.5</v>
      </c>
      <c r="AF82" s="232">
        <v>3.3</v>
      </c>
      <c r="AG82" s="232">
        <v>0.9</v>
      </c>
      <c r="AH82" s="232">
        <v>3.1</v>
      </c>
      <c r="AI82" s="232">
        <v>-3.1</v>
      </c>
      <c r="AJ82" s="232">
        <v>-3.7</v>
      </c>
      <c r="AK82" s="232" t="s">
        <v>176</v>
      </c>
      <c r="AL82" s="232" t="s">
        <v>176</v>
      </c>
      <c r="AM82" s="232">
        <v>0.9</v>
      </c>
      <c r="AN82" s="144">
        <v>0.29890401859846705</v>
      </c>
      <c r="AO82" s="2">
        <v>-1.6916070266753125</v>
      </c>
      <c r="AP82" s="2">
        <v>-1.3888888888888729</v>
      </c>
      <c r="AQ82" s="2">
        <v>-1.4436619718309895</v>
      </c>
      <c r="AR82" s="2">
        <v>-0.82474226804124529</v>
      </c>
      <c r="AS82" s="2">
        <v>-2.6096033402922769</v>
      </c>
      <c r="AT82" s="2">
        <v>-0.83361120373457442</v>
      </c>
      <c r="AU82" s="2">
        <v>0.26420079260238705</v>
      </c>
      <c r="AV82" s="144">
        <v>0.69291338582677664</v>
      </c>
      <c r="AW82" s="2">
        <v>6.7590402162909236E-2</v>
      </c>
      <c r="AX82" s="2">
        <v>0.75657894736840259</v>
      </c>
      <c r="AY82" s="2">
        <v>1.2633996937212899</v>
      </c>
      <c r="AZ82" s="2">
        <v>-0.84822780975465362</v>
      </c>
      <c r="BA82" s="2">
        <v>-2.1347971942665578</v>
      </c>
      <c r="BB82" s="2" t="s">
        <v>19</v>
      </c>
      <c r="BC82" s="2">
        <v>-0.19379844961240345</v>
      </c>
    </row>
    <row r="83" spans="1:55" x14ac:dyDescent="0.25">
      <c r="A83" s="1">
        <v>39600</v>
      </c>
      <c r="B83" s="232">
        <v>119.63421</v>
      </c>
      <c r="C83" s="232">
        <v>116.80249999999999</v>
      </c>
      <c r="D83" s="232">
        <v>109.74187000000001</v>
      </c>
      <c r="E83" s="232">
        <v>76.295140000000004</v>
      </c>
      <c r="F83" s="232" t="s">
        <v>176</v>
      </c>
      <c r="G83" s="232">
        <v>126.28109000000001</v>
      </c>
      <c r="H83" s="232" t="s">
        <v>176</v>
      </c>
      <c r="I83" s="232">
        <v>103.04425000000001</v>
      </c>
      <c r="J83" s="232">
        <v>129.47072</v>
      </c>
      <c r="K83" s="232">
        <v>124.41276000000001</v>
      </c>
      <c r="L83" s="232">
        <v>177.85436999999999</v>
      </c>
      <c r="M83" s="232">
        <v>99.352540000000005</v>
      </c>
      <c r="N83" s="232">
        <v>125.02437999999999</v>
      </c>
      <c r="O83" s="232">
        <v>92.255840000000006</v>
      </c>
      <c r="P83" s="232">
        <v>106.50057</v>
      </c>
      <c r="Q83" s="232">
        <v>106.98497</v>
      </c>
      <c r="R83" s="232" t="s">
        <v>176</v>
      </c>
      <c r="S83" s="232" t="s">
        <v>176</v>
      </c>
      <c r="T83" s="232">
        <v>80.083150000000003</v>
      </c>
      <c r="U83" s="232">
        <v>1.3</v>
      </c>
      <c r="V83" s="232">
        <v>-1.1000000000000001</v>
      </c>
      <c r="W83" s="232">
        <v>-0.7</v>
      </c>
      <c r="X83" s="232">
        <v>2.2000000000000002</v>
      </c>
      <c r="Y83" s="232" t="s">
        <v>176</v>
      </c>
      <c r="Z83" s="232">
        <v>2.7</v>
      </c>
      <c r="AA83" s="232" t="s">
        <v>176</v>
      </c>
      <c r="AB83" s="232">
        <v>2.2999999999999998</v>
      </c>
      <c r="AC83" s="232">
        <v>-3.9</v>
      </c>
      <c r="AD83" s="232">
        <v>1.2</v>
      </c>
      <c r="AE83" s="233">
        <v>-1.4</v>
      </c>
      <c r="AF83" s="232">
        <v>2.8</v>
      </c>
      <c r="AG83" s="232">
        <v>2.5</v>
      </c>
      <c r="AH83" s="232">
        <v>0.4</v>
      </c>
      <c r="AI83" s="232">
        <v>-1.4</v>
      </c>
      <c r="AJ83" s="232">
        <v>2.4</v>
      </c>
      <c r="AK83" s="232" t="s">
        <v>176</v>
      </c>
      <c r="AL83" s="232" t="s">
        <v>176</v>
      </c>
      <c r="AM83" s="232">
        <v>2.4</v>
      </c>
      <c r="AN83" s="144">
        <v>0.79470198675495318</v>
      </c>
      <c r="AO83" s="2">
        <v>-0.49636002647255317</v>
      </c>
      <c r="AP83" s="2">
        <v>0.34352456200616999</v>
      </c>
      <c r="AQ83" s="2">
        <v>0.64308681672025081</v>
      </c>
      <c r="AR83" s="2">
        <v>-1.277101277101278</v>
      </c>
      <c r="AS83" s="2">
        <v>-1.3219006788138477</v>
      </c>
      <c r="AT83" s="2">
        <v>0.33624747814391398</v>
      </c>
      <c r="AU83" s="2">
        <v>1.0869565217391353</v>
      </c>
      <c r="AV83" s="144">
        <v>0.43791054113233585</v>
      </c>
      <c r="AW83" s="2">
        <v>0.8443093549476588</v>
      </c>
      <c r="AX83" s="2">
        <v>1.2732615083251853</v>
      </c>
      <c r="AY83" s="2">
        <v>0.7561436672967714</v>
      </c>
      <c r="AZ83" s="2">
        <v>-1.7415215398716599</v>
      </c>
      <c r="BA83" s="2">
        <v>-0.65440947335617672</v>
      </c>
      <c r="BB83" s="2" t="s">
        <v>19</v>
      </c>
      <c r="BC83" s="2">
        <v>0.15533980582527196</v>
      </c>
    </row>
    <row r="84" spans="1:55" x14ac:dyDescent="0.25">
      <c r="A84" s="1">
        <v>39630</v>
      </c>
      <c r="B84" s="232">
        <v>120.20541</v>
      </c>
      <c r="C84" s="232">
        <v>116.35142999999999</v>
      </c>
      <c r="D84" s="232">
        <v>108.50371</v>
      </c>
      <c r="E84" s="232">
        <v>77.429860000000005</v>
      </c>
      <c r="F84" s="232" t="s">
        <v>176</v>
      </c>
      <c r="G84" s="232">
        <v>125.78603</v>
      </c>
      <c r="H84" s="232" t="s">
        <v>176</v>
      </c>
      <c r="I84" s="232">
        <v>101.34477</v>
      </c>
      <c r="J84" s="232">
        <v>132.41433000000001</v>
      </c>
      <c r="K84" s="232">
        <v>125.99325</v>
      </c>
      <c r="L84" s="232">
        <v>180.05479</v>
      </c>
      <c r="M84" s="232">
        <v>99.387050000000002</v>
      </c>
      <c r="N84" s="232">
        <v>124.14946999999999</v>
      </c>
      <c r="O84" s="232">
        <v>94.536659999999998</v>
      </c>
      <c r="P84" s="232">
        <v>109.33638999999999</v>
      </c>
      <c r="Q84" s="232">
        <v>106.50191</v>
      </c>
      <c r="R84" s="232" t="s">
        <v>176</v>
      </c>
      <c r="S84" s="232" t="s">
        <v>176</v>
      </c>
      <c r="T84" s="232">
        <v>79.339169999999996</v>
      </c>
      <c r="U84" s="232">
        <v>0.5</v>
      </c>
      <c r="V84" s="232">
        <v>-0.4</v>
      </c>
      <c r="W84" s="232">
        <v>-1.1000000000000001</v>
      </c>
      <c r="X84" s="232">
        <v>1.5</v>
      </c>
      <c r="Y84" s="232" t="s">
        <v>176</v>
      </c>
      <c r="Z84" s="232">
        <v>-0.4</v>
      </c>
      <c r="AA84" s="232" t="s">
        <v>176</v>
      </c>
      <c r="AB84" s="232">
        <v>-1.6</v>
      </c>
      <c r="AC84" s="232">
        <v>2.2999999999999998</v>
      </c>
      <c r="AD84" s="232">
        <v>1.3</v>
      </c>
      <c r="AE84" s="233">
        <v>1.2</v>
      </c>
      <c r="AF84" s="232">
        <v>0</v>
      </c>
      <c r="AG84" s="232">
        <v>-0.7</v>
      </c>
      <c r="AH84" s="232">
        <v>2.5</v>
      </c>
      <c r="AI84" s="232">
        <v>2.7</v>
      </c>
      <c r="AJ84" s="232">
        <v>-0.5</v>
      </c>
      <c r="AK84" s="232" t="s">
        <v>176</v>
      </c>
      <c r="AL84" s="232" t="s">
        <v>176</v>
      </c>
      <c r="AM84" s="232">
        <v>-0.9</v>
      </c>
      <c r="AN84" s="144">
        <v>0.91984231274639949</v>
      </c>
      <c r="AO84" s="2">
        <v>-0.79813767874957753</v>
      </c>
      <c r="AP84" s="2">
        <v>0.445053064019163</v>
      </c>
      <c r="AQ84" s="2">
        <v>1.7749378771743096</v>
      </c>
      <c r="AR84" s="2">
        <v>0.4512635379061436</v>
      </c>
      <c r="AS84" s="2">
        <v>-0.25343953656772333</v>
      </c>
      <c r="AT84" s="2">
        <v>-0.4691689008042732</v>
      </c>
      <c r="AU84" s="2">
        <v>1.0101010101010166</v>
      </c>
      <c r="AV84" s="144">
        <v>3.1142946122697523E-2</v>
      </c>
      <c r="AW84" s="2">
        <v>1.875418620227709</v>
      </c>
      <c r="AX84" s="2">
        <v>0.80593165699551772</v>
      </c>
      <c r="AY84" s="2">
        <v>1.6885553470919357</v>
      </c>
      <c r="AZ84" s="2">
        <v>-0.80845771144278933</v>
      </c>
      <c r="BA84" s="2">
        <v>-0.56461731493098188</v>
      </c>
      <c r="BB84" s="2" t="s">
        <v>19</v>
      </c>
      <c r="BC84" s="2">
        <v>0.96936797208218017</v>
      </c>
    </row>
    <row r="85" spans="1:55" x14ac:dyDescent="0.25">
      <c r="A85" s="1">
        <v>39661</v>
      </c>
      <c r="B85" s="232">
        <v>118.84855</v>
      </c>
      <c r="C85" s="232">
        <v>118.5539</v>
      </c>
      <c r="D85" s="232">
        <v>109.20607</v>
      </c>
      <c r="E85" s="232">
        <v>79.979690000000005</v>
      </c>
      <c r="F85" s="232" t="s">
        <v>176</v>
      </c>
      <c r="G85" s="232">
        <v>129.88744</v>
      </c>
      <c r="H85" s="232" t="s">
        <v>176</v>
      </c>
      <c r="I85" s="232">
        <v>103.66749</v>
      </c>
      <c r="J85" s="232">
        <v>137.31097</v>
      </c>
      <c r="K85" s="232">
        <v>125.07196999999999</v>
      </c>
      <c r="L85" s="232">
        <v>174.90884</v>
      </c>
      <c r="M85" s="232">
        <v>97.074740000000006</v>
      </c>
      <c r="N85" s="232">
        <v>120.39955</v>
      </c>
      <c r="O85" s="232">
        <v>89.380970000000005</v>
      </c>
      <c r="P85" s="232">
        <v>112.3582</v>
      </c>
      <c r="Q85" s="232">
        <v>106.74142999999999</v>
      </c>
      <c r="R85" s="232" t="s">
        <v>176</v>
      </c>
      <c r="S85" s="232" t="s">
        <v>176</v>
      </c>
      <c r="T85" s="232">
        <v>77.422989999999999</v>
      </c>
      <c r="U85" s="232">
        <v>-1.1000000000000001</v>
      </c>
      <c r="V85" s="232">
        <v>1.9</v>
      </c>
      <c r="W85" s="232">
        <v>0.6</v>
      </c>
      <c r="X85" s="232">
        <v>3.3</v>
      </c>
      <c r="Y85" s="232" t="s">
        <v>176</v>
      </c>
      <c r="Z85" s="232">
        <v>3.3</v>
      </c>
      <c r="AA85" s="232" t="s">
        <v>176</v>
      </c>
      <c r="AB85" s="232">
        <v>2.2999999999999998</v>
      </c>
      <c r="AC85" s="232">
        <v>3.7</v>
      </c>
      <c r="AD85" s="232">
        <v>-0.7</v>
      </c>
      <c r="AE85" s="233">
        <v>-2.9</v>
      </c>
      <c r="AF85" s="232">
        <v>-2.2999999999999998</v>
      </c>
      <c r="AG85" s="232">
        <v>-3</v>
      </c>
      <c r="AH85" s="232">
        <v>-5.5</v>
      </c>
      <c r="AI85" s="232">
        <v>2.8</v>
      </c>
      <c r="AJ85" s="232">
        <v>0.2</v>
      </c>
      <c r="AK85" s="232" t="s">
        <v>176</v>
      </c>
      <c r="AL85" s="232" t="s">
        <v>176</v>
      </c>
      <c r="AM85" s="232">
        <v>-2.4</v>
      </c>
      <c r="AN85" s="144">
        <v>0.26041666666667407</v>
      </c>
      <c r="AO85" s="2">
        <v>0.43580288300368863</v>
      </c>
      <c r="AP85" s="2">
        <v>-0.23858214042262738</v>
      </c>
      <c r="AQ85" s="2">
        <v>2.7903732124171743</v>
      </c>
      <c r="AR85" s="2">
        <v>2.3360287511230871</v>
      </c>
      <c r="AS85" s="2">
        <v>1.1252268602540916</v>
      </c>
      <c r="AT85" s="2">
        <v>1.111111111111085</v>
      </c>
      <c r="AU85" s="2">
        <v>0.58064516129032739</v>
      </c>
      <c r="AV85" s="144">
        <v>-1.089663760896642</v>
      </c>
      <c r="AW85" s="2">
        <v>0.16436554898093814</v>
      </c>
      <c r="AX85" s="2">
        <v>-0.22385673169172948</v>
      </c>
      <c r="AY85" s="2">
        <v>-0.92250922509224953</v>
      </c>
      <c r="AZ85" s="2">
        <v>1.2539184952978122</v>
      </c>
      <c r="BA85" s="2">
        <v>0.69400630914824291</v>
      </c>
      <c r="BB85" s="2" t="s">
        <v>19</v>
      </c>
      <c r="BC85" s="2">
        <v>-0.49923195084484728</v>
      </c>
    </row>
    <row r="86" spans="1:55" x14ac:dyDescent="0.25">
      <c r="A86" s="1">
        <v>39692</v>
      </c>
      <c r="B86" s="232">
        <v>120.16698</v>
      </c>
      <c r="C86" s="232">
        <v>119.21656</v>
      </c>
      <c r="D86" s="232">
        <v>113.01045000000001</v>
      </c>
      <c r="E86" s="232">
        <v>78.764499999999998</v>
      </c>
      <c r="F86" s="232" t="s">
        <v>176</v>
      </c>
      <c r="G86" s="232">
        <v>124.47216</v>
      </c>
      <c r="H86" s="232" t="s">
        <v>176</v>
      </c>
      <c r="I86" s="232">
        <v>104.99284</v>
      </c>
      <c r="J86" s="232">
        <v>137.53595999999999</v>
      </c>
      <c r="K86" s="232">
        <v>123.24301</v>
      </c>
      <c r="L86" s="232">
        <v>172.02542</v>
      </c>
      <c r="M86" s="232">
        <v>98.931010000000001</v>
      </c>
      <c r="N86" s="232">
        <v>123.32231</v>
      </c>
      <c r="O86" s="232">
        <v>95.918270000000007</v>
      </c>
      <c r="P86" s="232">
        <v>111.79826</v>
      </c>
      <c r="Q86" s="232">
        <v>112.0339</v>
      </c>
      <c r="R86" s="232" t="s">
        <v>176</v>
      </c>
      <c r="S86" s="232" t="s">
        <v>176</v>
      </c>
      <c r="T86" s="232">
        <v>74.275999999999996</v>
      </c>
      <c r="U86" s="232">
        <v>1.1000000000000001</v>
      </c>
      <c r="V86" s="232">
        <v>0.6</v>
      </c>
      <c r="W86" s="232">
        <v>3.5</v>
      </c>
      <c r="X86" s="232">
        <v>-1.5</v>
      </c>
      <c r="Y86" s="232" t="s">
        <v>176</v>
      </c>
      <c r="Z86" s="232">
        <v>-4.2</v>
      </c>
      <c r="AA86" s="232" t="s">
        <v>176</v>
      </c>
      <c r="AB86" s="232">
        <v>1.3</v>
      </c>
      <c r="AC86" s="232">
        <v>0.2</v>
      </c>
      <c r="AD86" s="232">
        <v>-1.5</v>
      </c>
      <c r="AE86" s="233">
        <v>-1.6</v>
      </c>
      <c r="AF86" s="232">
        <v>1.9</v>
      </c>
      <c r="AG86" s="232">
        <v>2.4</v>
      </c>
      <c r="AH86" s="232">
        <v>7.3</v>
      </c>
      <c r="AI86" s="232">
        <v>-0.5</v>
      </c>
      <c r="AJ86" s="232">
        <v>5</v>
      </c>
      <c r="AK86" s="232" t="s">
        <v>176</v>
      </c>
      <c r="AL86" s="232" t="s">
        <v>176</v>
      </c>
      <c r="AM86" s="232">
        <v>-4.0999999999999996</v>
      </c>
      <c r="AN86" s="144">
        <v>0.12987012987013546</v>
      </c>
      <c r="AO86" s="2">
        <v>0.70093457943924964</v>
      </c>
      <c r="AP86" s="2">
        <v>0.81995216945678351</v>
      </c>
      <c r="AQ86" s="2">
        <v>0.40719375636240063</v>
      </c>
      <c r="AR86" s="2">
        <v>-0.58530875036580943</v>
      </c>
      <c r="AS86" s="2">
        <v>0.61019382627420793</v>
      </c>
      <c r="AT86" s="2">
        <v>1.7982017982018039</v>
      </c>
      <c r="AU86" s="2">
        <v>-0.41693393200770146</v>
      </c>
      <c r="AV86" s="144">
        <v>-1.3849543594586122</v>
      </c>
      <c r="AW86" s="2">
        <v>-0.29537249753857076</v>
      </c>
      <c r="AX86" s="2">
        <v>-0.64102564102564985</v>
      </c>
      <c r="AY86" s="2">
        <v>1.1918063314711347</v>
      </c>
      <c r="AZ86" s="2">
        <v>1.7647058823529349</v>
      </c>
      <c r="BA86" s="2">
        <v>1.535087719298267</v>
      </c>
      <c r="BB86" s="2" t="s">
        <v>19</v>
      </c>
      <c r="BC86" s="2">
        <v>-1.6209957545349374</v>
      </c>
    </row>
    <row r="87" spans="1:55" x14ac:dyDescent="0.25">
      <c r="A87" s="1">
        <v>39722</v>
      </c>
      <c r="B87" s="232">
        <v>116.82317</v>
      </c>
      <c r="C87" s="232">
        <v>115.09177</v>
      </c>
      <c r="D87" s="232">
        <v>110.1837</v>
      </c>
      <c r="E87" s="232">
        <v>80.985669999999999</v>
      </c>
      <c r="F87" s="232" t="s">
        <v>176</v>
      </c>
      <c r="G87" s="232">
        <v>127.87778</v>
      </c>
      <c r="H87" s="232" t="s">
        <v>176</v>
      </c>
      <c r="I87" s="232">
        <v>103.405</v>
      </c>
      <c r="J87" s="232">
        <v>129.69740999999999</v>
      </c>
      <c r="K87" s="232">
        <v>118.77213999999999</v>
      </c>
      <c r="L87" s="232">
        <v>159.08247</v>
      </c>
      <c r="M87" s="232">
        <v>97.540840000000003</v>
      </c>
      <c r="N87" s="232">
        <v>121.11993</v>
      </c>
      <c r="O87" s="232">
        <v>94.647880000000001</v>
      </c>
      <c r="P87" s="232">
        <v>106.76322</v>
      </c>
      <c r="Q87" s="232">
        <v>104.75834999999999</v>
      </c>
      <c r="R87" s="232" t="s">
        <v>176</v>
      </c>
      <c r="S87" s="232" t="s">
        <v>176</v>
      </c>
      <c r="T87" s="232">
        <v>76.302940000000007</v>
      </c>
      <c r="U87" s="232">
        <v>-2.8</v>
      </c>
      <c r="V87" s="232">
        <v>-3.5</v>
      </c>
      <c r="W87" s="232">
        <v>-2.5</v>
      </c>
      <c r="X87" s="232">
        <v>2.8</v>
      </c>
      <c r="Y87" s="232" t="s">
        <v>176</v>
      </c>
      <c r="Z87" s="232">
        <v>2.7</v>
      </c>
      <c r="AA87" s="232" t="s">
        <v>176</v>
      </c>
      <c r="AB87" s="232">
        <v>-1.5</v>
      </c>
      <c r="AC87" s="232">
        <v>-5.7</v>
      </c>
      <c r="AD87" s="232">
        <v>-3.6</v>
      </c>
      <c r="AE87" s="233">
        <v>-7.5</v>
      </c>
      <c r="AF87" s="232">
        <v>-1.4</v>
      </c>
      <c r="AG87" s="232">
        <v>-1.8</v>
      </c>
      <c r="AH87" s="232">
        <v>-1.3</v>
      </c>
      <c r="AI87" s="232">
        <v>-4.5</v>
      </c>
      <c r="AJ87" s="232">
        <v>-6.5</v>
      </c>
      <c r="AK87" s="232" t="s">
        <v>176</v>
      </c>
      <c r="AL87" s="232" t="s">
        <v>176</v>
      </c>
      <c r="AM87" s="232">
        <v>2.7</v>
      </c>
      <c r="AN87" s="144">
        <v>-0.97276264591441564</v>
      </c>
      <c r="AO87" s="2">
        <v>-0.13258203513424327</v>
      </c>
      <c r="AP87" s="2">
        <v>0.57607590647239526</v>
      </c>
      <c r="AQ87" s="2">
        <v>2.1290976681311413</v>
      </c>
      <c r="AR87" s="2">
        <v>0.52987930526935401</v>
      </c>
      <c r="AS87" s="2">
        <v>0.67784516589368682</v>
      </c>
      <c r="AT87" s="2">
        <v>-6.542361792606366E-2</v>
      </c>
      <c r="AU87" s="2">
        <v>-1.6747181964573365</v>
      </c>
      <c r="AV87" s="144">
        <v>-3.7663581232045829</v>
      </c>
      <c r="AW87" s="2">
        <v>-0.36208031599735957</v>
      </c>
      <c r="AX87" s="2">
        <v>-0.77419354838708099</v>
      </c>
      <c r="AY87" s="2">
        <v>7.3610599926388076E-2</v>
      </c>
      <c r="AZ87" s="2">
        <v>-0.79099482811073596</v>
      </c>
      <c r="BA87" s="2">
        <v>-0.55538414069733477</v>
      </c>
      <c r="BB87" s="2" t="s">
        <v>19</v>
      </c>
      <c r="BC87" s="2">
        <v>-0.94154570419772154</v>
      </c>
    </row>
    <row r="88" spans="1:55" x14ac:dyDescent="0.25">
      <c r="A88" s="1">
        <v>39753</v>
      </c>
      <c r="B88" s="232">
        <v>109.80441</v>
      </c>
      <c r="C88" s="232">
        <v>114.8447</v>
      </c>
      <c r="D88" s="232">
        <v>101.94162</v>
      </c>
      <c r="E88" s="232">
        <v>77.076570000000004</v>
      </c>
      <c r="F88" s="232" t="s">
        <v>176</v>
      </c>
      <c r="G88" s="232">
        <v>121.07418</v>
      </c>
      <c r="H88" s="232" t="s">
        <v>176</v>
      </c>
      <c r="I88" s="232">
        <v>101.77209000000001</v>
      </c>
      <c r="J88" s="232">
        <v>130.53367</v>
      </c>
      <c r="K88" s="232">
        <v>103.89072</v>
      </c>
      <c r="L88" s="232">
        <v>129.48208</v>
      </c>
      <c r="M88" s="232">
        <v>95.699110000000005</v>
      </c>
      <c r="N88" s="232">
        <v>116.74763</v>
      </c>
      <c r="O88" s="232">
        <v>92.821479999999994</v>
      </c>
      <c r="P88" s="232">
        <v>102.71535</v>
      </c>
      <c r="Q88" s="232">
        <v>97.648039999999995</v>
      </c>
      <c r="R88" s="232" t="s">
        <v>176</v>
      </c>
      <c r="S88" s="232" t="s">
        <v>176</v>
      </c>
      <c r="T88" s="232">
        <v>75.596760000000003</v>
      </c>
      <c r="U88" s="232">
        <v>-6</v>
      </c>
      <c r="V88" s="232">
        <v>-0.2</v>
      </c>
      <c r="W88" s="232">
        <v>-7.5</v>
      </c>
      <c r="X88" s="232">
        <v>-4.8</v>
      </c>
      <c r="Y88" s="232" t="s">
        <v>176</v>
      </c>
      <c r="Z88" s="232">
        <v>-5.3</v>
      </c>
      <c r="AA88" s="232" t="s">
        <v>176</v>
      </c>
      <c r="AB88" s="232">
        <v>-1.6</v>
      </c>
      <c r="AC88" s="232">
        <v>0.6</v>
      </c>
      <c r="AD88" s="232">
        <v>-12.5</v>
      </c>
      <c r="AE88" s="233">
        <v>-18.600000000000001</v>
      </c>
      <c r="AF88" s="232">
        <v>-1.9</v>
      </c>
      <c r="AG88" s="232">
        <v>-3.6</v>
      </c>
      <c r="AH88" s="232">
        <v>-1.9</v>
      </c>
      <c r="AI88" s="232">
        <v>-3.8</v>
      </c>
      <c r="AJ88" s="232">
        <v>-6.8</v>
      </c>
      <c r="AK88" s="232" t="s">
        <v>176</v>
      </c>
      <c r="AL88" s="232" t="s">
        <v>176</v>
      </c>
      <c r="AM88" s="232">
        <v>-0.9</v>
      </c>
      <c r="AN88" s="144">
        <v>-2.4557956777996104</v>
      </c>
      <c r="AO88" s="2">
        <v>-0.96249585131098492</v>
      </c>
      <c r="AP88" s="2">
        <v>-2.3247978436657823</v>
      </c>
      <c r="AQ88" s="2">
        <v>-1.2574454003971058</v>
      </c>
      <c r="AR88" s="2">
        <v>-2.4890190336749551</v>
      </c>
      <c r="AS88" s="2">
        <v>-0.70871722182849206</v>
      </c>
      <c r="AT88" s="2">
        <v>-1.8330605564647939</v>
      </c>
      <c r="AU88" s="2">
        <v>-5.56829348182114</v>
      </c>
      <c r="AV88" s="144">
        <v>-8.6235489220563899</v>
      </c>
      <c r="AW88" s="2">
        <v>-0.52857614800130293</v>
      </c>
      <c r="AX88" s="2">
        <v>-0.91027308192458412</v>
      </c>
      <c r="AY88" s="2">
        <v>1.3240161824200181</v>
      </c>
      <c r="AZ88" s="2">
        <v>-2.8518859245630357</v>
      </c>
      <c r="BA88" s="2">
        <v>-2.7303754266211455</v>
      </c>
      <c r="BB88" s="2" t="s">
        <v>19</v>
      </c>
      <c r="BC88" s="2">
        <v>-0.83168316831685463</v>
      </c>
    </row>
    <row r="89" spans="1:55" x14ac:dyDescent="0.25">
      <c r="A89" s="1">
        <v>39783</v>
      </c>
      <c r="B89" s="232">
        <v>97.647909999999996</v>
      </c>
      <c r="C89" s="232">
        <v>108.49706</v>
      </c>
      <c r="D89" s="232">
        <v>98.220759999999999</v>
      </c>
      <c r="E89" s="232">
        <v>70.956599999999995</v>
      </c>
      <c r="F89" s="232" t="s">
        <v>176</v>
      </c>
      <c r="G89" s="232">
        <v>115.74059</v>
      </c>
      <c r="H89" s="232" t="s">
        <v>176</v>
      </c>
      <c r="I89" s="232">
        <v>98.395629999999997</v>
      </c>
      <c r="J89" s="232">
        <v>114.94352000000001</v>
      </c>
      <c r="K89" s="232">
        <v>86.563969999999998</v>
      </c>
      <c r="L89" s="232">
        <v>119.86941</v>
      </c>
      <c r="M89" s="232">
        <v>86.157730000000001</v>
      </c>
      <c r="N89" s="232">
        <v>101.99509</v>
      </c>
      <c r="O89" s="232">
        <v>75.948729999999998</v>
      </c>
      <c r="P89" s="232">
        <v>95.265590000000003</v>
      </c>
      <c r="Q89" s="232">
        <v>86.918859999999995</v>
      </c>
      <c r="R89" s="232" t="s">
        <v>176</v>
      </c>
      <c r="S89" s="232" t="s">
        <v>176</v>
      </c>
      <c r="T89" s="232">
        <v>77.206639999999993</v>
      </c>
      <c r="U89" s="232">
        <v>-11.1</v>
      </c>
      <c r="V89" s="232">
        <v>-5.5</v>
      </c>
      <c r="W89" s="232">
        <v>-3.6</v>
      </c>
      <c r="X89" s="232">
        <v>-7.9</v>
      </c>
      <c r="Y89" s="232" t="s">
        <v>176</v>
      </c>
      <c r="Z89" s="232">
        <v>-4.4000000000000004</v>
      </c>
      <c r="AA89" s="232" t="s">
        <v>176</v>
      </c>
      <c r="AB89" s="232">
        <v>-3.3</v>
      </c>
      <c r="AC89" s="232">
        <v>-11.9</v>
      </c>
      <c r="AD89" s="232">
        <v>-16.7</v>
      </c>
      <c r="AE89" s="233">
        <v>-7.4</v>
      </c>
      <c r="AF89" s="232">
        <v>-10</v>
      </c>
      <c r="AG89" s="232">
        <v>-12.6</v>
      </c>
      <c r="AH89" s="232">
        <v>-18.2</v>
      </c>
      <c r="AI89" s="232">
        <v>-7.3</v>
      </c>
      <c r="AJ89" s="232">
        <v>-11</v>
      </c>
      <c r="AK89" s="232" t="s">
        <v>176</v>
      </c>
      <c r="AL89" s="232" t="s">
        <v>176</v>
      </c>
      <c r="AM89" s="232">
        <v>2.1</v>
      </c>
      <c r="AN89" s="144">
        <v>-6.5458207452165018</v>
      </c>
      <c r="AO89" s="2">
        <v>-2.8820375335120385</v>
      </c>
      <c r="AP89" s="2">
        <v>-4.4843049327354167</v>
      </c>
      <c r="AQ89" s="2">
        <v>-3.351206434316345</v>
      </c>
      <c r="AR89" s="2">
        <v>-2.4624624624624669</v>
      </c>
      <c r="AS89" s="2">
        <v>-2.1413276231263434</v>
      </c>
      <c r="AT89" s="2">
        <v>-6.3354451483828118</v>
      </c>
      <c r="AU89" s="2">
        <v>-10.96080471730837</v>
      </c>
      <c r="AV89" s="144">
        <v>-11.034482758620678</v>
      </c>
      <c r="AW89" s="2">
        <v>-4.3507140484888795</v>
      </c>
      <c r="AX89" s="2">
        <v>-5.839895013123364</v>
      </c>
      <c r="AY89" s="2">
        <v>-7.0417422867513508</v>
      </c>
      <c r="AZ89" s="2">
        <v>-5.429292929292906</v>
      </c>
      <c r="BA89" s="2">
        <v>-8.1020733652312433</v>
      </c>
      <c r="BB89" s="2" t="s">
        <v>19</v>
      </c>
      <c r="BC89" s="2">
        <v>0.87859424920129214</v>
      </c>
    </row>
    <row r="90" spans="1:55" x14ac:dyDescent="0.25">
      <c r="A90" s="1">
        <v>39814</v>
      </c>
      <c r="B90" s="232">
        <v>99.737880000000004</v>
      </c>
      <c r="C90" s="232">
        <v>108.11814</v>
      </c>
      <c r="D90" s="232">
        <v>88.895700000000005</v>
      </c>
      <c r="E90" s="232">
        <v>74.138769999999994</v>
      </c>
      <c r="F90" s="232" t="s">
        <v>176</v>
      </c>
      <c r="G90" s="232">
        <v>115.16365</v>
      </c>
      <c r="H90" s="232" t="s">
        <v>176</v>
      </c>
      <c r="I90" s="232">
        <v>104.22445</v>
      </c>
      <c r="J90" s="232">
        <v>110.57579</v>
      </c>
      <c r="K90" s="232">
        <v>90.768889999999999</v>
      </c>
      <c r="L90" s="232">
        <v>113.87245</v>
      </c>
      <c r="M90" s="232">
        <v>87.496510000000001</v>
      </c>
      <c r="N90" s="232">
        <v>104.61620000000001</v>
      </c>
      <c r="O90" s="232">
        <v>76.217879999999994</v>
      </c>
      <c r="P90" s="232">
        <v>97.897099999999995</v>
      </c>
      <c r="Q90" s="232">
        <v>91.092280000000002</v>
      </c>
      <c r="R90" s="232" t="s">
        <v>176</v>
      </c>
      <c r="S90" s="232" t="s">
        <v>176</v>
      </c>
      <c r="T90" s="232">
        <v>74.943209999999993</v>
      </c>
      <c r="U90" s="232">
        <v>2.1</v>
      </c>
      <c r="V90" s="232">
        <v>-0.3</v>
      </c>
      <c r="W90" s="232">
        <v>-9.5</v>
      </c>
      <c r="X90" s="232">
        <v>4.5</v>
      </c>
      <c r="Y90" s="232" t="s">
        <v>176</v>
      </c>
      <c r="Z90" s="232">
        <v>-0.5</v>
      </c>
      <c r="AA90" s="232" t="s">
        <v>176</v>
      </c>
      <c r="AB90" s="232">
        <v>5.9</v>
      </c>
      <c r="AC90" s="232">
        <v>-3.8</v>
      </c>
      <c r="AD90" s="232">
        <v>4.9000000000000004</v>
      </c>
      <c r="AE90" s="233">
        <v>-5</v>
      </c>
      <c r="AF90" s="232">
        <v>1.6</v>
      </c>
      <c r="AG90" s="232">
        <v>2.6</v>
      </c>
      <c r="AH90" s="232">
        <v>0.4</v>
      </c>
      <c r="AI90" s="232">
        <v>2.8</v>
      </c>
      <c r="AJ90" s="232">
        <v>4.8</v>
      </c>
      <c r="AK90" s="232" t="s">
        <v>176</v>
      </c>
      <c r="AL90" s="232" t="s">
        <v>176</v>
      </c>
      <c r="AM90" s="232">
        <v>-2.9</v>
      </c>
      <c r="AN90" s="144">
        <v>-5.2442528735632372</v>
      </c>
      <c r="AO90" s="2">
        <v>-2.00138026224983</v>
      </c>
      <c r="AP90" s="2">
        <v>-7.2589382448537298</v>
      </c>
      <c r="AQ90" s="2">
        <v>-3.6061026352288361</v>
      </c>
      <c r="AR90" s="2">
        <v>-3.355911330049266</v>
      </c>
      <c r="AS90" s="2">
        <v>0.14587892049597873</v>
      </c>
      <c r="AT90" s="2">
        <v>-5.5535777856888462</v>
      </c>
      <c r="AU90" s="2">
        <v>-9.5831710167510806</v>
      </c>
      <c r="AV90" s="144">
        <v>-11.464708282333746</v>
      </c>
      <c r="AW90" s="2">
        <v>-3.5069444444444486</v>
      </c>
      <c r="AX90" s="2">
        <v>-5.0174216027874525</v>
      </c>
      <c r="AY90" s="2">
        <v>-6.9504099960952743</v>
      </c>
      <c r="AZ90" s="2">
        <v>-2.8704939919893313</v>
      </c>
      <c r="BA90" s="2">
        <v>-4.7205831308573583</v>
      </c>
      <c r="BB90" s="2" t="s">
        <v>19</v>
      </c>
      <c r="BC90" s="2">
        <v>-0.75217735550275888</v>
      </c>
    </row>
    <row r="91" spans="1:55" x14ac:dyDescent="0.25">
      <c r="A91" s="1">
        <v>39845</v>
      </c>
      <c r="B91" s="232">
        <v>102.07268999999999</v>
      </c>
      <c r="C91" s="232">
        <v>110.97896</v>
      </c>
      <c r="D91" s="232">
        <v>95.328010000000006</v>
      </c>
      <c r="E91" s="232">
        <v>74.849500000000006</v>
      </c>
      <c r="F91" s="232" t="s">
        <v>176</v>
      </c>
      <c r="G91" s="232">
        <v>117.30736</v>
      </c>
      <c r="H91" s="232" t="s">
        <v>176</v>
      </c>
      <c r="I91" s="232">
        <v>94.002700000000004</v>
      </c>
      <c r="J91" s="232">
        <v>129.12673000000001</v>
      </c>
      <c r="K91" s="232">
        <v>95.074349999999995</v>
      </c>
      <c r="L91" s="232">
        <v>125.46212</v>
      </c>
      <c r="M91" s="232">
        <v>85.936300000000003</v>
      </c>
      <c r="N91" s="232">
        <v>104.60521</v>
      </c>
      <c r="O91" s="232">
        <v>82.923119999999997</v>
      </c>
      <c r="P91" s="232">
        <v>94.487499999999997</v>
      </c>
      <c r="Q91" s="232">
        <v>94.804140000000004</v>
      </c>
      <c r="R91" s="232" t="s">
        <v>176</v>
      </c>
      <c r="S91" s="232" t="s">
        <v>176</v>
      </c>
      <c r="T91" s="232">
        <v>76.01164</v>
      </c>
      <c r="U91" s="232">
        <v>2.2999999999999998</v>
      </c>
      <c r="V91" s="232">
        <v>2.6</v>
      </c>
      <c r="W91" s="232">
        <v>7.2</v>
      </c>
      <c r="X91" s="232">
        <v>1</v>
      </c>
      <c r="Y91" s="232" t="s">
        <v>176</v>
      </c>
      <c r="Z91" s="232">
        <v>1.9</v>
      </c>
      <c r="AA91" s="232" t="s">
        <v>176</v>
      </c>
      <c r="AB91" s="232">
        <v>-9.8000000000000007</v>
      </c>
      <c r="AC91" s="232">
        <v>16.8</v>
      </c>
      <c r="AD91" s="232">
        <v>4.7</v>
      </c>
      <c r="AE91" s="233">
        <v>10.199999999999999</v>
      </c>
      <c r="AF91" s="232">
        <v>-1.8</v>
      </c>
      <c r="AG91" s="232">
        <v>0</v>
      </c>
      <c r="AH91" s="232">
        <v>8.8000000000000007</v>
      </c>
      <c r="AI91" s="232">
        <v>-3.5</v>
      </c>
      <c r="AJ91" s="232">
        <v>4.0999999999999996</v>
      </c>
      <c r="AK91" s="232" t="s">
        <v>176</v>
      </c>
      <c r="AL91" s="232" t="s">
        <v>176</v>
      </c>
      <c r="AM91" s="232">
        <v>1.4</v>
      </c>
      <c r="AN91" s="144">
        <v>-2.5777103866565398</v>
      </c>
      <c r="AO91" s="2">
        <v>-1.0915492957746631</v>
      </c>
      <c r="AP91" s="2">
        <v>-2.8426791277258556</v>
      </c>
      <c r="AQ91" s="2">
        <v>-1.3309352517985595</v>
      </c>
      <c r="AR91" s="2">
        <v>-1.1787193373685612</v>
      </c>
      <c r="AS91" s="2">
        <v>-2.5491624180626116</v>
      </c>
      <c r="AT91" s="2">
        <v>-0.75386355069733124</v>
      </c>
      <c r="AU91" s="2">
        <v>-3.9207238259370891</v>
      </c>
      <c r="AV91" s="144">
        <v>-2.2580645161290214</v>
      </c>
      <c r="AW91" s="2">
        <v>-3.9222741993522825</v>
      </c>
      <c r="AX91" s="2">
        <v>-3.8884812912692746</v>
      </c>
      <c r="AY91" s="2">
        <v>-4.0285354595048339</v>
      </c>
      <c r="AZ91" s="2">
        <v>-3.0584192439862656</v>
      </c>
      <c r="BA91" s="2">
        <v>-1.3114754098360715</v>
      </c>
      <c r="BB91" s="2" t="s">
        <v>19</v>
      </c>
      <c r="BC91" s="2">
        <v>0.23932987634620595</v>
      </c>
    </row>
    <row r="92" spans="1:55" x14ac:dyDescent="0.25">
      <c r="A92" s="1">
        <v>39873</v>
      </c>
      <c r="B92" s="232">
        <v>102.53788</v>
      </c>
      <c r="C92" s="232">
        <v>109.23484999999999</v>
      </c>
      <c r="D92" s="232">
        <v>92.516480000000001</v>
      </c>
      <c r="E92" s="232">
        <v>75.772360000000006</v>
      </c>
      <c r="F92" s="232" t="s">
        <v>176</v>
      </c>
      <c r="G92" s="232">
        <v>118.58068</v>
      </c>
      <c r="H92" s="232" t="s">
        <v>176</v>
      </c>
      <c r="I92" s="232">
        <v>96.340670000000003</v>
      </c>
      <c r="J92" s="232">
        <v>124.30403</v>
      </c>
      <c r="K92" s="232">
        <v>97.961100000000002</v>
      </c>
      <c r="L92" s="232">
        <v>113.95195</v>
      </c>
      <c r="M92" s="232">
        <v>91.391760000000005</v>
      </c>
      <c r="N92" s="232">
        <v>105.76087</v>
      </c>
      <c r="O92" s="232">
        <v>82.187089999999998</v>
      </c>
      <c r="P92" s="232">
        <v>95.297579999999996</v>
      </c>
      <c r="Q92" s="232">
        <v>94.55592</v>
      </c>
      <c r="R92" s="232" t="s">
        <v>176</v>
      </c>
      <c r="S92" s="232" t="s">
        <v>176</v>
      </c>
      <c r="T92" s="232">
        <v>75.31465</v>
      </c>
      <c r="U92" s="232">
        <v>0.5</v>
      </c>
      <c r="V92" s="232">
        <v>-1.6</v>
      </c>
      <c r="W92" s="232">
        <v>-2.9</v>
      </c>
      <c r="X92" s="232">
        <v>1.2</v>
      </c>
      <c r="Y92" s="232" t="s">
        <v>176</v>
      </c>
      <c r="Z92" s="232">
        <v>1.1000000000000001</v>
      </c>
      <c r="AA92" s="232" t="s">
        <v>176</v>
      </c>
      <c r="AB92" s="232">
        <v>2.5</v>
      </c>
      <c r="AC92" s="232">
        <v>-3.7</v>
      </c>
      <c r="AD92" s="232">
        <v>3</v>
      </c>
      <c r="AE92" s="233">
        <v>-9.1999999999999993</v>
      </c>
      <c r="AF92" s="232">
        <v>6.3</v>
      </c>
      <c r="AG92" s="232">
        <v>1.1000000000000001</v>
      </c>
      <c r="AH92" s="232">
        <v>-0.9</v>
      </c>
      <c r="AI92" s="232">
        <v>0.9</v>
      </c>
      <c r="AJ92" s="232">
        <v>-0.3</v>
      </c>
      <c r="AK92" s="232" t="s">
        <v>176</v>
      </c>
      <c r="AL92" s="232" t="s">
        <v>176</v>
      </c>
      <c r="AM92" s="232">
        <v>-0.9</v>
      </c>
      <c r="AN92" s="144">
        <v>1.634241245136181</v>
      </c>
      <c r="AO92" s="2">
        <v>0.6763972944108243</v>
      </c>
      <c r="AP92" s="2">
        <v>-1.9639278557114115</v>
      </c>
      <c r="AQ92" s="2">
        <v>3.0623405030988149</v>
      </c>
      <c r="AR92" s="2">
        <v>0.99935525467438335</v>
      </c>
      <c r="AS92" s="2">
        <v>-0.52316890881913825</v>
      </c>
      <c r="AT92" s="2">
        <v>3.7979491074819682</v>
      </c>
      <c r="AU92" s="2">
        <v>4.8878923766816129</v>
      </c>
      <c r="AV92" s="144">
        <v>-1.5087223008015016</v>
      </c>
      <c r="AW92" s="2">
        <v>1.7602996254681536</v>
      </c>
      <c r="AX92" s="2">
        <v>1.2213740458015154</v>
      </c>
      <c r="AY92" s="2">
        <v>2.7109750765194507</v>
      </c>
      <c r="AZ92" s="2">
        <v>0.46082949308756671</v>
      </c>
      <c r="BA92" s="2">
        <v>3.0269472129937469</v>
      </c>
      <c r="BB92" s="2" t="s">
        <v>19</v>
      </c>
      <c r="BC92" s="2">
        <v>-1.3131715081575734</v>
      </c>
    </row>
    <row r="93" spans="1:55" x14ac:dyDescent="0.25">
      <c r="A93" s="1">
        <v>39904</v>
      </c>
      <c r="B93" s="232">
        <v>103.90039</v>
      </c>
      <c r="C93" s="232">
        <v>102.97863</v>
      </c>
      <c r="D93" s="232">
        <v>87.95599</v>
      </c>
      <c r="E93" s="232">
        <v>71.54468</v>
      </c>
      <c r="F93" s="232" t="s">
        <v>176</v>
      </c>
      <c r="G93" s="232">
        <v>123.82608</v>
      </c>
      <c r="H93" s="232" t="s">
        <v>176</v>
      </c>
      <c r="I93" s="232">
        <v>97.056229999999999</v>
      </c>
      <c r="J93" s="232">
        <v>107.07246000000001</v>
      </c>
      <c r="K93" s="232">
        <v>98.721509999999995</v>
      </c>
      <c r="L93" s="232">
        <v>130.34589</v>
      </c>
      <c r="M93" s="232">
        <v>91.386700000000005</v>
      </c>
      <c r="N93" s="232">
        <v>107.24105</v>
      </c>
      <c r="O93" s="232">
        <v>83.648960000000002</v>
      </c>
      <c r="P93" s="232">
        <v>96.749449999999996</v>
      </c>
      <c r="Q93" s="232">
        <v>99.561149999999998</v>
      </c>
      <c r="R93" s="232" t="s">
        <v>176</v>
      </c>
      <c r="S93" s="232" t="s">
        <v>176</v>
      </c>
      <c r="T93" s="232">
        <v>76.291880000000006</v>
      </c>
      <c r="U93" s="232">
        <v>1.3</v>
      </c>
      <c r="V93" s="232">
        <v>-5.7</v>
      </c>
      <c r="W93" s="232">
        <v>-4.9000000000000004</v>
      </c>
      <c r="X93" s="232">
        <v>-5.6</v>
      </c>
      <c r="Y93" s="232" t="s">
        <v>176</v>
      </c>
      <c r="Z93" s="232">
        <v>4.4000000000000004</v>
      </c>
      <c r="AA93" s="232" t="s">
        <v>176</v>
      </c>
      <c r="AB93" s="232">
        <v>0.7</v>
      </c>
      <c r="AC93" s="232">
        <v>-13.9</v>
      </c>
      <c r="AD93" s="232">
        <v>0.8</v>
      </c>
      <c r="AE93" s="233">
        <v>14.4</v>
      </c>
      <c r="AF93" s="232">
        <v>0</v>
      </c>
      <c r="AG93" s="232">
        <v>1.4</v>
      </c>
      <c r="AH93" s="232">
        <v>1.8</v>
      </c>
      <c r="AI93" s="232">
        <v>1.5</v>
      </c>
      <c r="AJ93" s="232">
        <v>5.3</v>
      </c>
      <c r="AK93" s="232" t="s">
        <v>176</v>
      </c>
      <c r="AL93" s="232" t="s">
        <v>176</v>
      </c>
      <c r="AM93" s="232">
        <v>1.3</v>
      </c>
      <c r="AN93" s="144">
        <v>1.3399693721286354</v>
      </c>
      <c r="AO93" s="2">
        <v>-2.8288543140028044</v>
      </c>
      <c r="AP93" s="2">
        <v>-0.3270645952575757</v>
      </c>
      <c r="AQ93" s="2">
        <v>-1.0611956137247969</v>
      </c>
      <c r="AR93" s="2">
        <v>2.2342802425789898</v>
      </c>
      <c r="AS93" s="2">
        <v>-2.2539444027047328</v>
      </c>
      <c r="AT93" s="2">
        <v>-2.0856201975850808</v>
      </c>
      <c r="AU93" s="2">
        <v>3.1209918768704714</v>
      </c>
      <c r="AV93" s="144">
        <v>4.7391096218285966</v>
      </c>
      <c r="AW93" s="2">
        <v>1.3249907986750076</v>
      </c>
      <c r="AX93" s="2">
        <v>0.94268476621419683</v>
      </c>
      <c r="AY93" s="2">
        <v>2.9799914857385978</v>
      </c>
      <c r="AZ93" s="2">
        <v>-0.352858151023272</v>
      </c>
      <c r="BA93" s="2">
        <v>3.0455034037979223</v>
      </c>
      <c r="BB93" s="2" t="s">
        <v>19</v>
      </c>
      <c r="BC93" s="2">
        <v>0.44354838709677047</v>
      </c>
    </row>
    <row r="94" spans="1:55" x14ac:dyDescent="0.25">
      <c r="A94" s="1">
        <v>39934</v>
      </c>
      <c r="B94" s="232">
        <v>105.19937</v>
      </c>
      <c r="C94" s="232">
        <v>104.75405000000001</v>
      </c>
      <c r="D94" s="232">
        <v>101.33534</v>
      </c>
      <c r="E94" s="232">
        <v>67.198160000000001</v>
      </c>
      <c r="F94" s="232" t="s">
        <v>176</v>
      </c>
      <c r="G94" s="232">
        <v>115.42136000000001</v>
      </c>
      <c r="H94" s="232" t="s">
        <v>176</v>
      </c>
      <c r="I94" s="232">
        <v>97.191850000000002</v>
      </c>
      <c r="J94" s="232">
        <v>114.66630000000001</v>
      </c>
      <c r="K94" s="232">
        <v>99.646469999999994</v>
      </c>
      <c r="L94" s="232">
        <v>130.86600999999999</v>
      </c>
      <c r="M94" s="232">
        <v>92.835179999999994</v>
      </c>
      <c r="N94" s="232">
        <v>109.09916</v>
      </c>
      <c r="O94" s="232">
        <v>80.288089999999997</v>
      </c>
      <c r="P94" s="232">
        <v>99.881169999999997</v>
      </c>
      <c r="Q94" s="232">
        <v>99.479910000000004</v>
      </c>
      <c r="R94" s="232" t="s">
        <v>176</v>
      </c>
      <c r="S94" s="232" t="s">
        <v>176</v>
      </c>
      <c r="T94" s="232">
        <v>76.150480000000002</v>
      </c>
      <c r="U94" s="232">
        <v>1.3</v>
      </c>
      <c r="V94" s="232">
        <v>1.7</v>
      </c>
      <c r="W94" s="232">
        <v>15.2</v>
      </c>
      <c r="X94" s="232">
        <v>-6.1</v>
      </c>
      <c r="Y94" s="232" t="s">
        <v>176</v>
      </c>
      <c r="Z94" s="232">
        <v>-6.8</v>
      </c>
      <c r="AA94" s="232" t="s">
        <v>176</v>
      </c>
      <c r="AB94" s="232">
        <v>0.1</v>
      </c>
      <c r="AC94" s="232">
        <v>7.1</v>
      </c>
      <c r="AD94" s="232">
        <v>0.9</v>
      </c>
      <c r="AE94" s="233">
        <v>0.4</v>
      </c>
      <c r="AF94" s="232">
        <v>1.6</v>
      </c>
      <c r="AG94" s="232">
        <v>1.7</v>
      </c>
      <c r="AH94" s="232">
        <v>-4</v>
      </c>
      <c r="AI94" s="232">
        <v>3.2</v>
      </c>
      <c r="AJ94" s="232">
        <v>-0.1</v>
      </c>
      <c r="AK94" s="232" t="s">
        <v>176</v>
      </c>
      <c r="AL94" s="232" t="s">
        <v>176</v>
      </c>
      <c r="AM94" s="232">
        <v>-0.2</v>
      </c>
      <c r="AN94" s="144">
        <v>1.0200226671703616</v>
      </c>
      <c r="AO94" s="2">
        <v>-2.6928675400291313</v>
      </c>
      <c r="AP94" s="2">
        <v>2.5430680885972112</v>
      </c>
      <c r="AQ94" s="2">
        <v>-2.9317125491598262</v>
      </c>
      <c r="AR94" s="2">
        <v>-0.40586949734624511</v>
      </c>
      <c r="AS94" s="2">
        <v>1.1913912375095981</v>
      </c>
      <c r="AT94" s="2">
        <v>-3.8116591928251231</v>
      </c>
      <c r="AU94" s="2">
        <v>2.4046434494195745</v>
      </c>
      <c r="AV94" s="144">
        <v>2.3765996343692919</v>
      </c>
      <c r="AW94" s="2">
        <v>2.9422448238285437</v>
      </c>
      <c r="AX94" s="2">
        <v>1.3447889428464643</v>
      </c>
      <c r="AY94" s="2">
        <v>-1.0334849111202971</v>
      </c>
      <c r="AZ94" s="2">
        <v>2.1246458923512623</v>
      </c>
      <c r="BA94" s="2">
        <v>1.7732962447844169</v>
      </c>
      <c r="BB94" s="2" t="s">
        <v>19</v>
      </c>
      <c r="BC94" s="2">
        <v>-0.12043356081894441</v>
      </c>
    </row>
    <row r="95" spans="1:55" x14ac:dyDescent="0.25">
      <c r="A95" s="1">
        <v>39965</v>
      </c>
      <c r="B95" s="232">
        <v>106.65678</v>
      </c>
      <c r="C95" s="232">
        <v>110.35778000000001</v>
      </c>
      <c r="D95" s="232">
        <v>95.765439999999998</v>
      </c>
      <c r="E95" s="232">
        <v>75.850380000000001</v>
      </c>
      <c r="F95" s="232" t="s">
        <v>176</v>
      </c>
      <c r="G95" s="232">
        <v>113.29089999999999</v>
      </c>
      <c r="H95" s="232" t="s">
        <v>176</v>
      </c>
      <c r="I95" s="232">
        <v>96.857780000000005</v>
      </c>
      <c r="J95" s="232">
        <v>128.89165</v>
      </c>
      <c r="K95" s="232">
        <v>106.10615</v>
      </c>
      <c r="L95" s="232">
        <v>132.84843000000001</v>
      </c>
      <c r="M95" s="232">
        <v>93.529319999999998</v>
      </c>
      <c r="N95" s="232">
        <v>109.36936</v>
      </c>
      <c r="O95" s="232">
        <v>77.905760000000001</v>
      </c>
      <c r="P95" s="232">
        <v>102.52963</v>
      </c>
      <c r="Q95" s="232">
        <v>99.641829999999999</v>
      </c>
      <c r="R95" s="232" t="s">
        <v>176</v>
      </c>
      <c r="S95" s="232" t="s">
        <v>176</v>
      </c>
      <c r="T95" s="232">
        <v>77.130189999999999</v>
      </c>
      <c r="U95" s="232">
        <v>1.4</v>
      </c>
      <c r="V95" s="232">
        <v>5.3</v>
      </c>
      <c r="W95" s="232">
        <v>-5.5</v>
      </c>
      <c r="X95" s="232">
        <v>12.9</v>
      </c>
      <c r="Y95" s="232" t="s">
        <v>176</v>
      </c>
      <c r="Z95" s="232">
        <v>-1.8</v>
      </c>
      <c r="AA95" s="232" t="s">
        <v>176</v>
      </c>
      <c r="AB95" s="232">
        <v>-0.3</v>
      </c>
      <c r="AC95" s="232">
        <v>12.4</v>
      </c>
      <c r="AD95" s="232">
        <v>6.5</v>
      </c>
      <c r="AE95" s="233">
        <v>1.5</v>
      </c>
      <c r="AF95" s="232">
        <v>0.7</v>
      </c>
      <c r="AG95" s="232">
        <v>0.2</v>
      </c>
      <c r="AH95" s="232">
        <v>-3</v>
      </c>
      <c r="AI95" s="232">
        <v>2.7</v>
      </c>
      <c r="AJ95" s="232">
        <v>0.2</v>
      </c>
      <c r="AK95" s="232" t="s">
        <v>176</v>
      </c>
      <c r="AL95" s="232" t="s">
        <v>176</v>
      </c>
      <c r="AM95" s="232">
        <v>1.3</v>
      </c>
      <c r="AN95" s="144">
        <v>1.308900523560208</v>
      </c>
      <c r="AO95" s="2">
        <v>-0.63575168287207662</v>
      </c>
      <c r="AP95" s="2">
        <v>1.1200000000000099</v>
      </c>
      <c r="AQ95" s="2">
        <v>-0.88397790055247949</v>
      </c>
      <c r="AR95" s="2">
        <v>-1.567398119122243</v>
      </c>
      <c r="AS95" s="2">
        <v>-3.7979491074802141E-2</v>
      </c>
      <c r="AT95" s="2">
        <v>1.0101010101010166</v>
      </c>
      <c r="AU95" s="2">
        <v>2.6315789473684292</v>
      </c>
      <c r="AV95" s="144">
        <v>4.419642857142847</v>
      </c>
      <c r="AW95" s="2">
        <v>1.0585744530698715</v>
      </c>
      <c r="AX95" s="2">
        <v>1.1057869517139718</v>
      </c>
      <c r="AY95" s="2">
        <v>-1.8379281537176273</v>
      </c>
      <c r="AZ95" s="2">
        <v>2.3578363384188616</v>
      </c>
      <c r="BA95" s="2">
        <v>1.639904338913567</v>
      </c>
      <c r="BB95" s="2" t="s">
        <v>19</v>
      </c>
      <c r="BC95" s="2">
        <v>1.5273311897106012</v>
      </c>
    </row>
    <row r="96" spans="1:55" x14ac:dyDescent="0.25">
      <c r="A96" s="1">
        <v>39995</v>
      </c>
      <c r="B96" s="232">
        <v>107.99607</v>
      </c>
      <c r="C96" s="232">
        <v>107.70936</v>
      </c>
      <c r="D96" s="232">
        <v>99.175240000000002</v>
      </c>
      <c r="E96" s="232">
        <v>74.892899999999997</v>
      </c>
      <c r="F96" s="232" t="s">
        <v>176</v>
      </c>
      <c r="G96" s="232">
        <v>117.55043999999999</v>
      </c>
      <c r="H96" s="232" t="s">
        <v>176</v>
      </c>
      <c r="I96" s="232">
        <v>99.037549999999996</v>
      </c>
      <c r="J96" s="232">
        <v>117.24908000000001</v>
      </c>
      <c r="K96" s="232">
        <v>105.52487000000001</v>
      </c>
      <c r="L96" s="232">
        <v>142.72096999999999</v>
      </c>
      <c r="M96" s="232">
        <v>94.74315</v>
      </c>
      <c r="N96" s="232">
        <v>110.0984</v>
      </c>
      <c r="O96" s="232">
        <v>80.209609999999998</v>
      </c>
      <c r="P96" s="232">
        <v>105.51685999999999</v>
      </c>
      <c r="Q96" s="232">
        <v>99.972430000000003</v>
      </c>
      <c r="R96" s="232" t="s">
        <v>176</v>
      </c>
      <c r="S96" s="232" t="s">
        <v>176</v>
      </c>
      <c r="T96" s="232">
        <v>78.877700000000004</v>
      </c>
      <c r="U96" s="232">
        <v>1.3</v>
      </c>
      <c r="V96" s="232">
        <v>-2.4</v>
      </c>
      <c r="W96" s="232">
        <v>3.6</v>
      </c>
      <c r="X96" s="232">
        <v>-1.3</v>
      </c>
      <c r="Y96" s="232" t="s">
        <v>176</v>
      </c>
      <c r="Z96" s="232">
        <v>3.8</v>
      </c>
      <c r="AA96" s="232" t="s">
        <v>176</v>
      </c>
      <c r="AB96" s="232">
        <v>2.2999999999999998</v>
      </c>
      <c r="AC96" s="232">
        <v>-9</v>
      </c>
      <c r="AD96" s="232">
        <v>-0.5</v>
      </c>
      <c r="AE96" s="233">
        <v>7.4</v>
      </c>
      <c r="AF96" s="232">
        <v>1.3</v>
      </c>
      <c r="AG96" s="232">
        <v>0.7</v>
      </c>
      <c r="AH96" s="232">
        <v>3</v>
      </c>
      <c r="AI96" s="232">
        <v>2.9</v>
      </c>
      <c r="AJ96" s="232">
        <v>0.3</v>
      </c>
      <c r="AK96" s="232" t="s">
        <v>176</v>
      </c>
      <c r="AL96" s="232" t="s">
        <v>176</v>
      </c>
      <c r="AM96" s="232">
        <v>2.2999999999999998</v>
      </c>
      <c r="AN96" s="144">
        <v>1.2919896640826822</v>
      </c>
      <c r="AO96" s="2">
        <v>2.5592773805043212</v>
      </c>
      <c r="AP96" s="2">
        <v>4.5886075949367111</v>
      </c>
      <c r="AQ96" s="2">
        <v>1.6722408026755842</v>
      </c>
      <c r="AR96" s="2">
        <v>-1.5923566878980888</v>
      </c>
      <c r="AS96" s="2">
        <v>0.72188449848022973</v>
      </c>
      <c r="AT96" s="2">
        <v>4.1538461538461302</v>
      </c>
      <c r="AU96" s="2">
        <v>2.642998027613408</v>
      </c>
      <c r="AV96" s="144">
        <v>3.7195382642154939</v>
      </c>
      <c r="AW96" s="2">
        <v>1.1173184357542221</v>
      </c>
      <c r="AX96" s="2">
        <v>0.83849799489610355</v>
      </c>
      <c r="AY96" s="2">
        <v>-1.3191489361702113</v>
      </c>
      <c r="AZ96" s="2">
        <v>2.9132791327913354</v>
      </c>
      <c r="BA96" s="2">
        <v>3.3613445378155582E-2</v>
      </c>
      <c r="BB96" s="2" t="s">
        <v>19</v>
      </c>
      <c r="BC96" s="2">
        <v>1.1084718923198622</v>
      </c>
    </row>
    <row r="97" spans="1:55" x14ac:dyDescent="0.25">
      <c r="A97" s="1">
        <v>40026</v>
      </c>
      <c r="B97" s="232">
        <v>109.6943</v>
      </c>
      <c r="C97" s="232">
        <v>113.25984</v>
      </c>
      <c r="D97" s="232">
        <v>104.39664999999999</v>
      </c>
      <c r="E97" s="232">
        <v>72.025869999999998</v>
      </c>
      <c r="F97" s="232" t="s">
        <v>176</v>
      </c>
      <c r="G97" s="232">
        <v>116.96491</v>
      </c>
      <c r="H97" s="232" t="s">
        <v>176</v>
      </c>
      <c r="I97" s="232">
        <v>104.27352</v>
      </c>
      <c r="J97" s="232">
        <v>129.33073999999999</v>
      </c>
      <c r="K97" s="232">
        <v>106.69607999999999</v>
      </c>
      <c r="L97" s="232">
        <v>154.13099</v>
      </c>
      <c r="M97" s="232">
        <v>93.551469999999995</v>
      </c>
      <c r="N97" s="232">
        <v>110.75042000000001</v>
      </c>
      <c r="O97" s="232">
        <v>81.714269999999999</v>
      </c>
      <c r="P97" s="232">
        <v>104.11541</v>
      </c>
      <c r="Q97" s="232">
        <v>102.46449</v>
      </c>
      <c r="R97" s="232" t="s">
        <v>176</v>
      </c>
      <c r="S97" s="232" t="s">
        <v>176</v>
      </c>
      <c r="T97" s="232">
        <v>77.868269999999995</v>
      </c>
      <c r="U97" s="232">
        <v>1.6</v>
      </c>
      <c r="V97" s="232">
        <v>5.2</v>
      </c>
      <c r="W97" s="232">
        <v>5.3</v>
      </c>
      <c r="X97" s="232">
        <v>-3.8</v>
      </c>
      <c r="Y97" s="232" t="s">
        <v>176</v>
      </c>
      <c r="Z97" s="232">
        <v>-0.5</v>
      </c>
      <c r="AA97" s="232" t="s">
        <v>176</v>
      </c>
      <c r="AB97" s="232">
        <v>5.3</v>
      </c>
      <c r="AC97" s="232">
        <v>10.3</v>
      </c>
      <c r="AD97" s="232">
        <v>1.1000000000000001</v>
      </c>
      <c r="AE97" s="233">
        <v>8</v>
      </c>
      <c r="AF97" s="232">
        <v>-1.3</v>
      </c>
      <c r="AG97" s="232">
        <v>0.6</v>
      </c>
      <c r="AH97" s="232">
        <v>1.9</v>
      </c>
      <c r="AI97" s="232">
        <v>-1.3</v>
      </c>
      <c r="AJ97" s="232">
        <v>2.5</v>
      </c>
      <c r="AK97" s="232" t="s">
        <v>176</v>
      </c>
      <c r="AL97" s="232" t="s">
        <v>176</v>
      </c>
      <c r="AM97" s="232">
        <v>-1.3</v>
      </c>
      <c r="AN97" s="144">
        <v>1.3483965014577493</v>
      </c>
      <c r="AO97" s="2">
        <v>3.045871559633051</v>
      </c>
      <c r="AP97" s="2">
        <v>1.4372163388805204</v>
      </c>
      <c r="AQ97" s="2">
        <v>1.7178362573099459</v>
      </c>
      <c r="AR97" s="2">
        <v>0.45307443365694144</v>
      </c>
      <c r="AS97" s="2">
        <v>2.3010184835910774</v>
      </c>
      <c r="AT97" s="2">
        <v>4.2466765140324991</v>
      </c>
      <c r="AU97" s="2">
        <v>2.2674865488086171</v>
      </c>
      <c r="AV97" s="144">
        <v>5.8944765045341851</v>
      </c>
      <c r="AW97" s="2">
        <v>0.27624309392264568</v>
      </c>
      <c r="AX97" s="2">
        <v>0.65075921908892553</v>
      </c>
      <c r="AY97" s="2">
        <v>0.56058645968091181</v>
      </c>
      <c r="AZ97" s="2">
        <v>1.4154048716260803</v>
      </c>
      <c r="BA97" s="2">
        <v>1.0752688172043001</v>
      </c>
      <c r="BB97" s="2" t="s">
        <v>19</v>
      </c>
      <c r="BC97" s="2">
        <v>0.86139389193424787</v>
      </c>
    </row>
    <row r="98" spans="1:55" x14ac:dyDescent="0.25">
      <c r="A98" s="1">
        <v>40057</v>
      </c>
      <c r="B98" s="232">
        <v>111.20291</v>
      </c>
      <c r="C98" s="232">
        <v>114.01014000000001</v>
      </c>
      <c r="D98" s="232">
        <v>104.72665000000001</v>
      </c>
      <c r="E98" s="232">
        <v>72.085769999999997</v>
      </c>
      <c r="F98" s="232" t="s">
        <v>176</v>
      </c>
      <c r="G98" s="232">
        <v>118.35575</v>
      </c>
      <c r="H98" s="232" t="s">
        <v>176</v>
      </c>
      <c r="I98" s="232">
        <v>104.468</v>
      </c>
      <c r="J98" s="232">
        <v>130.46216999999999</v>
      </c>
      <c r="K98" s="232">
        <v>108.96952</v>
      </c>
      <c r="L98" s="232">
        <v>159.47568999999999</v>
      </c>
      <c r="M98" s="232">
        <v>97.78828</v>
      </c>
      <c r="N98" s="232">
        <v>112.94632</v>
      </c>
      <c r="O98" s="232">
        <v>79.723510000000005</v>
      </c>
      <c r="P98" s="232">
        <v>107.41088999999999</v>
      </c>
      <c r="Q98" s="232">
        <v>105.26278000000001</v>
      </c>
      <c r="R98" s="232" t="s">
        <v>176</v>
      </c>
      <c r="S98" s="232" t="s">
        <v>176</v>
      </c>
      <c r="T98" s="232">
        <v>76.957639999999998</v>
      </c>
      <c r="U98" s="232">
        <v>1.4</v>
      </c>
      <c r="V98" s="232">
        <v>0.7</v>
      </c>
      <c r="W98" s="232">
        <v>0.3</v>
      </c>
      <c r="X98" s="232">
        <v>0.1</v>
      </c>
      <c r="Y98" s="232" t="s">
        <v>176</v>
      </c>
      <c r="Z98" s="232">
        <v>1.2</v>
      </c>
      <c r="AA98" s="232" t="s">
        <v>176</v>
      </c>
      <c r="AB98" s="232">
        <v>0.2</v>
      </c>
      <c r="AC98" s="232">
        <v>0.9</v>
      </c>
      <c r="AD98" s="232">
        <v>2.1</v>
      </c>
      <c r="AE98" s="233">
        <v>3.5</v>
      </c>
      <c r="AF98" s="232">
        <v>4.5</v>
      </c>
      <c r="AG98" s="232">
        <v>2</v>
      </c>
      <c r="AH98" s="232">
        <v>-2.4</v>
      </c>
      <c r="AI98" s="232">
        <v>3.2</v>
      </c>
      <c r="AJ98" s="232">
        <v>2.7</v>
      </c>
      <c r="AK98" s="232" t="s">
        <v>176</v>
      </c>
      <c r="AL98" s="232" t="s">
        <v>176</v>
      </c>
      <c r="AM98" s="232">
        <v>-1.2</v>
      </c>
      <c r="AN98" s="144">
        <v>1.4742898238043756</v>
      </c>
      <c r="AO98" s="2">
        <v>1.5313390313389963</v>
      </c>
      <c r="AP98" s="2">
        <v>2.9828486204324989</v>
      </c>
      <c r="AQ98" s="2">
        <v>-1.3295005389866943</v>
      </c>
      <c r="AR98" s="2">
        <v>1.5141752577319867</v>
      </c>
      <c r="AS98" s="2">
        <v>2.5073746312684442</v>
      </c>
      <c r="AT98" s="2">
        <v>0.35423308537019249</v>
      </c>
      <c r="AU98" s="2">
        <v>1.1649755730928302</v>
      </c>
      <c r="AV98" s="144">
        <v>6.3838069287660337</v>
      </c>
      <c r="AW98" s="2">
        <v>1.5151515151514916</v>
      </c>
      <c r="AX98" s="2">
        <v>1.1494252873563315</v>
      </c>
      <c r="AY98" s="2">
        <v>0.72898799313894092</v>
      </c>
      <c r="AZ98" s="2">
        <v>1.5579357351509282</v>
      </c>
      <c r="BA98" s="2">
        <v>1.8284574468085291</v>
      </c>
      <c r="BB98" s="2" t="s">
        <v>19</v>
      </c>
      <c r="BC98" s="2">
        <v>0.19409937888199558</v>
      </c>
    </row>
    <row r="99" spans="1:55" x14ac:dyDescent="0.25">
      <c r="A99" s="1">
        <v>40087</v>
      </c>
      <c r="B99" s="232">
        <v>113.57061</v>
      </c>
      <c r="C99" s="232">
        <v>114.69091</v>
      </c>
      <c r="D99" s="232">
        <v>111.08705999999999</v>
      </c>
      <c r="E99" s="232">
        <v>73.180369999999996</v>
      </c>
      <c r="F99" s="232" t="s">
        <v>176</v>
      </c>
      <c r="G99" s="232">
        <v>125.20815</v>
      </c>
      <c r="H99" s="232" t="s">
        <v>176</v>
      </c>
      <c r="I99" s="232">
        <v>104.52281000000001</v>
      </c>
      <c r="J99" s="232">
        <v>129.50868</v>
      </c>
      <c r="K99" s="232">
        <v>110.61888</v>
      </c>
      <c r="L99" s="232">
        <v>162.33828</v>
      </c>
      <c r="M99" s="232">
        <v>97.408649999999994</v>
      </c>
      <c r="N99" s="232">
        <v>115.7495</v>
      </c>
      <c r="O99" s="232">
        <v>88.195499999999996</v>
      </c>
      <c r="P99" s="232">
        <v>109.14579999999999</v>
      </c>
      <c r="Q99" s="232">
        <v>102.38236999999999</v>
      </c>
      <c r="R99" s="232" t="s">
        <v>176</v>
      </c>
      <c r="S99" s="232" t="s">
        <v>176</v>
      </c>
      <c r="T99" s="232">
        <v>73.120159999999998</v>
      </c>
      <c r="U99" s="232">
        <v>2.1</v>
      </c>
      <c r="V99" s="232">
        <v>0.6</v>
      </c>
      <c r="W99" s="232">
        <v>6.1</v>
      </c>
      <c r="X99" s="232">
        <v>1.5</v>
      </c>
      <c r="Y99" s="232" t="s">
        <v>176</v>
      </c>
      <c r="Z99" s="232">
        <v>5.8</v>
      </c>
      <c r="AA99" s="232" t="s">
        <v>176</v>
      </c>
      <c r="AB99" s="232">
        <v>0.1</v>
      </c>
      <c r="AC99" s="232">
        <v>-0.7</v>
      </c>
      <c r="AD99" s="232">
        <v>1.5</v>
      </c>
      <c r="AE99" s="233">
        <v>1.8</v>
      </c>
      <c r="AF99" s="232">
        <v>-0.4</v>
      </c>
      <c r="AG99" s="232">
        <v>2.5</v>
      </c>
      <c r="AH99" s="232">
        <v>10.6</v>
      </c>
      <c r="AI99" s="232">
        <v>1.6</v>
      </c>
      <c r="AJ99" s="232">
        <v>-2.7</v>
      </c>
      <c r="AK99" s="232" t="s">
        <v>176</v>
      </c>
      <c r="AL99" s="232" t="s">
        <v>176</v>
      </c>
      <c r="AM99" s="232">
        <v>-5</v>
      </c>
      <c r="AN99" s="144">
        <v>1.6654854712969458</v>
      </c>
      <c r="AO99" s="2">
        <v>2.2799017888460282</v>
      </c>
      <c r="AP99" s="2">
        <v>3.4757422157856599</v>
      </c>
      <c r="AQ99" s="2">
        <v>-0.72833211944647314</v>
      </c>
      <c r="AR99" s="2">
        <v>2.1580450650587002</v>
      </c>
      <c r="AS99" s="2">
        <v>1.6546762589928043</v>
      </c>
      <c r="AT99" s="2">
        <v>3.6357218496293475</v>
      </c>
      <c r="AU99" s="2">
        <v>1.4858841010401136</v>
      </c>
      <c r="AV99" s="144">
        <v>4.1712403951701615</v>
      </c>
      <c r="AW99" s="2">
        <v>1.2211668928086894</v>
      </c>
      <c r="AX99" s="2">
        <v>1.7400568181818121</v>
      </c>
      <c r="AY99" s="2">
        <v>3.2779906343124887</v>
      </c>
      <c r="AZ99" s="2">
        <v>1.0866091403004319</v>
      </c>
      <c r="BA99" s="2">
        <v>0.91413646751550282</v>
      </c>
      <c r="BB99" s="2" t="s">
        <v>19</v>
      </c>
      <c r="BC99" s="2">
        <v>-1.7047655947307283</v>
      </c>
    </row>
    <row r="100" spans="1:55" x14ac:dyDescent="0.25">
      <c r="A100" s="1">
        <v>40118</v>
      </c>
      <c r="B100" s="232">
        <v>115.10250000000001</v>
      </c>
      <c r="C100" s="232">
        <v>119.64075</v>
      </c>
      <c r="D100" s="232">
        <v>111.66231999999999</v>
      </c>
      <c r="E100" s="232">
        <v>71.751930000000002</v>
      </c>
      <c r="F100" s="232" t="s">
        <v>176</v>
      </c>
      <c r="G100" s="232">
        <v>129.13002</v>
      </c>
      <c r="H100" s="232" t="s">
        <v>176</v>
      </c>
      <c r="I100" s="232">
        <v>108.00559</v>
      </c>
      <c r="J100" s="232">
        <v>135.65907000000001</v>
      </c>
      <c r="K100" s="232">
        <v>112.4409</v>
      </c>
      <c r="L100" s="232">
        <v>160.46666999999999</v>
      </c>
      <c r="M100" s="232">
        <v>94.763109999999998</v>
      </c>
      <c r="N100" s="232">
        <v>119.2637</v>
      </c>
      <c r="O100" s="232">
        <v>91.905469999999994</v>
      </c>
      <c r="P100" s="232">
        <v>109.41153</v>
      </c>
      <c r="Q100" s="232">
        <v>106.39242</v>
      </c>
      <c r="R100" s="232" t="s">
        <v>176</v>
      </c>
      <c r="S100" s="232" t="s">
        <v>176</v>
      </c>
      <c r="T100" s="232">
        <v>78.806749999999994</v>
      </c>
      <c r="U100" s="232">
        <v>1.3</v>
      </c>
      <c r="V100" s="232">
        <v>4.3</v>
      </c>
      <c r="W100" s="232">
        <v>0.5</v>
      </c>
      <c r="X100" s="232">
        <v>-2</v>
      </c>
      <c r="Y100" s="232" t="s">
        <v>176</v>
      </c>
      <c r="Z100" s="232">
        <v>3.1</v>
      </c>
      <c r="AA100" s="232" t="s">
        <v>176</v>
      </c>
      <c r="AB100" s="232">
        <v>3.3</v>
      </c>
      <c r="AC100" s="232">
        <v>4.7</v>
      </c>
      <c r="AD100" s="232">
        <v>1.6</v>
      </c>
      <c r="AE100" s="233">
        <v>-1.2</v>
      </c>
      <c r="AF100" s="232">
        <v>-2.7</v>
      </c>
      <c r="AG100" s="232">
        <v>3</v>
      </c>
      <c r="AH100" s="232">
        <v>4.2</v>
      </c>
      <c r="AI100" s="232">
        <v>0.2</v>
      </c>
      <c r="AJ100" s="232">
        <v>3.9</v>
      </c>
      <c r="AK100" s="232" t="s">
        <v>176</v>
      </c>
      <c r="AL100" s="232" t="s">
        <v>176</v>
      </c>
      <c r="AM100" s="232">
        <v>7.8</v>
      </c>
      <c r="AN100" s="144">
        <v>1.7079121645172446</v>
      </c>
      <c r="AO100" s="2">
        <v>2.1262002743484221</v>
      </c>
      <c r="AP100" s="2">
        <v>2.4492652204338494</v>
      </c>
      <c r="AQ100" s="2">
        <v>0.33015407190022383</v>
      </c>
      <c r="AR100" s="2">
        <v>3.2929481205343336</v>
      </c>
      <c r="AS100" s="2">
        <v>1.3446567586695046</v>
      </c>
      <c r="AT100" s="2">
        <v>1.7370572207084489</v>
      </c>
      <c r="AU100" s="2">
        <v>1.6471449487555079</v>
      </c>
      <c r="AV100" s="144">
        <v>1.3698630136986356</v>
      </c>
      <c r="AW100" s="2">
        <v>0.16756032171583168</v>
      </c>
      <c r="AX100" s="2">
        <v>2.4432809773123898</v>
      </c>
      <c r="AY100" s="2">
        <v>4.1632316570486383</v>
      </c>
      <c r="AZ100" s="2">
        <v>1.5491621877963935</v>
      </c>
      <c r="BA100" s="2">
        <v>1.2617275962471419</v>
      </c>
      <c r="BB100" s="2" t="s">
        <v>19</v>
      </c>
      <c r="BC100" s="2">
        <v>0.5518328734726019</v>
      </c>
    </row>
    <row r="101" spans="1:55" x14ac:dyDescent="0.25">
      <c r="A101" s="1">
        <v>40148</v>
      </c>
      <c r="B101" s="232">
        <v>115.55972</v>
      </c>
      <c r="C101" s="232">
        <v>121.63993000000001</v>
      </c>
      <c r="D101" s="232">
        <v>105.46146</v>
      </c>
      <c r="E101" s="232">
        <v>69.319860000000006</v>
      </c>
      <c r="F101" s="232" t="s">
        <v>176</v>
      </c>
      <c r="G101" s="232">
        <v>130.44550000000001</v>
      </c>
      <c r="H101" s="232" t="s">
        <v>176</v>
      </c>
      <c r="I101" s="232">
        <v>106.22573</v>
      </c>
      <c r="J101" s="232">
        <v>141.93419</v>
      </c>
      <c r="K101" s="232">
        <v>111.24791999999999</v>
      </c>
      <c r="L101" s="232">
        <v>169.16784999999999</v>
      </c>
      <c r="M101" s="232">
        <v>100.10890999999999</v>
      </c>
      <c r="N101" s="232">
        <v>121.12433</v>
      </c>
      <c r="O101" s="232">
        <v>94.022499999999994</v>
      </c>
      <c r="P101" s="232">
        <v>109.42185000000001</v>
      </c>
      <c r="Q101" s="232">
        <v>106.96059</v>
      </c>
      <c r="R101" s="232" t="s">
        <v>176</v>
      </c>
      <c r="S101" s="232" t="s">
        <v>176</v>
      </c>
      <c r="T101" s="232">
        <v>79.731930000000006</v>
      </c>
      <c r="U101" s="232">
        <v>0.4</v>
      </c>
      <c r="V101" s="232">
        <v>1.7</v>
      </c>
      <c r="W101" s="232">
        <v>-5.6</v>
      </c>
      <c r="X101" s="232">
        <v>-3.4</v>
      </c>
      <c r="Y101" s="232" t="s">
        <v>176</v>
      </c>
      <c r="Z101" s="232">
        <v>1</v>
      </c>
      <c r="AA101" s="232" t="s">
        <v>176</v>
      </c>
      <c r="AB101" s="232">
        <v>-1.6</v>
      </c>
      <c r="AC101" s="232">
        <v>4.5999999999999996</v>
      </c>
      <c r="AD101" s="232">
        <v>-1.1000000000000001</v>
      </c>
      <c r="AE101" s="233">
        <v>5.4</v>
      </c>
      <c r="AF101" s="232">
        <v>5.6</v>
      </c>
      <c r="AG101" s="232">
        <v>1.6</v>
      </c>
      <c r="AH101" s="232">
        <v>2.2999999999999998</v>
      </c>
      <c r="AI101" s="232">
        <v>0</v>
      </c>
      <c r="AJ101" s="232">
        <v>0.5</v>
      </c>
      <c r="AK101" s="232" t="s">
        <v>176</v>
      </c>
      <c r="AL101" s="232" t="s">
        <v>176</v>
      </c>
      <c r="AM101" s="232">
        <v>1.2</v>
      </c>
      <c r="AN101" s="144">
        <v>1.1994516792323662</v>
      </c>
      <c r="AO101" s="2">
        <v>2.149093351242426</v>
      </c>
      <c r="AP101" s="2">
        <v>-6.8306010928931293E-2</v>
      </c>
      <c r="AQ101" s="2">
        <v>-1.3528336380256079</v>
      </c>
      <c r="AR101" s="2">
        <v>3.1278195488721794</v>
      </c>
      <c r="AS101" s="2">
        <v>0.52374301675974788</v>
      </c>
      <c r="AT101" s="2">
        <v>2.4439236692333388</v>
      </c>
      <c r="AU101" s="2">
        <v>0.43212099387825997</v>
      </c>
      <c r="AV101" s="144">
        <v>1.975051975051989</v>
      </c>
      <c r="AW101" s="2">
        <v>0.80294412847106145</v>
      </c>
      <c r="AX101" s="2">
        <v>2.3168654173764791</v>
      </c>
      <c r="AY101" s="2">
        <v>5.4610209734863302</v>
      </c>
      <c r="AZ101" s="2">
        <v>0.71606475716063933</v>
      </c>
      <c r="BA101" s="2">
        <v>0.6389776357827559</v>
      </c>
      <c r="BB101" s="2" t="s">
        <v>19</v>
      </c>
      <c r="BC101" s="2">
        <v>0.70560564484514199</v>
      </c>
    </row>
    <row r="102" spans="1:55" x14ac:dyDescent="0.25">
      <c r="A102" s="1">
        <v>40179</v>
      </c>
      <c r="B102" s="232">
        <v>117.29089999999999</v>
      </c>
      <c r="C102" s="232">
        <v>121.72968</v>
      </c>
      <c r="D102" s="232">
        <v>118.71393999999999</v>
      </c>
      <c r="E102" s="232">
        <v>76.504369999999994</v>
      </c>
      <c r="F102" s="232" t="s">
        <v>176</v>
      </c>
      <c r="G102" s="232">
        <v>136.14408</v>
      </c>
      <c r="H102" s="232" t="s">
        <v>176</v>
      </c>
      <c r="I102" s="232">
        <v>104.14653</v>
      </c>
      <c r="J102" s="232">
        <v>138.42871</v>
      </c>
      <c r="K102" s="232">
        <v>115.18554</v>
      </c>
      <c r="L102" s="232">
        <v>171.33149</v>
      </c>
      <c r="M102" s="232">
        <v>98.895499999999998</v>
      </c>
      <c r="N102" s="232">
        <v>120.49388999999999</v>
      </c>
      <c r="O102" s="232">
        <v>94.812349999999995</v>
      </c>
      <c r="P102" s="232">
        <v>111.16379000000001</v>
      </c>
      <c r="Q102" s="232">
        <v>108.87157000000001</v>
      </c>
      <c r="R102" s="232" t="s">
        <v>176</v>
      </c>
      <c r="S102" s="232" t="s">
        <v>176</v>
      </c>
      <c r="T102" s="232">
        <v>85.352699999999999</v>
      </c>
      <c r="U102" s="232">
        <v>1.5</v>
      </c>
      <c r="V102" s="232">
        <v>0.1</v>
      </c>
      <c r="W102" s="232">
        <v>12.6</v>
      </c>
      <c r="X102" s="232">
        <v>10.4</v>
      </c>
      <c r="Y102" s="232" t="s">
        <v>176</v>
      </c>
      <c r="Z102" s="232">
        <v>4.4000000000000004</v>
      </c>
      <c r="AA102" s="232" t="s">
        <v>176</v>
      </c>
      <c r="AB102" s="232">
        <v>-2</v>
      </c>
      <c r="AC102" s="232">
        <v>-2.5</v>
      </c>
      <c r="AD102" s="232">
        <v>3.5</v>
      </c>
      <c r="AE102" s="233">
        <v>1.3</v>
      </c>
      <c r="AF102" s="232">
        <v>-1.2</v>
      </c>
      <c r="AG102" s="232">
        <v>-0.5</v>
      </c>
      <c r="AH102" s="232">
        <v>0.8</v>
      </c>
      <c r="AI102" s="232">
        <v>1.6</v>
      </c>
      <c r="AJ102" s="232">
        <v>1.8</v>
      </c>
      <c r="AK102" s="232" t="s">
        <v>176</v>
      </c>
      <c r="AL102" s="232" t="s">
        <v>176</v>
      </c>
      <c r="AM102" s="232">
        <v>7</v>
      </c>
      <c r="AN102" s="144">
        <v>1.1513714866237867</v>
      </c>
      <c r="AO102" s="2">
        <v>2.1367521367521514</v>
      </c>
      <c r="AP102" s="2">
        <v>2.6657552973342158</v>
      </c>
      <c r="AQ102" s="2">
        <v>2.0014825796886626</v>
      </c>
      <c r="AR102" s="2">
        <v>2.9746281714785772</v>
      </c>
      <c r="AS102" s="2">
        <v>-3.4734282737058919E-2</v>
      </c>
      <c r="AT102" s="2">
        <v>1.8300653594771399</v>
      </c>
      <c r="AU102" s="2">
        <v>1.3624955181068543</v>
      </c>
      <c r="AV102" s="144">
        <v>1.6649677200135882</v>
      </c>
      <c r="AW102" s="2">
        <v>0.53103219382673039</v>
      </c>
      <c r="AX102" s="2">
        <v>1.3320013320013535</v>
      </c>
      <c r="AY102" s="2">
        <v>2.3264540337710971</v>
      </c>
      <c r="AZ102" s="2">
        <v>0.98918083462131712</v>
      </c>
      <c r="BA102" s="2">
        <v>2.0000000000000018</v>
      </c>
      <c r="BB102" s="2" t="s">
        <v>19</v>
      </c>
      <c r="BC102" s="2">
        <v>5.0603347606072324</v>
      </c>
    </row>
    <row r="103" spans="1:55" x14ac:dyDescent="0.25">
      <c r="A103" s="1">
        <v>40210</v>
      </c>
      <c r="B103" s="232">
        <v>117.08259</v>
      </c>
      <c r="C103" s="232">
        <v>122.58013</v>
      </c>
      <c r="D103" s="232">
        <v>114.32334</v>
      </c>
      <c r="E103" s="232">
        <v>80.984229999999997</v>
      </c>
      <c r="F103" s="232" t="s">
        <v>176</v>
      </c>
      <c r="G103" s="232">
        <v>131.09683999999999</v>
      </c>
      <c r="H103" s="232" t="s">
        <v>176</v>
      </c>
      <c r="I103" s="232">
        <v>112.85688</v>
      </c>
      <c r="J103" s="232">
        <v>138.24816000000001</v>
      </c>
      <c r="K103" s="232">
        <v>116.40348</v>
      </c>
      <c r="L103" s="232">
        <v>166.25815</v>
      </c>
      <c r="M103" s="232">
        <v>102.08512</v>
      </c>
      <c r="N103" s="232">
        <v>120.33344</v>
      </c>
      <c r="O103" s="232">
        <v>94.336209999999994</v>
      </c>
      <c r="P103" s="232">
        <v>107.30696</v>
      </c>
      <c r="Q103" s="232">
        <v>101.31891</v>
      </c>
      <c r="R103" s="232" t="s">
        <v>176</v>
      </c>
      <c r="S103" s="232" t="s">
        <v>176</v>
      </c>
      <c r="T103" s="232">
        <v>95.662030000000001</v>
      </c>
      <c r="U103" s="232">
        <v>-0.2</v>
      </c>
      <c r="V103" s="232">
        <v>0.7</v>
      </c>
      <c r="W103" s="232">
        <v>-3.7</v>
      </c>
      <c r="X103" s="232">
        <v>5.9</v>
      </c>
      <c r="Y103" s="232" t="s">
        <v>176</v>
      </c>
      <c r="Z103" s="232">
        <v>-3.7</v>
      </c>
      <c r="AA103" s="232" t="s">
        <v>176</v>
      </c>
      <c r="AB103" s="232">
        <v>8.4</v>
      </c>
      <c r="AC103" s="232">
        <v>-0.1</v>
      </c>
      <c r="AD103" s="232">
        <v>1.1000000000000001</v>
      </c>
      <c r="AE103" s="233">
        <v>-3</v>
      </c>
      <c r="AF103" s="232">
        <v>3.2</v>
      </c>
      <c r="AG103" s="232">
        <v>-0.1</v>
      </c>
      <c r="AH103" s="232">
        <v>-0.5</v>
      </c>
      <c r="AI103" s="232">
        <v>-3.5</v>
      </c>
      <c r="AJ103" s="232">
        <v>-6.9</v>
      </c>
      <c r="AK103" s="232" t="s">
        <v>176</v>
      </c>
      <c r="AL103" s="232" t="s">
        <v>176</v>
      </c>
      <c r="AM103" s="232">
        <v>12.1</v>
      </c>
      <c r="AN103" s="144">
        <v>0.53565450284567273</v>
      </c>
      <c r="AO103" s="2">
        <v>1.0943031863533959</v>
      </c>
      <c r="AP103" s="2">
        <v>0.86551264980028186</v>
      </c>
      <c r="AQ103" s="2">
        <v>3.8880813953488413</v>
      </c>
      <c r="AR103" s="2">
        <v>0.45312942509203591</v>
      </c>
      <c r="AS103" s="2">
        <v>1.3898540653231484</v>
      </c>
      <c r="AT103" s="2">
        <v>0.25673940949935137</v>
      </c>
      <c r="AU103" s="2">
        <v>1.344181110718079</v>
      </c>
      <c r="AV103" s="144">
        <v>1.1029411764705843</v>
      </c>
      <c r="AW103" s="2">
        <v>3.0042918454935785</v>
      </c>
      <c r="AX103" s="2">
        <v>0.29576076240551696</v>
      </c>
      <c r="AY103" s="2">
        <v>0.80674734140080417</v>
      </c>
      <c r="AZ103" s="2">
        <v>-0.42852770125496598</v>
      </c>
      <c r="BA103" s="2">
        <v>-1.8051665110488724</v>
      </c>
      <c r="BB103" s="2" t="s">
        <v>19</v>
      </c>
      <c r="BC103" s="2">
        <v>8.1511670989255371</v>
      </c>
    </row>
    <row r="104" spans="1:55" x14ac:dyDescent="0.25">
      <c r="A104" s="1">
        <v>40238</v>
      </c>
      <c r="B104" s="232">
        <v>119.72623</v>
      </c>
      <c r="C104" s="232">
        <v>122.85123</v>
      </c>
      <c r="D104" s="232">
        <v>129.50033999999999</v>
      </c>
      <c r="E104" s="232">
        <v>83.547479999999993</v>
      </c>
      <c r="F104" s="232" t="s">
        <v>176</v>
      </c>
      <c r="G104" s="232">
        <v>131.57092</v>
      </c>
      <c r="H104" s="232" t="s">
        <v>176</v>
      </c>
      <c r="I104" s="232">
        <v>115.87175000000001</v>
      </c>
      <c r="J104" s="232">
        <v>134.8322</v>
      </c>
      <c r="K104" s="232">
        <v>118.69101000000001</v>
      </c>
      <c r="L104" s="232">
        <v>171.60262</v>
      </c>
      <c r="M104" s="232">
        <v>98.772790000000001</v>
      </c>
      <c r="N104" s="232">
        <v>120.98156</v>
      </c>
      <c r="O104" s="232">
        <v>99.946669999999997</v>
      </c>
      <c r="P104" s="232">
        <v>112.13151000000001</v>
      </c>
      <c r="Q104" s="232">
        <v>106.03782</v>
      </c>
      <c r="R104" s="232" t="s">
        <v>176</v>
      </c>
      <c r="S104" s="232" t="s">
        <v>176</v>
      </c>
      <c r="T104" s="232">
        <v>89.818770000000001</v>
      </c>
      <c r="U104" s="232">
        <v>2.2999999999999998</v>
      </c>
      <c r="V104" s="232">
        <v>0.2</v>
      </c>
      <c r="W104" s="232">
        <v>13.3</v>
      </c>
      <c r="X104" s="232">
        <v>3.2</v>
      </c>
      <c r="Y104" s="232" t="s">
        <v>176</v>
      </c>
      <c r="Z104" s="232">
        <v>0.4</v>
      </c>
      <c r="AA104" s="232" t="s">
        <v>176</v>
      </c>
      <c r="AB104" s="232">
        <v>2.7</v>
      </c>
      <c r="AC104" s="232">
        <v>-2.5</v>
      </c>
      <c r="AD104" s="232">
        <v>2</v>
      </c>
      <c r="AE104" s="233">
        <v>3.2</v>
      </c>
      <c r="AF104" s="232">
        <v>-3.2</v>
      </c>
      <c r="AG104" s="232">
        <v>0.5</v>
      </c>
      <c r="AH104" s="232">
        <v>5.9</v>
      </c>
      <c r="AI104" s="232">
        <v>4.5</v>
      </c>
      <c r="AJ104" s="232">
        <v>4.7</v>
      </c>
      <c r="AK104" s="232" t="s">
        <v>176</v>
      </c>
      <c r="AL104" s="232" t="s">
        <v>176</v>
      </c>
      <c r="AM104" s="232">
        <v>-6.1</v>
      </c>
      <c r="AN104" s="144">
        <v>1.298701298701288</v>
      </c>
      <c r="AO104" s="2">
        <v>0.70041388092965118</v>
      </c>
      <c r="AP104" s="2">
        <v>6.7326732673267387</v>
      </c>
      <c r="AQ104" s="2">
        <v>6.155998600909407</v>
      </c>
      <c r="AR104" s="2">
        <v>0.33831406822666388</v>
      </c>
      <c r="AS104" s="2">
        <v>3.1185743660041121</v>
      </c>
      <c r="AT104" s="2">
        <v>-1.2483994878361049</v>
      </c>
      <c r="AU104" s="2">
        <v>2.2338568935427405</v>
      </c>
      <c r="AV104" s="144">
        <v>0.7603305785123915</v>
      </c>
      <c r="AW104" s="2">
        <v>-0.80128205128204844</v>
      </c>
      <c r="AX104" s="2">
        <v>-3.2765399737877399E-2</v>
      </c>
      <c r="AY104" s="2">
        <v>2.3281193161149405</v>
      </c>
      <c r="AZ104" s="2">
        <v>0.6148170919151541</v>
      </c>
      <c r="BA104" s="2">
        <v>-0.41204437400950145</v>
      </c>
      <c r="BB104" s="2" t="s">
        <v>19</v>
      </c>
      <c r="BC104" s="2">
        <v>3.9054470709147138</v>
      </c>
    </row>
    <row r="105" spans="1:55" x14ac:dyDescent="0.25">
      <c r="A105" s="1">
        <v>40269</v>
      </c>
      <c r="B105" s="232">
        <v>120.24406</v>
      </c>
      <c r="C105" s="232">
        <v>124.19759999999999</v>
      </c>
      <c r="D105" s="232">
        <v>118.59656</v>
      </c>
      <c r="E105" s="232">
        <v>80.652019999999993</v>
      </c>
      <c r="F105" s="232" t="s">
        <v>176</v>
      </c>
      <c r="G105" s="232">
        <v>136.53638000000001</v>
      </c>
      <c r="H105" s="232" t="s">
        <v>176</v>
      </c>
      <c r="I105" s="232">
        <v>113.36481000000001</v>
      </c>
      <c r="J105" s="232">
        <v>137.80967999999999</v>
      </c>
      <c r="K105" s="232">
        <v>119.29430000000001</v>
      </c>
      <c r="L105" s="232">
        <v>168.54353</v>
      </c>
      <c r="M105" s="232">
        <v>100.06695999999999</v>
      </c>
      <c r="N105" s="232">
        <v>122.66158</v>
      </c>
      <c r="O105" s="232">
        <v>96.057860000000005</v>
      </c>
      <c r="P105" s="232">
        <v>112.42026</v>
      </c>
      <c r="Q105" s="232">
        <v>104.93698000000001</v>
      </c>
      <c r="R105" s="232" t="s">
        <v>176</v>
      </c>
      <c r="S105" s="232" t="s">
        <v>176</v>
      </c>
      <c r="T105" s="232">
        <v>90.716719999999995</v>
      </c>
      <c r="U105" s="232">
        <v>0.4</v>
      </c>
      <c r="V105" s="232">
        <v>1.1000000000000001</v>
      </c>
      <c r="W105" s="232">
        <v>-8.4</v>
      </c>
      <c r="X105" s="232">
        <v>-3.5</v>
      </c>
      <c r="Y105" s="232" t="s">
        <v>176</v>
      </c>
      <c r="Z105" s="232">
        <v>3.8</v>
      </c>
      <c r="AA105" s="232" t="s">
        <v>176</v>
      </c>
      <c r="AB105" s="232">
        <v>-2.2000000000000002</v>
      </c>
      <c r="AC105" s="232">
        <v>2.2000000000000002</v>
      </c>
      <c r="AD105" s="232">
        <v>0.5</v>
      </c>
      <c r="AE105" s="233">
        <v>-1.8</v>
      </c>
      <c r="AF105" s="232">
        <v>1.3</v>
      </c>
      <c r="AG105" s="232">
        <v>1.4</v>
      </c>
      <c r="AH105" s="232">
        <v>-3.9</v>
      </c>
      <c r="AI105" s="232">
        <v>0.3</v>
      </c>
      <c r="AJ105" s="232">
        <v>-1</v>
      </c>
      <c r="AK105" s="232" t="s">
        <v>176</v>
      </c>
      <c r="AL105" s="232" t="s">
        <v>176</v>
      </c>
      <c r="AM105" s="232">
        <v>1</v>
      </c>
      <c r="AN105" s="144">
        <v>0.78895463510848529</v>
      </c>
      <c r="AO105" s="2">
        <v>0.18969332911791259</v>
      </c>
      <c r="AP105" s="2">
        <v>0</v>
      </c>
      <c r="AQ105" s="2">
        <v>1.350906095551907</v>
      </c>
      <c r="AR105" s="2">
        <v>-5.6195560550709178E-2</v>
      </c>
      <c r="AS105" s="2">
        <v>2.8580923894981902</v>
      </c>
      <c r="AT105" s="2">
        <v>-0.74554294975688329</v>
      </c>
      <c r="AU105" s="2">
        <v>1.0583817002389972</v>
      </c>
      <c r="AV105" s="144">
        <v>-0.36089238845142813</v>
      </c>
      <c r="AW105" s="2">
        <v>0.25848142164781596</v>
      </c>
      <c r="AX105" s="2">
        <v>0.45886594559161331</v>
      </c>
      <c r="AY105" s="2">
        <v>0.42659082829721306</v>
      </c>
      <c r="AZ105" s="2">
        <v>0.18331805682858526</v>
      </c>
      <c r="BA105" s="2">
        <v>-1.2412476129853856</v>
      </c>
      <c r="BB105" s="2" t="s">
        <v>19</v>
      </c>
      <c r="BC105" s="2">
        <v>1.0220903395977476</v>
      </c>
    </row>
    <row r="106" spans="1:55" x14ac:dyDescent="0.25">
      <c r="A106" s="1">
        <v>40299</v>
      </c>
      <c r="B106" s="232">
        <v>119.87097</v>
      </c>
      <c r="C106" s="232">
        <v>125.17045</v>
      </c>
      <c r="D106" s="232">
        <v>117.77694</v>
      </c>
      <c r="E106" s="232">
        <v>77.113950000000003</v>
      </c>
      <c r="F106" s="232" t="s">
        <v>176</v>
      </c>
      <c r="G106" s="232">
        <v>134.24373</v>
      </c>
      <c r="H106" s="232" t="s">
        <v>176</v>
      </c>
      <c r="I106" s="232">
        <v>113.65073</v>
      </c>
      <c r="J106" s="232">
        <v>140.16958</v>
      </c>
      <c r="K106" s="232">
        <v>120.06737</v>
      </c>
      <c r="L106" s="232">
        <v>163.57212000000001</v>
      </c>
      <c r="M106" s="232">
        <v>103.08239</v>
      </c>
      <c r="N106" s="232">
        <v>121.02076</v>
      </c>
      <c r="O106" s="232">
        <v>101.1788</v>
      </c>
      <c r="P106" s="232">
        <v>114.09217</v>
      </c>
      <c r="Q106" s="232">
        <v>103.7163</v>
      </c>
      <c r="R106" s="232" t="s">
        <v>176</v>
      </c>
      <c r="S106" s="232" t="s">
        <v>176</v>
      </c>
      <c r="T106" s="232">
        <v>86.099530000000001</v>
      </c>
      <c r="U106" s="232">
        <v>-0.3</v>
      </c>
      <c r="V106" s="232">
        <v>0.8</v>
      </c>
      <c r="W106" s="232">
        <v>-0.7</v>
      </c>
      <c r="X106" s="232">
        <v>-4.4000000000000004</v>
      </c>
      <c r="Y106" s="232" t="s">
        <v>176</v>
      </c>
      <c r="Z106" s="232">
        <v>-1.7</v>
      </c>
      <c r="AA106" s="232" t="s">
        <v>176</v>
      </c>
      <c r="AB106" s="232">
        <v>0.3</v>
      </c>
      <c r="AC106" s="232">
        <v>1.7</v>
      </c>
      <c r="AD106" s="232">
        <v>0.6</v>
      </c>
      <c r="AE106" s="233">
        <v>-2.9</v>
      </c>
      <c r="AF106" s="232">
        <v>3</v>
      </c>
      <c r="AG106" s="232">
        <v>-1.3</v>
      </c>
      <c r="AH106" s="232">
        <v>5.3</v>
      </c>
      <c r="AI106" s="232">
        <v>1.5</v>
      </c>
      <c r="AJ106" s="232">
        <v>-1.2</v>
      </c>
      <c r="AK106" s="232" t="s">
        <v>176</v>
      </c>
      <c r="AL106" s="232" t="s">
        <v>176</v>
      </c>
      <c r="AM106" s="232">
        <v>-5.0999999999999996</v>
      </c>
      <c r="AN106" s="144">
        <v>0.8153946510111032</v>
      </c>
      <c r="AO106" s="2">
        <v>0</v>
      </c>
      <c r="AP106" s="2">
        <v>0.49474335188621765</v>
      </c>
      <c r="AQ106" s="2">
        <v>-1.7230169050715394</v>
      </c>
      <c r="AR106" s="2">
        <v>0.7590666291818815</v>
      </c>
      <c r="AS106" s="2">
        <v>0.19386106623586752</v>
      </c>
      <c r="AT106" s="2">
        <v>0.2286087524493885</v>
      </c>
      <c r="AU106" s="2">
        <v>0.77702702702702187</v>
      </c>
      <c r="AV106" s="144">
        <v>-0.52683569311821055</v>
      </c>
      <c r="AW106" s="2">
        <v>-3.2226877215613126E-2</v>
      </c>
      <c r="AX106" s="2">
        <v>0.2283849918433889</v>
      </c>
      <c r="AY106" s="2">
        <v>2.4424778761061861</v>
      </c>
      <c r="AZ106" s="2">
        <v>1.9518145776151297</v>
      </c>
      <c r="BA106" s="2">
        <v>0.96680631646794968</v>
      </c>
      <c r="BB106" s="2" t="s">
        <v>19</v>
      </c>
      <c r="BC106" s="2">
        <v>-4.862924281984327</v>
      </c>
    </row>
    <row r="107" spans="1:55" x14ac:dyDescent="0.25">
      <c r="A107" s="1">
        <v>40330</v>
      </c>
      <c r="B107" s="232">
        <v>119.34893</v>
      </c>
      <c r="C107" s="232">
        <v>119.94123</v>
      </c>
      <c r="D107" s="232">
        <v>118.43411999999999</v>
      </c>
      <c r="E107" s="232">
        <v>77.400350000000003</v>
      </c>
      <c r="F107" s="232" t="s">
        <v>176</v>
      </c>
      <c r="G107" s="232">
        <v>136.17148</v>
      </c>
      <c r="H107" s="232" t="s">
        <v>176</v>
      </c>
      <c r="I107" s="232">
        <v>110.79416999999999</v>
      </c>
      <c r="J107" s="232">
        <v>131.51097999999999</v>
      </c>
      <c r="K107" s="232">
        <v>117.27182000000001</v>
      </c>
      <c r="L107" s="232">
        <v>173.50095999999999</v>
      </c>
      <c r="M107" s="232">
        <v>105.00754000000001</v>
      </c>
      <c r="N107" s="232">
        <v>121.62712000000001</v>
      </c>
      <c r="O107" s="232">
        <v>102.76429</v>
      </c>
      <c r="P107" s="232">
        <v>110.68011</v>
      </c>
      <c r="Q107" s="232">
        <v>107.66240000000001</v>
      </c>
      <c r="R107" s="232" t="s">
        <v>176</v>
      </c>
      <c r="S107" s="232" t="s">
        <v>176</v>
      </c>
      <c r="T107" s="232">
        <v>75.973510000000005</v>
      </c>
      <c r="U107" s="232">
        <v>-0.4</v>
      </c>
      <c r="V107" s="232">
        <v>-4.2</v>
      </c>
      <c r="W107" s="232">
        <v>0.6</v>
      </c>
      <c r="X107" s="232">
        <v>0.4</v>
      </c>
      <c r="Y107" s="232" t="s">
        <v>176</v>
      </c>
      <c r="Z107" s="232">
        <v>1.4</v>
      </c>
      <c r="AA107" s="232" t="s">
        <v>176</v>
      </c>
      <c r="AB107" s="232">
        <v>-2.5</v>
      </c>
      <c r="AC107" s="232">
        <v>-6.2</v>
      </c>
      <c r="AD107" s="232">
        <v>-2.2999999999999998</v>
      </c>
      <c r="AE107" s="233">
        <v>6.1</v>
      </c>
      <c r="AF107" s="232">
        <v>1.9</v>
      </c>
      <c r="AG107" s="232">
        <v>0.5</v>
      </c>
      <c r="AH107" s="232">
        <v>1.6</v>
      </c>
      <c r="AI107" s="232">
        <v>-3</v>
      </c>
      <c r="AJ107" s="232">
        <v>3.8</v>
      </c>
      <c r="AK107" s="232" t="s">
        <v>176</v>
      </c>
      <c r="AL107" s="232" t="s">
        <v>176</v>
      </c>
      <c r="AM107" s="232">
        <v>-11.8</v>
      </c>
      <c r="AN107" s="144">
        <v>-0.19411193788420045</v>
      </c>
      <c r="AO107" s="2">
        <v>-1.293783527926784</v>
      </c>
      <c r="AP107" s="2">
        <v>-2.4615384615384484</v>
      </c>
      <c r="AQ107" s="2">
        <v>-2.4478994376447294</v>
      </c>
      <c r="AR107" s="2">
        <v>1.1439732142857206</v>
      </c>
      <c r="AS107" s="2">
        <v>-1.5478877781360922</v>
      </c>
      <c r="AT107" s="2">
        <v>-0.91234929944605803</v>
      </c>
      <c r="AU107" s="2">
        <v>-0.40227958431108268</v>
      </c>
      <c r="AV107" s="144">
        <v>0.1324064879179021</v>
      </c>
      <c r="AW107" s="2">
        <v>2.5467440361057525</v>
      </c>
      <c r="AX107" s="2">
        <v>0.22786458333332593</v>
      </c>
      <c r="AY107" s="2">
        <v>0.72563925362820747</v>
      </c>
      <c r="AZ107" s="2">
        <v>-0.35895901884532844</v>
      </c>
      <c r="BA107" s="2">
        <v>0.57452920523457518</v>
      </c>
      <c r="BB107" s="2" t="s">
        <v>19</v>
      </c>
      <c r="BC107" s="2">
        <v>-4.905660377358501</v>
      </c>
    </row>
    <row r="108" spans="1:55" x14ac:dyDescent="0.25">
      <c r="A108" s="1">
        <v>40360</v>
      </c>
      <c r="B108" s="232">
        <v>118.60961</v>
      </c>
      <c r="C108" s="232">
        <v>123.98009999999999</v>
      </c>
      <c r="D108" s="232">
        <v>115.09681999999999</v>
      </c>
      <c r="E108" s="232">
        <v>75.634190000000004</v>
      </c>
      <c r="F108" s="232" t="s">
        <v>176</v>
      </c>
      <c r="G108" s="232">
        <v>132.53890999999999</v>
      </c>
      <c r="H108" s="232" t="s">
        <v>176</v>
      </c>
      <c r="I108" s="232">
        <v>110.52047</v>
      </c>
      <c r="J108" s="232">
        <v>137.22671</v>
      </c>
      <c r="K108" s="232">
        <v>116.64416</v>
      </c>
      <c r="L108" s="232">
        <v>176.23851999999999</v>
      </c>
      <c r="M108" s="232">
        <v>105.25891</v>
      </c>
      <c r="N108" s="232">
        <v>119.96787999999999</v>
      </c>
      <c r="O108" s="232">
        <v>99.902519999999996</v>
      </c>
      <c r="P108" s="232">
        <v>105.93235</v>
      </c>
      <c r="Q108" s="232">
        <v>108.33817000000001</v>
      </c>
      <c r="R108" s="232" t="s">
        <v>176</v>
      </c>
      <c r="S108" s="232" t="s">
        <v>176</v>
      </c>
      <c r="T108" s="232">
        <v>83.344009999999997</v>
      </c>
      <c r="U108" s="232">
        <v>-0.6</v>
      </c>
      <c r="V108" s="232">
        <v>3.4</v>
      </c>
      <c r="W108" s="232">
        <v>-2.8</v>
      </c>
      <c r="X108" s="232">
        <v>-2.2999999999999998</v>
      </c>
      <c r="Y108" s="232" t="s">
        <v>176</v>
      </c>
      <c r="Z108" s="232">
        <v>-2.7</v>
      </c>
      <c r="AA108" s="232" t="s">
        <v>176</v>
      </c>
      <c r="AB108" s="232">
        <v>-0.2</v>
      </c>
      <c r="AC108" s="232">
        <v>4.3</v>
      </c>
      <c r="AD108" s="232">
        <v>-0.5</v>
      </c>
      <c r="AE108" s="233">
        <v>1.6</v>
      </c>
      <c r="AF108" s="232">
        <v>0.2</v>
      </c>
      <c r="AG108" s="232">
        <v>-1.4</v>
      </c>
      <c r="AH108" s="232">
        <v>-2.8</v>
      </c>
      <c r="AI108" s="232">
        <v>-4.3</v>
      </c>
      <c r="AJ108" s="232">
        <v>0.6</v>
      </c>
      <c r="AK108" s="232" t="s">
        <v>176</v>
      </c>
      <c r="AL108" s="232" t="s">
        <v>176</v>
      </c>
      <c r="AM108" s="232">
        <v>9.6999999999999993</v>
      </c>
      <c r="AN108" s="144">
        <v>-0.42139384116693934</v>
      </c>
      <c r="AO108" s="2">
        <v>0.12787723785168126</v>
      </c>
      <c r="AP108" s="2">
        <v>-1.104100946372244</v>
      </c>
      <c r="AQ108" s="2">
        <v>-2.6788741946422445</v>
      </c>
      <c r="AR108" s="2">
        <v>-0.88275862068966093</v>
      </c>
      <c r="AS108" s="2">
        <v>-1.0481493612839787</v>
      </c>
      <c r="AT108" s="2">
        <v>0.26307135810588189</v>
      </c>
      <c r="AU108" s="2">
        <v>-0.84146751935376685</v>
      </c>
      <c r="AV108" s="144">
        <v>1.3223140495867813</v>
      </c>
      <c r="AW108" s="2">
        <v>1.6975793775542147</v>
      </c>
      <c r="AX108" s="2">
        <v>-0.61708346865865238</v>
      </c>
      <c r="AY108" s="2">
        <v>1.3722126929674117</v>
      </c>
      <c r="AZ108" s="2">
        <v>-1.9813869708796283</v>
      </c>
      <c r="BA108" s="2">
        <v>1.047286575690265</v>
      </c>
      <c r="BB108" s="2" t="s">
        <v>19</v>
      </c>
      <c r="BC108" s="2">
        <v>-2.4891774891774965</v>
      </c>
    </row>
    <row r="109" spans="1:55" x14ac:dyDescent="0.25">
      <c r="A109" s="1">
        <v>40391</v>
      </c>
      <c r="B109" s="232">
        <v>118.32574</v>
      </c>
      <c r="C109" s="232">
        <v>120.77355</v>
      </c>
      <c r="D109" s="232">
        <v>112.55800000000001</v>
      </c>
      <c r="E109" s="232">
        <v>78.90598</v>
      </c>
      <c r="F109" s="232" t="s">
        <v>176</v>
      </c>
      <c r="G109" s="232">
        <v>128.30428000000001</v>
      </c>
      <c r="H109" s="232" t="s">
        <v>176</v>
      </c>
      <c r="I109" s="232">
        <v>107.77597</v>
      </c>
      <c r="J109" s="232">
        <v>134.30407</v>
      </c>
      <c r="K109" s="232">
        <v>117.8563</v>
      </c>
      <c r="L109" s="232">
        <v>178.26213999999999</v>
      </c>
      <c r="M109" s="232">
        <v>105.15904</v>
      </c>
      <c r="N109" s="232">
        <v>120.74487000000001</v>
      </c>
      <c r="O109" s="232">
        <v>91.062430000000006</v>
      </c>
      <c r="P109" s="232">
        <v>105.57299999999999</v>
      </c>
      <c r="Q109" s="232">
        <v>102.89409999999999</v>
      </c>
      <c r="R109" s="232" t="s">
        <v>176</v>
      </c>
      <c r="S109" s="232" t="s">
        <v>176</v>
      </c>
      <c r="T109" s="232">
        <v>82.604529999999997</v>
      </c>
      <c r="U109" s="232">
        <v>-0.2</v>
      </c>
      <c r="V109" s="232">
        <v>-2.6</v>
      </c>
      <c r="W109" s="232">
        <v>-2.2000000000000002</v>
      </c>
      <c r="X109" s="232">
        <v>4.3</v>
      </c>
      <c r="Y109" s="232" t="s">
        <v>176</v>
      </c>
      <c r="Z109" s="232">
        <v>-3.2</v>
      </c>
      <c r="AA109" s="232" t="s">
        <v>176</v>
      </c>
      <c r="AB109" s="232">
        <v>-2.5</v>
      </c>
      <c r="AC109" s="232">
        <v>-2.1</v>
      </c>
      <c r="AD109" s="232">
        <v>1</v>
      </c>
      <c r="AE109" s="233">
        <v>1.1000000000000001</v>
      </c>
      <c r="AF109" s="232">
        <v>-0.1</v>
      </c>
      <c r="AG109" s="232">
        <v>0.6</v>
      </c>
      <c r="AH109" s="232">
        <v>-8.8000000000000007</v>
      </c>
      <c r="AI109" s="232">
        <v>-0.3</v>
      </c>
      <c r="AJ109" s="232">
        <v>-5</v>
      </c>
      <c r="AK109" s="232" t="s">
        <v>176</v>
      </c>
      <c r="AL109" s="232" t="s">
        <v>176</v>
      </c>
      <c r="AM109" s="232">
        <v>-0.9</v>
      </c>
      <c r="AN109" s="144">
        <v>-0.52083333333331483</v>
      </c>
      <c r="AO109" s="2">
        <v>-0.8939974457216171</v>
      </c>
      <c r="AP109" s="2">
        <v>-1.2440191387559918</v>
      </c>
      <c r="AQ109" s="2">
        <v>1.1498257839721138</v>
      </c>
      <c r="AR109" s="2">
        <v>-1.3359309768995131</v>
      </c>
      <c r="AS109" s="2">
        <v>-1.555776233035433</v>
      </c>
      <c r="AT109" s="2">
        <v>-0.81994096425058727</v>
      </c>
      <c r="AU109" s="2">
        <v>-0.57705363204344495</v>
      </c>
      <c r="AV109" s="144">
        <v>2.5774877650897254</v>
      </c>
      <c r="AW109" s="2">
        <v>0.43276661514684012</v>
      </c>
      <c r="AX109" s="2">
        <v>-0.19607843137254832</v>
      </c>
      <c r="AY109" s="2">
        <v>-3.4856175972927228</v>
      </c>
      <c r="AZ109" s="2">
        <v>-2.633996937212868</v>
      </c>
      <c r="BA109" s="2">
        <v>-0.18844221105526193</v>
      </c>
      <c r="BB109" s="2" t="s">
        <v>19</v>
      </c>
      <c r="BC109" s="2">
        <v>-0.85090640029594766</v>
      </c>
    </row>
    <row r="110" spans="1:55" x14ac:dyDescent="0.25">
      <c r="A110" s="1">
        <v>40422</v>
      </c>
      <c r="B110" s="232">
        <v>118.55459999999999</v>
      </c>
      <c r="C110" s="232">
        <v>119.86941</v>
      </c>
      <c r="D110" s="232">
        <v>109.92252000000001</v>
      </c>
      <c r="E110" s="232">
        <v>77.960669999999993</v>
      </c>
      <c r="F110" s="232" t="s">
        <v>176</v>
      </c>
      <c r="G110" s="232">
        <v>127.17010999999999</v>
      </c>
      <c r="H110" s="232" t="s">
        <v>176</v>
      </c>
      <c r="I110" s="232">
        <v>107.4697</v>
      </c>
      <c r="J110" s="232">
        <v>130.76249999999999</v>
      </c>
      <c r="K110" s="232">
        <v>119.35608000000001</v>
      </c>
      <c r="L110" s="232">
        <v>177.15087</v>
      </c>
      <c r="M110" s="232">
        <v>103.46477</v>
      </c>
      <c r="N110" s="232">
        <v>122.22139</v>
      </c>
      <c r="O110" s="232">
        <v>98.981719999999996</v>
      </c>
      <c r="P110" s="232">
        <v>106.16381</v>
      </c>
      <c r="Q110" s="232">
        <v>100.71928</v>
      </c>
      <c r="R110" s="232" t="s">
        <v>176</v>
      </c>
      <c r="S110" s="232" t="s">
        <v>176</v>
      </c>
      <c r="T110" s="232">
        <v>85.126459999999994</v>
      </c>
      <c r="U110" s="232">
        <v>0.2</v>
      </c>
      <c r="V110" s="232">
        <v>-0.7</v>
      </c>
      <c r="W110" s="232">
        <v>-2.2999999999999998</v>
      </c>
      <c r="X110" s="232">
        <v>-1.2</v>
      </c>
      <c r="Y110" s="232" t="s">
        <v>176</v>
      </c>
      <c r="Z110" s="232">
        <v>-0.9</v>
      </c>
      <c r="AA110" s="232" t="s">
        <v>176</v>
      </c>
      <c r="AB110" s="232">
        <v>-0.3</v>
      </c>
      <c r="AC110" s="232">
        <v>-2.6</v>
      </c>
      <c r="AD110" s="232">
        <v>1.3</v>
      </c>
      <c r="AE110" s="233">
        <v>-0.6</v>
      </c>
      <c r="AF110" s="232">
        <v>-1.6</v>
      </c>
      <c r="AG110" s="232">
        <v>1.2</v>
      </c>
      <c r="AH110" s="232">
        <v>8.6999999999999993</v>
      </c>
      <c r="AI110" s="232">
        <v>0.6</v>
      </c>
      <c r="AJ110" s="232">
        <v>-2.1</v>
      </c>
      <c r="AK110" s="232" t="s">
        <v>176</v>
      </c>
      <c r="AL110" s="232" t="s">
        <v>176</v>
      </c>
      <c r="AM110" s="232">
        <v>3.1</v>
      </c>
      <c r="AN110" s="144">
        <v>-0.26178010471207269</v>
      </c>
      <c r="AO110" s="2">
        <v>0.12886597938144284</v>
      </c>
      <c r="AP110" s="2">
        <v>-2.3901808785529499</v>
      </c>
      <c r="AQ110" s="2">
        <v>0.3444712366517555</v>
      </c>
      <c r="AR110" s="2">
        <v>-2.3131170662905598</v>
      </c>
      <c r="AS110" s="2">
        <v>-1.1096166778748917</v>
      </c>
      <c r="AT110" s="2">
        <v>-3.3068783068779251E-2</v>
      </c>
      <c r="AU110" s="2">
        <v>0.61454421304198981</v>
      </c>
      <c r="AV110" s="144">
        <v>0.63613231552162031</v>
      </c>
      <c r="AW110" s="2">
        <v>-0.55401662049860967</v>
      </c>
      <c r="AX110" s="2">
        <v>0.13097576948264411</v>
      </c>
      <c r="AY110" s="2">
        <v>-1.1921458625525849</v>
      </c>
      <c r="AZ110" s="2">
        <v>-1.4469959106637176</v>
      </c>
      <c r="BA110" s="2">
        <v>-2.1397105097545666</v>
      </c>
      <c r="BB110" s="2" t="s">
        <v>19</v>
      </c>
      <c r="BC110" s="2">
        <v>3.395522388059713</v>
      </c>
    </row>
    <row r="111" spans="1:55" x14ac:dyDescent="0.25">
      <c r="A111" s="1">
        <v>40452</v>
      </c>
      <c r="B111" s="232">
        <v>118.1807</v>
      </c>
      <c r="C111" s="232">
        <v>120.16733000000001</v>
      </c>
      <c r="D111" s="232">
        <v>109.8266</v>
      </c>
      <c r="E111" s="232">
        <v>75.658529999999999</v>
      </c>
      <c r="F111" s="232" t="s">
        <v>176</v>
      </c>
      <c r="G111" s="232">
        <v>119.54031000000001</v>
      </c>
      <c r="H111" s="232" t="s">
        <v>176</v>
      </c>
      <c r="I111" s="232">
        <v>107.33064</v>
      </c>
      <c r="J111" s="232">
        <v>137.65362999999999</v>
      </c>
      <c r="K111" s="232">
        <v>119.14955999999999</v>
      </c>
      <c r="L111" s="232">
        <v>180.35828000000001</v>
      </c>
      <c r="M111" s="232">
        <v>104.07123</v>
      </c>
      <c r="N111" s="232">
        <v>120.75888</v>
      </c>
      <c r="O111" s="232">
        <v>95.901579999999996</v>
      </c>
      <c r="P111" s="232">
        <v>108.35963</v>
      </c>
      <c r="Q111" s="232">
        <v>97.397210000000001</v>
      </c>
      <c r="R111" s="232" t="s">
        <v>176</v>
      </c>
      <c r="S111" s="232" t="s">
        <v>176</v>
      </c>
      <c r="T111" s="232">
        <v>85.021559999999994</v>
      </c>
      <c r="U111" s="232">
        <v>-0.3</v>
      </c>
      <c r="V111" s="232">
        <v>0.2</v>
      </c>
      <c r="W111" s="232">
        <v>-0.1</v>
      </c>
      <c r="X111" s="232">
        <v>-3</v>
      </c>
      <c r="Y111" s="232" t="s">
        <v>176</v>
      </c>
      <c r="Z111" s="232">
        <v>-6</v>
      </c>
      <c r="AA111" s="232" t="s">
        <v>176</v>
      </c>
      <c r="AB111" s="232">
        <v>-0.1</v>
      </c>
      <c r="AC111" s="232">
        <v>5.3</v>
      </c>
      <c r="AD111" s="232">
        <v>-0.2</v>
      </c>
      <c r="AE111" s="233">
        <v>1.8</v>
      </c>
      <c r="AF111" s="232">
        <v>0.6</v>
      </c>
      <c r="AG111" s="232">
        <v>-1.2</v>
      </c>
      <c r="AH111" s="232">
        <v>-3.1</v>
      </c>
      <c r="AI111" s="232">
        <v>2.1</v>
      </c>
      <c r="AJ111" s="232">
        <v>-3.3</v>
      </c>
      <c r="AK111" s="232" t="s">
        <v>176</v>
      </c>
      <c r="AL111" s="232" t="s">
        <v>176</v>
      </c>
      <c r="AM111" s="232">
        <v>-0.1</v>
      </c>
      <c r="AN111" s="144">
        <v>-0.16404199475062997</v>
      </c>
      <c r="AO111" s="2">
        <v>-0.86872586872585034</v>
      </c>
      <c r="AP111" s="2">
        <v>-1.6545334215751217</v>
      </c>
      <c r="AQ111" s="2">
        <v>1.1328527291452062</v>
      </c>
      <c r="AR111" s="2">
        <v>-3.3496967946866851</v>
      </c>
      <c r="AS111" s="2">
        <v>-0.74804488269296643</v>
      </c>
      <c r="AT111" s="2">
        <v>0.62851472047633639</v>
      </c>
      <c r="AU111" s="2">
        <v>0.91618595181539586</v>
      </c>
      <c r="AV111" s="144">
        <v>0.85335018963339504</v>
      </c>
      <c r="AW111" s="2">
        <v>-0.3404518724853034</v>
      </c>
      <c r="AX111" s="2">
        <v>0.32701111837802888</v>
      </c>
      <c r="AY111" s="2">
        <v>-1.4549325762952536</v>
      </c>
      <c r="AZ111" s="2">
        <v>0.7022023619533968</v>
      </c>
      <c r="BA111" s="2">
        <v>-3.472668810289381</v>
      </c>
      <c r="BB111" s="2" t="s">
        <v>19</v>
      </c>
      <c r="BC111" s="2">
        <v>1.2991699747383567</v>
      </c>
    </row>
    <row r="112" spans="1:55" x14ac:dyDescent="0.25">
      <c r="A112" s="1">
        <v>40483</v>
      </c>
      <c r="B112" s="232">
        <v>118.99733999999999</v>
      </c>
      <c r="C112" s="232">
        <v>115.09703</v>
      </c>
      <c r="D112" s="232">
        <v>115.6893</v>
      </c>
      <c r="E112" s="232">
        <v>81.182559999999995</v>
      </c>
      <c r="F112" s="232" t="s">
        <v>176</v>
      </c>
      <c r="G112" s="232">
        <v>118.25078000000001</v>
      </c>
      <c r="H112" s="232" t="s">
        <v>176</v>
      </c>
      <c r="I112" s="232">
        <v>108.44596</v>
      </c>
      <c r="J112" s="232">
        <v>129.41069999999999</v>
      </c>
      <c r="K112" s="232">
        <v>118.22309</v>
      </c>
      <c r="L112" s="232">
        <v>175.61378999999999</v>
      </c>
      <c r="M112" s="232">
        <v>106.78434</v>
      </c>
      <c r="N112" s="232">
        <v>123.06332999999999</v>
      </c>
      <c r="O112" s="232">
        <v>101.08199</v>
      </c>
      <c r="P112" s="232">
        <v>108.45871</v>
      </c>
      <c r="Q112" s="232">
        <v>109.79593</v>
      </c>
      <c r="R112" s="232" t="s">
        <v>176</v>
      </c>
      <c r="S112" s="232" t="s">
        <v>176</v>
      </c>
      <c r="T112" s="232">
        <v>86.983949999999993</v>
      </c>
      <c r="U112" s="232">
        <v>0.7</v>
      </c>
      <c r="V112" s="232">
        <v>-4.2</v>
      </c>
      <c r="W112" s="232">
        <v>5.3</v>
      </c>
      <c r="X112" s="232">
        <v>7.3</v>
      </c>
      <c r="Y112" s="232" t="s">
        <v>176</v>
      </c>
      <c r="Z112" s="232">
        <v>-1.1000000000000001</v>
      </c>
      <c r="AA112" s="232" t="s">
        <v>176</v>
      </c>
      <c r="AB112" s="232">
        <v>1</v>
      </c>
      <c r="AC112" s="232">
        <v>-6</v>
      </c>
      <c r="AD112" s="232">
        <v>-0.8</v>
      </c>
      <c r="AE112" s="233">
        <v>-2.6</v>
      </c>
      <c r="AF112" s="232">
        <v>2.6</v>
      </c>
      <c r="AG112" s="232">
        <v>1.9</v>
      </c>
      <c r="AH112" s="232">
        <v>5.4</v>
      </c>
      <c r="AI112" s="232">
        <v>0.1</v>
      </c>
      <c r="AJ112" s="232">
        <v>12.7</v>
      </c>
      <c r="AK112" s="232" t="s">
        <v>176</v>
      </c>
      <c r="AL112" s="232" t="s">
        <v>176</v>
      </c>
      <c r="AM112" s="232">
        <v>2.2999999999999998</v>
      </c>
      <c r="AN112" s="144">
        <v>0.23003614853762677</v>
      </c>
      <c r="AO112" s="2">
        <v>-1.493021746186296</v>
      </c>
      <c r="AP112" s="2">
        <v>0.80753701211304652</v>
      </c>
      <c r="AQ112" s="2">
        <v>0.33944331296673624</v>
      </c>
      <c r="AR112" s="2">
        <v>-2.7487302061547592</v>
      </c>
      <c r="AS112" s="2">
        <v>0.10277492291879131</v>
      </c>
      <c r="AT112" s="2">
        <v>-1.3477975016436328</v>
      </c>
      <c r="AU112" s="2">
        <v>0.10087424344318308</v>
      </c>
      <c r="AV112" s="144">
        <v>-0.25070510811660007</v>
      </c>
      <c r="AW112" s="2">
        <v>0.40372670807453659</v>
      </c>
      <c r="AX112" s="2">
        <v>0.65189048239895353</v>
      </c>
      <c r="AY112" s="2">
        <v>3.6370183651422305</v>
      </c>
      <c r="AZ112" s="2">
        <v>0.85578446909666539</v>
      </c>
      <c r="BA112" s="2">
        <v>2.1652231845436187</v>
      </c>
      <c r="BB112" s="2" t="s">
        <v>19</v>
      </c>
      <c r="BC112" s="2">
        <v>1.6387602422515357</v>
      </c>
    </row>
    <row r="113" spans="1:55" x14ac:dyDescent="0.25">
      <c r="A113" s="1">
        <v>40513</v>
      </c>
      <c r="B113" s="232">
        <v>119.62352</v>
      </c>
      <c r="C113" s="232">
        <v>116.04174999999999</v>
      </c>
      <c r="D113" s="232">
        <v>112.79340999999999</v>
      </c>
      <c r="E113" s="232">
        <v>77.822069999999997</v>
      </c>
      <c r="F113" s="232" t="s">
        <v>176</v>
      </c>
      <c r="G113" s="232">
        <v>118.10272999999999</v>
      </c>
      <c r="H113" s="232" t="s">
        <v>176</v>
      </c>
      <c r="I113" s="232">
        <v>106.52957000000001</v>
      </c>
      <c r="J113" s="232">
        <v>128.94501</v>
      </c>
      <c r="K113" s="232">
        <v>120.21558</v>
      </c>
      <c r="L113" s="232">
        <v>166.66609</v>
      </c>
      <c r="M113" s="232">
        <v>102.04977</v>
      </c>
      <c r="N113" s="232">
        <v>124.6097</v>
      </c>
      <c r="O113" s="232">
        <v>99.833780000000004</v>
      </c>
      <c r="P113" s="232">
        <v>114.55558000000001</v>
      </c>
      <c r="Q113" s="232">
        <v>106.03934</v>
      </c>
      <c r="R113" s="232" t="s">
        <v>176</v>
      </c>
      <c r="S113" s="232" t="s">
        <v>176</v>
      </c>
      <c r="T113" s="232">
        <v>87.054220000000001</v>
      </c>
      <c r="U113" s="232">
        <v>0.5</v>
      </c>
      <c r="V113" s="232">
        <v>0.8</v>
      </c>
      <c r="W113" s="232">
        <v>-2.5</v>
      </c>
      <c r="X113" s="232">
        <v>-4.0999999999999996</v>
      </c>
      <c r="Y113" s="232" t="s">
        <v>176</v>
      </c>
      <c r="Z113" s="232">
        <v>-0.1</v>
      </c>
      <c r="AA113" s="232" t="s">
        <v>176</v>
      </c>
      <c r="AB113" s="232">
        <v>-1.8</v>
      </c>
      <c r="AC113" s="232">
        <v>-0.4</v>
      </c>
      <c r="AD113" s="232">
        <v>1.7</v>
      </c>
      <c r="AE113" s="233">
        <v>-5.0999999999999996</v>
      </c>
      <c r="AF113" s="232">
        <v>-4.4000000000000004</v>
      </c>
      <c r="AG113" s="232">
        <v>1.3</v>
      </c>
      <c r="AH113" s="232">
        <v>-1.2</v>
      </c>
      <c r="AI113" s="232">
        <v>5.6</v>
      </c>
      <c r="AJ113" s="232">
        <v>-3.4</v>
      </c>
      <c r="AK113" s="232" t="s">
        <v>176</v>
      </c>
      <c r="AL113" s="232" t="s">
        <v>176</v>
      </c>
      <c r="AM113" s="232">
        <v>0.1</v>
      </c>
      <c r="AN113" s="144">
        <v>0.36065573770489578</v>
      </c>
      <c r="AO113" s="2">
        <v>-0.88962108731466261</v>
      </c>
      <c r="AP113" s="2">
        <v>1.0680907877169465</v>
      </c>
      <c r="AQ113" s="2">
        <v>0.16914749661705031</v>
      </c>
      <c r="AR113" s="2">
        <v>-2.4270353302611292</v>
      </c>
      <c r="AS113" s="2">
        <v>-0.17111567419573204</v>
      </c>
      <c r="AT113" s="2">
        <v>-0.76641119626792431</v>
      </c>
      <c r="AU113" s="2">
        <v>0.2687269062814801</v>
      </c>
      <c r="AV113" s="144">
        <v>-1.8850141376060003</v>
      </c>
      <c r="AW113" s="2">
        <v>-0.46396535725333754</v>
      </c>
      <c r="AX113" s="2">
        <v>0.51813471502588637</v>
      </c>
      <c r="AY113" s="2">
        <v>0.24322446143156817</v>
      </c>
      <c r="AZ113" s="2">
        <v>2.9855436832181059</v>
      </c>
      <c r="BA113" s="2">
        <v>1.6302575806977693</v>
      </c>
      <c r="BB113" s="2" t="s">
        <v>19</v>
      </c>
      <c r="BC113" s="2">
        <v>0.31545741324918719</v>
      </c>
    </row>
    <row r="114" spans="1:55" x14ac:dyDescent="0.25">
      <c r="A114" s="1">
        <v>40544</v>
      </c>
      <c r="B114" s="232">
        <v>119.95596</v>
      </c>
      <c r="C114" s="232">
        <v>113.30873</v>
      </c>
      <c r="D114" s="232">
        <v>115.45675</v>
      </c>
      <c r="E114" s="232">
        <v>81.421559999999999</v>
      </c>
      <c r="F114" s="232" t="s">
        <v>176</v>
      </c>
      <c r="G114" s="232">
        <v>116.00203</v>
      </c>
      <c r="H114" s="232" t="s">
        <v>176</v>
      </c>
      <c r="I114" s="232">
        <v>99.100819999999999</v>
      </c>
      <c r="J114" s="232">
        <v>126.32593</v>
      </c>
      <c r="K114" s="232">
        <v>118.8955</v>
      </c>
      <c r="L114" s="232">
        <v>186.05951999999999</v>
      </c>
      <c r="M114" s="232">
        <v>101.82417</v>
      </c>
      <c r="N114" s="232">
        <v>124.62163</v>
      </c>
      <c r="O114" s="232">
        <v>102.51861</v>
      </c>
      <c r="P114" s="232">
        <v>113.48877</v>
      </c>
      <c r="Q114" s="232">
        <v>104.04752999999999</v>
      </c>
      <c r="R114" s="232" t="s">
        <v>176</v>
      </c>
      <c r="S114" s="232" t="s">
        <v>176</v>
      </c>
      <c r="T114" s="232">
        <v>86.26943</v>
      </c>
      <c r="U114" s="232">
        <v>0.3</v>
      </c>
      <c r="V114" s="232">
        <v>-2.4</v>
      </c>
      <c r="W114" s="232">
        <v>2.4</v>
      </c>
      <c r="X114" s="232">
        <v>4.5999999999999996</v>
      </c>
      <c r="Y114" s="232" t="s">
        <v>176</v>
      </c>
      <c r="Z114" s="232">
        <v>-1.8</v>
      </c>
      <c r="AA114" s="232" t="s">
        <v>176</v>
      </c>
      <c r="AB114" s="232">
        <v>-7</v>
      </c>
      <c r="AC114" s="232">
        <v>-2</v>
      </c>
      <c r="AD114" s="232">
        <v>-1.1000000000000001</v>
      </c>
      <c r="AE114" s="233">
        <v>11.6</v>
      </c>
      <c r="AF114" s="232">
        <v>-0.2</v>
      </c>
      <c r="AG114" s="232">
        <v>0</v>
      </c>
      <c r="AH114" s="232">
        <v>2.7</v>
      </c>
      <c r="AI114" s="232">
        <v>-0.9</v>
      </c>
      <c r="AJ114" s="232">
        <v>-1.9</v>
      </c>
      <c r="AK114" s="232" t="s">
        <v>176</v>
      </c>
      <c r="AL114" s="232" t="s">
        <v>176</v>
      </c>
      <c r="AM114" s="232">
        <v>-0.9</v>
      </c>
      <c r="AN114" s="144">
        <v>0.49003593596865791</v>
      </c>
      <c r="AO114" s="2">
        <v>-1.9946808510638347</v>
      </c>
      <c r="AP114" s="2">
        <v>1.7173051519154603</v>
      </c>
      <c r="AQ114" s="2">
        <v>1.8237082066869359</v>
      </c>
      <c r="AR114" s="2">
        <v>-1.133501259445846</v>
      </c>
      <c r="AS114" s="2">
        <v>-2.7425437092903904</v>
      </c>
      <c r="AT114" s="2">
        <v>-3.3579583613163155</v>
      </c>
      <c r="AU114" s="2">
        <v>-0.10050251256282783</v>
      </c>
      <c r="AV114" s="144">
        <v>1.1847582452769734</v>
      </c>
      <c r="AW114" s="2">
        <v>-0.65257924176505</v>
      </c>
      <c r="AX114" s="2">
        <v>1.0309278350515649</v>
      </c>
      <c r="AY114" s="2">
        <v>2.3223570190641141</v>
      </c>
      <c r="AZ114" s="2">
        <v>2.0140372291730158</v>
      </c>
      <c r="BA114" s="2">
        <v>2.117420596727615</v>
      </c>
      <c r="BB114" s="2" t="s">
        <v>19</v>
      </c>
      <c r="BC114" s="2">
        <v>-6.9881201956667471E-2</v>
      </c>
    </row>
    <row r="115" spans="1:55" x14ac:dyDescent="0.25">
      <c r="A115" s="1">
        <v>40575</v>
      </c>
      <c r="B115" s="232">
        <v>121.42344</v>
      </c>
      <c r="C115" s="232">
        <v>112.64839000000001</v>
      </c>
      <c r="D115" s="232">
        <v>118.22036</v>
      </c>
      <c r="E115" s="232">
        <v>80.098889999999997</v>
      </c>
      <c r="F115" s="232" t="s">
        <v>176</v>
      </c>
      <c r="G115" s="232">
        <v>118.45413000000001</v>
      </c>
      <c r="H115" s="232" t="s">
        <v>176</v>
      </c>
      <c r="I115" s="232">
        <v>108.23497</v>
      </c>
      <c r="J115" s="232">
        <v>119.24278</v>
      </c>
      <c r="K115" s="232">
        <v>122.33044</v>
      </c>
      <c r="L115" s="232">
        <v>187.27672999999999</v>
      </c>
      <c r="M115" s="232">
        <v>108.53402</v>
      </c>
      <c r="N115" s="232">
        <v>125.33137000000001</v>
      </c>
      <c r="O115" s="232">
        <v>103.36265</v>
      </c>
      <c r="P115" s="232">
        <v>109.70502999999999</v>
      </c>
      <c r="Q115" s="232">
        <v>106.30046</v>
      </c>
      <c r="R115" s="232" t="s">
        <v>176</v>
      </c>
      <c r="S115" s="232" t="s">
        <v>176</v>
      </c>
      <c r="T115" s="232">
        <v>97.521820000000005</v>
      </c>
      <c r="U115" s="232">
        <v>1.2</v>
      </c>
      <c r="V115" s="232">
        <v>-0.6</v>
      </c>
      <c r="W115" s="232">
        <v>2.4</v>
      </c>
      <c r="X115" s="232">
        <v>-1.6</v>
      </c>
      <c r="Y115" s="232" t="s">
        <v>176</v>
      </c>
      <c r="Z115" s="232">
        <v>2.1</v>
      </c>
      <c r="AA115" s="232" t="s">
        <v>176</v>
      </c>
      <c r="AB115" s="232">
        <v>9.1999999999999993</v>
      </c>
      <c r="AC115" s="232">
        <v>-5.6</v>
      </c>
      <c r="AD115" s="232">
        <v>2.9</v>
      </c>
      <c r="AE115" s="233">
        <v>0.7</v>
      </c>
      <c r="AF115" s="232">
        <v>6.6</v>
      </c>
      <c r="AG115" s="232">
        <v>0.6</v>
      </c>
      <c r="AH115" s="232">
        <v>0.8</v>
      </c>
      <c r="AI115" s="232">
        <v>-3.3</v>
      </c>
      <c r="AJ115" s="232">
        <v>2.2000000000000002</v>
      </c>
      <c r="AK115" s="232" t="s">
        <v>176</v>
      </c>
      <c r="AL115" s="232" t="s">
        <v>176</v>
      </c>
      <c r="AM115" s="232">
        <v>13</v>
      </c>
      <c r="AN115" s="144">
        <v>0.68270481144341311</v>
      </c>
      <c r="AO115" s="2">
        <v>-0.71234735413838735</v>
      </c>
      <c r="AP115" s="2">
        <v>0.64935064935063291</v>
      </c>
      <c r="AQ115" s="2">
        <v>0.13266998341623371</v>
      </c>
      <c r="AR115" s="2">
        <v>0</v>
      </c>
      <c r="AS115" s="2">
        <v>-0.10574550581601283</v>
      </c>
      <c r="AT115" s="2">
        <v>-3.4051424600416991</v>
      </c>
      <c r="AU115" s="2">
        <v>1.2072434607645954</v>
      </c>
      <c r="AV115" s="144">
        <v>2.5316455696202667</v>
      </c>
      <c r="AW115" s="2">
        <v>1.0009383797309868</v>
      </c>
      <c r="AX115" s="2">
        <v>0.73341836734692745</v>
      </c>
      <c r="AY115" s="2">
        <v>0.71138211382115735</v>
      </c>
      <c r="AZ115" s="2">
        <v>0.59826503140891774</v>
      </c>
      <c r="BA115" s="2">
        <v>-1.1310084825636113</v>
      </c>
      <c r="BB115" s="2" t="s">
        <v>19</v>
      </c>
      <c r="BC115" s="2">
        <v>3.531468531468529</v>
      </c>
    </row>
    <row r="116" spans="1:55" x14ac:dyDescent="0.25">
      <c r="A116" s="1">
        <v>40603</v>
      </c>
      <c r="B116" s="232">
        <v>121.81346000000001</v>
      </c>
      <c r="C116" s="232">
        <v>118.02222999999999</v>
      </c>
      <c r="D116" s="232">
        <v>116.12127</v>
      </c>
      <c r="E116" s="232">
        <v>78.011610000000005</v>
      </c>
      <c r="F116" s="232" t="s">
        <v>176</v>
      </c>
      <c r="G116" s="232">
        <v>118.74364</v>
      </c>
      <c r="H116" s="232" t="s">
        <v>176</v>
      </c>
      <c r="I116" s="232">
        <v>107.87729</v>
      </c>
      <c r="J116" s="232">
        <v>129.59747999999999</v>
      </c>
      <c r="K116" s="232">
        <v>122.187</v>
      </c>
      <c r="L116" s="232">
        <v>188.69954999999999</v>
      </c>
      <c r="M116" s="232">
        <v>104.48521</v>
      </c>
      <c r="N116" s="232">
        <v>127.28062</v>
      </c>
      <c r="O116" s="232">
        <v>101.80681</v>
      </c>
      <c r="P116" s="232">
        <v>108.81364000000001</v>
      </c>
      <c r="Q116" s="232">
        <v>109.15125</v>
      </c>
      <c r="R116" s="232" t="s">
        <v>176</v>
      </c>
      <c r="S116" s="232" t="s">
        <v>176</v>
      </c>
      <c r="T116" s="232">
        <v>86.747590000000002</v>
      </c>
      <c r="U116" s="232">
        <v>0.3</v>
      </c>
      <c r="V116" s="232">
        <v>4.8</v>
      </c>
      <c r="W116" s="232">
        <v>-1.8</v>
      </c>
      <c r="X116" s="232">
        <v>-2.6</v>
      </c>
      <c r="Y116" s="232" t="s">
        <v>176</v>
      </c>
      <c r="Z116" s="232">
        <v>0.2</v>
      </c>
      <c r="AA116" s="232" t="s">
        <v>176</v>
      </c>
      <c r="AB116" s="232">
        <v>-0.3</v>
      </c>
      <c r="AC116" s="232">
        <v>8.6999999999999993</v>
      </c>
      <c r="AD116" s="232">
        <v>-0.1</v>
      </c>
      <c r="AE116" s="233">
        <v>0.8</v>
      </c>
      <c r="AF116" s="232">
        <v>-3.7</v>
      </c>
      <c r="AG116" s="232">
        <v>1.6</v>
      </c>
      <c r="AH116" s="232">
        <v>-1.5</v>
      </c>
      <c r="AI116" s="232">
        <v>-0.8</v>
      </c>
      <c r="AJ116" s="232">
        <v>2.7</v>
      </c>
      <c r="AK116" s="232" t="s">
        <v>176</v>
      </c>
      <c r="AL116" s="232" t="s">
        <v>176</v>
      </c>
      <c r="AM116" s="232">
        <v>-11</v>
      </c>
      <c r="AN116" s="144">
        <v>0.71036486922826381</v>
      </c>
      <c r="AO116" s="2">
        <v>0.71745814827466337</v>
      </c>
      <c r="AP116" s="2">
        <v>1.0000000000000009</v>
      </c>
      <c r="AQ116" s="2">
        <v>-0.19874130506789545</v>
      </c>
      <c r="AR116" s="2">
        <v>0.22292993630574909</v>
      </c>
      <c r="AS116" s="2">
        <v>0.3881439661256314</v>
      </c>
      <c r="AT116" s="2">
        <v>0.64748201438848962</v>
      </c>
      <c r="AU116" s="2">
        <v>0.59642147117295874</v>
      </c>
      <c r="AV116" s="144">
        <v>4.1975308641975406</v>
      </c>
      <c r="AW116" s="2">
        <v>0.92908021059150414</v>
      </c>
      <c r="AX116" s="2">
        <v>0.79138968027856471</v>
      </c>
      <c r="AY116" s="2">
        <v>0.70635721493439441</v>
      </c>
      <c r="AZ116" s="2">
        <v>-2.0220041629497643</v>
      </c>
      <c r="BA116" s="2">
        <v>1.0803940260565525</v>
      </c>
      <c r="BB116" s="2" t="s">
        <v>19</v>
      </c>
      <c r="BC116" s="2">
        <v>0.91185410334346795</v>
      </c>
    </row>
    <row r="117" spans="1:55" x14ac:dyDescent="0.25">
      <c r="A117" s="1">
        <v>40634</v>
      </c>
      <c r="B117" s="232">
        <v>118.78695999999999</v>
      </c>
      <c r="C117" s="232">
        <v>116.37981000000001</v>
      </c>
      <c r="D117" s="232">
        <v>120.16324</v>
      </c>
      <c r="E117" s="232">
        <v>81.230710000000002</v>
      </c>
      <c r="F117" s="232" t="s">
        <v>176</v>
      </c>
      <c r="G117" s="232">
        <v>112.1529</v>
      </c>
      <c r="H117" s="232" t="s">
        <v>176</v>
      </c>
      <c r="I117" s="232">
        <v>106.51749</v>
      </c>
      <c r="J117" s="232">
        <v>130.93252000000001</v>
      </c>
      <c r="K117" s="232">
        <v>119.79129</v>
      </c>
      <c r="L117" s="232">
        <v>189.03805</v>
      </c>
      <c r="M117" s="232">
        <v>105.62602</v>
      </c>
      <c r="N117" s="232">
        <v>120.08844000000001</v>
      </c>
      <c r="O117" s="232">
        <v>104.48455</v>
      </c>
      <c r="P117" s="232">
        <v>103.72862000000001</v>
      </c>
      <c r="Q117" s="232">
        <v>108.57244</v>
      </c>
      <c r="R117" s="232" t="s">
        <v>176</v>
      </c>
      <c r="S117" s="232" t="s">
        <v>176</v>
      </c>
      <c r="T117" s="232">
        <v>85.634619999999998</v>
      </c>
      <c r="U117" s="232">
        <v>-2.5</v>
      </c>
      <c r="V117" s="232">
        <v>-1.4</v>
      </c>
      <c r="W117" s="232">
        <v>3.5</v>
      </c>
      <c r="X117" s="232">
        <v>4.0999999999999996</v>
      </c>
      <c r="Y117" s="232" t="s">
        <v>176</v>
      </c>
      <c r="Z117" s="232">
        <v>-5.6</v>
      </c>
      <c r="AA117" s="232" t="s">
        <v>176</v>
      </c>
      <c r="AB117" s="232">
        <v>-1.3</v>
      </c>
      <c r="AC117" s="232">
        <v>1</v>
      </c>
      <c r="AD117" s="232">
        <v>-2</v>
      </c>
      <c r="AE117" s="233">
        <v>0.2</v>
      </c>
      <c r="AF117" s="232">
        <v>1.1000000000000001</v>
      </c>
      <c r="AG117" s="232">
        <v>-5.7</v>
      </c>
      <c r="AH117" s="232">
        <v>2.6</v>
      </c>
      <c r="AI117" s="232">
        <v>-4.7</v>
      </c>
      <c r="AJ117" s="232">
        <v>-0.5</v>
      </c>
      <c r="AK117" s="232" t="s">
        <v>176</v>
      </c>
      <c r="AL117" s="232" t="s">
        <v>176</v>
      </c>
      <c r="AM117" s="232">
        <v>-1.3</v>
      </c>
      <c r="AN117" s="144">
        <v>-0.22443090734206583</v>
      </c>
      <c r="AO117" s="2">
        <v>0.33921302578019397</v>
      </c>
      <c r="AP117" s="2">
        <v>1.3094857872884225</v>
      </c>
      <c r="AQ117" s="2">
        <v>-0.3982741453700589</v>
      </c>
      <c r="AR117" s="2">
        <v>-1.0486177311725631</v>
      </c>
      <c r="AS117" s="2">
        <v>2.4253075571177396</v>
      </c>
      <c r="AT117" s="2">
        <v>0.35739814152966343</v>
      </c>
      <c r="AU117" s="2">
        <v>0.42819499341237854</v>
      </c>
      <c r="AV117" s="144">
        <v>0.65165876777248943</v>
      </c>
      <c r="AW117" s="2">
        <v>1.2273703590058194</v>
      </c>
      <c r="AX117" s="2">
        <v>-1.2562814070351758</v>
      </c>
      <c r="AY117" s="2">
        <v>0.63460253841016723</v>
      </c>
      <c r="AZ117" s="2">
        <v>-3.2473444613050129</v>
      </c>
      <c r="BA117" s="2">
        <v>1.2889028607355968</v>
      </c>
      <c r="BB117" s="2" t="s">
        <v>19</v>
      </c>
      <c r="BC117" s="2">
        <v>-0.30120481927712328</v>
      </c>
    </row>
    <row r="118" spans="1:55" x14ac:dyDescent="0.25">
      <c r="A118" s="1">
        <v>40664</v>
      </c>
      <c r="B118" s="232">
        <v>122.38292</v>
      </c>
      <c r="C118" s="232">
        <v>117.72082</v>
      </c>
      <c r="D118" s="232">
        <v>125.52769000000001</v>
      </c>
      <c r="E118" s="232">
        <v>81.634780000000006</v>
      </c>
      <c r="F118" s="232" t="s">
        <v>176</v>
      </c>
      <c r="G118" s="232">
        <v>114.77894000000001</v>
      </c>
      <c r="H118" s="232" t="s">
        <v>176</v>
      </c>
      <c r="I118" s="232">
        <v>106.62671</v>
      </c>
      <c r="J118" s="232">
        <v>135.06757999999999</v>
      </c>
      <c r="K118" s="232">
        <v>121.08753</v>
      </c>
      <c r="L118" s="232">
        <v>194.02180999999999</v>
      </c>
      <c r="M118" s="232">
        <v>104.80373</v>
      </c>
      <c r="N118" s="232">
        <v>125.33813000000001</v>
      </c>
      <c r="O118" s="232">
        <v>105.80309</v>
      </c>
      <c r="P118" s="232">
        <v>101.72187</v>
      </c>
      <c r="Q118" s="232">
        <v>108.46472</v>
      </c>
      <c r="R118" s="232" t="s">
        <v>176</v>
      </c>
      <c r="S118" s="232" t="s">
        <v>176</v>
      </c>
      <c r="T118" s="232">
        <v>88.153639999999996</v>
      </c>
      <c r="U118" s="232">
        <v>3</v>
      </c>
      <c r="V118" s="232">
        <v>1.2</v>
      </c>
      <c r="W118" s="232">
        <v>4.5</v>
      </c>
      <c r="X118" s="232">
        <v>0.5</v>
      </c>
      <c r="Y118" s="232" t="s">
        <v>176</v>
      </c>
      <c r="Z118" s="232">
        <v>2.2999999999999998</v>
      </c>
      <c r="AA118" s="232" t="s">
        <v>176</v>
      </c>
      <c r="AB118" s="232">
        <v>0.1</v>
      </c>
      <c r="AC118" s="232">
        <v>3.2</v>
      </c>
      <c r="AD118" s="232">
        <v>1.1000000000000001</v>
      </c>
      <c r="AE118" s="233">
        <v>2.6</v>
      </c>
      <c r="AF118" s="232">
        <v>-0.8</v>
      </c>
      <c r="AG118" s="232">
        <v>4.4000000000000004</v>
      </c>
      <c r="AH118" s="232">
        <v>1.3</v>
      </c>
      <c r="AI118" s="232">
        <v>-1.9</v>
      </c>
      <c r="AJ118" s="232">
        <v>-0.1</v>
      </c>
      <c r="AK118" s="232" t="s">
        <v>176</v>
      </c>
      <c r="AL118" s="232" t="s">
        <v>176</v>
      </c>
      <c r="AM118" s="232">
        <v>2.9</v>
      </c>
      <c r="AN118" s="144">
        <v>0.28920308483291191</v>
      </c>
      <c r="AO118" s="2">
        <v>1.1494252873563093</v>
      </c>
      <c r="AP118" s="2">
        <v>2.2383354350567375</v>
      </c>
      <c r="AQ118" s="2">
        <v>0.49983338887038542</v>
      </c>
      <c r="AR118" s="2">
        <v>-0.96339113680153909</v>
      </c>
      <c r="AS118" s="2">
        <v>-0.37748798901854341</v>
      </c>
      <c r="AT118" s="2">
        <v>4.7364672364672344</v>
      </c>
      <c r="AU118" s="2">
        <v>-0.36077402427026062</v>
      </c>
      <c r="AV118" s="144">
        <v>1.0005885815185467</v>
      </c>
      <c r="AW118" s="2">
        <v>-1.4549863595028634</v>
      </c>
      <c r="AX118" s="2">
        <v>-0.12722646310431296</v>
      </c>
      <c r="AY118" s="2">
        <v>0.79654829074014</v>
      </c>
      <c r="AZ118" s="2">
        <v>-2.6348808030112858</v>
      </c>
      <c r="BA118" s="2">
        <v>0.77591558038485609</v>
      </c>
      <c r="BB118" s="2" t="s">
        <v>19</v>
      </c>
      <c r="BC118" s="2">
        <v>-3.0547163477677053</v>
      </c>
    </row>
    <row r="119" spans="1:55" x14ac:dyDescent="0.25">
      <c r="A119" s="1">
        <v>40695</v>
      </c>
      <c r="B119" s="232">
        <v>120.05719999999999</v>
      </c>
      <c r="C119" s="232">
        <v>118.55655</v>
      </c>
      <c r="D119" s="232">
        <v>119.36708</v>
      </c>
      <c r="E119" s="232">
        <v>79.852810000000005</v>
      </c>
      <c r="F119" s="232" t="s">
        <v>176</v>
      </c>
      <c r="G119" s="232">
        <v>113.91961000000001</v>
      </c>
      <c r="H119" s="232" t="s">
        <v>176</v>
      </c>
      <c r="I119" s="232">
        <v>111.0338</v>
      </c>
      <c r="J119" s="232">
        <v>139.93904000000001</v>
      </c>
      <c r="K119" s="232">
        <v>119.73944</v>
      </c>
      <c r="L119" s="232">
        <v>185.32792000000001</v>
      </c>
      <c r="M119" s="232">
        <v>100.67091000000001</v>
      </c>
      <c r="N119" s="232">
        <v>122.15021</v>
      </c>
      <c r="O119" s="232">
        <v>108.21578</v>
      </c>
      <c r="P119" s="232">
        <v>101.57377</v>
      </c>
      <c r="Q119" s="232">
        <v>107.93819999999999</v>
      </c>
      <c r="R119" s="232" t="s">
        <v>176</v>
      </c>
      <c r="S119" s="232" t="s">
        <v>176</v>
      </c>
      <c r="T119" s="232">
        <v>87.353110000000001</v>
      </c>
      <c r="U119" s="232">
        <v>-1.9</v>
      </c>
      <c r="V119" s="232">
        <v>0.7</v>
      </c>
      <c r="W119" s="232">
        <v>-4.9000000000000004</v>
      </c>
      <c r="X119" s="232">
        <v>-2.2000000000000002</v>
      </c>
      <c r="Y119" s="232" t="s">
        <v>176</v>
      </c>
      <c r="Z119" s="232">
        <v>-0.7</v>
      </c>
      <c r="AA119" s="232" t="s">
        <v>176</v>
      </c>
      <c r="AB119" s="232">
        <v>4.0999999999999996</v>
      </c>
      <c r="AC119" s="232">
        <v>3.6</v>
      </c>
      <c r="AD119" s="232">
        <v>-1.1000000000000001</v>
      </c>
      <c r="AE119" s="233">
        <v>-4.5</v>
      </c>
      <c r="AF119" s="232">
        <v>-3.9</v>
      </c>
      <c r="AG119" s="232">
        <v>-2.5</v>
      </c>
      <c r="AH119" s="232">
        <v>2.2999999999999998</v>
      </c>
      <c r="AI119" s="232">
        <v>-0.1</v>
      </c>
      <c r="AJ119" s="232">
        <v>-0.5</v>
      </c>
      <c r="AK119" s="232" t="s">
        <v>176</v>
      </c>
      <c r="AL119" s="232" t="s">
        <v>176</v>
      </c>
      <c r="AM119" s="232">
        <v>-0.9</v>
      </c>
      <c r="AN119" s="144">
        <v>-0.6728612624159136</v>
      </c>
      <c r="AO119" s="2">
        <v>-0.30080213903744824</v>
      </c>
      <c r="AP119" s="2">
        <v>0.77089115016959475</v>
      </c>
      <c r="AQ119" s="2">
        <v>0.82891246684348996</v>
      </c>
      <c r="AR119" s="2">
        <v>-1.5564202334630295</v>
      </c>
      <c r="AS119" s="2">
        <v>0.89562521529453765</v>
      </c>
      <c r="AT119" s="2">
        <v>2.5161509690581285</v>
      </c>
      <c r="AU119" s="2">
        <v>-0.75707702435811042</v>
      </c>
      <c r="AV119" s="144">
        <v>-0.67016317016317384</v>
      </c>
      <c r="AW119" s="2">
        <v>-1.2303906490310657</v>
      </c>
      <c r="AX119" s="2">
        <v>-1.3694267515923508</v>
      </c>
      <c r="AY119" s="2">
        <v>2.0085610800131493</v>
      </c>
      <c r="AZ119" s="2">
        <v>-2.2873711340206215</v>
      </c>
      <c r="BA119" s="2">
        <v>-0.27717893440100116</v>
      </c>
      <c r="BB119" s="2" t="s">
        <v>19</v>
      </c>
      <c r="BC119" s="2">
        <v>-0.41551246537396835</v>
      </c>
    </row>
    <row r="120" spans="1:55" x14ac:dyDescent="0.25">
      <c r="A120" s="1">
        <v>40725</v>
      </c>
      <c r="B120" s="232">
        <v>119.86105000000001</v>
      </c>
      <c r="C120" s="232">
        <v>116.24699</v>
      </c>
      <c r="D120" s="232">
        <v>122.85214999999999</v>
      </c>
      <c r="E120" s="232">
        <v>84.103380000000001</v>
      </c>
      <c r="F120" s="232" t="s">
        <v>176</v>
      </c>
      <c r="G120" s="232">
        <v>105.80506</v>
      </c>
      <c r="H120" s="232" t="s">
        <v>176</v>
      </c>
      <c r="I120" s="232">
        <v>112.09016</v>
      </c>
      <c r="J120" s="232">
        <v>129.01128</v>
      </c>
      <c r="K120" s="232">
        <v>117.96147000000001</v>
      </c>
      <c r="L120" s="232">
        <v>177.72393</v>
      </c>
      <c r="M120" s="232">
        <v>102.1403</v>
      </c>
      <c r="N120" s="232">
        <v>122.80370000000001</v>
      </c>
      <c r="O120" s="232">
        <v>112.42910000000001</v>
      </c>
      <c r="P120" s="232">
        <v>100.73463</v>
      </c>
      <c r="Q120" s="232">
        <v>108.20873</v>
      </c>
      <c r="R120" s="232" t="s">
        <v>176</v>
      </c>
      <c r="S120" s="232" t="s">
        <v>176</v>
      </c>
      <c r="T120" s="232">
        <v>87.8078</v>
      </c>
      <c r="U120" s="232">
        <v>-0.2</v>
      </c>
      <c r="V120" s="232">
        <v>-1.9</v>
      </c>
      <c r="W120" s="232">
        <v>2.9</v>
      </c>
      <c r="X120" s="232">
        <v>5.3</v>
      </c>
      <c r="Y120" s="232" t="s">
        <v>176</v>
      </c>
      <c r="Z120" s="232">
        <v>-7.1</v>
      </c>
      <c r="AA120" s="232" t="s">
        <v>176</v>
      </c>
      <c r="AB120" s="232">
        <v>1</v>
      </c>
      <c r="AC120" s="232">
        <v>-7.8</v>
      </c>
      <c r="AD120" s="232">
        <v>-1.5</v>
      </c>
      <c r="AE120" s="233">
        <v>-4.0999999999999996</v>
      </c>
      <c r="AF120" s="232">
        <v>1.5</v>
      </c>
      <c r="AG120" s="232">
        <v>0.5</v>
      </c>
      <c r="AH120" s="232">
        <v>3.9</v>
      </c>
      <c r="AI120" s="232">
        <v>-0.8</v>
      </c>
      <c r="AJ120" s="232">
        <v>0.3</v>
      </c>
      <c r="AK120" s="232" t="s">
        <v>176</v>
      </c>
      <c r="AL120" s="232" t="s">
        <v>176</v>
      </c>
      <c r="AM120" s="232">
        <v>0.5</v>
      </c>
      <c r="AN120" s="144">
        <v>0.3225806451613078</v>
      </c>
      <c r="AO120" s="2">
        <v>0.43580288300368863</v>
      </c>
      <c r="AP120" s="2">
        <v>0.88739290085677602</v>
      </c>
      <c r="AQ120" s="2">
        <v>1.6770799079250054</v>
      </c>
      <c r="AR120" s="2">
        <v>-1.6469038208168585</v>
      </c>
      <c r="AS120" s="2">
        <v>1.8094912939569774</v>
      </c>
      <c r="AT120" s="2">
        <v>0.39800995024876773</v>
      </c>
      <c r="AU120" s="2">
        <v>-0.69651741293532687</v>
      </c>
      <c r="AV120" s="144">
        <v>-2.2587268993839671</v>
      </c>
      <c r="AW120" s="2">
        <v>-1.1834319526627501</v>
      </c>
      <c r="AX120" s="2">
        <v>0.77494349370357263</v>
      </c>
      <c r="AY120" s="2">
        <v>2.4209167204648052</v>
      </c>
      <c r="AZ120" s="2">
        <v>-1.0220903395977476</v>
      </c>
      <c r="BA120" s="2">
        <v>-3.0883261272385276E-2</v>
      </c>
      <c r="BB120" s="2" t="s">
        <v>19</v>
      </c>
      <c r="BC120" s="2">
        <v>1.008344923504878</v>
      </c>
    </row>
    <row r="121" spans="1:55" x14ac:dyDescent="0.25">
      <c r="A121" s="1">
        <v>40756</v>
      </c>
      <c r="B121" s="232">
        <v>118.905</v>
      </c>
      <c r="C121" s="232">
        <v>115.20025</v>
      </c>
      <c r="D121" s="232">
        <v>117.84022</v>
      </c>
      <c r="E121" s="232">
        <v>81.881559999999993</v>
      </c>
      <c r="F121" s="232" t="s">
        <v>176</v>
      </c>
      <c r="G121" s="232">
        <v>109.74006</v>
      </c>
      <c r="H121" s="232" t="s">
        <v>176</v>
      </c>
      <c r="I121" s="232">
        <v>109.27755000000001</v>
      </c>
      <c r="J121" s="232">
        <v>128.15634</v>
      </c>
      <c r="K121" s="232">
        <v>114.37706</v>
      </c>
      <c r="L121" s="232">
        <v>172.08430000000001</v>
      </c>
      <c r="M121" s="232">
        <v>107.15385999999999</v>
      </c>
      <c r="N121" s="232">
        <v>122.27583</v>
      </c>
      <c r="O121" s="232">
        <v>113.38773999999999</v>
      </c>
      <c r="P121" s="232">
        <v>102.10389000000001</v>
      </c>
      <c r="Q121" s="232">
        <v>105.2544</v>
      </c>
      <c r="R121" s="232" t="s">
        <v>176</v>
      </c>
      <c r="S121" s="232" t="s">
        <v>176</v>
      </c>
      <c r="T121" s="232">
        <v>79.45693</v>
      </c>
      <c r="U121" s="232">
        <v>-0.8</v>
      </c>
      <c r="V121" s="232">
        <v>-0.9</v>
      </c>
      <c r="W121" s="232">
        <v>-4.0999999999999996</v>
      </c>
      <c r="X121" s="232">
        <v>-2.6</v>
      </c>
      <c r="Y121" s="232" t="s">
        <v>176</v>
      </c>
      <c r="Z121" s="232">
        <v>3.7</v>
      </c>
      <c r="AA121" s="232" t="s">
        <v>176</v>
      </c>
      <c r="AB121" s="232">
        <v>-2.5</v>
      </c>
      <c r="AC121" s="232">
        <v>-0.7</v>
      </c>
      <c r="AD121" s="232">
        <v>-3</v>
      </c>
      <c r="AE121" s="233">
        <v>-3.2</v>
      </c>
      <c r="AF121" s="232">
        <v>4.9000000000000004</v>
      </c>
      <c r="AG121" s="232">
        <v>-0.4</v>
      </c>
      <c r="AH121" s="232">
        <v>0.9</v>
      </c>
      <c r="AI121" s="232">
        <v>1.4</v>
      </c>
      <c r="AJ121" s="232">
        <v>-2.7</v>
      </c>
      <c r="AK121" s="232" t="s">
        <v>176</v>
      </c>
      <c r="AL121" s="232" t="s">
        <v>176</v>
      </c>
      <c r="AM121" s="232">
        <v>-9.5</v>
      </c>
      <c r="AN121" s="144">
        <v>-0.96463022508038732</v>
      </c>
      <c r="AO121" s="2">
        <v>-0.66755674232308326</v>
      </c>
      <c r="AP121" s="2">
        <v>-2.2444646648468236</v>
      </c>
      <c r="AQ121" s="2">
        <v>-0.35575679172056285</v>
      </c>
      <c r="AR121" s="2">
        <v>-1.6075016744809378</v>
      </c>
      <c r="AS121" s="2">
        <v>0.70422535211269732</v>
      </c>
      <c r="AT121" s="2">
        <v>-1.6187644532540624</v>
      </c>
      <c r="AU121" s="2">
        <v>-1.8370073480294069</v>
      </c>
      <c r="AV121" s="144">
        <v>-4.141656662665083</v>
      </c>
      <c r="AW121" s="2">
        <v>0.59880239520959666</v>
      </c>
      <c r="AX121" s="2">
        <v>-0.86510733739187939</v>
      </c>
      <c r="AY121" s="2">
        <v>2.332177749763642</v>
      </c>
      <c r="AZ121" s="2">
        <v>0.13324450366423157</v>
      </c>
      <c r="BA121" s="2">
        <v>-1.0812480691998583</v>
      </c>
      <c r="BB121" s="2" t="s">
        <v>19</v>
      </c>
      <c r="BC121" s="2">
        <v>-2.7194492254733138</v>
      </c>
    </row>
    <row r="122" spans="1:55" x14ac:dyDescent="0.25">
      <c r="A122" s="1">
        <v>40787</v>
      </c>
      <c r="B122" s="232">
        <v>117.04088</v>
      </c>
      <c r="C122" s="232">
        <v>116.93089999999999</v>
      </c>
      <c r="D122" s="232">
        <v>122.46393</v>
      </c>
      <c r="E122" s="232">
        <v>82.261899999999997</v>
      </c>
      <c r="F122" s="232" t="s">
        <v>176</v>
      </c>
      <c r="G122" s="232">
        <v>110.41309</v>
      </c>
      <c r="H122" s="232" t="s">
        <v>176</v>
      </c>
      <c r="I122" s="232">
        <v>112.27932</v>
      </c>
      <c r="J122" s="232">
        <v>128.08969999999999</v>
      </c>
      <c r="K122" s="232">
        <v>111.33801</v>
      </c>
      <c r="L122" s="232">
        <v>172.27364</v>
      </c>
      <c r="M122" s="232">
        <v>105.39941</v>
      </c>
      <c r="N122" s="232">
        <v>118.5313</v>
      </c>
      <c r="O122" s="232">
        <v>109.19999</v>
      </c>
      <c r="P122" s="232">
        <v>100.97778</v>
      </c>
      <c r="Q122" s="232">
        <v>103.80264</v>
      </c>
      <c r="R122" s="232" t="s">
        <v>176</v>
      </c>
      <c r="S122" s="232" t="s">
        <v>176</v>
      </c>
      <c r="T122" s="232">
        <v>88.947419999999994</v>
      </c>
      <c r="U122" s="232">
        <v>-1.6</v>
      </c>
      <c r="V122" s="232">
        <v>1.5</v>
      </c>
      <c r="W122" s="232">
        <v>3.9</v>
      </c>
      <c r="X122" s="232">
        <v>0.5</v>
      </c>
      <c r="Y122" s="232" t="s">
        <v>176</v>
      </c>
      <c r="Z122" s="232">
        <v>0.6</v>
      </c>
      <c r="AA122" s="232" t="s">
        <v>176</v>
      </c>
      <c r="AB122" s="232">
        <v>2.7</v>
      </c>
      <c r="AC122" s="232">
        <v>-0.1</v>
      </c>
      <c r="AD122" s="232">
        <v>-2.7</v>
      </c>
      <c r="AE122" s="233">
        <v>0.1</v>
      </c>
      <c r="AF122" s="232">
        <v>-1.6</v>
      </c>
      <c r="AG122" s="232">
        <v>-3.1</v>
      </c>
      <c r="AH122" s="232">
        <v>-3.7</v>
      </c>
      <c r="AI122" s="232">
        <v>-1.1000000000000001</v>
      </c>
      <c r="AJ122" s="232">
        <v>-1.4</v>
      </c>
      <c r="AK122" s="232" t="s">
        <v>176</v>
      </c>
      <c r="AL122" s="232" t="s">
        <v>176</v>
      </c>
      <c r="AM122" s="232">
        <v>11.9</v>
      </c>
      <c r="AN122" s="144">
        <v>-0.87662337662339773</v>
      </c>
      <c r="AO122" s="2">
        <v>-0.20161290322581182</v>
      </c>
      <c r="AP122" s="2">
        <v>0.65156686317093815</v>
      </c>
      <c r="AQ122" s="2">
        <v>1.1035378123985584</v>
      </c>
      <c r="AR122" s="2">
        <v>-0.8509189925119176</v>
      </c>
      <c r="AS122" s="2">
        <v>0.49950049950047148</v>
      </c>
      <c r="AT122" s="2">
        <v>-2.7199462726662071</v>
      </c>
      <c r="AU122" s="2">
        <v>-2.3817625042531376</v>
      </c>
      <c r="AV122" s="144">
        <v>-2.5360050093926056</v>
      </c>
      <c r="AW122" s="2">
        <v>1.3784461152882344</v>
      </c>
      <c r="AX122" s="2">
        <v>-1.0665804783451693</v>
      </c>
      <c r="AY122" s="2">
        <v>0.30797659377885811</v>
      </c>
      <c r="AZ122" s="2">
        <v>-0.13306719893546592</v>
      </c>
      <c r="BA122" s="2">
        <v>-1.4053716427232965</v>
      </c>
      <c r="BB122" s="2" t="s">
        <v>19</v>
      </c>
      <c r="BC122" s="2">
        <v>0.7077140835102691</v>
      </c>
    </row>
    <row r="123" spans="1:55" x14ac:dyDescent="0.25">
      <c r="A123" s="1">
        <v>40817</v>
      </c>
      <c r="B123" s="232">
        <v>115.73690999999999</v>
      </c>
      <c r="C123" s="232">
        <v>117.47545</v>
      </c>
      <c r="D123" s="232">
        <v>130.47242</v>
      </c>
      <c r="E123" s="232">
        <v>78.274190000000004</v>
      </c>
      <c r="F123" s="232" t="s">
        <v>176</v>
      </c>
      <c r="G123" s="232">
        <v>109.85593</v>
      </c>
      <c r="H123" s="232" t="s">
        <v>176</v>
      </c>
      <c r="I123" s="232">
        <v>111.73860999999999</v>
      </c>
      <c r="J123" s="232">
        <v>130.56118000000001</v>
      </c>
      <c r="K123" s="232">
        <v>112.62748999999999</v>
      </c>
      <c r="L123" s="232">
        <v>168.53386</v>
      </c>
      <c r="M123" s="232">
        <v>103.32566</v>
      </c>
      <c r="N123" s="232">
        <v>116.37974</v>
      </c>
      <c r="O123" s="232">
        <v>108.41027</v>
      </c>
      <c r="P123" s="232">
        <v>98.868260000000006</v>
      </c>
      <c r="Q123" s="232">
        <v>104.92206</v>
      </c>
      <c r="R123" s="232" t="s">
        <v>176</v>
      </c>
      <c r="S123" s="232" t="s">
        <v>176</v>
      </c>
      <c r="T123" s="232">
        <v>83.536940000000001</v>
      </c>
      <c r="U123" s="232">
        <v>-1.1000000000000001</v>
      </c>
      <c r="V123" s="232">
        <v>0.5</v>
      </c>
      <c r="W123" s="232">
        <v>6.5</v>
      </c>
      <c r="X123" s="232">
        <v>-4.8</v>
      </c>
      <c r="Y123" s="232" t="s">
        <v>176</v>
      </c>
      <c r="Z123" s="232">
        <v>-0.5</v>
      </c>
      <c r="AA123" s="232" t="s">
        <v>176</v>
      </c>
      <c r="AB123" s="232">
        <v>-0.5</v>
      </c>
      <c r="AC123" s="232">
        <v>1.9</v>
      </c>
      <c r="AD123" s="232">
        <v>1.2</v>
      </c>
      <c r="AE123" s="233">
        <v>-2.2000000000000002</v>
      </c>
      <c r="AF123" s="232">
        <v>-2</v>
      </c>
      <c r="AG123" s="232">
        <v>-1.8</v>
      </c>
      <c r="AH123" s="232">
        <v>-0.7</v>
      </c>
      <c r="AI123" s="232">
        <v>-2.1</v>
      </c>
      <c r="AJ123" s="232">
        <v>1.1000000000000001</v>
      </c>
      <c r="AK123" s="232" t="s">
        <v>176</v>
      </c>
      <c r="AL123" s="232" t="s">
        <v>176</v>
      </c>
      <c r="AM123" s="232">
        <v>-6.1</v>
      </c>
      <c r="AN123" s="144">
        <v>-1.2774320340648515</v>
      </c>
      <c r="AO123" s="2">
        <v>0.33670033670032407</v>
      </c>
      <c r="AP123" s="2">
        <v>1.356350184956856</v>
      </c>
      <c r="AQ123" s="2">
        <v>-2.3756019261637173</v>
      </c>
      <c r="AR123" s="2">
        <v>0.92687950566427979</v>
      </c>
      <c r="AS123" s="2">
        <v>-0.16567263088135276</v>
      </c>
      <c r="AT123" s="2">
        <v>0.69036934760096091</v>
      </c>
      <c r="AU123" s="2">
        <v>-1.4639247124433541</v>
      </c>
      <c r="AV123" s="144">
        <v>-1.6704143912624314</v>
      </c>
      <c r="AW123" s="2">
        <v>0.33992583436339707</v>
      </c>
      <c r="AX123" s="2">
        <v>-1.6987912446912889</v>
      </c>
      <c r="AY123" s="2">
        <v>-1.1053116364752702</v>
      </c>
      <c r="AZ123" s="2">
        <v>-0.63291139240506666</v>
      </c>
      <c r="BA123" s="2">
        <v>-0.91859360152044545</v>
      </c>
      <c r="BB123" s="2" t="s">
        <v>19</v>
      </c>
      <c r="BC123" s="2">
        <v>-1.1946591707659771</v>
      </c>
    </row>
    <row r="124" spans="1:55" x14ac:dyDescent="0.25">
      <c r="A124" s="1">
        <v>40848</v>
      </c>
      <c r="B124" s="232">
        <v>116.29680999999999</v>
      </c>
      <c r="C124" s="232">
        <v>111.26747</v>
      </c>
      <c r="D124" s="232">
        <v>116.64677</v>
      </c>
      <c r="E124" s="232">
        <v>79.795199999999994</v>
      </c>
      <c r="F124" s="232" t="s">
        <v>176</v>
      </c>
      <c r="G124" s="232">
        <v>107.8368</v>
      </c>
      <c r="H124" s="232" t="s">
        <v>176</v>
      </c>
      <c r="I124" s="232">
        <v>111.00456</v>
      </c>
      <c r="J124" s="232">
        <v>120.93095</v>
      </c>
      <c r="K124" s="232">
        <v>120.58793</v>
      </c>
      <c r="L124" s="232">
        <v>175.06556</v>
      </c>
      <c r="M124" s="232">
        <v>104.96182</v>
      </c>
      <c r="N124" s="232">
        <v>118.21932</v>
      </c>
      <c r="O124" s="232">
        <v>115.47181</v>
      </c>
      <c r="P124" s="232">
        <v>99.675200000000004</v>
      </c>
      <c r="Q124" s="232">
        <v>104.40036000000001</v>
      </c>
      <c r="R124" s="232" t="s">
        <v>176</v>
      </c>
      <c r="S124" s="232" t="s">
        <v>176</v>
      </c>
      <c r="T124" s="232">
        <v>95.24324</v>
      </c>
      <c r="U124" s="232">
        <v>0.5</v>
      </c>
      <c r="V124" s="232">
        <v>-5.3</v>
      </c>
      <c r="W124" s="232">
        <v>-10.6</v>
      </c>
      <c r="X124" s="232">
        <v>1.9</v>
      </c>
      <c r="Y124" s="232" t="s">
        <v>176</v>
      </c>
      <c r="Z124" s="232">
        <v>-1.8</v>
      </c>
      <c r="AA124" s="232" t="s">
        <v>176</v>
      </c>
      <c r="AB124" s="232">
        <v>-0.7</v>
      </c>
      <c r="AC124" s="232">
        <v>-7.4</v>
      </c>
      <c r="AD124" s="232">
        <v>7.1</v>
      </c>
      <c r="AE124" s="233">
        <v>3.9</v>
      </c>
      <c r="AF124" s="232">
        <v>1.6</v>
      </c>
      <c r="AG124" s="232">
        <v>1.6</v>
      </c>
      <c r="AH124" s="232">
        <v>6.5</v>
      </c>
      <c r="AI124" s="232">
        <v>0.8</v>
      </c>
      <c r="AJ124" s="232">
        <v>-0.5</v>
      </c>
      <c r="AK124" s="232" t="s">
        <v>176</v>
      </c>
      <c r="AL124" s="232" t="s">
        <v>176</v>
      </c>
      <c r="AM124" s="232">
        <v>14</v>
      </c>
      <c r="AN124" s="144">
        <v>-0.72992700729924698</v>
      </c>
      <c r="AO124" s="2">
        <v>-0.70469798657718519</v>
      </c>
      <c r="AP124" s="2">
        <v>-0.42579075425792645</v>
      </c>
      <c r="AQ124" s="2">
        <v>-0.52614271621178599</v>
      </c>
      <c r="AR124" s="2">
        <v>-0.51020408163264808</v>
      </c>
      <c r="AS124" s="2">
        <v>0.53103219382673039</v>
      </c>
      <c r="AT124" s="2">
        <v>-1.7140898183064968</v>
      </c>
      <c r="AU124" s="2">
        <v>1.8747789175804774</v>
      </c>
      <c r="AV124" s="144">
        <v>0.58804312316234064</v>
      </c>
      <c r="AW124" s="2">
        <v>-0.61595318755774953</v>
      </c>
      <c r="AX124" s="2">
        <v>-0.99700897308075964</v>
      </c>
      <c r="AY124" s="2">
        <v>0.55883266066436565</v>
      </c>
      <c r="AZ124" s="2">
        <v>-0.80455916862218757</v>
      </c>
      <c r="BA124" s="2">
        <v>-0.25575447570332921</v>
      </c>
      <c r="BB124" s="2" t="s">
        <v>19</v>
      </c>
      <c r="BC124" s="2">
        <v>5.8677098150782259</v>
      </c>
    </row>
    <row r="125" spans="1:55" x14ac:dyDescent="0.25">
      <c r="A125" s="1">
        <v>40878</v>
      </c>
      <c r="B125" s="232">
        <v>119.37596000000001</v>
      </c>
      <c r="C125" s="232">
        <v>112.42054</v>
      </c>
      <c r="D125" s="232">
        <v>117.21527</v>
      </c>
      <c r="E125" s="232">
        <v>79.69511</v>
      </c>
      <c r="F125" s="232" t="s">
        <v>176</v>
      </c>
      <c r="G125" s="232">
        <v>112.12688</v>
      </c>
      <c r="H125" s="232" t="s">
        <v>176</v>
      </c>
      <c r="I125" s="232">
        <v>112.07241</v>
      </c>
      <c r="J125" s="232">
        <v>121.34275</v>
      </c>
      <c r="K125" s="232">
        <v>116.71597</v>
      </c>
      <c r="L125" s="232">
        <v>175.25635</v>
      </c>
      <c r="M125" s="232">
        <v>102.79272</v>
      </c>
      <c r="N125" s="232">
        <v>123.46527</v>
      </c>
      <c r="O125" s="232">
        <v>121.28174</v>
      </c>
      <c r="P125" s="232">
        <v>105.82044</v>
      </c>
      <c r="Q125" s="232">
        <v>107.92164</v>
      </c>
      <c r="R125" s="232" t="s">
        <v>176</v>
      </c>
      <c r="S125" s="232" t="s">
        <v>176</v>
      </c>
      <c r="T125" s="232">
        <v>99.105050000000006</v>
      </c>
      <c r="U125" s="232">
        <v>2.6</v>
      </c>
      <c r="V125" s="232">
        <v>1</v>
      </c>
      <c r="W125" s="232">
        <v>0.5</v>
      </c>
      <c r="X125" s="232">
        <v>-0.1</v>
      </c>
      <c r="Y125" s="232" t="s">
        <v>176</v>
      </c>
      <c r="Z125" s="232">
        <v>4</v>
      </c>
      <c r="AA125" s="232" t="s">
        <v>176</v>
      </c>
      <c r="AB125" s="232">
        <v>1</v>
      </c>
      <c r="AC125" s="232">
        <v>0.3</v>
      </c>
      <c r="AD125" s="232">
        <v>-3.2</v>
      </c>
      <c r="AE125" s="233">
        <v>0.1</v>
      </c>
      <c r="AF125" s="232">
        <v>-2.1</v>
      </c>
      <c r="AG125" s="232">
        <v>4.4000000000000004</v>
      </c>
      <c r="AH125" s="232">
        <v>5</v>
      </c>
      <c r="AI125" s="232">
        <v>6.2</v>
      </c>
      <c r="AJ125" s="232">
        <v>3.4</v>
      </c>
      <c r="AK125" s="232" t="s">
        <v>176</v>
      </c>
      <c r="AL125" s="232" t="s">
        <v>176</v>
      </c>
      <c r="AM125" s="232">
        <v>4.0999999999999996</v>
      </c>
      <c r="AN125" s="144">
        <v>0.76871657754009615</v>
      </c>
      <c r="AO125" s="2">
        <v>-1.2504224400135211</v>
      </c>
      <c r="AP125" s="2">
        <v>-1.3744654856444605</v>
      </c>
      <c r="AQ125" s="2">
        <v>-1.25619834710744</v>
      </c>
      <c r="AR125" s="2">
        <v>0.512820512820511</v>
      </c>
      <c r="AS125" s="2">
        <v>-0.1980851766259395</v>
      </c>
      <c r="AT125" s="2">
        <v>-2.4066968957098034</v>
      </c>
      <c r="AU125" s="2">
        <v>1.4930555555555447</v>
      </c>
      <c r="AV125" s="144">
        <v>0.64956154595647853</v>
      </c>
      <c r="AW125" s="2">
        <v>-0.65075921908892553</v>
      </c>
      <c r="AX125" s="2">
        <v>1.4098690835850913</v>
      </c>
      <c r="AY125" s="2">
        <v>3.6122259956776981</v>
      </c>
      <c r="AZ125" s="2">
        <v>1.7235552551537747</v>
      </c>
      <c r="BA125" s="2">
        <v>1.2499999999999956</v>
      </c>
      <c r="BB125" s="2" t="s">
        <v>19</v>
      </c>
      <c r="BC125" s="2">
        <v>2.9559959690963922</v>
      </c>
    </row>
    <row r="126" spans="1:55" x14ac:dyDescent="0.25">
      <c r="A126" s="1">
        <v>40909</v>
      </c>
      <c r="B126" s="232">
        <v>114.31621</v>
      </c>
      <c r="C126" s="232">
        <v>117.69568</v>
      </c>
      <c r="D126" s="232">
        <v>118.04364</v>
      </c>
      <c r="E126" s="232">
        <v>69.706460000000007</v>
      </c>
      <c r="F126" s="232" t="s">
        <v>176</v>
      </c>
      <c r="G126" s="232">
        <v>110.6752</v>
      </c>
      <c r="H126" s="232" t="s">
        <v>176</v>
      </c>
      <c r="I126" s="232">
        <v>111.60397</v>
      </c>
      <c r="J126" s="232">
        <v>131.05522999999999</v>
      </c>
      <c r="K126" s="232">
        <v>111.21935000000001</v>
      </c>
      <c r="L126" s="232">
        <v>170.11905999999999</v>
      </c>
      <c r="M126" s="232">
        <v>89.421360000000007</v>
      </c>
      <c r="N126" s="232">
        <v>116.04599</v>
      </c>
      <c r="O126" s="232">
        <v>103.4806</v>
      </c>
      <c r="P126" s="232">
        <v>100.48697</v>
      </c>
      <c r="Q126" s="232">
        <v>104.78084</v>
      </c>
      <c r="R126" s="232" t="s">
        <v>176</v>
      </c>
      <c r="S126" s="232">
        <v>77.691379999999995</v>
      </c>
      <c r="T126" s="232">
        <v>76.993129999999994</v>
      </c>
      <c r="U126" s="232">
        <v>-4.2</v>
      </c>
      <c r="V126" s="232">
        <v>4.7</v>
      </c>
      <c r="W126" s="232">
        <v>0.7</v>
      </c>
      <c r="X126" s="232">
        <v>-12.5</v>
      </c>
      <c r="Y126" s="232" t="s">
        <v>176</v>
      </c>
      <c r="Z126" s="232">
        <v>-1.3</v>
      </c>
      <c r="AA126" s="232" t="s">
        <v>176</v>
      </c>
      <c r="AB126" s="232">
        <v>-0.4</v>
      </c>
      <c r="AC126" s="232">
        <v>8</v>
      </c>
      <c r="AD126" s="232">
        <v>-4.7</v>
      </c>
      <c r="AE126" s="233">
        <v>-2.9</v>
      </c>
      <c r="AF126" s="232">
        <v>-13</v>
      </c>
      <c r="AG126" s="232">
        <v>-6</v>
      </c>
      <c r="AH126" s="232">
        <v>-14.7</v>
      </c>
      <c r="AI126" s="232">
        <v>-5</v>
      </c>
      <c r="AJ126" s="232">
        <v>-2.9</v>
      </c>
      <c r="AK126" s="232" t="s">
        <v>176</v>
      </c>
      <c r="AL126" s="232">
        <v>0</v>
      </c>
      <c r="AM126" s="232">
        <v>-22.3</v>
      </c>
      <c r="AN126" s="144">
        <v>-0.43117744610280395</v>
      </c>
      <c r="AO126" s="2">
        <v>0.20533880903492729</v>
      </c>
      <c r="AP126" s="2">
        <v>-2.7253019510684484</v>
      </c>
      <c r="AQ126" s="2">
        <v>-3.5821894877803739</v>
      </c>
      <c r="AR126" s="2">
        <v>0.30612244897958441</v>
      </c>
      <c r="AS126" s="2">
        <v>3.3079722130335831E-2</v>
      </c>
      <c r="AT126" s="2">
        <v>3.5739814152968563E-2</v>
      </c>
      <c r="AU126" s="2">
        <v>-0.6842285323297892</v>
      </c>
      <c r="AV126" s="144">
        <v>0.32268473701193567</v>
      </c>
      <c r="AW126" s="2">
        <v>-4.6475358702433134</v>
      </c>
      <c r="AX126" s="2">
        <v>-0.19860973187686426</v>
      </c>
      <c r="AY126" s="2">
        <v>-1.4898688915375491</v>
      </c>
      <c r="AZ126" s="2">
        <v>0.56478405315614211</v>
      </c>
      <c r="BA126" s="2">
        <v>-0.1266223488445628</v>
      </c>
      <c r="BB126" s="2" t="s">
        <v>19</v>
      </c>
      <c r="BC126" s="2">
        <v>-3.7520391517128937</v>
      </c>
    </row>
    <row r="127" spans="1:55" x14ac:dyDescent="0.25">
      <c r="A127" s="1">
        <v>40940</v>
      </c>
      <c r="B127" s="232">
        <v>115.18561</v>
      </c>
      <c r="C127" s="232">
        <v>118.0194</v>
      </c>
      <c r="D127" s="232">
        <v>111.19631</v>
      </c>
      <c r="E127" s="232">
        <v>79.769930000000002</v>
      </c>
      <c r="F127" s="232" t="s">
        <v>176</v>
      </c>
      <c r="G127" s="232">
        <v>109.7368</v>
      </c>
      <c r="H127" s="232" t="s">
        <v>176</v>
      </c>
      <c r="I127" s="232">
        <v>113.03398</v>
      </c>
      <c r="J127" s="232">
        <v>131.05498</v>
      </c>
      <c r="K127" s="232">
        <v>115.60163</v>
      </c>
      <c r="L127" s="232">
        <v>174.69550000000001</v>
      </c>
      <c r="M127" s="232">
        <v>97.815089999999998</v>
      </c>
      <c r="N127" s="232">
        <v>117.80647</v>
      </c>
      <c r="O127" s="232">
        <v>102.04226</v>
      </c>
      <c r="P127" s="232">
        <v>102.77252</v>
      </c>
      <c r="Q127" s="232">
        <v>98.466949999999997</v>
      </c>
      <c r="R127" s="232" t="s">
        <v>176</v>
      </c>
      <c r="S127" s="232">
        <v>90.211619999999996</v>
      </c>
      <c r="T127" s="232">
        <v>83.165949999999995</v>
      </c>
      <c r="U127" s="232">
        <v>0.8</v>
      </c>
      <c r="V127" s="232">
        <v>0.3</v>
      </c>
      <c r="W127" s="232">
        <v>-5.8</v>
      </c>
      <c r="X127" s="232">
        <v>14.4</v>
      </c>
      <c r="Y127" s="232" t="s">
        <v>176</v>
      </c>
      <c r="Z127" s="232">
        <v>-0.8</v>
      </c>
      <c r="AA127" s="232" t="s">
        <v>176</v>
      </c>
      <c r="AB127" s="232">
        <v>1.3</v>
      </c>
      <c r="AC127" s="232">
        <v>0</v>
      </c>
      <c r="AD127" s="232">
        <v>3.9</v>
      </c>
      <c r="AE127" s="233">
        <v>2.7</v>
      </c>
      <c r="AF127" s="232">
        <v>9.4</v>
      </c>
      <c r="AG127" s="232">
        <v>1.5</v>
      </c>
      <c r="AH127" s="232">
        <v>-1.4</v>
      </c>
      <c r="AI127" s="232">
        <v>2.2999999999999998</v>
      </c>
      <c r="AJ127" s="232">
        <v>-6</v>
      </c>
      <c r="AK127" s="232" t="s">
        <v>176</v>
      </c>
      <c r="AL127" s="232">
        <v>16.100000000000001</v>
      </c>
      <c r="AM127" s="232">
        <v>8</v>
      </c>
      <c r="AN127" s="144">
        <v>-0.26648900732846315</v>
      </c>
      <c r="AO127" s="2">
        <v>1.4002732240437021</v>
      </c>
      <c r="AP127" s="2">
        <v>-0.98694683221903778</v>
      </c>
      <c r="AQ127" s="2">
        <v>-0.83333333333333037</v>
      </c>
      <c r="AR127" s="2">
        <v>0.71210579857579059</v>
      </c>
      <c r="AS127" s="2">
        <v>0.59523809523809312</v>
      </c>
      <c r="AT127" s="2">
        <v>1.7148981779206762</v>
      </c>
      <c r="AU127" s="2">
        <v>-1.4467791939373087</v>
      </c>
      <c r="AV127" s="144">
        <v>0</v>
      </c>
      <c r="AW127" s="2">
        <v>-2.3225384363755097</v>
      </c>
      <c r="AX127" s="2">
        <v>-0.33167495854062867</v>
      </c>
      <c r="AY127" s="2">
        <v>-3.9019963702359495</v>
      </c>
      <c r="AZ127" s="2">
        <v>1.0241162867525633</v>
      </c>
      <c r="BA127" s="2">
        <v>-1.6164817749603988</v>
      </c>
      <c r="BB127" s="2" t="s">
        <v>19</v>
      </c>
      <c r="BC127" s="2">
        <v>-6.033898305084751</v>
      </c>
    </row>
    <row r="128" spans="1:55" x14ac:dyDescent="0.25">
      <c r="A128" s="1">
        <v>40969</v>
      </c>
      <c r="B128" s="232">
        <v>114.67355000000001</v>
      </c>
      <c r="C128" s="232">
        <v>115.36723000000001</v>
      </c>
      <c r="D128" s="232">
        <v>113.17091000000001</v>
      </c>
      <c r="E128" s="232">
        <v>79.296409999999995</v>
      </c>
      <c r="F128" s="232" t="s">
        <v>176</v>
      </c>
      <c r="G128" s="232">
        <v>111.60332</v>
      </c>
      <c r="H128" s="232" t="s">
        <v>176</v>
      </c>
      <c r="I128" s="232">
        <v>111.83123999999999</v>
      </c>
      <c r="J128" s="232">
        <v>129.60269</v>
      </c>
      <c r="K128" s="232">
        <v>117.08372</v>
      </c>
      <c r="L128" s="232">
        <v>175.15120999999999</v>
      </c>
      <c r="M128" s="232">
        <v>99.119339999999994</v>
      </c>
      <c r="N128" s="232">
        <v>116.84578999999999</v>
      </c>
      <c r="O128" s="232">
        <v>99.448539999999994</v>
      </c>
      <c r="P128" s="232">
        <v>100.31377000000001</v>
      </c>
      <c r="Q128" s="232">
        <v>99.834199999999996</v>
      </c>
      <c r="R128" s="232" t="s">
        <v>176</v>
      </c>
      <c r="S128" s="232">
        <v>89.68356</v>
      </c>
      <c r="T128" s="232">
        <v>85.755690000000001</v>
      </c>
      <c r="U128" s="232">
        <v>-0.4</v>
      </c>
      <c r="V128" s="232">
        <v>-2.2000000000000002</v>
      </c>
      <c r="W128" s="232">
        <v>1.8</v>
      </c>
      <c r="X128" s="232">
        <v>-0.6</v>
      </c>
      <c r="Y128" s="232" t="s">
        <v>176</v>
      </c>
      <c r="Z128" s="232">
        <v>1.7</v>
      </c>
      <c r="AA128" s="232" t="s">
        <v>176</v>
      </c>
      <c r="AB128" s="232">
        <v>-1.1000000000000001</v>
      </c>
      <c r="AC128" s="232">
        <v>-1.1000000000000001</v>
      </c>
      <c r="AD128" s="232">
        <v>1.3</v>
      </c>
      <c r="AE128" s="233">
        <v>0.3</v>
      </c>
      <c r="AF128" s="232">
        <v>1.3</v>
      </c>
      <c r="AG128" s="232">
        <v>-0.8</v>
      </c>
      <c r="AH128" s="232">
        <v>-2.5</v>
      </c>
      <c r="AI128" s="232">
        <v>-2.4</v>
      </c>
      <c r="AJ128" s="232">
        <v>1.4</v>
      </c>
      <c r="AK128" s="232" t="s">
        <v>176</v>
      </c>
      <c r="AL128" s="232">
        <v>-0.6</v>
      </c>
      <c r="AM128" s="232">
        <v>3.1</v>
      </c>
      <c r="AN128" s="144">
        <v>-1.4028056112224463</v>
      </c>
      <c r="AO128" s="2">
        <v>0.84203435500169732</v>
      </c>
      <c r="AP128" s="2">
        <v>-1.4147909967845651</v>
      </c>
      <c r="AQ128" s="2">
        <v>-0.31512605042014474</v>
      </c>
      <c r="AR128" s="2">
        <v>-6.7340067340060372E-2</v>
      </c>
      <c r="AS128" s="2">
        <v>0</v>
      </c>
      <c r="AT128" s="2">
        <v>2.7397260273972712</v>
      </c>
      <c r="AU128" s="2">
        <v>0.20971688220901008</v>
      </c>
      <c r="AV128" s="144">
        <v>0.22515278224510826</v>
      </c>
      <c r="AW128" s="2">
        <v>-1.5070328198258487</v>
      </c>
      <c r="AX128" s="2">
        <v>-1.8302828618968481</v>
      </c>
      <c r="AY128" s="2">
        <v>-6.5785332074283831</v>
      </c>
      <c r="AZ128" s="2">
        <v>-1.8639633747547291</v>
      </c>
      <c r="BA128" s="2">
        <v>-2.5128865979381243</v>
      </c>
      <c r="BB128" s="2" t="s">
        <v>19</v>
      </c>
      <c r="BC128" s="2">
        <v>-5.7359307359307499</v>
      </c>
    </row>
    <row r="129" spans="1:55" x14ac:dyDescent="0.25">
      <c r="A129" s="1">
        <v>41000</v>
      </c>
      <c r="B129" s="232">
        <v>114.64533</v>
      </c>
      <c r="C129" s="232">
        <v>114.47951</v>
      </c>
      <c r="D129" s="232">
        <v>108.98405</v>
      </c>
      <c r="E129" s="232">
        <v>81.217100000000002</v>
      </c>
      <c r="F129" s="232" t="s">
        <v>176</v>
      </c>
      <c r="G129" s="232">
        <v>110.35894999999999</v>
      </c>
      <c r="H129" s="232" t="s">
        <v>176</v>
      </c>
      <c r="I129" s="232">
        <v>110.21415</v>
      </c>
      <c r="J129" s="232">
        <v>132.77378999999999</v>
      </c>
      <c r="K129" s="232">
        <v>119.97331</v>
      </c>
      <c r="L129" s="232">
        <v>161.57866000000001</v>
      </c>
      <c r="M129" s="232">
        <v>99.446460000000002</v>
      </c>
      <c r="N129" s="232">
        <v>114.85921</v>
      </c>
      <c r="O129" s="232">
        <v>102.68778</v>
      </c>
      <c r="P129" s="232">
        <v>101.91264</v>
      </c>
      <c r="Q129" s="232">
        <v>98.556280000000001</v>
      </c>
      <c r="R129" s="232" t="s">
        <v>176</v>
      </c>
      <c r="S129" s="232">
        <v>87.053449999999998</v>
      </c>
      <c r="T129" s="232">
        <v>90.151219999999995</v>
      </c>
      <c r="U129" s="232">
        <v>0</v>
      </c>
      <c r="V129" s="232">
        <v>-0.8</v>
      </c>
      <c r="W129" s="232">
        <v>-3.7</v>
      </c>
      <c r="X129" s="232">
        <v>2.4</v>
      </c>
      <c r="Y129" s="232" t="s">
        <v>176</v>
      </c>
      <c r="Z129" s="232">
        <v>-1.1000000000000001</v>
      </c>
      <c r="AA129" s="232" t="s">
        <v>176</v>
      </c>
      <c r="AB129" s="232">
        <v>-1.4</v>
      </c>
      <c r="AC129" s="232">
        <v>2.4</v>
      </c>
      <c r="AD129" s="232">
        <v>2.5</v>
      </c>
      <c r="AE129" s="233">
        <v>-7.7</v>
      </c>
      <c r="AF129" s="232">
        <v>0.3</v>
      </c>
      <c r="AG129" s="232">
        <v>-1.7</v>
      </c>
      <c r="AH129" s="232">
        <v>3.3</v>
      </c>
      <c r="AI129" s="232">
        <v>1.6</v>
      </c>
      <c r="AJ129" s="232">
        <v>-1.3</v>
      </c>
      <c r="AK129" s="232" t="s">
        <v>176</v>
      </c>
      <c r="AL129" s="232">
        <v>-2.9</v>
      </c>
      <c r="AM129" s="232">
        <v>5.0999999999999996</v>
      </c>
      <c r="AN129" s="144">
        <v>0.20325203252034019</v>
      </c>
      <c r="AO129" s="2">
        <v>-1.4028056112224463</v>
      </c>
      <c r="AP129" s="2">
        <v>-2.7397260273972712</v>
      </c>
      <c r="AQ129" s="2">
        <v>5.2335792061819264</v>
      </c>
      <c r="AR129" s="2">
        <v>-0.23584905660377631</v>
      </c>
      <c r="AS129" s="2">
        <v>-0.46022353714659792</v>
      </c>
      <c r="AT129" s="2">
        <v>-0.41025641025640436</v>
      </c>
      <c r="AU129" s="2">
        <v>2.5810952214858851</v>
      </c>
      <c r="AV129" s="144">
        <v>-1.6367137355584149</v>
      </c>
      <c r="AW129" s="2">
        <v>3.6722203332199665</v>
      </c>
      <c r="AX129" s="2">
        <v>-0.33898305084745228</v>
      </c>
      <c r="AY129" s="2">
        <v>-0.16846361185985925</v>
      </c>
      <c r="AZ129" s="2">
        <v>0.39986671109628613</v>
      </c>
      <c r="BA129" s="2">
        <v>-2.0158625247852058</v>
      </c>
      <c r="BB129" s="2" t="s">
        <v>19</v>
      </c>
      <c r="BC129" s="2">
        <v>6.3145809414466125</v>
      </c>
    </row>
    <row r="130" spans="1:55" x14ac:dyDescent="0.25">
      <c r="A130" s="1">
        <v>41030</v>
      </c>
      <c r="B130" s="232">
        <v>115.24409</v>
      </c>
      <c r="C130" s="232">
        <v>116.89116</v>
      </c>
      <c r="D130" s="232">
        <v>109.49833</v>
      </c>
      <c r="E130" s="232">
        <v>85.001739999999998</v>
      </c>
      <c r="F130" s="232" t="s">
        <v>176</v>
      </c>
      <c r="G130" s="232">
        <v>112.53198</v>
      </c>
      <c r="H130" s="232" t="s">
        <v>176</v>
      </c>
      <c r="I130" s="232">
        <v>110.93174999999999</v>
      </c>
      <c r="J130" s="232">
        <v>135.81372999999999</v>
      </c>
      <c r="K130" s="232">
        <v>117.36864</v>
      </c>
      <c r="L130" s="232">
        <v>166.73202000000001</v>
      </c>
      <c r="M130" s="232">
        <v>98.888949999999994</v>
      </c>
      <c r="N130" s="232">
        <v>115.30611</v>
      </c>
      <c r="O130" s="232">
        <v>103.6936</v>
      </c>
      <c r="P130" s="232">
        <v>101.78236</v>
      </c>
      <c r="Q130" s="232">
        <v>101.43874</v>
      </c>
      <c r="R130" s="232" t="s">
        <v>176</v>
      </c>
      <c r="S130" s="232">
        <v>86.503950000000003</v>
      </c>
      <c r="T130" s="232">
        <v>101.00924000000001</v>
      </c>
      <c r="U130" s="232">
        <v>0.5</v>
      </c>
      <c r="V130" s="232">
        <v>2.1</v>
      </c>
      <c r="W130" s="232">
        <v>0.5</v>
      </c>
      <c r="X130" s="232">
        <v>4.7</v>
      </c>
      <c r="Y130" s="232" t="s">
        <v>176</v>
      </c>
      <c r="Z130" s="232">
        <v>2</v>
      </c>
      <c r="AA130" s="232" t="s">
        <v>176</v>
      </c>
      <c r="AB130" s="232">
        <v>0.7</v>
      </c>
      <c r="AC130" s="232">
        <v>2.2999999999999998</v>
      </c>
      <c r="AD130" s="232">
        <v>-2.2000000000000002</v>
      </c>
      <c r="AE130" s="233">
        <v>3.2</v>
      </c>
      <c r="AF130" s="232">
        <v>-0.6</v>
      </c>
      <c r="AG130" s="232">
        <v>0.4</v>
      </c>
      <c r="AH130" s="232">
        <v>1</v>
      </c>
      <c r="AI130" s="232">
        <v>-0.1</v>
      </c>
      <c r="AJ130" s="232">
        <v>2.9</v>
      </c>
      <c r="AK130" s="232" t="s">
        <v>176</v>
      </c>
      <c r="AL130" s="232">
        <v>-0.6</v>
      </c>
      <c r="AM130" s="232">
        <v>12</v>
      </c>
      <c r="AN130" s="144">
        <v>-0.10141987829614951</v>
      </c>
      <c r="AO130" s="2">
        <v>-0.23712737127370431</v>
      </c>
      <c r="AP130" s="2">
        <v>-1.0731052984574108</v>
      </c>
      <c r="AQ130" s="2">
        <v>2.5700934579439227</v>
      </c>
      <c r="AR130" s="2">
        <v>0.64167510976020914</v>
      </c>
      <c r="AS130" s="2">
        <v>-0.69352708058124657</v>
      </c>
      <c r="AT130" s="2">
        <v>1.750772399588052</v>
      </c>
      <c r="AU130" s="2">
        <v>0.44202652159126554</v>
      </c>
      <c r="AV130" s="144">
        <v>-1.5334420880913524</v>
      </c>
      <c r="AW130" s="2">
        <v>0.42636930141031204</v>
      </c>
      <c r="AX130" s="2">
        <v>-0.54421768707484386</v>
      </c>
      <c r="AY130" s="2">
        <v>0.50624367195410969</v>
      </c>
      <c r="AZ130" s="2">
        <v>-0.3982741453700589</v>
      </c>
      <c r="BA130" s="2">
        <v>0.80944350758853645</v>
      </c>
      <c r="BB130" s="2" t="s">
        <v>19</v>
      </c>
      <c r="BC130" s="2">
        <v>8.1713462922966542</v>
      </c>
    </row>
    <row r="131" spans="1:55" x14ac:dyDescent="0.25">
      <c r="A131" s="1">
        <v>41061</v>
      </c>
      <c r="B131" s="232">
        <v>115.44387999999999</v>
      </c>
      <c r="C131" s="232">
        <v>114.65743000000001</v>
      </c>
      <c r="D131" s="232">
        <v>114.28182</v>
      </c>
      <c r="E131" s="232">
        <v>82.079589999999996</v>
      </c>
      <c r="F131" s="232" t="s">
        <v>176</v>
      </c>
      <c r="G131" s="232">
        <v>108.75035</v>
      </c>
      <c r="H131" s="232" t="s">
        <v>176</v>
      </c>
      <c r="I131" s="232">
        <v>109.11071</v>
      </c>
      <c r="J131" s="232">
        <v>132.91025999999999</v>
      </c>
      <c r="K131" s="232">
        <v>118.69895</v>
      </c>
      <c r="L131" s="232">
        <v>169.70641000000001</v>
      </c>
      <c r="M131" s="232">
        <v>95.075530000000001</v>
      </c>
      <c r="N131" s="232">
        <v>115.28814</v>
      </c>
      <c r="O131" s="232">
        <v>103.67639</v>
      </c>
      <c r="P131" s="232">
        <v>99.515159999999995</v>
      </c>
      <c r="Q131" s="232">
        <v>97.497320000000002</v>
      </c>
      <c r="R131" s="232" t="s">
        <v>176</v>
      </c>
      <c r="S131" s="232">
        <v>83.564030000000002</v>
      </c>
      <c r="T131" s="232">
        <v>95.077590000000001</v>
      </c>
      <c r="U131" s="232">
        <v>0.2</v>
      </c>
      <c r="V131" s="232">
        <v>-1.9</v>
      </c>
      <c r="W131" s="232">
        <v>4.4000000000000004</v>
      </c>
      <c r="X131" s="232">
        <v>-3.4</v>
      </c>
      <c r="Y131" s="232" t="s">
        <v>176</v>
      </c>
      <c r="Z131" s="232">
        <v>-3.4</v>
      </c>
      <c r="AA131" s="232" t="s">
        <v>176</v>
      </c>
      <c r="AB131" s="232">
        <v>-1.6</v>
      </c>
      <c r="AC131" s="232">
        <v>-2.1</v>
      </c>
      <c r="AD131" s="232">
        <v>1.1000000000000001</v>
      </c>
      <c r="AE131" s="233">
        <v>1.8</v>
      </c>
      <c r="AF131" s="232">
        <v>-3.9</v>
      </c>
      <c r="AG131" s="232">
        <v>0</v>
      </c>
      <c r="AH131" s="232">
        <v>0</v>
      </c>
      <c r="AI131" s="232">
        <v>-2.2000000000000002</v>
      </c>
      <c r="AJ131" s="232">
        <v>-3.9</v>
      </c>
      <c r="AK131" s="232" t="s">
        <v>176</v>
      </c>
      <c r="AL131" s="232">
        <v>-3.4</v>
      </c>
      <c r="AM131" s="232">
        <v>-5.9</v>
      </c>
      <c r="AN131" s="144">
        <v>0.2707275803722542</v>
      </c>
      <c r="AO131" s="2">
        <v>-0.57724957555180811</v>
      </c>
      <c r="AP131" s="2">
        <v>0.64406779661017044</v>
      </c>
      <c r="AQ131" s="2">
        <v>1.1389521640090994</v>
      </c>
      <c r="AR131" s="2">
        <v>-0.90604026845636509</v>
      </c>
      <c r="AS131" s="2">
        <v>-0.79813767874959973</v>
      </c>
      <c r="AT131" s="2">
        <v>0.50607287449393468</v>
      </c>
      <c r="AU131" s="2">
        <v>0.3723764387271622</v>
      </c>
      <c r="AV131" s="144">
        <v>-1.3253810470510552</v>
      </c>
      <c r="AW131" s="2">
        <v>-1.1757021554539393</v>
      </c>
      <c r="AX131" s="2">
        <v>-0.47879616963063532</v>
      </c>
      <c r="AY131" s="2">
        <v>1.2760241773002168</v>
      </c>
      <c r="AZ131" s="2">
        <v>-0.26657780739754999</v>
      </c>
      <c r="BA131" s="2">
        <v>-0.80294412847106145</v>
      </c>
      <c r="BB131" s="2" t="s">
        <v>19</v>
      </c>
      <c r="BC131" s="2">
        <v>4.4925124792013271</v>
      </c>
    </row>
    <row r="132" spans="1:55" x14ac:dyDescent="0.25">
      <c r="A132" s="1">
        <v>41091</v>
      </c>
      <c r="B132" s="232">
        <v>116.99947</v>
      </c>
      <c r="C132" s="232">
        <v>113.85025</v>
      </c>
      <c r="D132" s="232">
        <v>91.784329999999997</v>
      </c>
      <c r="E132" s="232">
        <v>79.448639999999997</v>
      </c>
      <c r="F132" s="232" t="s">
        <v>176</v>
      </c>
      <c r="G132" s="232">
        <v>109.97134</v>
      </c>
      <c r="H132" s="232" t="s">
        <v>176</v>
      </c>
      <c r="I132" s="232">
        <v>107.00726</v>
      </c>
      <c r="J132" s="232">
        <v>129.83025000000001</v>
      </c>
      <c r="K132" s="232">
        <v>122.47751</v>
      </c>
      <c r="L132" s="232">
        <v>169.78067999999999</v>
      </c>
      <c r="M132" s="232">
        <v>98.015150000000006</v>
      </c>
      <c r="N132" s="232">
        <v>121.661</v>
      </c>
      <c r="O132" s="232">
        <v>104.70065</v>
      </c>
      <c r="P132" s="232">
        <v>102.07055</v>
      </c>
      <c r="Q132" s="232">
        <v>98.509479999999996</v>
      </c>
      <c r="R132" s="232" t="s">
        <v>176</v>
      </c>
      <c r="S132" s="232">
        <v>82.173230000000004</v>
      </c>
      <c r="T132" s="232">
        <v>96.345089999999999</v>
      </c>
      <c r="U132" s="232">
        <v>1.3</v>
      </c>
      <c r="V132" s="232">
        <v>-0.7</v>
      </c>
      <c r="W132" s="232">
        <v>-19.7</v>
      </c>
      <c r="X132" s="232">
        <v>-3.2</v>
      </c>
      <c r="Y132" s="232" t="s">
        <v>176</v>
      </c>
      <c r="Z132" s="232">
        <v>1.1000000000000001</v>
      </c>
      <c r="AA132" s="232" t="s">
        <v>176</v>
      </c>
      <c r="AB132" s="232">
        <v>-1.9</v>
      </c>
      <c r="AC132" s="232">
        <v>-2.2999999999999998</v>
      </c>
      <c r="AD132" s="232">
        <v>3.2</v>
      </c>
      <c r="AE132" s="233">
        <v>0</v>
      </c>
      <c r="AF132" s="232">
        <v>3.1</v>
      </c>
      <c r="AG132" s="232">
        <v>5.5</v>
      </c>
      <c r="AH132" s="232">
        <v>1</v>
      </c>
      <c r="AI132" s="232">
        <v>2.6</v>
      </c>
      <c r="AJ132" s="232">
        <v>1</v>
      </c>
      <c r="AK132" s="232" t="s">
        <v>176</v>
      </c>
      <c r="AL132" s="232">
        <v>-1.7</v>
      </c>
      <c r="AM132" s="232">
        <v>1.3</v>
      </c>
      <c r="AN132" s="144">
        <v>0.67499156260546478</v>
      </c>
      <c r="AO132" s="2">
        <v>0.1366120218579514</v>
      </c>
      <c r="AP132" s="2">
        <v>-5.2879757494105668</v>
      </c>
      <c r="AQ132" s="2">
        <v>-1.061776061776043</v>
      </c>
      <c r="AR132" s="2">
        <v>0.13545546901456706</v>
      </c>
      <c r="AS132" s="2">
        <v>-0.90512906469993881</v>
      </c>
      <c r="AT132" s="2">
        <v>-0.10070493454178431</v>
      </c>
      <c r="AU132" s="2">
        <v>0.80944350758853645</v>
      </c>
      <c r="AV132" s="144">
        <v>1.6118200134318528</v>
      </c>
      <c r="AW132" s="2">
        <v>-0.66093853271645964</v>
      </c>
      <c r="AX132" s="2">
        <v>1.9587628865979312</v>
      </c>
      <c r="AY132" s="2">
        <v>0.53050397877982824</v>
      </c>
      <c r="AZ132" s="2">
        <v>0.10023387905113701</v>
      </c>
      <c r="BA132" s="2">
        <v>0</v>
      </c>
      <c r="BB132" s="2" t="s">
        <v>19</v>
      </c>
      <c r="BC132" s="2">
        <v>2.3566878980891603</v>
      </c>
    </row>
    <row r="133" spans="1:55" x14ac:dyDescent="0.25">
      <c r="A133" s="1">
        <v>41122</v>
      </c>
      <c r="B133" s="232">
        <v>119.52762</v>
      </c>
      <c r="C133" s="232">
        <v>115.72844000000001</v>
      </c>
      <c r="D133" s="232">
        <v>118.36687000000001</v>
      </c>
      <c r="E133" s="232">
        <v>78.452060000000003</v>
      </c>
      <c r="F133" s="232" t="s">
        <v>176</v>
      </c>
      <c r="G133" s="232">
        <v>109.95869</v>
      </c>
      <c r="H133" s="232" t="s">
        <v>176</v>
      </c>
      <c r="I133" s="232">
        <v>108.81977000000001</v>
      </c>
      <c r="J133" s="232">
        <v>131.60944000000001</v>
      </c>
      <c r="K133" s="232">
        <v>123.41082</v>
      </c>
      <c r="L133" s="232">
        <v>166.18522999999999</v>
      </c>
      <c r="M133" s="232">
        <v>97.093680000000006</v>
      </c>
      <c r="N133" s="232">
        <v>122.53888999999999</v>
      </c>
      <c r="O133" s="232">
        <v>104.74686</v>
      </c>
      <c r="P133" s="232">
        <v>101.61360999999999</v>
      </c>
      <c r="Q133" s="232">
        <v>102.67294</v>
      </c>
      <c r="R133" s="232" t="s">
        <v>176</v>
      </c>
      <c r="S133" s="232">
        <v>82.812299999999993</v>
      </c>
      <c r="T133" s="232">
        <v>95.376000000000005</v>
      </c>
      <c r="U133" s="232">
        <v>2.2000000000000002</v>
      </c>
      <c r="V133" s="232">
        <v>1.6</v>
      </c>
      <c r="W133" s="232">
        <v>29</v>
      </c>
      <c r="X133" s="232">
        <v>-1.3</v>
      </c>
      <c r="Y133" s="232" t="s">
        <v>176</v>
      </c>
      <c r="Z133" s="232">
        <v>0</v>
      </c>
      <c r="AA133" s="232" t="s">
        <v>176</v>
      </c>
      <c r="AB133" s="232">
        <v>1.7</v>
      </c>
      <c r="AC133" s="232">
        <v>1.4</v>
      </c>
      <c r="AD133" s="232">
        <v>0.8</v>
      </c>
      <c r="AE133" s="233">
        <v>-2.1</v>
      </c>
      <c r="AF133" s="232">
        <v>-0.9</v>
      </c>
      <c r="AG133" s="232">
        <v>0.7</v>
      </c>
      <c r="AH133" s="232">
        <v>0</v>
      </c>
      <c r="AI133" s="232">
        <v>-0.4</v>
      </c>
      <c r="AJ133" s="232">
        <v>4.2</v>
      </c>
      <c r="AK133" s="232" t="s">
        <v>176</v>
      </c>
      <c r="AL133" s="232">
        <v>0.8</v>
      </c>
      <c r="AM133" s="232">
        <v>-1</v>
      </c>
      <c r="AN133" s="144">
        <v>1.2738853503184711</v>
      </c>
      <c r="AO133" s="2">
        <v>-0.10231923601637938</v>
      </c>
      <c r="AP133" s="2">
        <v>3.1294452347083945</v>
      </c>
      <c r="AQ133" s="2">
        <v>-2.0162601626016352</v>
      </c>
      <c r="AR133" s="2">
        <v>-0.71017923571187191</v>
      </c>
      <c r="AS133" s="2">
        <v>-0.57510148849799769</v>
      </c>
      <c r="AT133" s="2">
        <v>-0.53763440860215006</v>
      </c>
      <c r="AU133" s="2">
        <v>1.5389762462362011</v>
      </c>
      <c r="AV133" s="144">
        <v>-0.13218770654328527</v>
      </c>
      <c r="AW133" s="2">
        <v>-0.59880239520960776</v>
      </c>
      <c r="AX133" s="2">
        <v>1.8537243006403914</v>
      </c>
      <c r="AY133" s="2">
        <v>0.36279683377309357</v>
      </c>
      <c r="AZ133" s="2">
        <v>-0.16688918558077637</v>
      </c>
      <c r="BA133" s="2">
        <v>0.3709949409780755</v>
      </c>
      <c r="BB133" s="2" t="s">
        <v>19</v>
      </c>
      <c r="BC133" s="2">
        <v>-1.8357187305538147</v>
      </c>
    </row>
    <row r="134" spans="1:55" x14ac:dyDescent="0.25">
      <c r="A134" s="1">
        <v>41153</v>
      </c>
      <c r="B134" s="232">
        <v>117.16761</v>
      </c>
      <c r="C134" s="232">
        <v>116.95509</v>
      </c>
      <c r="D134" s="232">
        <v>117.54111</v>
      </c>
      <c r="E134" s="232">
        <v>77.881789999999995</v>
      </c>
      <c r="F134" s="232" t="s">
        <v>176</v>
      </c>
      <c r="G134" s="232">
        <v>113.09917</v>
      </c>
      <c r="H134" s="232" t="s">
        <v>176</v>
      </c>
      <c r="I134" s="232">
        <v>108.41361000000001</v>
      </c>
      <c r="J134" s="232">
        <v>131.98407</v>
      </c>
      <c r="K134" s="232">
        <v>121.38803</v>
      </c>
      <c r="L134" s="232">
        <v>159.00666000000001</v>
      </c>
      <c r="M134" s="232">
        <v>95.588189999999997</v>
      </c>
      <c r="N134" s="232">
        <v>120.01656</v>
      </c>
      <c r="O134" s="232">
        <v>104.41006</v>
      </c>
      <c r="P134" s="232">
        <v>99.78013</v>
      </c>
      <c r="Q134" s="232">
        <v>101.98397</v>
      </c>
      <c r="R134" s="232" t="s">
        <v>176</v>
      </c>
      <c r="S134" s="232">
        <v>79.468559999999997</v>
      </c>
      <c r="T134" s="232">
        <v>93.429509999999993</v>
      </c>
      <c r="U134" s="232">
        <v>-2</v>
      </c>
      <c r="V134" s="232">
        <v>1.1000000000000001</v>
      </c>
      <c r="W134" s="232">
        <v>-0.7</v>
      </c>
      <c r="X134" s="232">
        <v>-0.7</v>
      </c>
      <c r="Y134" s="232" t="s">
        <v>176</v>
      </c>
      <c r="Z134" s="232">
        <v>2.9</v>
      </c>
      <c r="AA134" s="232" t="s">
        <v>176</v>
      </c>
      <c r="AB134" s="232">
        <v>-0.4</v>
      </c>
      <c r="AC134" s="232">
        <v>0.3</v>
      </c>
      <c r="AD134" s="232">
        <v>-1.6</v>
      </c>
      <c r="AE134" s="233">
        <v>-4.3</v>
      </c>
      <c r="AF134" s="232">
        <v>-1.6</v>
      </c>
      <c r="AG134" s="232">
        <v>-2.1</v>
      </c>
      <c r="AH134" s="232">
        <v>-0.3</v>
      </c>
      <c r="AI134" s="232">
        <v>-1.8</v>
      </c>
      <c r="AJ134" s="232">
        <v>-0.7</v>
      </c>
      <c r="AK134" s="232" t="s">
        <v>176</v>
      </c>
      <c r="AL134" s="232">
        <v>-4</v>
      </c>
      <c r="AM134" s="232">
        <v>-2</v>
      </c>
      <c r="AN134" s="144">
        <v>0.52962595167163062</v>
      </c>
      <c r="AO134" s="2">
        <v>0.92181631956300691</v>
      </c>
      <c r="AP134" s="2">
        <v>0.51724137931035141</v>
      </c>
      <c r="AQ134" s="2">
        <v>-1.3275804845668815</v>
      </c>
      <c r="AR134" s="2">
        <v>1.2602179836512351</v>
      </c>
      <c r="AS134" s="2">
        <v>-0.27220142905748368</v>
      </c>
      <c r="AT134" s="2">
        <v>-0.13513513513512265</v>
      </c>
      <c r="AU134" s="2">
        <v>0.626029654036242</v>
      </c>
      <c r="AV134" s="144">
        <v>-2.1178027796161514</v>
      </c>
      <c r="AW134" s="2">
        <v>0.23427041499333168</v>
      </c>
      <c r="AX134" s="2">
        <v>1.588352084712108</v>
      </c>
      <c r="AY134" s="2">
        <v>0.16431153466973658</v>
      </c>
      <c r="AZ134" s="2">
        <v>0.13373453694416337</v>
      </c>
      <c r="BA134" s="2">
        <v>1.5456989247311981</v>
      </c>
      <c r="BB134" s="2" t="s">
        <v>19</v>
      </c>
      <c r="BC134" s="2">
        <v>-0.44374009508716394</v>
      </c>
    </row>
    <row r="135" spans="1:55" x14ac:dyDescent="0.25">
      <c r="A135" s="1">
        <v>41183</v>
      </c>
      <c r="B135" s="232">
        <v>118.87464</v>
      </c>
      <c r="C135" s="232">
        <v>117.76577</v>
      </c>
      <c r="D135" s="232">
        <v>107.60301</v>
      </c>
      <c r="E135" s="232">
        <v>80.653639999999996</v>
      </c>
      <c r="F135" s="232" t="s">
        <v>176</v>
      </c>
      <c r="G135" s="232">
        <v>113.85693000000001</v>
      </c>
      <c r="H135" s="232" t="s">
        <v>176</v>
      </c>
      <c r="I135" s="232">
        <v>114.37444000000001</v>
      </c>
      <c r="J135" s="232">
        <v>130.77548999999999</v>
      </c>
      <c r="K135" s="232">
        <v>124.16038</v>
      </c>
      <c r="L135" s="232">
        <v>177.32574</v>
      </c>
      <c r="M135" s="232">
        <v>98.232060000000004</v>
      </c>
      <c r="N135" s="232">
        <v>123.11166</v>
      </c>
      <c r="O135" s="232">
        <v>103.73748999999999</v>
      </c>
      <c r="P135" s="232">
        <v>99.728800000000007</v>
      </c>
      <c r="Q135" s="232">
        <v>99.260779999999997</v>
      </c>
      <c r="R135" s="232" t="s">
        <v>176</v>
      </c>
      <c r="S135" s="232">
        <v>74.625129999999999</v>
      </c>
      <c r="T135" s="232">
        <v>93.270009999999999</v>
      </c>
      <c r="U135" s="232">
        <v>1.5</v>
      </c>
      <c r="V135" s="232">
        <v>0.7</v>
      </c>
      <c r="W135" s="232">
        <v>-8.5</v>
      </c>
      <c r="X135" s="232">
        <v>3.6</v>
      </c>
      <c r="Y135" s="232" t="s">
        <v>176</v>
      </c>
      <c r="Z135" s="232">
        <v>0.7</v>
      </c>
      <c r="AA135" s="232" t="s">
        <v>176</v>
      </c>
      <c r="AB135" s="232">
        <v>5.5</v>
      </c>
      <c r="AC135" s="232">
        <v>-0.9</v>
      </c>
      <c r="AD135" s="232">
        <v>2.2999999999999998</v>
      </c>
      <c r="AE135" s="233">
        <v>11.5</v>
      </c>
      <c r="AF135" s="232">
        <v>2.8</v>
      </c>
      <c r="AG135" s="232">
        <v>2.6</v>
      </c>
      <c r="AH135" s="232">
        <v>-0.6</v>
      </c>
      <c r="AI135" s="232">
        <v>-0.1</v>
      </c>
      <c r="AJ135" s="232">
        <v>-2.7</v>
      </c>
      <c r="AK135" s="232" t="s">
        <v>176</v>
      </c>
      <c r="AL135" s="232">
        <v>-6.1</v>
      </c>
      <c r="AM135" s="232">
        <v>-0.2</v>
      </c>
      <c r="AN135" s="144">
        <v>0.52683569311819944</v>
      </c>
      <c r="AO135" s="2">
        <v>1.048714479025703</v>
      </c>
      <c r="AP135" s="2">
        <v>5.0085763293310492</v>
      </c>
      <c r="AQ135" s="2">
        <v>0.2690884628321788</v>
      </c>
      <c r="AR135" s="2">
        <v>0.975445677766551</v>
      </c>
      <c r="AS135" s="2">
        <v>2.2859092459911245</v>
      </c>
      <c r="AT135" s="2">
        <v>0.33829499323410062</v>
      </c>
      <c r="AU135" s="2">
        <v>0.36018336607728241</v>
      </c>
      <c r="AV135" s="144">
        <v>1.487491548343467</v>
      </c>
      <c r="AW135" s="2">
        <v>0</v>
      </c>
      <c r="AX135" s="2">
        <v>0.45602605863193091</v>
      </c>
      <c r="AY135" s="2">
        <v>-0.26246719160106791</v>
      </c>
      <c r="AZ135" s="2">
        <v>-0.96828046744572571</v>
      </c>
      <c r="BA135" s="2">
        <v>0.1323626737260053</v>
      </c>
      <c r="BB135" s="2" t="s">
        <v>19</v>
      </c>
      <c r="BC135" s="2">
        <v>-0.76408787010504575</v>
      </c>
    </row>
    <row r="136" spans="1:55" x14ac:dyDescent="0.25">
      <c r="A136" s="1">
        <v>41214</v>
      </c>
      <c r="B136" s="232">
        <v>117.36296</v>
      </c>
      <c r="C136" s="232">
        <v>121.32485</v>
      </c>
      <c r="D136" s="232">
        <v>115.52581000000001</v>
      </c>
      <c r="E136" s="232">
        <v>79.090199999999996</v>
      </c>
      <c r="F136" s="232" t="s">
        <v>176</v>
      </c>
      <c r="G136" s="232">
        <v>116.96420000000001</v>
      </c>
      <c r="H136" s="232" t="s">
        <v>176</v>
      </c>
      <c r="I136" s="232">
        <v>107.98412999999999</v>
      </c>
      <c r="J136" s="232">
        <v>140.50362999999999</v>
      </c>
      <c r="K136" s="232">
        <v>122.88701</v>
      </c>
      <c r="L136" s="232">
        <v>155.06081</v>
      </c>
      <c r="M136" s="232">
        <v>97.2316</v>
      </c>
      <c r="N136" s="232">
        <v>120.21191</v>
      </c>
      <c r="O136" s="232">
        <v>100.19179</v>
      </c>
      <c r="P136" s="232">
        <v>101.61757</v>
      </c>
      <c r="Q136" s="232">
        <v>100.91824</v>
      </c>
      <c r="R136" s="232" t="s">
        <v>176</v>
      </c>
      <c r="S136" s="232">
        <v>76.785399999999996</v>
      </c>
      <c r="T136" s="232">
        <v>89.606160000000003</v>
      </c>
      <c r="U136" s="232">
        <v>-1.3</v>
      </c>
      <c r="V136" s="232">
        <v>3</v>
      </c>
      <c r="W136" s="232">
        <v>7.4</v>
      </c>
      <c r="X136" s="232">
        <v>-1.9</v>
      </c>
      <c r="Y136" s="232" t="s">
        <v>176</v>
      </c>
      <c r="Z136" s="232">
        <v>2.7</v>
      </c>
      <c r="AA136" s="232" t="s">
        <v>176</v>
      </c>
      <c r="AB136" s="232">
        <v>-5.6</v>
      </c>
      <c r="AC136" s="232">
        <v>7.4</v>
      </c>
      <c r="AD136" s="232">
        <v>-1</v>
      </c>
      <c r="AE136" s="233">
        <v>-12.6</v>
      </c>
      <c r="AF136" s="232">
        <v>-1</v>
      </c>
      <c r="AG136" s="232">
        <v>-2.4</v>
      </c>
      <c r="AH136" s="232">
        <v>-3.4</v>
      </c>
      <c r="AI136" s="232">
        <v>1.9</v>
      </c>
      <c r="AJ136" s="232">
        <v>1.7</v>
      </c>
      <c r="AK136" s="232" t="s">
        <v>176</v>
      </c>
      <c r="AL136" s="232">
        <v>2.9</v>
      </c>
      <c r="AM136" s="232">
        <v>-3.9</v>
      </c>
      <c r="AN136" s="144">
        <v>-0.68784801834260723</v>
      </c>
      <c r="AO136" s="2">
        <v>1.7073987278205527</v>
      </c>
      <c r="AP136" s="2">
        <v>-0.71871937275401754</v>
      </c>
      <c r="AQ136" s="2">
        <v>0.30191211003018914</v>
      </c>
      <c r="AR136" s="2">
        <v>2.1319120586275941</v>
      </c>
      <c r="AS136" s="2">
        <v>-0.23348899266177892</v>
      </c>
      <c r="AT136" s="2">
        <v>2.4949426837491462</v>
      </c>
      <c r="AU136" s="2">
        <v>3.2626427406201586E-2</v>
      </c>
      <c r="AV136" s="144">
        <v>-2.3317788141238971</v>
      </c>
      <c r="AW136" s="2">
        <v>3.3388981636073289E-2</v>
      </c>
      <c r="AX136" s="2">
        <v>-0.58365758754863606</v>
      </c>
      <c r="AY136" s="2">
        <v>-1.4473684210526194</v>
      </c>
      <c r="AZ136" s="2">
        <v>0.10114632501687648</v>
      </c>
      <c r="BA136" s="2">
        <v>-0.52875082617317437</v>
      </c>
      <c r="BB136" s="2" t="s">
        <v>19</v>
      </c>
      <c r="BC136" s="2">
        <v>-1.6682707731793589</v>
      </c>
    </row>
    <row r="137" spans="1:55" x14ac:dyDescent="0.25">
      <c r="A137" s="1">
        <v>41244</v>
      </c>
      <c r="B137" s="232">
        <v>118.04302</v>
      </c>
      <c r="C137" s="232">
        <v>123.90971</v>
      </c>
      <c r="D137" s="232">
        <v>116.90009000000001</v>
      </c>
      <c r="E137" s="232">
        <v>80.912080000000003</v>
      </c>
      <c r="F137" s="232" t="s">
        <v>176</v>
      </c>
      <c r="G137" s="232">
        <v>115.18182</v>
      </c>
      <c r="H137" s="232" t="s">
        <v>176</v>
      </c>
      <c r="I137" s="232">
        <v>109.85760000000001</v>
      </c>
      <c r="J137" s="232">
        <v>144.3596</v>
      </c>
      <c r="K137" s="232">
        <v>122.18659</v>
      </c>
      <c r="L137" s="232">
        <v>162.07365999999999</v>
      </c>
      <c r="M137" s="232">
        <v>97.505809999999997</v>
      </c>
      <c r="N137" s="232">
        <v>120.36960999999999</v>
      </c>
      <c r="O137" s="232">
        <v>99.086929999999995</v>
      </c>
      <c r="P137" s="232">
        <v>102.72401000000001</v>
      </c>
      <c r="Q137" s="232">
        <v>99.576260000000005</v>
      </c>
      <c r="R137" s="232" t="s">
        <v>176</v>
      </c>
      <c r="S137" s="232">
        <v>76.212479999999999</v>
      </c>
      <c r="T137" s="232">
        <v>86.057469999999995</v>
      </c>
      <c r="U137" s="232">
        <v>0.6</v>
      </c>
      <c r="V137" s="232">
        <v>2.1</v>
      </c>
      <c r="W137" s="232">
        <v>1.2</v>
      </c>
      <c r="X137" s="232">
        <v>2.2999999999999998</v>
      </c>
      <c r="Y137" s="232" t="s">
        <v>176</v>
      </c>
      <c r="Z137" s="232">
        <v>-1.5</v>
      </c>
      <c r="AA137" s="232" t="s">
        <v>176</v>
      </c>
      <c r="AB137" s="232">
        <v>1.7</v>
      </c>
      <c r="AC137" s="232">
        <v>2.7</v>
      </c>
      <c r="AD137" s="232">
        <v>-0.6</v>
      </c>
      <c r="AE137" s="233">
        <v>4.5</v>
      </c>
      <c r="AF137" s="232">
        <v>0.3</v>
      </c>
      <c r="AG137" s="232">
        <v>0.1</v>
      </c>
      <c r="AH137" s="232">
        <v>-1.1000000000000001</v>
      </c>
      <c r="AI137" s="232">
        <v>1.1000000000000001</v>
      </c>
      <c r="AJ137" s="232">
        <v>-1.3</v>
      </c>
      <c r="AK137" s="232" t="s">
        <v>176</v>
      </c>
      <c r="AL137" s="232">
        <v>-0.7</v>
      </c>
      <c r="AM137" s="232">
        <v>-4</v>
      </c>
      <c r="AN137" s="144">
        <v>0.2308707124010656</v>
      </c>
      <c r="AO137" s="2">
        <v>1.876234364713647</v>
      </c>
      <c r="AP137" s="2">
        <v>0.13162224415927959</v>
      </c>
      <c r="AQ137" s="2">
        <v>1.4046822742474818</v>
      </c>
      <c r="AR137" s="2">
        <v>0.58708414872796766</v>
      </c>
      <c r="AS137" s="2">
        <v>0.43463724506853652</v>
      </c>
      <c r="AT137" s="2">
        <v>2.7960526315789602</v>
      </c>
      <c r="AU137" s="2">
        <v>0.52185257664709717</v>
      </c>
      <c r="AV137" s="144">
        <v>0.64802182810368425</v>
      </c>
      <c r="AW137" s="2">
        <v>0.63417890520693909</v>
      </c>
      <c r="AX137" s="2">
        <v>-3.2615786040446348E-2</v>
      </c>
      <c r="AY137" s="2">
        <v>-1.6355140186915862</v>
      </c>
      <c r="AZ137" s="2">
        <v>0.77467160660154022</v>
      </c>
      <c r="BA137" s="2">
        <v>-0.86378737541529249</v>
      </c>
      <c r="BB137" s="2" t="s">
        <v>19</v>
      </c>
      <c r="BC137" s="2">
        <v>-4.8613376835236588</v>
      </c>
    </row>
    <row r="138" spans="1:55" x14ac:dyDescent="0.25">
      <c r="A138" s="1">
        <v>41275</v>
      </c>
      <c r="B138" s="232">
        <v>119.17762999999999</v>
      </c>
      <c r="C138" s="232">
        <v>123.88084000000001</v>
      </c>
      <c r="D138" s="232">
        <v>112.01447</v>
      </c>
      <c r="E138" s="232">
        <v>79.509</v>
      </c>
      <c r="F138" s="232" t="s">
        <v>176</v>
      </c>
      <c r="G138" s="232">
        <v>125.19085</v>
      </c>
      <c r="H138" s="232" t="s">
        <v>176</v>
      </c>
      <c r="I138" s="232">
        <v>110.78789999999999</v>
      </c>
      <c r="J138" s="232">
        <v>145.62987000000001</v>
      </c>
      <c r="K138" s="232">
        <v>120.04088</v>
      </c>
      <c r="L138" s="232">
        <v>160.76307</v>
      </c>
      <c r="M138" s="232">
        <v>99.554500000000004</v>
      </c>
      <c r="N138" s="232">
        <v>121.90752000000001</v>
      </c>
      <c r="O138" s="232">
        <v>100.51167</v>
      </c>
      <c r="P138" s="232">
        <v>101.86060000000001</v>
      </c>
      <c r="Q138" s="232">
        <v>103.37365</v>
      </c>
      <c r="R138" s="232" t="s">
        <v>176</v>
      </c>
      <c r="S138" s="232">
        <v>82.211399999999998</v>
      </c>
      <c r="T138" s="232">
        <v>93.633650000000003</v>
      </c>
      <c r="U138" s="232">
        <v>1</v>
      </c>
      <c r="V138" s="232">
        <v>0</v>
      </c>
      <c r="W138" s="232">
        <v>-4.2</v>
      </c>
      <c r="X138" s="232">
        <v>-1.7</v>
      </c>
      <c r="Y138" s="232" t="s">
        <v>176</v>
      </c>
      <c r="Z138" s="232">
        <v>8.6999999999999993</v>
      </c>
      <c r="AA138" s="232" t="s">
        <v>176</v>
      </c>
      <c r="AB138" s="232">
        <v>0.8</v>
      </c>
      <c r="AC138" s="232">
        <v>0.9</v>
      </c>
      <c r="AD138" s="232">
        <v>-1.8</v>
      </c>
      <c r="AE138" s="233">
        <v>-0.8</v>
      </c>
      <c r="AF138" s="232">
        <v>2.1</v>
      </c>
      <c r="AG138" s="232">
        <v>1.3</v>
      </c>
      <c r="AH138" s="232">
        <v>1.4</v>
      </c>
      <c r="AI138" s="232">
        <v>-0.8</v>
      </c>
      <c r="AJ138" s="232">
        <v>3.8</v>
      </c>
      <c r="AK138" s="232" t="s">
        <v>176</v>
      </c>
      <c r="AL138" s="232">
        <v>7.9</v>
      </c>
      <c r="AM138" s="232">
        <v>8.8000000000000007</v>
      </c>
      <c r="AN138" s="144">
        <v>0</v>
      </c>
      <c r="AO138" s="2">
        <v>1.7770597738287597</v>
      </c>
      <c r="AP138" s="2">
        <v>1.0844561288202437</v>
      </c>
      <c r="AQ138" s="2">
        <v>-0.52770448548811189</v>
      </c>
      <c r="AR138" s="2">
        <v>3.2749675745784801</v>
      </c>
      <c r="AS138" s="2">
        <v>-1.2649800266311462</v>
      </c>
      <c r="AT138" s="2">
        <v>3.5839999999999872</v>
      </c>
      <c r="AU138" s="2">
        <v>-0.87605451005841051</v>
      </c>
      <c r="AV138" s="144">
        <v>-3.2870213486953737</v>
      </c>
      <c r="AW138" s="2">
        <v>0.53067993366502364</v>
      </c>
      <c r="AX138" s="2">
        <v>-0.35889070146819524</v>
      </c>
      <c r="AY138" s="2">
        <v>-1.1197828299966295</v>
      </c>
      <c r="AZ138" s="2">
        <v>1.0695187165775444</v>
      </c>
      <c r="BA138" s="2">
        <v>1.4075067024128973</v>
      </c>
      <c r="BB138" s="2" t="s">
        <v>19</v>
      </c>
      <c r="BC138" s="2">
        <v>0.44581618655692434</v>
      </c>
    </row>
    <row r="139" spans="1:55" x14ac:dyDescent="0.25">
      <c r="A139" s="1">
        <v>41306</v>
      </c>
      <c r="B139" s="232">
        <v>115.77887</v>
      </c>
      <c r="C139" s="232">
        <v>121.99912</v>
      </c>
      <c r="D139" s="232">
        <v>113.1768</v>
      </c>
      <c r="E139" s="232">
        <v>76.083489999999998</v>
      </c>
      <c r="F139" s="232" t="s">
        <v>176</v>
      </c>
      <c r="G139" s="232">
        <v>118.86606</v>
      </c>
      <c r="H139" s="232" t="s">
        <v>176</v>
      </c>
      <c r="I139" s="232">
        <v>108.57774999999999</v>
      </c>
      <c r="J139" s="232">
        <v>140.90449000000001</v>
      </c>
      <c r="K139" s="232">
        <v>112.56134</v>
      </c>
      <c r="L139" s="232">
        <v>165.35831999999999</v>
      </c>
      <c r="M139" s="232">
        <v>97.927639999999997</v>
      </c>
      <c r="N139" s="232">
        <v>118.58759000000001</v>
      </c>
      <c r="O139" s="232">
        <v>100.98931</v>
      </c>
      <c r="P139" s="232">
        <v>102.00333999999999</v>
      </c>
      <c r="Q139" s="232">
        <v>106.33275999999999</v>
      </c>
      <c r="R139" s="232" t="s">
        <v>176</v>
      </c>
      <c r="S139" s="232">
        <v>77.375380000000007</v>
      </c>
      <c r="T139" s="232">
        <v>92.837509999999995</v>
      </c>
      <c r="U139" s="232">
        <v>-2.9</v>
      </c>
      <c r="V139" s="232">
        <v>-1.5</v>
      </c>
      <c r="W139" s="232">
        <v>1</v>
      </c>
      <c r="X139" s="232">
        <v>-4.3</v>
      </c>
      <c r="Y139" s="232" t="s">
        <v>176</v>
      </c>
      <c r="Z139" s="232">
        <v>-5.0999999999999996</v>
      </c>
      <c r="AA139" s="232" t="s">
        <v>176</v>
      </c>
      <c r="AB139" s="232">
        <v>-2</v>
      </c>
      <c r="AC139" s="232">
        <v>-3.2</v>
      </c>
      <c r="AD139" s="232">
        <v>-6.2</v>
      </c>
      <c r="AE139" s="233">
        <v>2.9</v>
      </c>
      <c r="AF139" s="232">
        <v>-1.6</v>
      </c>
      <c r="AG139" s="232">
        <v>-2.7</v>
      </c>
      <c r="AH139" s="232">
        <v>0.5</v>
      </c>
      <c r="AI139" s="232">
        <v>0.1</v>
      </c>
      <c r="AJ139" s="232">
        <v>2.9</v>
      </c>
      <c r="AK139" s="232" t="s">
        <v>176</v>
      </c>
      <c r="AL139" s="232">
        <v>-5.9</v>
      </c>
      <c r="AM139" s="232">
        <v>-0.9</v>
      </c>
      <c r="AN139" s="144">
        <v>-0.23033892727870597</v>
      </c>
      <c r="AO139" s="2">
        <v>0.19047619047618536</v>
      </c>
      <c r="AP139" s="2">
        <v>-0.68270481144344641</v>
      </c>
      <c r="AQ139" s="2">
        <v>-1.2267904509283944</v>
      </c>
      <c r="AR139" s="2">
        <v>0.47095761381474865</v>
      </c>
      <c r="AS139" s="2">
        <v>0.13486176668913163</v>
      </c>
      <c r="AT139" s="2">
        <v>-0.2780352177942369</v>
      </c>
      <c r="AU139" s="2">
        <v>-2.815057283142397</v>
      </c>
      <c r="AV139" s="144">
        <v>2.0672740014015645</v>
      </c>
      <c r="AW139" s="2">
        <v>0.65984823490596867</v>
      </c>
      <c r="AX139" s="2">
        <v>-0.26195153896529932</v>
      </c>
      <c r="AY139" s="2">
        <v>0.27453671928621137</v>
      </c>
      <c r="AZ139" s="2">
        <v>0.26455026455025621</v>
      </c>
      <c r="BA139" s="2">
        <v>1.5862524785194676</v>
      </c>
      <c r="BB139" s="2" t="s">
        <v>19</v>
      </c>
      <c r="BC139" s="2">
        <v>1.5705018777739888</v>
      </c>
    </row>
    <row r="140" spans="1:55" x14ac:dyDescent="0.25">
      <c r="A140" s="1">
        <v>41334</v>
      </c>
      <c r="B140" s="232">
        <v>118.09295</v>
      </c>
      <c r="C140" s="232">
        <v>119.1887</v>
      </c>
      <c r="D140" s="232">
        <v>116.99535</v>
      </c>
      <c r="E140" s="232">
        <v>70.768270000000001</v>
      </c>
      <c r="F140" s="232" t="s">
        <v>176</v>
      </c>
      <c r="G140" s="232">
        <v>116.86673999999999</v>
      </c>
      <c r="H140" s="232" t="s">
        <v>176</v>
      </c>
      <c r="I140" s="232">
        <v>106.25664999999999</v>
      </c>
      <c r="J140" s="232">
        <v>141.53351000000001</v>
      </c>
      <c r="K140" s="232">
        <v>117.49378</v>
      </c>
      <c r="L140" s="232">
        <v>159.35631000000001</v>
      </c>
      <c r="M140" s="232">
        <v>99.029359999999997</v>
      </c>
      <c r="N140" s="232">
        <v>122.19676</v>
      </c>
      <c r="O140" s="232">
        <v>105.98662</v>
      </c>
      <c r="P140" s="232">
        <v>101.7407</v>
      </c>
      <c r="Q140" s="232">
        <v>103.96432</v>
      </c>
      <c r="R140" s="232" t="s">
        <v>176</v>
      </c>
      <c r="S140" s="232">
        <v>81.249309999999994</v>
      </c>
      <c r="T140" s="232">
        <v>98.369709999999998</v>
      </c>
      <c r="U140" s="232">
        <v>2</v>
      </c>
      <c r="V140" s="232">
        <v>-2.2999999999999998</v>
      </c>
      <c r="W140" s="232">
        <v>3.4</v>
      </c>
      <c r="X140" s="232">
        <v>-7</v>
      </c>
      <c r="Y140" s="232" t="s">
        <v>176</v>
      </c>
      <c r="Z140" s="232">
        <v>-1.7</v>
      </c>
      <c r="AA140" s="232" t="s">
        <v>176</v>
      </c>
      <c r="AB140" s="232">
        <v>-2.1</v>
      </c>
      <c r="AC140" s="232">
        <v>0.4</v>
      </c>
      <c r="AD140" s="232">
        <v>4.4000000000000004</v>
      </c>
      <c r="AE140" s="233">
        <v>-3.6</v>
      </c>
      <c r="AF140" s="232">
        <v>1.1000000000000001</v>
      </c>
      <c r="AG140" s="232">
        <v>3</v>
      </c>
      <c r="AH140" s="232">
        <v>4.9000000000000004</v>
      </c>
      <c r="AI140" s="232">
        <v>-0.3</v>
      </c>
      <c r="AJ140" s="232">
        <v>-2.2000000000000002</v>
      </c>
      <c r="AK140" s="232" t="s">
        <v>176</v>
      </c>
      <c r="AL140" s="232">
        <v>5</v>
      </c>
      <c r="AM140" s="232">
        <v>6</v>
      </c>
      <c r="AN140" s="144">
        <v>-3.2981530343023646E-2</v>
      </c>
      <c r="AO140" s="2">
        <v>-1.5842839036755318</v>
      </c>
      <c r="AP140" s="2">
        <v>3.273322422259195E-2</v>
      </c>
      <c r="AQ140" s="2">
        <v>-4.229607250755274</v>
      </c>
      <c r="AR140" s="2">
        <v>0.65625000000000266</v>
      </c>
      <c r="AS140" s="2">
        <v>-0.97643097643096421</v>
      </c>
      <c r="AT140" s="2">
        <v>-0.9293680297398077</v>
      </c>
      <c r="AU140" s="2">
        <v>-1.448299090602867</v>
      </c>
      <c r="AV140" s="144">
        <v>-0.4119464469619194</v>
      </c>
      <c r="AW140" s="2">
        <v>0.42608980662077744</v>
      </c>
      <c r="AX140" s="2">
        <v>0.42678923177938977</v>
      </c>
      <c r="AY140" s="2">
        <v>2.0191649555099334</v>
      </c>
      <c r="AZ140" s="2">
        <v>-0.13192612137203907</v>
      </c>
      <c r="BA140" s="2">
        <v>1.3988288874430932</v>
      </c>
      <c r="BB140" s="2" t="s">
        <v>19</v>
      </c>
      <c r="BC140" s="2">
        <v>6.6218487394957837</v>
      </c>
    </row>
    <row r="141" spans="1:55" x14ac:dyDescent="0.25">
      <c r="A141" s="1">
        <v>41365</v>
      </c>
      <c r="B141" s="232">
        <v>120.05885000000001</v>
      </c>
      <c r="C141" s="232">
        <v>121.72490999999999</v>
      </c>
      <c r="D141" s="232">
        <v>119.83374999999999</v>
      </c>
      <c r="E141" s="232">
        <v>61.315829999999998</v>
      </c>
      <c r="F141" s="232" t="s">
        <v>176</v>
      </c>
      <c r="G141" s="232">
        <v>125.16905</v>
      </c>
      <c r="H141" s="232" t="s">
        <v>176</v>
      </c>
      <c r="I141" s="232">
        <v>110.60599000000001</v>
      </c>
      <c r="J141" s="232">
        <v>145.65940000000001</v>
      </c>
      <c r="K141" s="232">
        <v>120.54119</v>
      </c>
      <c r="L141" s="232">
        <v>164.56880000000001</v>
      </c>
      <c r="M141" s="232">
        <v>98.849819999999994</v>
      </c>
      <c r="N141" s="232">
        <v>124.20166999999999</v>
      </c>
      <c r="O141" s="232">
        <v>108.78778</v>
      </c>
      <c r="P141" s="232">
        <v>104.0312</v>
      </c>
      <c r="Q141" s="232">
        <v>108.83314</v>
      </c>
      <c r="R141" s="232" t="s">
        <v>176</v>
      </c>
      <c r="S141" s="232">
        <v>83.546199999999999</v>
      </c>
      <c r="T141" s="232">
        <v>98.237399999999994</v>
      </c>
      <c r="U141" s="232">
        <v>1.7</v>
      </c>
      <c r="V141" s="232">
        <v>2.1</v>
      </c>
      <c r="W141" s="232">
        <v>2.4</v>
      </c>
      <c r="X141" s="232">
        <v>-13.4</v>
      </c>
      <c r="Y141" s="232" t="s">
        <v>176</v>
      </c>
      <c r="Z141" s="232">
        <v>7.1</v>
      </c>
      <c r="AA141" s="232" t="s">
        <v>176</v>
      </c>
      <c r="AB141" s="232">
        <v>4.0999999999999996</v>
      </c>
      <c r="AC141" s="232">
        <v>2.9</v>
      </c>
      <c r="AD141" s="232">
        <v>2.6</v>
      </c>
      <c r="AE141" s="233">
        <v>3.3</v>
      </c>
      <c r="AF141" s="232">
        <v>-0.2</v>
      </c>
      <c r="AG141" s="232">
        <v>1.6</v>
      </c>
      <c r="AH141" s="232">
        <v>2.6</v>
      </c>
      <c r="AI141" s="232">
        <v>2.2999999999999998</v>
      </c>
      <c r="AJ141" s="232">
        <v>4.7</v>
      </c>
      <c r="AK141" s="232" t="s">
        <v>176</v>
      </c>
      <c r="AL141" s="232">
        <v>2.8</v>
      </c>
      <c r="AM141" s="232">
        <v>-0.1</v>
      </c>
      <c r="AN141" s="144">
        <v>0.26393929396240079</v>
      </c>
      <c r="AO141" s="2">
        <v>-0.16097875080489654</v>
      </c>
      <c r="AP141" s="2">
        <v>2.5196335078533805</v>
      </c>
      <c r="AQ141" s="2">
        <v>-8.0266386260077311</v>
      </c>
      <c r="AR141" s="2">
        <v>-6.209251785160852E-2</v>
      </c>
      <c r="AS141" s="2">
        <v>0.10200612036719292</v>
      </c>
      <c r="AT141" s="2">
        <v>6.2539086929347398E-2</v>
      </c>
      <c r="AU141" s="2">
        <v>-3.4176349965830966E-2</v>
      </c>
      <c r="AV141" s="144">
        <v>0.82730093071354815</v>
      </c>
      <c r="AW141" s="2">
        <v>-0.22845953002611497</v>
      </c>
      <c r="AX141" s="2">
        <v>0.62111801242237252</v>
      </c>
      <c r="AY141" s="2">
        <v>3.1197584703119619</v>
      </c>
      <c r="AZ141" s="2">
        <v>0.56142668428005305</v>
      </c>
      <c r="BA141" s="2">
        <v>1.7645171639396828</v>
      </c>
      <c r="BB141" s="2" t="s">
        <v>19</v>
      </c>
      <c r="BC141" s="2">
        <v>0.69356872635559785</v>
      </c>
    </row>
    <row r="142" spans="1:55" x14ac:dyDescent="0.25">
      <c r="A142" s="1">
        <v>41395</v>
      </c>
      <c r="B142" s="232">
        <v>119.77573</v>
      </c>
      <c r="C142" s="232">
        <v>122.3438</v>
      </c>
      <c r="D142" s="232">
        <v>118.69817</v>
      </c>
      <c r="E142" s="232">
        <v>67.463430000000002</v>
      </c>
      <c r="F142" s="232" t="s">
        <v>176</v>
      </c>
      <c r="G142" s="232">
        <v>121.26309999999999</v>
      </c>
      <c r="H142" s="232" t="s">
        <v>176</v>
      </c>
      <c r="I142" s="232">
        <v>111.93519000000001</v>
      </c>
      <c r="J142" s="232">
        <v>145.51875999999999</v>
      </c>
      <c r="K142" s="232">
        <v>121.96031000000001</v>
      </c>
      <c r="L142" s="232">
        <v>161.07724999999999</v>
      </c>
      <c r="M142" s="232">
        <v>96.441900000000004</v>
      </c>
      <c r="N142" s="232">
        <v>123.34501</v>
      </c>
      <c r="O142" s="232">
        <v>107.25266999999999</v>
      </c>
      <c r="P142" s="232">
        <v>102.03094</v>
      </c>
      <c r="Q142" s="232">
        <v>108.97177000000001</v>
      </c>
      <c r="R142" s="232" t="s">
        <v>176</v>
      </c>
      <c r="S142" s="232">
        <v>83.450729999999993</v>
      </c>
      <c r="T142" s="232">
        <v>94.333160000000007</v>
      </c>
      <c r="U142" s="232">
        <v>-0.2</v>
      </c>
      <c r="V142" s="232">
        <v>0.5</v>
      </c>
      <c r="W142" s="232">
        <v>-0.9</v>
      </c>
      <c r="X142" s="232">
        <v>10</v>
      </c>
      <c r="Y142" s="232" t="s">
        <v>176</v>
      </c>
      <c r="Z142" s="232">
        <v>-3.1</v>
      </c>
      <c r="AA142" s="232" t="s">
        <v>176</v>
      </c>
      <c r="AB142" s="232">
        <v>1.2</v>
      </c>
      <c r="AC142" s="232">
        <v>-0.1</v>
      </c>
      <c r="AD142" s="232">
        <v>1.2</v>
      </c>
      <c r="AE142" s="233">
        <v>-2.1</v>
      </c>
      <c r="AF142" s="232">
        <v>-2.4</v>
      </c>
      <c r="AG142" s="232">
        <v>-0.7</v>
      </c>
      <c r="AH142" s="232">
        <v>-1.4</v>
      </c>
      <c r="AI142" s="232">
        <v>-1.9</v>
      </c>
      <c r="AJ142" s="232">
        <v>0.1</v>
      </c>
      <c r="AK142" s="232" t="s">
        <v>176</v>
      </c>
      <c r="AL142" s="232">
        <v>-0.1</v>
      </c>
      <c r="AM142" s="232">
        <v>-4</v>
      </c>
      <c r="AN142" s="144">
        <v>0.8884501480750373</v>
      </c>
      <c r="AO142" s="2">
        <v>0</v>
      </c>
      <c r="AP142" s="2">
        <v>1.7235876157038144</v>
      </c>
      <c r="AQ142" s="2">
        <v>-4.5731707317073216</v>
      </c>
      <c r="AR142" s="2">
        <v>0.65237651444547406</v>
      </c>
      <c r="AS142" s="2">
        <v>1.0869565217391353</v>
      </c>
      <c r="AT142" s="2">
        <v>0.81250000000001599</v>
      </c>
      <c r="AU142" s="2">
        <v>2.5982905982906201</v>
      </c>
      <c r="AV142" s="144">
        <v>-0.75213675213676723</v>
      </c>
      <c r="AW142" s="2">
        <v>-0.81779522407589011</v>
      </c>
      <c r="AX142" s="2">
        <v>1.1371020142949773</v>
      </c>
      <c r="AY142" s="2">
        <v>1.9518542615484691</v>
      </c>
      <c r="AZ142" s="2">
        <v>-0.13136288998358836</v>
      </c>
      <c r="BA142" s="2">
        <v>0.91424968474147494</v>
      </c>
      <c r="BB142" s="2" t="s">
        <v>19</v>
      </c>
      <c r="BC142" s="2">
        <v>6.261740763935375E-2</v>
      </c>
    </row>
    <row r="143" spans="1:55" x14ac:dyDescent="0.25">
      <c r="A143" s="1">
        <v>41426</v>
      </c>
      <c r="B143" s="232">
        <v>120.22335</v>
      </c>
      <c r="C143" s="232">
        <v>123.80565</v>
      </c>
      <c r="D143" s="232">
        <v>118.88351</v>
      </c>
      <c r="E143" s="232">
        <v>78.984080000000006</v>
      </c>
      <c r="F143" s="232" t="s">
        <v>176</v>
      </c>
      <c r="G143" s="232">
        <v>120.87973</v>
      </c>
      <c r="H143" s="232" t="s">
        <v>176</v>
      </c>
      <c r="I143" s="232">
        <v>112.2637</v>
      </c>
      <c r="J143" s="232">
        <v>149.06288000000001</v>
      </c>
      <c r="K143" s="232">
        <v>122.34737</v>
      </c>
      <c r="L143" s="232">
        <v>160.02394000000001</v>
      </c>
      <c r="M143" s="232">
        <v>96.235919999999993</v>
      </c>
      <c r="N143" s="232">
        <v>124.47551</v>
      </c>
      <c r="O143" s="232">
        <v>106.45784999999999</v>
      </c>
      <c r="P143" s="232">
        <v>104.48881</v>
      </c>
      <c r="Q143" s="232">
        <v>110.87036000000001</v>
      </c>
      <c r="R143" s="232" t="s">
        <v>176</v>
      </c>
      <c r="S143" s="232">
        <v>84.582570000000004</v>
      </c>
      <c r="T143" s="232">
        <v>95.336960000000005</v>
      </c>
      <c r="U143" s="232">
        <v>0.4</v>
      </c>
      <c r="V143" s="232">
        <v>1.2</v>
      </c>
      <c r="W143" s="232">
        <v>0.2</v>
      </c>
      <c r="X143" s="232">
        <v>17.100000000000001</v>
      </c>
      <c r="Y143" s="232" t="s">
        <v>176</v>
      </c>
      <c r="Z143" s="232">
        <v>-0.3</v>
      </c>
      <c r="AA143" s="232" t="s">
        <v>176</v>
      </c>
      <c r="AB143" s="232">
        <v>0.3</v>
      </c>
      <c r="AC143" s="232">
        <v>2.4</v>
      </c>
      <c r="AD143" s="232">
        <v>0.3</v>
      </c>
      <c r="AE143" s="233">
        <v>-0.7</v>
      </c>
      <c r="AF143" s="232">
        <v>-0.2</v>
      </c>
      <c r="AG143" s="232">
        <v>0.9</v>
      </c>
      <c r="AH143" s="232">
        <v>-0.7</v>
      </c>
      <c r="AI143" s="232">
        <v>2.4</v>
      </c>
      <c r="AJ143" s="232">
        <v>1.7</v>
      </c>
      <c r="AK143" s="232" t="s">
        <v>176</v>
      </c>
      <c r="AL143" s="232">
        <v>1.4</v>
      </c>
      <c r="AM143" s="232">
        <v>1.1000000000000001</v>
      </c>
      <c r="AN143" s="144">
        <v>0.65231572080888256</v>
      </c>
      <c r="AO143" s="2">
        <v>1.7413737504030857</v>
      </c>
      <c r="AP143" s="2">
        <v>0.43928459366175954</v>
      </c>
      <c r="AQ143" s="2">
        <v>4.0335463258786008</v>
      </c>
      <c r="AR143" s="2">
        <v>0.98765432098764094</v>
      </c>
      <c r="AS143" s="2">
        <v>1.7137096774193505</v>
      </c>
      <c r="AT143" s="2">
        <v>2.3248605083695084</v>
      </c>
      <c r="AU143" s="2">
        <v>1.3662112629123646</v>
      </c>
      <c r="AV143" s="144">
        <v>3.4447123665182211E-2</v>
      </c>
      <c r="AW143" s="2">
        <v>-0.82453825857519147</v>
      </c>
      <c r="AX143" s="2">
        <v>0.70671378091873294</v>
      </c>
      <c r="AY143" s="2">
        <v>0.31908104658584513</v>
      </c>
      <c r="AZ143" s="2">
        <v>0.8549819138441439</v>
      </c>
      <c r="BA143" s="2">
        <v>2.4992189940643561</v>
      </c>
      <c r="BB143" s="2" t="s">
        <v>19</v>
      </c>
      <c r="BC143" s="2">
        <v>-1.0012515644555964</v>
      </c>
    </row>
    <row r="144" spans="1:55" x14ac:dyDescent="0.25">
      <c r="A144" s="1">
        <v>41456</v>
      </c>
      <c r="B144" s="232">
        <v>119.51376</v>
      </c>
      <c r="C144" s="232">
        <v>123.55315</v>
      </c>
      <c r="D144" s="232">
        <v>115.72614</v>
      </c>
      <c r="E144" s="232">
        <v>84.842910000000003</v>
      </c>
      <c r="F144" s="232" t="s">
        <v>176</v>
      </c>
      <c r="G144" s="232">
        <v>124.61020000000001</v>
      </c>
      <c r="H144" s="232" t="s">
        <v>176</v>
      </c>
      <c r="I144" s="232">
        <v>111.06637000000001</v>
      </c>
      <c r="J144" s="232">
        <v>146.67612</v>
      </c>
      <c r="K144" s="232">
        <v>120.19092999999999</v>
      </c>
      <c r="L144" s="232">
        <v>156.29523</v>
      </c>
      <c r="M144" s="232">
        <v>97.173869999999994</v>
      </c>
      <c r="N144" s="232">
        <v>123.3308</v>
      </c>
      <c r="O144" s="232">
        <v>106.59894</v>
      </c>
      <c r="P144" s="232">
        <v>104.22588</v>
      </c>
      <c r="Q144" s="232">
        <v>112.00482</v>
      </c>
      <c r="R144" s="232" t="s">
        <v>176</v>
      </c>
      <c r="S144" s="232">
        <v>81.136960000000002</v>
      </c>
      <c r="T144" s="232">
        <v>95.425520000000006</v>
      </c>
      <c r="U144" s="232">
        <v>-0.6</v>
      </c>
      <c r="V144" s="232">
        <v>-0.2</v>
      </c>
      <c r="W144" s="232">
        <v>-2.7</v>
      </c>
      <c r="X144" s="232">
        <v>7.4</v>
      </c>
      <c r="Y144" s="232" t="s">
        <v>176</v>
      </c>
      <c r="Z144" s="232">
        <v>3.1</v>
      </c>
      <c r="AA144" s="232" t="s">
        <v>176</v>
      </c>
      <c r="AB144" s="232">
        <v>-1.1000000000000001</v>
      </c>
      <c r="AC144" s="232">
        <v>-1.6</v>
      </c>
      <c r="AD144" s="232">
        <v>-1.8</v>
      </c>
      <c r="AE144" s="233">
        <v>-2.2999999999999998</v>
      </c>
      <c r="AF144" s="232">
        <v>1</v>
      </c>
      <c r="AG144" s="232">
        <v>-0.9</v>
      </c>
      <c r="AH144" s="232">
        <v>0.1</v>
      </c>
      <c r="AI144" s="232">
        <v>-0.3</v>
      </c>
      <c r="AJ144" s="232">
        <v>1</v>
      </c>
      <c r="AK144" s="232" t="s">
        <v>176</v>
      </c>
      <c r="AL144" s="232">
        <v>-4.0999999999999996</v>
      </c>
      <c r="AM144" s="232">
        <v>0.1</v>
      </c>
      <c r="AN144" s="144">
        <v>-0.16202203499676715</v>
      </c>
      <c r="AO144" s="2">
        <v>-6.3391442155302791E-2</v>
      </c>
      <c r="AP144" s="2">
        <v>-1.1246485473289658</v>
      </c>
      <c r="AQ144" s="2">
        <v>10.940499040307095</v>
      </c>
      <c r="AR144" s="2">
        <v>-3.0562347188245464E-2</v>
      </c>
      <c r="AS144" s="2">
        <v>6.6072018500151763E-2</v>
      </c>
      <c r="AT144" s="2">
        <v>-0.48470160557407826</v>
      </c>
      <c r="AU144" s="2">
        <v>-0.16436554898093814</v>
      </c>
      <c r="AV144" s="144">
        <v>-1.6528925619834767</v>
      </c>
      <c r="AW144" s="2">
        <v>-0.6983704689058734</v>
      </c>
      <c r="AX144" s="2">
        <v>-0.1913875598086201</v>
      </c>
      <c r="AY144" s="2">
        <v>-1.0178117048346147</v>
      </c>
      <c r="AZ144" s="2">
        <v>3.2605151613962491E-2</v>
      </c>
      <c r="BA144" s="2">
        <v>0.8229198415117045</v>
      </c>
      <c r="BB144" s="2" t="s">
        <v>19</v>
      </c>
      <c r="BC144" s="2">
        <v>-0.60050568900125167</v>
      </c>
    </row>
    <row r="145" spans="1:55" x14ac:dyDescent="0.25">
      <c r="A145" s="1">
        <v>41487</v>
      </c>
      <c r="B145" s="232">
        <v>119.85603</v>
      </c>
      <c r="C145" s="232">
        <v>121.74988999999999</v>
      </c>
      <c r="D145" s="232">
        <v>121.51043</v>
      </c>
      <c r="E145" s="232">
        <v>80.880480000000006</v>
      </c>
      <c r="F145" s="232" t="s">
        <v>176</v>
      </c>
      <c r="G145" s="232">
        <v>124.98211999999999</v>
      </c>
      <c r="H145" s="232" t="s">
        <v>176</v>
      </c>
      <c r="I145" s="232">
        <v>110.08748</v>
      </c>
      <c r="J145" s="232">
        <v>141.18747999999999</v>
      </c>
      <c r="K145" s="232">
        <v>120.71881999999999</v>
      </c>
      <c r="L145" s="232">
        <v>155.99627000000001</v>
      </c>
      <c r="M145" s="232">
        <v>94.242540000000005</v>
      </c>
      <c r="N145" s="232">
        <v>124.44522000000001</v>
      </c>
      <c r="O145" s="232">
        <v>109.5056</v>
      </c>
      <c r="P145" s="232">
        <v>104.05257</v>
      </c>
      <c r="Q145" s="232">
        <v>109.54158</v>
      </c>
      <c r="R145" s="232" t="s">
        <v>176</v>
      </c>
      <c r="S145" s="232">
        <v>82.694749999999999</v>
      </c>
      <c r="T145" s="232">
        <v>93.243309999999994</v>
      </c>
      <c r="U145" s="232">
        <v>0.3</v>
      </c>
      <c r="V145" s="232">
        <v>-1.5</v>
      </c>
      <c r="W145" s="232">
        <v>5</v>
      </c>
      <c r="X145" s="232">
        <v>-4.7</v>
      </c>
      <c r="Y145" s="232" t="s">
        <v>176</v>
      </c>
      <c r="Z145" s="232">
        <v>0.3</v>
      </c>
      <c r="AA145" s="232" t="s">
        <v>176</v>
      </c>
      <c r="AB145" s="232">
        <v>-0.9</v>
      </c>
      <c r="AC145" s="232">
        <v>-3.7</v>
      </c>
      <c r="AD145" s="232">
        <v>0.4</v>
      </c>
      <c r="AE145" s="233">
        <v>-0.2</v>
      </c>
      <c r="AF145" s="232">
        <v>-3</v>
      </c>
      <c r="AG145" s="232">
        <v>0.9</v>
      </c>
      <c r="AH145" s="232">
        <v>2.7</v>
      </c>
      <c r="AI145" s="232">
        <v>-0.2</v>
      </c>
      <c r="AJ145" s="232">
        <v>-2.2000000000000002</v>
      </c>
      <c r="AK145" s="232" t="s">
        <v>176</v>
      </c>
      <c r="AL145" s="232">
        <v>1.9</v>
      </c>
      <c r="AM145" s="232">
        <v>-2.2999999999999998</v>
      </c>
      <c r="AN145" s="144">
        <v>0.12982797792924217</v>
      </c>
      <c r="AO145" s="2">
        <v>-0.25372660957819759</v>
      </c>
      <c r="AP145" s="2">
        <v>0.15797788309637184</v>
      </c>
      <c r="AQ145" s="2">
        <v>5.8477508650518928</v>
      </c>
      <c r="AR145" s="2">
        <v>1.0700091715071691</v>
      </c>
      <c r="AS145" s="2">
        <v>-0.66028392208649089</v>
      </c>
      <c r="AT145" s="2">
        <v>-0.76103500761034448</v>
      </c>
      <c r="AU145" s="2">
        <v>-0.52683569311822165</v>
      </c>
      <c r="AV145" s="144">
        <v>-0.87535014005599709</v>
      </c>
      <c r="AW145" s="2">
        <v>-0.70328198258541308</v>
      </c>
      <c r="AX145" s="2">
        <v>0.25567273889421926</v>
      </c>
      <c r="AY145" s="2">
        <v>0.70694087403597727</v>
      </c>
      <c r="AZ145" s="2">
        <v>0.55410691003912049</v>
      </c>
      <c r="BA145" s="2">
        <v>0.24183796856109829</v>
      </c>
      <c r="BB145" s="2" t="s">
        <v>19</v>
      </c>
      <c r="BC145" s="2">
        <v>-0.34976152623211743</v>
      </c>
    </row>
    <row r="146" spans="1:55" x14ac:dyDescent="0.25">
      <c r="A146" s="1">
        <v>41518</v>
      </c>
      <c r="B146" s="232">
        <v>120.43079</v>
      </c>
      <c r="C146" s="232">
        <v>119.20701</v>
      </c>
      <c r="D146" s="232">
        <v>121.00244000000001</v>
      </c>
      <c r="E146" s="232">
        <v>80.812790000000007</v>
      </c>
      <c r="F146" s="232" t="s">
        <v>176</v>
      </c>
      <c r="G146" s="232">
        <v>124.66607</v>
      </c>
      <c r="H146" s="232" t="s">
        <v>176</v>
      </c>
      <c r="I146" s="232">
        <v>100.65161000000001</v>
      </c>
      <c r="J146" s="232">
        <v>142.30950000000001</v>
      </c>
      <c r="K146" s="232">
        <v>121.2355</v>
      </c>
      <c r="L146" s="232">
        <v>155.15693999999999</v>
      </c>
      <c r="M146" s="232">
        <v>97.822410000000005</v>
      </c>
      <c r="N146" s="232">
        <v>126.15184000000001</v>
      </c>
      <c r="O146" s="232">
        <v>110.97472</v>
      </c>
      <c r="P146" s="232">
        <v>103.72725</v>
      </c>
      <c r="Q146" s="232">
        <v>111.74026000000001</v>
      </c>
      <c r="R146" s="232" t="s">
        <v>176</v>
      </c>
      <c r="S146" s="232">
        <v>85.617350000000002</v>
      </c>
      <c r="T146" s="232">
        <v>93.158959999999993</v>
      </c>
      <c r="U146" s="232">
        <v>0.5</v>
      </c>
      <c r="V146" s="232">
        <v>-2.1</v>
      </c>
      <c r="W146" s="232">
        <v>-0.4</v>
      </c>
      <c r="X146" s="232">
        <v>-0.1</v>
      </c>
      <c r="Y146" s="232" t="s">
        <v>176</v>
      </c>
      <c r="Z146" s="232">
        <v>-0.3</v>
      </c>
      <c r="AA146" s="232" t="s">
        <v>176</v>
      </c>
      <c r="AB146" s="232">
        <v>-8.6</v>
      </c>
      <c r="AC146" s="232">
        <v>0.8</v>
      </c>
      <c r="AD146" s="232">
        <v>0.4</v>
      </c>
      <c r="AE146" s="233">
        <v>-0.5</v>
      </c>
      <c r="AF146" s="232">
        <v>3.8</v>
      </c>
      <c r="AG146" s="232">
        <v>1.4</v>
      </c>
      <c r="AH146" s="232">
        <v>1.3</v>
      </c>
      <c r="AI146" s="232">
        <v>-0.3</v>
      </c>
      <c r="AJ146" s="232">
        <v>2</v>
      </c>
      <c r="AK146" s="232" t="s">
        <v>176</v>
      </c>
      <c r="AL146" s="232">
        <v>3.5</v>
      </c>
      <c r="AM146" s="232">
        <v>-0.1</v>
      </c>
      <c r="AN146" s="144">
        <v>9.7244732576995396E-2</v>
      </c>
      <c r="AO146" s="2">
        <v>-1.3036565977742276</v>
      </c>
      <c r="AP146" s="2">
        <v>0.59936908517348453</v>
      </c>
      <c r="AQ146" s="2">
        <v>0.78457012095456413</v>
      </c>
      <c r="AR146" s="2">
        <v>0.93768905021174298</v>
      </c>
      <c r="AS146" s="2">
        <v>-3.3898305084745561</v>
      </c>
      <c r="AT146" s="2">
        <v>-1.5337423312883458</v>
      </c>
      <c r="AU146" s="2">
        <v>-0.5627275736511228</v>
      </c>
      <c r="AV146" s="144">
        <v>-1.0950194277640546</v>
      </c>
      <c r="AW146" s="2">
        <v>0.33726812816190499</v>
      </c>
      <c r="AX146" s="2">
        <v>0.47816385081287383</v>
      </c>
      <c r="AY146" s="2">
        <v>1.4039566049776742</v>
      </c>
      <c r="AZ146" s="2">
        <v>-0.22690437601294855</v>
      </c>
      <c r="BA146" s="2">
        <v>-3.0156815440296469E-2</v>
      </c>
      <c r="BB146" s="2" t="s">
        <v>19</v>
      </c>
      <c r="BC146" s="2">
        <v>-0.47862156987872329</v>
      </c>
    </row>
    <row r="147" spans="1:55" x14ac:dyDescent="0.25">
      <c r="A147" s="1">
        <v>41548</v>
      </c>
      <c r="B147" s="232">
        <v>119.09853</v>
      </c>
      <c r="C147" s="232">
        <v>114.48217</v>
      </c>
      <c r="D147" s="232">
        <v>123.179</v>
      </c>
      <c r="E147" s="232">
        <v>83.898229999999998</v>
      </c>
      <c r="F147" s="232" t="s">
        <v>176</v>
      </c>
      <c r="G147" s="232">
        <v>131.94970000000001</v>
      </c>
      <c r="H147" s="232" t="s">
        <v>176</v>
      </c>
      <c r="I147" s="232">
        <v>111.18935999999999</v>
      </c>
      <c r="J147" s="232">
        <v>129.87126000000001</v>
      </c>
      <c r="K147" s="232">
        <v>121.51428</v>
      </c>
      <c r="L147" s="232">
        <v>162.67930999999999</v>
      </c>
      <c r="M147" s="232">
        <v>97.594030000000004</v>
      </c>
      <c r="N147" s="232">
        <v>121.73141</v>
      </c>
      <c r="O147" s="232">
        <v>108.96763</v>
      </c>
      <c r="P147" s="232">
        <v>106.90577999999999</v>
      </c>
      <c r="Q147" s="232">
        <v>111.77897</v>
      </c>
      <c r="R147" s="232" t="s">
        <v>176</v>
      </c>
      <c r="S147" s="232">
        <v>86.390919999999994</v>
      </c>
      <c r="T147" s="232">
        <v>91.698340000000002</v>
      </c>
      <c r="U147" s="232">
        <v>-1.1000000000000001</v>
      </c>
      <c r="V147" s="232">
        <v>-4</v>
      </c>
      <c r="W147" s="232">
        <v>1.8</v>
      </c>
      <c r="X147" s="232">
        <v>3.8</v>
      </c>
      <c r="Y147" s="232" t="s">
        <v>176</v>
      </c>
      <c r="Z147" s="232">
        <v>5.8</v>
      </c>
      <c r="AA147" s="232" t="s">
        <v>176</v>
      </c>
      <c r="AB147" s="232">
        <v>10.5</v>
      </c>
      <c r="AC147" s="232">
        <v>-8.6999999999999993</v>
      </c>
      <c r="AD147" s="232">
        <v>0.2</v>
      </c>
      <c r="AE147" s="233">
        <v>4.8</v>
      </c>
      <c r="AF147" s="232">
        <v>-0.2</v>
      </c>
      <c r="AG147" s="232">
        <v>-3.5</v>
      </c>
      <c r="AH147" s="232">
        <v>-1.8</v>
      </c>
      <c r="AI147" s="232">
        <v>3.1</v>
      </c>
      <c r="AJ147" s="232">
        <v>0</v>
      </c>
      <c r="AK147" s="232" t="s">
        <v>176</v>
      </c>
      <c r="AL147" s="232">
        <v>0.9</v>
      </c>
      <c r="AM147" s="232">
        <v>-1.6</v>
      </c>
      <c r="AN147" s="144">
        <v>0</v>
      </c>
      <c r="AO147" s="2">
        <v>-2.255154639175283</v>
      </c>
      <c r="AP147" s="2">
        <v>1.2856694888679909</v>
      </c>
      <c r="AQ147" s="2">
        <v>0.29192345118391749</v>
      </c>
      <c r="AR147" s="2">
        <v>1.9178903206472864</v>
      </c>
      <c r="AS147" s="2">
        <v>0.10319917440657633</v>
      </c>
      <c r="AT147" s="2">
        <v>-3.1464174454828742</v>
      </c>
      <c r="AU147" s="2">
        <v>0.39946737683091982</v>
      </c>
      <c r="AV147" s="144">
        <v>1.3214285714285845</v>
      </c>
      <c r="AW147" s="2">
        <v>0.23529411764706687</v>
      </c>
      <c r="AX147" s="2">
        <v>-0.44416243654821219</v>
      </c>
      <c r="AY147" s="2">
        <v>0.66079295154184425</v>
      </c>
      <c r="AZ147" s="2">
        <v>0.29239766081869956</v>
      </c>
      <c r="BA147" s="2">
        <v>0.18099547511312153</v>
      </c>
      <c r="BB147" s="2" t="s">
        <v>19</v>
      </c>
      <c r="BC147" s="2">
        <v>-0.89772362936838546</v>
      </c>
    </row>
    <row r="148" spans="1:55" x14ac:dyDescent="0.25">
      <c r="A148" s="1">
        <v>41579</v>
      </c>
      <c r="B148" s="232">
        <v>119.75003</v>
      </c>
      <c r="C148" s="232">
        <v>121.05891</v>
      </c>
      <c r="D148" s="232">
        <v>125.44225</v>
      </c>
      <c r="E148" s="232">
        <v>81.73706</v>
      </c>
      <c r="F148" s="232" t="s">
        <v>176</v>
      </c>
      <c r="G148" s="232">
        <v>125.9453</v>
      </c>
      <c r="H148" s="232" t="s">
        <v>176</v>
      </c>
      <c r="I148" s="232">
        <v>109.79358000000001</v>
      </c>
      <c r="J148" s="232">
        <v>143.07383999999999</v>
      </c>
      <c r="K148" s="232">
        <v>121.88861</v>
      </c>
      <c r="L148" s="232">
        <v>163.08991</v>
      </c>
      <c r="M148" s="232">
        <v>95.231800000000007</v>
      </c>
      <c r="N148" s="232">
        <v>123.5936</v>
      </c>
      <c r="O148" s="232">
        <v>107.94473000000001</v>
      </c>
      <c r="P148" s="232">
        <v>102.77696</v>
      </c>
      <c r="Q148" s="232">
        <v>108.48611</v>
      </c>
      <c r="R148" s="232" t="s">
        <v>176</v>
      </c>
      <c r="S148" s="232">
        <v>84.656199999999998</v>
      </c>
      <c r="T148" s="232">
        <v>93.097729999999999</v>
      </c>
      <c r="U148" s="232">
        <v>0.5</v>
      </c>
      <c r="V148" s="232">
        <v>5.7</v>
      </c>
      <c r="W148" s="232">
        <v>1.8</v>
      </c>
      <c r="X148" s="232">
        <v>-2.6</v>
      </c>
      <c r="Y148" s="232" t="s">
        <v>176</v>
      </c>
      <c r="Z148" s="232">
        <v>-4.5999999999999996</v>
      </c>
      <c r="AA148" s="232" t="s">
        <v>176</v>
      </c>
      <c r="AB148" s="232">
        <v>-1.3</v>
      </c>
      <c r="AC148" s="232">
        <v>10.199999999999999</v>
      </c>
      <c r="AD148" s="232">
        <v>0.3</v>
      </c>
      <c r="AE148" s="233">
        <v>0.3</v>
      </c>
      <c r="AF148" s="232">
        <v>-2.4</v>
      </c>
      <c r="AG148" s="232">
        <v>1.5</v>
      </c>
      <c r="AH148" s="232">
        <v>-0.9</v>
      </c>
      <c r="AI148" s="232">
        <v>-3.9</v>
      </c>
      <c r="AJ148" s="232">
        <v>-2.9</v>
      </c>
      <c r="AK148" s="232" t="s">
        <v>176</v>
      </c>
      <c r="AL148" s="232">
        <v>-2</v>
      </c>
      <c r="AM148" s="232">
        <v>1.5</v>
      </c>
      <c r="AN148" s="144">
        <v>3.2383419689097082E-2</v>
      </c>
      <c r="AO148" s="2">
        <v>-0.19775873434410007</v>
      </c>
      <c r="AP148" s="2">
        <v>0.95975232198142191</v>
      </c>
      <c r="AQ148" s="2">
        <v>0.25873221216041742</v>
      </c>
      <c r="AR148" s="2">
        <v>0.352837400764483</v>
      </c>
      <c r="AS148" s="2">
        <v>-3.436426116839586E-2</v>
      </c>
      <c r="AT148" s="2">
        <v>0.51463493084593637</v>
      </c>
      <c r="AU148" s="2">
        <v>0.53050397877982824</v>
      </c>
      <c r="AV148" s="144">
        <v>1.2689460697920207</v>
      </c>
      <c r="AW148" s="2">
        <v>0.3018108651911211</v>
      </c>
      <c r="AX148" s="2">
        <v>-0.1274697259401103</v>
      </c>
      <c r="AY148" s="2">
        <v>-0.43763676148796948</v>
      </c>
      <c r="AZ148" s="2">
        <v>-0.19436345966956647</v>
      </c>
      <c r="BA148" s="2">
        <v>-0.42155977115325705</v>
      </c>
      <c r="BB148" s="2" t="s">
        <v>19</v>
      </c>
      <c r="BC148" s="2">
        <v>-0.12940795858947807</v>
      </c>
    </row>
    <row r="149" spans="1:55" x14ac:dyDescent="0.25">
      <c r="A149" s="1">
        <v>41609</v>
      </c>
      <c r="B149" s="232">
        <v>115.51631</v>
      </c>
      <c r="C149" s="232">
        <v>121.93805</v>
      </c>
      <c r="D149" s="232">
        <v>120.28642000000001</v>
      </c>
      <c r="E149" s="232">
        <v>85.599310000000003</v>
      </c>
      <c r="F149" s="232" t="s">
        <v>176</v>
      </c>
      <c r="G149" s="232">
        <v>118.7252</v>
      </c>
      <c r="H149" s="232" t="s">
        <v>176</v>
      </c>
      <c r="I149" s="232">
        <v>116.14790000000001</v>
      </c>
      <c r="J149" s="232">
        <v>139.39451</v>
      </c>
      <c r="K149" s="232">
        <v>113.88966000000001</v>
      </c>
      <c r="L149" s="232">
        <v>157.93678</v>
      </c>
      <c r="M149" s="232">
        <v>94.922640000000001</v>
      </c>
      <c r="N149" s="232">
        <v>115.97917</v>
      </c>
      <c r="O149" s="232">
        <v>97.718190000000007</v>
      </c>
      <c r="P149" s="232">
        <v>98.321770000000001</v>
      </c>
      <c r="Q149" s="232">
        <v>99.737970000000004</v>
      </c>
      <c r="R149" s="232" t="s">
        <v>176</v>
      </c>
      <c r="S149" s="232">
        <v>83.540710000000004</v>
      </c>
      <c r="T149" s="232">
        <v>103.90729</v>
      </c>
      <c r="U149" s="232">
        <v>-3.5</v>
      </c>
      <c r="V149" s="232">
        <v>0.7</v>
      </c>
      <c r="W149" s="232">
        <v>-4.0999999999999996</v>
      </c>
      <c r="X149" s="232">
        <v>4.7</v>
      </c>
      <c r="Y149" s="232" t="s">
        <v>176</v>
      </c>
      <c r="Z149" s="232">
        <v>-5.7</v>
      </c>
      <c r="AA149" s="232" t="s">
        <v>176</v>
      </c>
      <c r="AB149" s="232">
        <v>5.8</v>
      </c>
      <c r="AC149" s="232">
        <v>-2.6</v>
      </c>
      <c r="AD149" s="232">
        <v>-6.6</v>
      </c>
      <c r="AE149" s="233">
        <v>-3.2</v>
      </c>
      <c r="AF149" s="232">
        <v>-0.3</v>
      </c>
      <c r="AG149" s="232">
        <v>-6.2</v>
      </c>
      <c r="AH149" s="232">
        <v>-9.5</v>
      </c>
      <c r="AI149" s="232">
        <v>-4.3</v>
      </c>
      <c r="AJ149" s="232">
        <v>-8.1</v>
      </c>
      <c r="AK149" s="232" t="s">
        <v>176</v>
      </c>
      <c r="AL149" s="232">
        <v>-1.3</v>
      </c>
      <c r="AM149" s="232">
        <v>11.6</v>
      </c>
      <c r="AN149" s="144">
        <v>-1.4567821301392003</v>
      </c>
      <c r="AO149" s="2">
        <v>0.82562747688244009</v>
      </c>
      <c r="AP149" s="2">
        <v>0.33731984053970709</v>
      </c>
      <c r="AQ149" s="2">
        <v>2.3225806451612874</v>
      </c>
      <c r="AR149" s="2">
        <v>-1.4649868151186851</v>
      </c>
      <c r="AS149" s="2">
        <v>4.8470264695771981</v>
      </c>
      <c r="AT149" s="2">
        <v>-0.80000000000001181</v>
      </c>
      <c r="AU149" s="2">
        <v>-1.6820580474933955</v>
      </c>
      <c r="AV149" s="144">
        <v>0.59171597633136397</v>
      </c>
      <c r="AW149" s="2">
        <v>-1.0698762955533403</v>
      </c>
      <c r="AX149" s="2">
        <v>-2.8717294192724951</v>
      </c>
      <c r="AY149" s="2">
        <v>-4.018838304552574</v>
      </c>
      <c r="AZ149" s="2">
        <v>-2.0123336579032869</v>
      </c>
      <c r="BA149" s="2">
        <v>-3.5984275778651376</v>
      </c>
      <c r="BB149" s="2" t="s">
        <v>19</v>
      </c>
      <c r="BC149" s="2">
        <v>2.7534823453190915</v>
      </c>
    </row>
    <row r="150" spans="1:55" x14ac:dyDescent="0.25">
      <c r="A150" s="1">
        <v>41640</v>
      </c>
      <c r="B150" s="232">
        <v>117.55699</v>
      </c>
      <c r="C150" s="232">
        <v>122.03318</v>
      </c>
      <c r="D150" s="232">
        <v>122.3218</v>
      </c>
      <c r="E150" s="232">
        <v>79.478380000000001</v>
      </c>
      <c r="F150" s="232" t="s">
        <v>176</v>
      </c>
      <c r="G150" s="232">
        <v>120.21738000000001</v>
      </c>
      <c r="H150" s="232" t="s">
        <v>176</v>
      </c>
      <c r="I150" s="232">
        <v>117.58872</v>
      </c>
      <c r="J150" s="232">
        <v>136.93366</v>
      </c>
      <c r="K150" s="232">
        <v>119.63543</v>
      </c>
      <c r="L150" s="232">
        <v>157.25796</v>
      </c>
      <c r="M150" s="232">
        <v>96.0227</v>
      </c>
      <c r="N150" s="232">
        <v>116.4606</v>
      </c>
      <c r="O150" s="232">
        <v>104.84756</v>
      </c>
      <c r="P150" s="232">
        <v>100.92485000000001</v>
      </c>
      <c r="Q150" s="232">
        <v>106.17506</v>
      </c>
      <c r="R150" s="232" t="s">
        <v>176</v>
      </c>
      <c r="S150" s="232">
        <v>81.297349999999994</v>
      </c>
      <c r="T150" s="232">
        <v>93.250500000000002</v>
      </c>
      <c r="U150" s="232">
        <v>1.8</v>
      </c>
      <c r="V150" s="232">
        <v>0.1</v>
      </c>
      <c r="W150" s="232">
        <v>1.7</v>
      </c>
      <c r="X150" s="232">
        <v>-7.2</v>
      </c>
      <c r="Y150" s="232" t="s">
        <v>176</v>
      </c>
      <c r="Z150" s="232">
        <v>1.3</v>
      </c>
      <c r="AA150" s="232" t="s">
        <v>176</v>
      </c>
      <c r="AB150" s="232">
        <v>1.2</v>
      </c>
      <c r="AC150" s="232">
        <v>-1.8</v>
      </c>
      <c r="AD150" s="232">
        <v>5</v>
      </c>
      <c r="AE150" s="233">
        <v>-0.4</v>
      </c>
      <c r="AF150" s="232">
        <v>1.2</v>
      </c>
      <c r="AG150" s="232">
        <v>0.4</v>
      </c>
      <c r="AH150" s="232">
        <v>7.3</v>
      </c>
      <c r="AI150" s="232">
        <v>2.6</v>
      </c>
      <c r="AJ150" s="232">
        <v>6.5</v>
      </c>
      <c r="AK150" s="232" t="s">
        <v>176</v>
      </c>
      <c r="AL150" s="232">
        <v>-2.7</v>
      </c>
      <c r="AM150" s="232">
        <v>-10.3</v>
      </c>
      <c r="AN150" s="144">
        <v>-0.59132720105122827</v>
      </c>
      <c r="AO150" s="2">
        <v>2.0962987225679575</v>
      </c>
      <c r="AP150" s="2">
        <v>0.88630806845966248</v>
      </c>
      <c r="AQ150" s="2">
        <v>-1.860025220680972</v>
      </c>
      <c r="AR150" s="2">
        <v>-3.092476955099599</v>
      </c>
      <c r="AS150" s="2">
        <v>1.8032786885245899</v>
      </c>
      <c r="AT150" s="2">
        <v>1.7096774193548603</v>
      </c>
      <c r="AU150" s="2">
        <v>-0.30191211003020024</v>
      </c>
      <c r="AV150" s="144">
        <v>-1.1764705882352899</v>
      </c>
      <c r="AW150" s="2">
        <v>-0.40554241297733329</v>
      </c>
      <c r="AX150" s="2">
        <v>-1.544021024967146</v>
      </c>
      <c r="AY150" s="2">
        <v>-1.2430487405953872</v>
      </c>
      <c r="AZ150" s="2">
        <v>-1.192447830407406</v>
      </c>
      <c r="BA150" s="2">
        <v>-1.9761606022584588</v>
      </c>
      <c r="BB150" s="2" t="s">
        <v>19</v>
      </c>
      <c r="BC150" s="2">
        <v>9.4577553593944153E-2</v>
      </c>
    </row>
    <row r="151" spans="1:55" x14ac:dyDescent="0.25">
      <c r="A151" s="1">
        <v>41671</v>
      </c>
      <c r="B151" s="232">
        <v>118.03435</v>
      </c>
      <c r="C151" s="232">
        <v>128.49724000000001</v>
      </c>
      <c r="D151" s="232">
        <v>127.22516</v>
      </c>
      <c r="E151" s="232">
        <v>80.016670000000005</v>
      </c>
      <c r="F151" s="232" t="s">
        <v>176</v>
      </c>
      <c r="G151" s="232">
        <v>120.64131</v>
      </c>
      <c r="H151" s="232" t="s">
        <v>176</v>
      </c>
      <c r="I151" s="232">
        <v>116.86539</v>
      </c>
      <c r="J151" s="232">
        <v>140.25939</v>
      </c>
      <c r="K151" s="232">
        <v>120.24985</v>
      </c>
      <c r="L151" s="232">
        <v>152.15118000000001</v>
      </c>
      <c r="M151" s="232">
        <v>97.892009999999999</v>
      </c>
      <c r="N151" s="232">
        <v>116.48036999999999</v>
      </c>
      <c r="O151" s="232">
        <v>105.81637000000001</v>
      </c>
      <c r="P151" s="232">
        <v>103.02997000000001</v>
      </c>
      <c r="Q151" s="232">
        <v>108.62021</v>
      </c>
      <c r="R151" s="232" t="s">
        <v>176</v>
      </c>
      <c r="S151" s="232">
        <v>85.327709999999996</v>
      </c>
      <c r="T151" s="232">
        <v>99.089550000000003</v>
      </c>
      <c r="U151" s="232">
        <v>0.4</v>
      </c>
      <c r="V151" s="232">
        <v>5.3</v>
      </c>
      <c r="W151" s="232">
        <v>4</v>
      </c>
      <c r="X151" s="232">
        <v>0.7</v>
      </c>
      <c r="Y151" s="232" t="s">
        <v>176</v>
      </c>
      <c r="Z151" s="232">
        <v>0.4</v>
      </c>
      <c r="AA151" s="232" t="s">
        <v>176</v>
      </c>
      <c r="AB151" s="232">
        <v>-0.6</v>
      </c>
      <c r="AC151" s="232">
        <v>2.4</v>
      </c>
      <c r="AD151" s="232">
        <v>0.5</v>
      </c>
      <c r="AE151" s="233">
        <v>-3.2</v>
      </c>
      <c r="AF151" s="232">
        <v>1.9</v>
      </c>
      <c r="AG151" s="232">
        <v>0</v>
      </c>
      <c r="AH151" s="232">
        <v>0.9</v>
      </c>
      <c r="AI151" s="232">
        <v>2.1</v>
      </c>
      <c r="AJ151" s="232">
        <v>2.2999999999999998</v>
      </c>
      <c r="AK151" s="232" t="s">
        <v>176</v>
      </c>
      <c r="AL151" s="232">
        <v>5</v>
      </c>
      <c r="AM151" s="232">
        <v>6.3</v>
      </c>
      <c r="AN151" s="144">
        <v>-0.56179775280900124</v>
      </c>
      <c r="AO151" s="2">
        <v>2.3740776387552343</v>
      </c>
      <c r="AP151" s="2">
        <v>0.7876401090578522</v>
      </c>
      <c r="AQ151" s="2">
        <v>-0.35335689045933316</v>
      </c>
      <c r="AR151" s="2">
        <v>-1.5955814667075852</v>
      </c>
      <c r="AS151" s="2">
        <v>2.0611916264090091</v>
      </c>
      <c r="AT151" s="2">
        <v>-0.57088487155091405</v>
      </c>
      <c r="AU151" s="2">
        <v>-0.26917900403768957</v>
      </c>
      <c r="AV151" s="144">
        <v>-2.626050420168069</v>
      </c>
      <c r="AW151" s="2">
        <v>0.84832032575499206</v>
      </c>
      <c r="AX151" s="2">
        <v>-1.8351685018351604</v>
      </c>
      <c r="AY151" s="2">
        <v>-0.72871811858231661</v>
      </c>
      <c r="AZ151" s="2">
        <v>0.20113979215554689</v>
      </c>
      <c r="BA151" s="2">
        <v>0.12799999999999478</v>
      </c>
      <c r="BB151" s="2" t="s">
        <v>19</v>
      </c>
      <c r="BC151" s="2">
        <v>1.5433070866141652</v>
      </c>
    </row>
    <row r="152" spans="1:55" x14ac:dyDescent="0.25">
      <c r="A152" s="1">
        <v>41699</v>
      </c>
      <c r="B152" s="232">
        <v>117.55956999999999</v>
      </c>
      <c r="C152" s="232">
        <v>125.2392</v>
      </c>
      <c r="D152" s="232">
        <v>129.94319999999999</v>
      </c>
      <c r="E152" s="232">
        <v>79.729889999999997</v>
      </c>
      <c r="F152" s="232" t="s">
        <v>176</v>
      </c>
      <c r="G152" s="232">
        <v>120.953</v>
      </c>
      <c r="H152" s="232" t="s">
        <v>176</v>
      </c>
      <c r="I152" s="232">
        <v>117.05968</v>
      </c>
      <c r="J152" s="232">
        <v>141.62555</v>
      </c>
      <c r="K152" s="232">
        <v>121.53504</v>
      </c>
      <c r="L152" s="232">
        <v>153.56607</v>
      </c>
      <c r="M152" s="232">
        <v>98.849379999999996</v>
      </c>
      <c r="N152" s="232">
        <v>116.16061000000001</v>
      </c>
      <c r="O152" s="232">
        <v>102.47762</v>
      </c>
      <c r="P152" s="232">
        <v>102.64281</v>
      </c>
      <c r="Q152" s="232">
        <v>104.71174000000001</v>
      </c>
      <c r="R152" s="232" t="s">
        <v>176</v>
      </c>
      <c r="S152" s="232">
        <v>81.361959999999996</v>
      </c>
      <c r="T152" s="232">
        <v>95.481629999999996</v>
      </c>
      <c r="U152" s="232">
        <v>-0.4</v>
      </c>
      <c r="V152" s="232">
        <v>-2.5</v>
      </c>
      <c r="W152" s="232">
        <v>2.1</v>
      </c>
      <c r="X152" s="232">
        <v>-0.4</v>
      </c>
      <c r="Y152" s="232" t="s">
        <v>176</v>
      </c>
      <c r="Z152" s="232">
        <v>0.3</v>
      </c>
      <c r="AA152" s="232" t="s">
        <v>176</v>
      </c>
      <c r="AB152" s="232">
        <v>0.2</v>
      </c>
      <c r="AC152" s="232">
        <v>1</v>
      </c>
      <c r="AD152" s="232">
        <v>1.1000000000000001</v>
      </c>
      <c r="AE152" s="233">
        <v>0.9</v>
      </c>
      <c r="AF152" s="232">
        <v>1</v>
      </c>
      <c r="AG152" s="232">
        <v>-0.3</v>
      </c>
      <c r="AH152" s="232">
        <v>-3.2</v>
      </c>
      <c r="AI152" s="232">
        <v>-0.4</v>
      </c>
      <c r="AJ152" s="232">
        <v>-3.6</v>
      </c>
      <c r="AK152" s="232" t="s">
        <v>176</v>
      </c>
      <c r="AL152" s="232">
        <v>-4.5999999999999996</v>
      </c>
      <c r="AM152" s="232">
        <v>-3.6</v>
      </c>
      <c r="AN152" s="144">
        <v>0.69790628115653508</v>
      </c>
      <c r="AO152" s="2">
        <v>0.81479160137889473</v>
      </c>
      <c r="AP152" s="2">
        <v>3.0958821761346567</v>
      </c>
      <c r="AQ152" s="2">
        <v>-3.0625402965828719</v>
      </c>
      <c r="AR152" s="2">
        <v>0.62363579669473257</v>
      </c>
      <c r="AS152" s="2">
        <v>0.18933417481856729</v>
      </c>
      <c r="AT152" s="2">
        <v>0.6698564593301537</v>
      </c>
      <c r="AU152" s="2">
        <v>2.1929824561403688</v>
      </c>
      <c r="AV152" s="144">
        <v>-0.82704063286589413</v>
      </c>
      <c r="AW152" s="2">
        <v>2.0861372812920553</v>
      </c>
      <c r="AX152" s="2">
        <v>0.16995241332427025</v>
      </c>
      <c r="AY152" s="2">
        <v>1.7684351017684508</v>
      </c>
      <c r="AZ152" s="2">
        <v>1.7062562730010056</v>
      </c>
      <c r="BA152" s="2">
        <v>1.4701182486417386</v>
      </c>
      <c r="BB152" s="2" t="s">
        <v>19</v>
      </c>
      <c r="BC152" s="2">
        <v>-1.7990074441687098</v>
      </c>
    </row>
    <row r="153" spans="1:55" x14ac:dyDescent="0.25">
      <c r="A153" s="1">
        <v>41730</v>
      </c>
      <c r="B153" s="232">
        <v>116.62729</v>
      </c>
      <c r="C153" s="232">
        <v>124.81125</v>
      </c>
      <c r="D153" s="232">
        <v>119.94935</v>
      </c>
      <c r="E153" s="232">
        <v>84.001230000000007</v>
      </c>
      <c r="F153" s="232" t="s">
        <v>176</v>
      </c>
      <c r="G153" s="232">
        <v>123.22546</v>
      </c>
      <c r="H153" s="232" t="s">
        <v>176</v>
      </c>
      <c r="I153" s="232">
        <v>115.18263</v>
      </c>
      <c r="J153" s="232">
        <v>147.03542999999999</v>
      </c>
      <c r="K153" s="232">
        <v>117.55511</v>
      </c>
      <c r="L153" s="232">
        <v>161.10629</v>
      </c>
      <c r="M153" s="232">
        <v>93.812790000000007</v>
      </c>
      <c r="N153" s="232">
        <v>117.54786</v>
      </c>
      <c r="O153" s="232">
        <v>99.049199999999999</v>
      </c>
      <c r="P153" s="232">
        <v>101.76603</v>
      </c>
      <c r="Q153" s="232">
        <v>102.48784999999999</v>
      </c>
      <c r="R153" s="232" t="s">
        <v>176</v>
      </c>
      <c r="S153" s="232">
        <v>87.791089999999997</v>
      </c>
      <c r="T153" s="232">
        <v>99.709689999999995</v>
      </c>
      <c r="U153" s="232">
        <v>-0.8</v>
      </c>
      <c r="V153" s="232">
        <v>-0.3</v>
      </c>
      <c r="W153" s="232">
        <v>-7.7</v>
      </c>
      <c r="X153" s="232">
        <v>5.4</v>
      </c>
      <c r="Y153" s="232" t="s">
        <v>176</v>
      </c>
      <c r="Z153" s="232">
        <v>1.9</v>
      </c>
      <c r="AA153" s="232" t="s">
        <v>176</v>
      </c>
      <c r="AB153" s="232">
        <v>-1.6</v>
      </c>
      <c r="AC153" s="232">
        <v>3.8</v>
      </c>
      <c r="AD153" s="232">
        <v>-3.3</v>
      </c>
      <c r="AE153" s="233">
        <v>4.9000000000000004</v>
      </c>
      <c r="AF153" s="232">
        <v>-5.0999999999999996</v>
      </c>
      <c r="AG153" s="232">
        <v>1.2</v>
      </c>
      <c r="AH153" s="232">
        <v>-3.3</v>
      </c>
      <c r="AI153" s="232">
        <v>-0.9</v>
      </c>
      <c r="AJ153" s="232">
        <v>-2.1</v>
      </c>
      <c r="AK153" s="232" t="s">
        <v>176</v>
      </c>
      <c r="AL153" s="232">
        <v>7.9</v>
      </c>
      <c r="AM153" s="232">
        <v>4.4000000000000004</v>
      </c>
      <c r="AN153" s="144">
        <v>-0.13201320132013583</v>
      </c>
      <c r="AO153" s="2">
        <v>0.59061237177493453</v>
      </c>
      <c r="AP153" s="2">
        <v>-1.1078717201166155</v>
      </c>
      <c r="AQ153" s="2">
        <v>1.8290655138011314</v>
      </c>
      <c r="AR153" s="2">
        <v>0.71273628757360097</v>
      </c>
      <c r="AS153" s="2">
        <v>-0.69291338582675444</v>
      </c>
      <c r="AT153" s="2">
        <v>1.489226869455007</v>
      </c>
      <c r="AU153" s="2">
        <v>-0.49521294156490425</v>
      </c>
      <c r="AV153" s="144">
        <v>0.8701957940536964</v>
      </c>
      <c r="AW153" s="2">
        <v>-0.85695451549109292</v>
      </c>
      <c r="AX153" s="2">
        <v>0.40719375636240063</v>
      </c>
      <c r="AY153" s="2">
        <v>-1.9016393442622959</v>
      </c>
      <c r="AZ153" s="2">
        <v>0.16447368421053099</v>
      </c>
      <c r="BA153" s="2">
        <v>-1.1338582677165365</v>
      </c>
      <c r="BB153" s="2" t="s">
        <v>19</v>
      </c>
      <c r="BC153" s="2">
        <v>2.7163613392293007</v>
      </c>
    </row>
    <row r="154" spans="1:55" x14ac:dyDescent="0.25">
      <c r="A154" s="1">
        <v>41760</v>
      </c>
      <c r="B154" s="232">
        <v>115.46858</v>
      </c>
      <c r="C154" s="232">
        <v>120.45348</v>
      </c>
      <c r="D154" s="232">
        <v>111.34726999999999</v>
      </c>
      <c r="E154" s="232">
        <v>85.904730000000001</v>
      </c>
      <c r="F154" s="232" t="s">
        <v>176</v>
      </c>
      <c r="G154" s="232">
        <v>121.26054999999999</v>
      </c>
      <c r="H154" s="232" t="s">
        <v>176</v>
      </c>
      <c r="I154" s="232">
        <v>114.68221</v>
      </c>
      <c r="J154" s="232">
        <v>134.96355</v>
      </c>
      <c r="K154" s="232">
        <v>116.61665000000001</v>
      </c>
      <c r="L154" s="232">
        <v>162.26364000000001</v>
      </c>
      <c r="M154" s="232">
        <v>91.337509999999995</v>
      </c>
      <c r="N154" s="232">
        <v>118.07471</v>
      </c>
      <c r="O154" s="232">
        <v>100.57392</v>
      </c>
      <c r="P154" s="232">
        <v>101.51339</v>
      </c>
      <c r="Q154" s="232">
        <v>100.82122</v>
      </c>
      <c r="R154" s="232" t="s">
        <v>176</v>
      </c>
      <c r="S154" s="232">
        <v>86.798640000000006</v>
      </c>
      <c r="T154" s="232">
        <v>102.17241</v>
      </c>
      <c r="U154" s="232">
        <v>-1</v>
      </c>
      <c r="V154" s="232">
        <v>-3.5</v>
      </c>
      <c r="W154" s="232">
        <v>-7.2</v>
      </c>
      <c r="X154" s="232">
        <v>2.2999999999999998</v>
      </c>
      <c r="Y154" s="232" t="s">
        <v>176</v>
      </c>
      <c r="Z154" s="232">
        <v>-1.6</v>
      </c>
      <c r="AA154" s="232" t="s">
        <v>176</v>
      </c>
      <c r="AB154" s="232">
        <v>-0.4</v>
      </c>
      <c r="AC154" s="232">
        <v>-8.1999999999999993</v>
      </c>
      <c r="AD154" s="232">
        <v>-0.8</v>
      </c>
      <c r="AE154" s="233">
        <v>0.7</v>
      </c>
      <c r="AF154" s="232">
        <v>-2.6</v>
      </c>
      <c r="AG154" s="232">
        <v>0.4</v>
      </c>
      <c r="AH154" s="232">
        <v>1.5</v>
      </c>
      <c r="AI154" s="232">
        <v>-0.2</v>
      </c>
      <c r="AJ154" s="232">
        <v>-1.6</v>
      </c>
      <c r="AK154" s="232" t="s">
        <v>176</v>
      </c>
      <c r="AL154" s="232">
        <v>-1.1000000000000001</v>
      </c>
      <c r="AM154" s="232">
        <v>2.5</v>
      </c>
      <c r="AN154" s="144">
        <v>-0.82617316589554957</v>
      </c>
      <c r="AO154" s="2">
        <v>-2.4721878862793645</v>
      </c>
      <c r="AP154" s="2">
        <v>-4.0683962264151052</v>
      </c>
      <c r="AQ154" s="2">
        <v>1.7308948399738622</v>
      </c>
      <c r="AR154" s="2">
        <v>0.2461538461538515</v>
      </c>
      <c r="AS154" s="2">
        <v>-0.66603235014270901</v>
      </c>
      <c r="AT154" s="2">
        <v>-1.5610365282547556</v>
      </c>
      <c r="AU154" s="2">
        <v>-1.2939615129396009</v>
      </c>
      <c r="AV154" s="144">
        <v>2.6240115025161659</v>
      </c>
      <c r="AW154" s="2">
        <v>-2.0944148936170137</v>
      </c>
      <c r="AX154" s="2">
        <v>0.27036160865159253</v>
      </c>
      <c r="AY154" s="2">
        <v>-1.6042780748663166</v>
      </c>
      <c r="AZ154" s="2">
        <v>-0.68965517241378338</v>
      </c>
      <c r="BA154" s="2">
        <v>-2.4530105129021762</v>
      </c>
      <c r="BB154" s="2" t="s">
        <v>19</v>
      </c>
      <c r="BC154" s="2">
        <v>1.1992619926199266</v>
      </c>
    </row>
    <row r="155" spans="1:55" x14ac:dyDescent="0.25">
      <c r="A155" s="1">
        <v>41791</v>
      </c>
      <c r="B155" s="232">
        <v>112.16209000000001</v>
      </c>
      <c r="C155" s="232">
        <v>114.30886</v>
      </c>
      <c r="D155" s="232">
        <v>99.722740000000002</v>
      </c>
      <c r="E155" s="232">
        <v>83.405519999999996</v>
      </c>
      <c r="F155" s="232" t="s">
        <v>176</v>
      </c>
      <c r="G155" s="232">
        <v>112.4258</v>
      </c>
      <c r="H155" s="232" t="s">
        <v>176</v>
      </c>
      <c r="I155" s="232">
        <v>103.8389</v>
      </c>
      <c r="J155" s="232">
        <v>131.74975000000001</v>
      </c>
      <c r="K155" s="232">
        <v>115.27333</v>
      </c>
      <c r="L155" s="232">
        <v>164.85706999999999</v>
      </c>
      <c r="M155" s="232">
        <v>96.149720000000002</v>
      </c>
      <c r="N155" s="232">
        <v>116.25776999999999</v>
      </c>
      <c r="O155" s="232">
        <v>91.886279999999999</v>
      </c>
      <c r="P155" s="232">
        <v>95.72927</v>
      </c>
      <c r="Q155" s="232">
        <v>96.596649999999997</v>
      </c>
      <c r="R155" s="232" t="s">
        <v>176</v>
      </c>
      <c r="S155" s="232">
        <v>83.097110000000001</v>
      </c>
      <c r="T155" s="232">
        <v>101.98163</v>
      </c>
      <c r="U155" s="232">
        <v>-2.9</v>
      </c>
      <c r="V155" s="232">
        <v>-5.0999999999999996</v>
      </c>
      <c r="W155" s="232">
        <v>-10.4</v>
      </c>
      <c r="X155" s="232">
        <v>-2.9</v>
      </c>
      <c r="Y155" s="232" t="s">
        <v>176</v>
      </c>
      <c r="Z155" s="232">
        <v>-7.3</v>
      </c>
      <c r="AA155" s="232" t="s">
        <v>176</v>
      </c>
      <c r="AB155" s="232">
        <v>-9.5</v>
      </c>
      <c r="AC155" s="232">
        <v>-2.4</v>
      </c>
      <c r="AD155" s="232">
        <v>-1.2</v>
      </c>
      <c r="AE155" s="233">
        <v>1.6</v>
      </c>
      <c r="AF155" s="232">
        <v>5.3</v>
      </c>
      <c r="AG155" s="232">
        <v>-1.5</v>
      </c>
      <c r="AH155" s="232">
        <v>-8.6</v>
      </c>
      <c r="AI155" s="232">
        <v>-5.7</v>
      </c>
      <c r="AJ155" s="232">
        <v>-4.2</v>
      </c>
      <c r="AK155" s="232" t="s">
        <v>176</v>
      </c>
      <c r="AL155" s="232">
        <v>-4.3</v>
      </c>
      <c r="AM155" s="232">
        <v>-0.2</v>
      </c>
      <c r="AN155" s="144">
        <v>-1.6661112962345959</v>
      </c>
      <c r="AO155" s="2">
        <v>-3.0101394169835149</v>
      </c>
      <c r="AP155" s="2">
        <v>-9.2194222495390328</v>
      </c>
      <c r="AQ155" s="2">
        <v>1.8940609951845877</v>
      </c>
      <c r="AR155" s="2">
        <v>-2.4861878453038777</v>
      </c>
      <c r="AS155" s="2">
        <v>-3.703703703703709</v>
      </c>
      <c r="AT155" s="2">
        <v>-2.44211861718997</v>
      </c>
      <c r="AU155" s="2">
        <v>-1.8823529411764794</v>
      </c>
      <c r="AV155" s="144">
        <v>2.27670753064797</v>
      </c>
      <c r="AW155" s="2">
        <v>-1.5619694397283612</v>
      </c>
      <c r="AX155" s="2">
        <v>-6.7408156386949969E-2</v>
      </c>
      <c r="AY155" s="2">
        <v>-3.7703804347826164</v>
      </c>
      <c r="AZ155" s="2">
        <v>-2.3148148148148362</v>
      </c>
      <c r="BA155" s="2">
        <v>-2.2860875244938073</v>
      </c>
      <c r="BB155" s="2" t="s">
        <v>19</v>
      </c>
      <c r="BC155" s="2">
        <v>1.9143117593436676</v>
      </c>
    </row>
    <row r="156" spans="1:55" x14ac:dyDescent="0.25">
      <c r="A156" s="1">
        <v>41821</v>
      </c>
      <c r="B156" s="232">
        <v>114.97875999999999</v>
      </c>
      <c r="C156" s="232">
        <v>120.24312999999999</v>
      </c>
      <c r="D156" s="232">
        <v>113.46844</v>
      </c>
      <c r="E156" s="232">
        <v>83.781750000000002</v>
      </c>
      <c r="F156" s="232" t="s">
        <v>176</v>
      </c>
      <c r="G156" s="232">
        <v>122.04049000000001</v>
      </c>
      <c r="H156" s="232" t="s">
        <v>176</v>
      </c>
      <c r="I156" s="232">
        <v>105.74373</v>
      </c>
      <c r="J156" s="232">
        <v>137.86010999999999</v>
      </c>
      <c r="K156" s="232">
        <v>115.04345000000001</v>
      </c>
      <c r="L156" s="232">
        <v>174.97316000000001</v>
      </c>
      <c r="M156" s="232">
        <v>98.303970000000007</v>
      </c>
      <c r="N156" s="232">
        <v>114.27817</v>
      </c>
      <c r="O156" s="232">
        <v>98.327060000000003</v>
      </c>
      <c r="P156" s="232">
        <v>101.05576000000001</v>
      </c>
      <c r="Q156" s="232">
        <v>98.821240000000003</v>
      </c>
      <c r="R156" s="232" t="s">
        <v>176</v>
      </c>
      <c r="S156" s="232">
        <v>90.106800000000007</v>
      </c>
      <c r="T156" s="232">
        <v>99.004599999999996</v>
      </c>
      <c r="U156" s="232">
        <v>2.5</v>
      </c>
      <c r="V156" s="232">
        <v>5.2</v>
      </c>
      <c r="W156" s="232">
        <v>13.8</v>
      </c>
      <c r="X156" s="232">
        <v>0.5</v>
      </c>
      <c r="Y156" s="232" t="s">
        <v>176</v>
      </c>
      <c r="Z156" s="232">
        <v>8.6</v>
      </c>
      <c r="AA156" s="232" t="s">
        <v>176</v>
      </c>
      <c r="AB156" s="232">
        <v>1.8</v>
      </c>
      <c r="AC156" s="232">
        <v>4.5999999999999996</v>
      </c>
      <c r="AD156" s="232">
        <v>-0.2</v>
      </c>
      <c r="AE156" s="233">
        <v>6.1</v>
      </c>
      <c r="AF156" s="232">
        <v>2.2000000000000002</v>
      </c>
      <c r="AG156" s="232">
        <v>-1.7</v>
      </c>
      <c r="AH156" s="232">
        <v>7</v>
      </c>
      <c r="AI156" s="232">
        <v>5.6</v>
      </c>
      <c r="AJ156" s="232">
        <v>2.2999999999999998</v>
      </c>
      <c r="AK156" s="232" t="s">
        <v>176</v>
      </c>
      <c r="AL156" s="232">
        <v>8.4</v>
      </c>
      <c r="AM156" s="232">
        <v>-2.9</v>
      </c>
      <c r="AN156" s="144">
        <v>-0.64384954252796334</v>
      </c>
      <c r="AO156" s="2">
        <v>-1.2087553087226532</v>
      </c>
      <c r="AP156" s="2">
        <v>-2.0311442112389999</v>
      </c>
      <c r="AQ156" s="2">
        <v>-0.3150598613736677</v>
      </c>
      <c r="AR156" s="2">
        <v>-0.15738117721117995</v>
      </c>
      <c r="AS156" s="2">
        <v>-2.851458885941649</v>
      </c>
      <c r="AT156" s="2">
        <v>-1.8530559167750482</v>
      </c>
      <c r="AU156" s="2">
        <v>-0.99349092154847884</v>
      </c>
      <c r="AV156" s="144">
        <v>2.7397260273972712</v>
      </c>
      <c r="AW156" s="2">
        <v>1.483270093135558</v>
      </c>
      <c r="AX156" s="2">
        <v>-0.97807757166946674</v>
      </c>
      <c r="AY156" s="2">
        <v>-0.28238616307799669</v>
      </c>
      <c r="AZ156" s="2">
        <v>-0.33852403520649998</v>
      </c>
      <c r="BA156" s="2">
        <v>-1.0695187165775333</v>
      </c>
      <c r="BB156" s="2" t="s">
        <v>19</v>
      </c>
      <c r="BC156" s="2">
        <v>-0.74537865235539957</v>
      </c>
    </row>
    <row r="157" spans="1:55" x14ac:dyDescent="0.25">
      <c r="A157" s="1">
        <v>41852</v>
      </c>
      <c r="B157" s="232">
        <v>115.42207000000001</v>
      </c>
      <c r="C157" s="232">
        <v>119.11803999999999</v>
      </c>
      <c r="D157" s="232">
        <v>109.83866</v>
      </c>
      <c r="E157" s="232">
        <v>86.081509999999994</v>
      </c>
      <c r="F157" s="232" t="s">
        <v>176</v>
      </c>
      <c r="G157" s="232">
        <v>122.84584</v>
      </c>
      <c r="H157" s="232" t="s">
        <v>176</v>
      </c>
      <c r="I157" s="232">
        <v>108.2668</v>
      </c>
      <c r="J157" s="232">
        <v>132.53465</v>
      </c>
      <c r="K157" s="232">
        <v>114.88082</v>
      </c>
      <c r="L157" s="232">
        <v>179.40272999999999</v>
      </c>
      <c r="M157" s="232">
        <v>95.572550000000007</v>
      </c>
      <c r="N157" s="232">
        <v>115.34989</v>
      </c>
      <c r="O157" s="232">
        <v>101.38047</v>
      </c>
      <c r="P157" s="232">
        <v>100.06448</v>
      </c>
      <c r="Q157" s="232">
        <v>104.04443999999999</v>
      </c>
      <c r="R157" s="232" t="s">
        <v>176</v>
      </c>
      <c r="S157" s="232">
        <v>86.903840000000002</v>
      </c>
      <c r="T157" s="232">
        <v>102.96129000000001</v>
      </c>
      <c r="U157" s="232">
        <v>0.4</v>
      </c>
      <c r="V157" s="232">
        <v>-0.9</v>
      </c>
      <c r="W157" s="232">
        <v>-3.2</v>
      </c>
      <c r="X157" s="232">
        <v>2.7</v>
      </c>
      <c r="Y157" s="232" t="s">
        <v>176</v>
      </c>
      <c r="Z157" s="232">
        <v>0.7</v>
      </c>
      <c r="AA157" s="232" t="s">
        <v>176</v>
      </c>
      <c r="AB157" s="232">
        <v>2.4</v>
      </c>
      <c r="AC157" s="232">
        <v>-3.9</v>
      </c>
      <c r="AD157" s="232">
        <v>-0.1</v>
      </c>
      <c r="AE157" s="233">
        <v>2.5</v>
      </c>
      <c r="AF157" s="232">
        <v>-2.8</v>
      </c>
      <c r="AG157" s="232">
        <v>0.9</v>
      </c>
      <c r="AH157" s="232">
        <v>3.1</v>
      </c>
      <c r="AI157" s="232">
        <v>-1</v>
      </c>
      <c r="AJ157" s="232">
        <v>5.3</v>
      </c>
      <c r="AK157" s="232" t="s">
        <v>176</v>
      </c>
      <c r="AL157" s="232">
        <v>-3.6</v>
      </c>
      <c r="AM157" s="232">
        <v>4</v>
      </c>
      <c r="AN157" s="144">
        <v>0.13642564802180956</v>
      </c>
      <c r="AO157" s="2">
        <v>-0.19841269841268661</v>
      </c>
      <c r="AP157" s="2">
        <v>-0.65653075328264698</v>
      </c>
      <c r="AQ157" s="2">
        <v>1.2958280657395793</v>
      </c>
      <c r="AR157" s="2">
        <v>0.50441361916770955</v>
      </c>
      <c r="AS157" s="2">
        <v>-1.8088737201365057</v>
      </c>
      <c r="AT157" s="2">
        <v>-0.36435905929115275</v>
      </c>
      <c r="AU157" s="2">
        <v>-0.41522491349480495</v>
      </c>
      <c r="AV157" s="144">
        <v>3.2333333333333325</v>
      </c>
      <c r="AW157" s="2">
        <v>1.4615907545887152</v>
      </c>
      <c r="AX157" s="2">
        <v>-0.81743869209810471</v>
      </c>
      <c r="AY157" s="2">
        <v>0.14159292035398341</v>
      </c>
      <c r="AZ157" s="2">
        <v>-0.54347826086954543</v>
      </c>
      <c r="BA157" s="2">
        <v>1.08108108108107</v>
      </c>
      <c r="BB157" s="2" t="s">
        <v>19</v>
      </c>
      <c r="BC157" s="2">
        <v>0.39050765995793935</v>
      </c>
    </row>
    <row r="158" spans="1:55" x14ac:dyDescent="0.25">
      <c r="A158" s="1">
        <v>41883</v>
      </c>
      <c r="B158" s="232">
        <v>115.6073</v>
      </c>
      <c r="C158" s="232">
        <v>122.07812</v>
      </c>
      <c r="D158" s="232">
        <v>108.83983000000001</v>
      </c>
      <c r="E158" s="232">
        <v>85.168400000000005</v>
      </c>
      <c r="F158" s="232" t="s">
        <v>176</v>
      </c>
      <c r="G158" s="232">
        <v>122.35523000000001</v>
      </c>
      <c r="H158" s="232" t="s">
        <v>176</v>
      </c>
      <c r="I158" s="232">
        <v>107.28483</v>
      </c>
      <c r="J158" s="232">
        <v>141.00523000000001</v>
      </c>
      <c r="K158" s="232">
        <v>119.09472</v>
      </c>
      <c r="L158" s="232">
        <v>182.11084</v>
      </c>
      <c r="M158" s="232">
        <v>91.234099999999998</v>
      </c>
      <c r="N158" s="232">
        <v>114.4997</v>
      </c>
      <c r="O158" s="232">
        <v>100.21487</v>
      </c>
      <c r="P158" s="232">
        <v>102.37154</v>
      </c>
      <c r="Q158" s="232">
        <v>110.32441</v>
      </c>
      <c r="R158" s="232" t="s">
        <v>176</v>
      </c>
      <c r="S158" s="232">
        <v>87.992890000000003</v>
      </c>
      <c r="T158" s="232">
        <v>104.09162999999999</v>
      </c>
      <c r="U158" s="232">
        <v>0.2</v>
      </c>
      <c r="V158" s="232">
        <v>2.5</v>
      </c>
      <c r="W158" s="232">
        <v>-0.9</v>
      </c>
      <c r="X158" s="232">
        <v>-1.1000000000000001</v>
      </c>
      <c r="Y158" s="232" t="s">
        <v>176</v>
      </c>
      <c r="Z158" s="232">
        <v>-0.4</v>
      </c>
      <c r="AA158" s="232" t="s">
        <v>176</v>
      </c>
      <c r="AB158" s="232">
        <v>-0.9</v>
      </c>
      <c r="AC158" s="232">
        <v>6.4</v>
      </c>
      <c r="AD158" s="232">
        <v>3.7</v>
      </c>
      <c r="AE158" s="233">
        <v>1.5</v>
      </c>
      <c r="AF158" s="232">
        <v>-4.5</v>
      </c>
      <c r="AG158" s="232">
        <v>-0.7</v>
      </c>
      <c r="AH158" s="232">
        <v>-1.1000000000000001</v>
      </c>
      <c r="AI158" s="232">
        <v>2.2999999999999998</v>
      </c>
      <c r="AJ158" s="232">
        <v>6</v>
      </c>
      <c r="AK158" s="232" t="s">
        <v>176</v>
      </c>
      <c r="AL158" s="232">
        <v>1.3</v>
      </c>
      <c r="AM158" s="232">
        <v>1.1000000000000001</v>
      </c>
      <c r="AN158" s="144">
        <v>1.0899182561308063</v>
      </c>
      <c r="AO158" s="2">
        <v>2.0874751491053667</v>
      </c>
      <c r="AP158" s="2">
        <v>2.6086956521739202</v>
      </c>
      <c r="AQ158" s="2">
        <v>-0.21840873634947355</v>
      </c>
      <c r="AR158" s="2">
        <v>2.8544542032622244</v>
      </c>
      <c r="AS158" s="2">
        <v>0.9732360097323367</v>
      </c>
      <c r="AT158" s="2">
        <v>2.0944148936170359</v>
      </c>
      <c r="AU158" s="2">
        <v>0.69492703266158529</v>
      </c>
      <c r="AV158" s="144">
        <v>3.2612205360025959</v>
      </c>
      <c r="AW158" s="2">
        <v>-1.8425460636515845</v>
      </c>
      <c r="AX158" s="2">
        <v>-0.44642857142856984</v>
      </c>
      <c r="AY158" s="2">
        <v>2.8278543655001709</v>
      </c>
      <c r="AZ158" s="2">
        <v>2.3565573770491621</v>
      </c>
      <c r="BA158" s="2">
        <v>4.2112299465240532</v>
      </c>
      <c r="BB158" s="2" t="s">
        <v>19</v>
      </c>
      <c r="BC158" s="2">
        <v>0.44883303411131781</v>
      </c>
    </row>
    <row r="159" spans="1:55" x14ac:dyDescent="0.25">
      <c r="A159" s="1">
        <v>41913</v>
      </c>
      <c r="B159" s="232">
        <v>115.75841</v>
      </c>
      <c r="C159" s="232">
        <v>120.03232</v>
      </c>
      <c r="D159" s="232">
        <v>111.49215</v>
      </c>
      <c r="E159" s="232">
        <v>87.809849999999997</v>
      </c>
      <c r="F159" s="232" t="s">
        <v>176</v>
      </c>
      <c r="G159" s="232">
        <v>118.82156000000001</v>
      </c>
      <c r="H159" s="232" t="s">
        <v>176</v>
      </c>
      <c r="I159" s="232">
        <v>103.18106</v>
      </c>
      <c r="J159" s="232">
        <v>142.12347</v>
      </c>
      <c r="K159" s="232">
        <v>115.72516</v>
      </c>
      <c r="L159" s="232">
        <v>182.31094999999999</v>
      </c>
      <c r="M159" s="232">
        <v>91.722819999999999</v>
      </c>
      <c r="N159" s="232">
        <v>114.99861</v>
      </c>
      <c r="O159" s="232">
        <v>101.28236</v>
      </c>
      <c r="P159" s="232">
        <v>103.26432</v>
      </c>
      <c r="Q159" s="232">
        <v>106.01408000000001</v>
      </c>
      <c r="R159" s="232" t="s">
        <v>176</v>
      </c>
      <c r="S159" s="232">
        <v>89.858829999999998</v>
      </c>
      <c r="T159" s="232">
        <v>105.23653</v>
      </c>
      <c r="U159" s="232">
        <v>0.1</v>
      </c>
      <c r="V159" s="232">
        <v>-1.7</v>
      </c>
      <c r="W159" s="232">
        <v>2.4</v>
      </c>
      <c r="X159" s="232">
        <v>3.1</v>
      </c>
      <c r="Y159" s="232" t="s">
        <v>176</v>
      </c>
      <c r="Z159" s="232">
        <v>-2.9</v>
      </c>
      <c r="AA159" s="232" t="s">
        <v>176</v>
      </c>
      <c r="AB159" s="232">
        <v>-3.8</v>
      </c>
      <c r="AC159" s="232">
        <v>0.8</v>
      </c>
      <c r="AD159" s="232">
        <v>-2.8</v>
      </c>
      <c r="AE159" s="233">
        <v>0.1</v>
      </c>
      <c r="AF159" s="232">
        <v>0.5</v>
      </c>
      <c r="AG159" s="232">
        <v>0.4</v>
      </c>
      <c r="AH159" s="232">
        <v>1.1000000000000001</v>
      </c>
      <c r="AI159" s="232">
        <v>0.9</v>
      </c>
      <c r="AJ159" s="232">
        <v>-3.9</v>
      </c>
      <c r="AK159" s="232" t="s">
        <v>176</v>
      </c>
      <c r="AL159" s="232">
        <v>2.1</v>
      </c>
      <c r="AM159" s="232">
        <v>1.1000000000000001</v>
      </c>
      <c r="AN159" s="144">
        <v>0.47169811320753041</v>
      </c>
      <c r="AO159" s="2">
        <v>-3.2456994482310542E-2</v>
      </c>
      <c r="AP159" s="2">
        <v>-0.4745762711864332</v>
      </c>
      <c r="AQ159" s="2">
        <v>2.2201375859912442</v>
      </c>
      <c r="AR159" s="2">
        <v>-0.88441598048185632</v>
      </c>
      <c r="AS159" s="2">
        <v>-0.58519793459551606</v>
      </c>
      <c r="AT159" s="2">
        <v>1.465320742429177</v>
      </c>
      <c r="AU159" s="2">
        <v>0.31055900621115295</v>
      </c>
      <c r="AV159" s="144">
        <v>1.3133208255159401</v>
      </c>
      <c r="AW159" s="2">
        <v>-2.1160409556314264</v>
      </c>
      <c r="AX159" s="2">
        <v>0.17247326664366902</v>
      </c>
      <c r="AY159" s="2">
        <v>1.0656583018219479</v>
      </c>
      <c r="AZ159" s="2">
        <v>0.16683350016684084</v>
      </c>
      <c r="BA159" s="2">
        <v>2.2450288646568284</v>
      </c>
      <c r="BB159" s="2" t="s">
        <v>19</v>
      </c>
      <c r="BC159" s="2">
        <v>1.8766756032171594</v>
      </c>
    </row>
    <row r="160" spans="1:55" x14ac:dyDescent="0.25">
      <c r="A160" s="1">
        <v>41944</v>
      </c>
      <c r="B160" s="232">
        <v>114.7274</v>
      </c>
      <c r="C160" s="232">
        <v>122.18846000000001</v>
      </c>
      <c r="D160" s="232">
        <v>108.47717</v>
      </c>
      <c r="E160" s="232">
        <v>87.395660000000007</v>
      </c>
      <c r="F160" s="232" t="s">
        <v>176</v>
      </c>
      <c r="G160" s="232">
        <v>119.27288</v>
      </c>
      <c r="H160" s="232" t="s">
        <v>176</v>
      </c>
      <c r="I160" s="232">
        <v>108.11435</v>
      </c>
      <c r="J160" s="232">
        <v>145.20510999999999</v>
      </c>
      <c r="K160" s="232">
        <v>114.06376</v>
      </c>
      <c r="L160" s="232">
        <v>181.82771</v>
      </c>
      <c r="M160" s="232">
        <v>93.66395</v>
      </c>
      <c r="N160" s="232">
        <v>111.87488</v>
      </c>
      <c r="O160" s="232">
        <v>101.23541</v>
      </c>
      <c r="P160" s="232">
        <v>99.725399999999993</v>
      </c>
      <c r="Q160" s="232">
        <v>104.51721999999999</v>
      </c>
      <c r="R160" s="232" t="s">
        <v>176</v>
      </c>
      <c r="S160" s="232">
        <v>89.814790000000002</v>
      </c>
      <c r="T160" s="232">
        <v>105.37406</v>
      </c>
      <c r="U160" s="232">
        <v>-0.9</v>
      </c>
      <c r="V160" s="232">
        <v>1.8</v>
      </c>
      <c r="W160" s="232">
        <v>-2.7</v>
      </c>
      <c r="X160" s="232">
        <v>-0.5</v>
      </c>
      <c r="Y160" s="232" t="s">
        <v>176</v>
      </c>
      <c r="Z160" s="232">
        <v>0.4</v>
      </c>
      <c r="AA160" s="232" t="s">
        <v>176</v>
      </c>
      <c r="AB160" s="232">
        <v>4.8</v>
      </c>
      <c r="AC160" s="232">
        <v>2.2000000000000002</v>
      </c>
      <c r="AD160" s="232">
        <v>-1.4</v>
      </c>
      <c r="AE160" s="233">
        <v>-0.3</v>
      </c>
      <c r="AF160" s="232">
        <v>2.1</v>
      </c>
      <c r="AG160" s="232">
        <v>-2.7</v>
      </c>
      <c r="AH160" s="232">
        <v>0</v>
      </c>
      <c r="AI160" s="232">
        <v>-3.4</v>
      </c>
      <c r="AJ160" s="232">
        <v>-1.4</v>
      </c>
      <c r="AK160" s="232" t="s">
        <v>176</v>
      </c>
      <c r="AL160" s="232">
        <v>0</v>
      </c>
      <c r="AM160" s="232">
        <v>0.1</v>
      </c>
      <c r="AN160" s="144">
        <v>-0.2012072434607548</v>
      </c>
      <c r="AO160" s="2">
        <v>0.74675324675324006</v>
      </c>
      <c r="AP160" s="2">
        <v>-0.61307901907358131</v>
      </c>
      <c r="AQ160" s="2">
        <v>9.1771183848288196E-2</v>
      </c>
      <c r="AR160" s="2">
        <v>-1.0461538461538411</v>
      </c>
      <c r="AS160" s="2">
        <v>-0.27700831024930483</v>
      </c>
      <c r="AT160" s="2">
        <v>3.145057766367132</v>
      </c>
      <c r="AU160" s="2">
        <v>-0.20639834881319707</v>
      </c>
      <c r="AV160" s="144">
        <v>0.46296296296295392</v>
      </c>
      <c r="AW160" s="2">
        <v>-0.66248256624824586</v>
      </c>
      <c r="AX160" s="2">
        <v>-0.79201101928375595</v>
      </c>
      <c r="AY160" s="2">
        <v>-3.401360544218468E-2</v>
      </c>
      <c r="AZ160" s="2">
        <v>6.6622251832115786E-2</v>
      </c>
      <c r="BA160" s="2">
        <v>0.21957340025096084</v>
      </c>
      <c r="BB160" s="2" t="s">
        <v>19</v>
      </c>
      <c r="BC160" s="2">
        <v>0.99415204678361402</v>
      </c>
    </row>
    <row r="161" spans="1:55" x14ac:dyDescent="0.25">
      <c r="A161" s="1">
        <v>41974</v>
      </c>
      <c r="B161" s="232">
        <v>111.4725</v>
      </c>
      <c r="C161" s="232">
        <v>119.52621000000001</v>
      </c>
      <c r="D161" s="232">
        <v>110.42353</v>
      </c>
      <c r="E161" s="232">
        <v>87.397049999999993</v>
      </c>
      <c r="F161" s="232" t="s">
        <v>176</v>
      </c>
      <c r="G161" s="232">
        <v>119.12457999999999</v>
      </c>
      <c r="H161" s="232" t="s">
        <v>176</v>
      </c>
      <c r="I161" s="232">
        <v>105.5566</v>
      </c>
      <c r="J161" s="232">
        <v>134.99104</v>
      </c>
      <c r="K161" s="232">
        <v>109.03904</v>
      </c>
      <c r="L161" s="232">
        <v>178.48636999999999</v>
      </c>
      <c r="M161" s="232">
        <v>93.387150000000005</v>
      </c>
      <c r="N161" s="232">
        <v>107.40295</v>
      </c>
      <c r="O161" s="232">
        <v>99.679119999999998</v>
      </c>
      <c r="P161" s="232">
        <v>94.104010000000002</v>
      </c>
      <c r="Q161" s="232">
        <v>98.207120000000003</v>
      </c>
      <c r="R161" s="232" t="s">
        <v>176</v>
      </c>
      <c r="S161" s="232">
        <v>87.285210000000006</v>
      </c>
      <c r="T161" s="232">
        <v>101.92102</v>
      </c>
      <c r="U161" s="232">
        <v>-2.8</v>
      </c>
      <c r="V161" s="232">
        <v>-2.2000000000000002</v>
      </c>
      <c r="W161" s="232">
        <v>1.8</v>
      </c>
      <c r="X161" s="232">
        <v>0</v>
      </c>
      <c r="Y161" s="232" t="s">
        <v>176</v>
      </c>
      <c r="Z161" s="232">
        <v>-0.1</v>
      </c>
      <c r="AA161" s="232" t="s">
        <v>176</v>
      </c>
      <c r="AB161" s="232">
        <v>-2.4</v>
      </c>
      <c r="AC161" s="232">
        <v>-7</v>
      </c>
      <c r="AD161" s="232">
        <v>-4.4000000000000004</v>
      </c>
      <c r="AE161" s="233">
        <v>-1.8</v>
      </c>
      <c r="AF161" s="232">
        <v>-0.3</v>
      </c>
      <c r="AG161" s="232">
        <v>-4</v>
      </c>
      <c r="AH161" s="232">
        <v>-1.5</v>
      </c>
      <c r="AI161" s="232">
        <v>-5.6</v>
      </c>
      <c r="AJ161" s="232">
        <v>-6</v>
      </c>
      <c r="AK161" s="232" t="s">
        <v>176</v>
      </c>
      <c r="AL161" s="232">
        <v>-2.8</v>
      </c>
      <c r="AM161" s="232">
        <v>-3.3</v>
      </c>
      <c r="AN161" s="144">
        <v>-1.3104838709677269</v>
      </c>
      <c r="AO161" s="2">
        <v>-0.67676442152754257</v>
      </c>
      <c r="AP161" s="2">
        <v>1.2679917751884817</v>
      </c>
      <c r="AQ161" s="2">
        <v>1.3141809290953432</v>
      </c>
      <c r="AR161" s="2">
        <v>-0.90174129353234322</v>
      </c>
      <c r="AS161" s="2">
        <v>-0.65972222222221433</v>
      </c>
      <c r="AT161" s="2">
        <v>-1.4623522090852492</v>
      </c>
      <c r="AU161" s="2">
        <v>-2.4129610479145081</v>
      </c>
      <c r="AV161" s="144">
        <v>-0.55299539170504675</v>
      </c>
      <c r="AW161" s="2">
        <v>0.77220077220079286</v>
      </c>
      <c r="AX161" s="2">
        <v>-2.0826102047899697</v>
      </c>
      <c r="AY161" s="2">
        <v>-3.4025178632168807E-2</v>
      </c>
      <c r="AZ161" s="2">
        <v>-3.0625832223701521</v>
      </c>
      <c r="BA161" s="2">
        <v>-3.8184663536776298</v>
      </c>
      <c r="BB161" s="2" t="s">
        <v>19</v>
      </c>
      <c r="BC161" s="2">
        <v>-1.158077591198603</v>
      </c>
    </row>
    <row r="162" spans="1:55" x14ac:dyDescent="0.25">
      <c r="A162" s="1">
        <v>42005</v>
      </c>
      <c r="B162" s="232">
        <v>112.08226000000001</v>
      </c>
      <c r="C162" s="232">
        <v>118.01381000000001</v>
      </c>
      <c r="D162" s="232">
        <v>109.41732</v>
      </c>
      <c r="E162" s="232">
        <v>84.287319999999994</v>
      </c>
      <c r="F162" s="232" t="s">
        <v>176</v>
      </c>
      <c r="G162" s="232">
        <v>114.31085</v>
      </c>
      <c r="H162" s="232" t="s">
        <v>176</v>
      </c>
      <c r="I162" s="232">
        <v>124.50152</v>
      </c>
      <c r="J162" s="232">
        <v>121.51749</v>
      </c>
      <c r="K162" s="232">
        <v>116.22092000000001</v>
      </c>
      <c r="L162" s="232">
        <v>184.35937999999999</v>
      </c>
      <c r="M162" s="232">
        <v>94.396339999999995</v>
      </c>
      <c r="N162" s="232">
        <v>111.03849</v>
      </c>
      <c r="O162" s="232">
        <v>94.937359999999998</v>
      </c>
      <c r="P162" s="232">
        <v>95.972669999999994</v>
      </c>
      <c r="Q162" s="232">
        <v>94.027609999999996</v>
      </c>
      <c r="R162" s="232" t="s">
        <v>176</v>
      </c>
      <c r="S162" s="232">
        <v>85.092119999999994</v>
      </c>
      <c r="T162" s="232">
        <v>96.095600000000005</v>
      </c>
      <c r="U162" s="232">
        <v>0.5</v>
      </c>
      <c r="V162" s="232">
        <v>-1.3</v>
      </c>
      <c r="W162" s="232">
        <v>-0.9</v>
      </c>
      <c r="X162" s="232">
        <v>-3.6</v>
      </c>
      <c r="Y162" s="232" t="s">
        <v>176</v>
      </c>
      <c r="Z162" s="232">
        <v>-4</v>
      </c>
      <c r="AA162" s="232" t="s">
        <v>176</v>
      </c>
      <c r="AB162" s="232">
        <v>17.899999999999999</v>
      </c>
      <c r="AC162" s="232">
        <v>-10</v>
      </c>
      <c r="AD162" s="232">
        <v>6.6</v>
      </c>
      <c r="AE162" s="233">
        <v>3.3</v>
      </c>
      <c r="AF162" s="232">
        <v>1.1000000000000001</v>
      </c>
      <c r="AG162" s="232">
        <v>3.4</v>
      </c>
      <c r="AH162" s="232">
        <v>-4.8</v>
      </c>
      <c r="AI162" s="232">
        <v>2</v>
      </c>
      <c r="AJ162" s="232">
        <v>-4.3</v>
      </c>
      <c r="AK162" s="232" t="s">
        <v>176</v>
      </c>
      <c r="AL162" s="232">
        <v>-2.5</v>
      </c>
      <c r="AM162" s="232">
        <v>-5.7</v>
      </c>
      <c r="AN162" s="144">
        <v>-1.2597889002383567</v>
      </c>
      <c r="AO162" s="2">
        <v>-0.55158987670345105</v>
      </c>
      <c r="AP162" s="2">
        <v>-0.54145516074450839</v>
      </c>
      <c r="AQ162" s="2">
        <v>-2.2322775263951655</v>
      </c>
      <c r="AR162" s="2">
        <v>-1.255098839033586</v>
      </c>
      <c r="AS162" s="2">
        <v>6.431317721076546</v>
      </c>
      <c r="AT162" s="2">
        <v>-4.8626460372592444</v>
      </c>
      <c r="AU162" s="2">
        <v>3.5323207347204288E-2</v>
      </c>
      <c r="AV162" s="144">
        <v>0.58696323756564084</v>
      </c>
      <c r="AW162" s="2">
        <v>1.114594218042475</v>
      </c>
      <c r="AX162" s="2">
        <v>-1.205246366536683</v>
      </c>
      <c r="AY162" s="2">
        <v>-2.0081688223281269</v>
      </c>
      <c r="AZ162" s="2">
        <v>-1.7513736263736313</v>
      </c>
      <c r="BA162" s="2">
        <v>-3.9700618288317391</v>
      </c>
      <c r="BB162" s="2" t="s">
        <v>19</v>
      </c>
      <c r="BC162" s="2">
        <v>-2.8412419449326154</v>
      </c>
    </row>
    <row r="163" spans="1:55" x14ac:dyDescent="0.25">
      <c r="A163" s="1">
        <v>42036</v>
      </c>
      <c r="B163" s="232">
        <v>111.10527999999999</v>
      </c>
      <c r="C163" s="232">
        <v>117.51282</v>
      </c>
      <c r="D163" s="232">
        <v>107.66361000000001</v>
      </c>
      <c r="E163" s="232">
        <v>87.498069999999998</v>
      </c>
      <c r="F163" s="232" t="s">
        <v>176</v>
      </c>
      <c r="G163" s="232">
        <v>116.45654999999999</v>
      </c>
      <c r="H163" s="232" t="s">
        <v>176</v>
      </c>
      <c r="I163" s="232">
        <v>122.44833</v>
      </c>
      <c r="J163" s="232">
        <v>110.76233999999999</v>
      </c>
      <c r="K163" s="232">
        <v>112.8061</v>
      </c>
      <c r="L163" s="232">
        <v>185.96378999999999</v>
      </c>
      <c r="M163" s="232">
        <v>89.151529999999994</v>
      </c>
      <c r="N163" s="232">
        <v>110.55058</v>
      </c>
      <c r="O163" s="232">
        <v>96.568529999999996</v>
      </c>
      <c r="P163" s="232">
        <v>94.619799999999998</v>
      </c>
      <c r="Q163" s="232">
        <v>94.165880000000001</v>
      </c>
      <c r="R163" s="232" t="s">
        <v>176</v>
      </c>
      <c r="S163" s="232">
        <v>83.731440000000006</v>
      </c>
      <c r="T163" s="232">
        <v>98.980590000000007</v>
      </c>
      <c r="U163" s="232">
        <v>-0.9</v>
      </c>
      <c r="V163" s="232">
        <v>-0.4</v>
      </c>
      <c r="W163" s="232">
        <v>-1.6</v>
      </c>
      <c r="X163" s="232">
        <v>3.8</v>
      </c>
      <c r="Y163" s="232" t="s">
        <v>176</v>
      </c>
      <c r="Z163" s="232">
        <v>1.9</v>
      </c>
      <c r="AA163" s="232" t="s">
        <v>176</v>
      </c>
      <c r="AB163" s="232">
        <v>-1.6</v>
      </c>
      <c r="AC163" s="232">
        <v>-8.9</v>
      </c>
      <c r="AD163" s="232">
        <v>-2.9</v>
      </c>
      <c r="AE163" s="233">
        <v>0.9</v>
      </c>
      <c r="AF163" s="232">
        <v>-5.6</v>
      </c>
      <c r="AG163" s="232">
        <v>-0.4</v>
      </c>
      <c r="AH163" s="232">
        <v>1.7</v>
      </c>
      <c r="AI163" s="232">
        <v>-1.4</v>
      </c>
      <c r="AJ163" s="232">
        <v>0.1</v>
      </c>
      <c r="AK163" s="232" t="s">
        <v>176</v>
      </c>
      <c r="AL163" s="232">
        <v>-1.6</v>
      </c>
      <c r="AM163" s="232">
        <v>3</v>
      </c>
      <c r="AN163" s="144">
        <v>-1.0344827586206917</v>
      </c>
      <c r="AO163" s="2">
        <v>-1.3376835236541651</v>
      </c>
      <c r="AP163" s="2">
        <v>0.30622660768968579</v>
      </c>
      <c r="AQ163" s="2">
        <v>-0.18512804689911899</v>
      </c>
      <c r="AR163" s="2">
        <v>-0.8261836669844147</v>
      </c>
      <c r="AS163" s="2">
        <v>4.3678160919540021</v>
      </c>
      <c r="AT163" s="2">
        <v>-9.2930633919681487</v>
      </c>
      <c r="AU163" s="2">
        <v>-7.0621468926546083E-2</v>
      </c>
      <c r="AV163" s="144">
        <v>1.1363636363636243</v>
      </c>
      <c r="AW163" s="2">
        <v>-1.6190148122631753</v>
      </c>
      <c r="AX163" s="2">
        <v>-0.46645138141374609</v>
      </c>
      <c r="AY163" s="2">
        <v>-1.5630427231677624</v>
      </c>
      <c r="AZ163" s="2">
        <v>-1.8874519398811684</v>
      </c>
      <c r="BA163" s="2">
        <v>-3.6936631650287932</v>
      </c>
      <c r="BB163" s="2" t="s">
        <v>19</v>
      </c>
      <c r="BC163" s="2">
        <v>-1.4470907446488046</v>
      </c>
    </row>
    <row r="164" spans="1:55" x14ac:dyDescent="0.25">
      <c r="A164" s="1">
        <v>42064</v>
      </c>
      <c r="B164" s="232">
        <v>110.68024</v>
      </c>
      <c r="C164" s="232">
        <v>124.47223</v>
      </c>
      <c r="D164" s="232">
        <v>97.717010000000002</v>
      </c>
      <c r="E164" s="232">
        <v>90.018510000000006</v>
      </c>
      <c r="F164" s="232" t="s">
        <v>176</v>
      </c>
      <c r="G164" s="232">
        <v>111.34661</v>
      </c>
      <c r="H164" s="232" t="s">
        <v>176</v>
      </c>
      <c r="I164" s="232">
        <v>116.18949000000001</v>
      </c>
      <c r="J164" s="232">
        <v>137.07267999999999</v>
      </c>
      <c r="K164" s="232">
        <v>110.85072</v>
      </c>
      <c r="L164" s="232">
        <v>185.77770000000001</v>
      </c>
      <c r="M164" s="232">
        <v>92.339389999999995</v>
      </c>
      <c r="N164" s="232">
        <v>109.42231</v>
      </c>
      <c r="O164" s="232">
        <v>93.912170000000003</v>
      </c>
      <c r="P164" s="232">
        <v>95.611639999999994</v>
      </c>
      <c r="Q164" s="232">
        <v>96.515799999999999</v>
      </c>
      <c r="R164" s="232" t="s">
        <v>176</v>
      </c>
      <c r="S164" s="232">
        <v>86.287880000000001</v>
      </c>
      <c r="T164" s="232">
        <v>103.70573</v>
      </c>
      <c r="U164" s="232">
        <v>-0.4</v>
      </c>
      <c r="V164" s="232">
        <v>5.9</v>
      </c>
      <c r="W164" s="232">
        <v>-9.1999999999999993</v>
      </c>
      <c r="X164" s="232">
        <v>2.9</v>
      </c>
      <c r="Y164" s="232" t="s">
        <v>176</v>
      </c>
      <c r="Z164" s="232">
        <v>-4.4000000000000004</v>
      </c>
      <c r="AA164" s="232" t="s">
        <v>176</v>
      </c>
      <c r="AB164" s="232">
        <v>-5.0999999999999996</v>
      </c>
      <c r="AC164" s="232">
        <v>23.8</v>
      </c>
      <c r="AD164" s="232">
        <v>-1.7</v>
      </c>
      <c r="AE164" s="233">
        <v>-0.1</v>
      </c>
      <c r="AF164" s="232">
        <v>3.6</v>
      </c>
      <c r="AG164" s="232">
        <v>-1</v>
      </c>
      <c r="AH164" s="232">
        <v>-2.8</v>
      </c>
      <c r="AI164" s="232">
        <v>1</v>
      </c>
      <c r="AJ164" s="232">
        <v>2.5</v>
      </c>
      <c r="AK164" s="232" t="s">
        <v>176</v>
      </c>
      <c r="AL164" s="232">
        <v>3.1</v>
      </c>
      <c r="AM164" s="232">
        <v>4.8</v>
      </c>
      <c r="AN164" s="144">
        <v>-0.17421602787457413</v>
      </c>
      <c r="AO164" s="2">
        <v>1.6865079365079305</v>
      </c>
      <c r="AP164" s="2">
        <v>-4.1044776119402826</v>
      </c>
      <c r="AQ164" s="2">
        <v>1.4528593508501109</v>
      </c>
      <c r="AR164" s="2">
        <v>-2.1787888497276642</v>
      </c>
      <c r="AS164" s="2">
        <v>3.2724984266834456</v>
      </c>
      <c r="AT164" s="2">
        <v>1.3904134650567501</v>
      </c>
      <c r="AU164" s="2">
        <v>0.56537102473499523</v>
      </c>
      <c r="AV164" s="144">
        <v>1.4272699665958122</v>
      </c>
      <c r="AW164" s="2">
        <v>-0.28011204481791507</v>
      </c>
      <c r="AX164" s="2">
        <v>0.61283345349678608</v>
      </c>
      <c r="AY164" s="2">
        <v>-1.8701482004234271</v>
      </c>
      <c r="AZ164" s="2">
        <v>0.85500534378342152</v>
      </c>
      <c r="BA164" s="2">
        <v>-0.38705137227305064</v>
      </c>
      <c r="BB164" s="2" t="s">
        <v>19</v>
      </c>
      <c r="BC164" s="2">
        <v>1.6518813092688989</v>
      </c>
    </row>
    <row r="165" spans="1:55" x14ac:dyDescent="0.25">
      <c r="A165" s="1">
        <v>42095</v>
      </c>
      <c r="B165" s="232">
        <v>108.51922</v>
      </c>
      <c r="C165" s="232">
        <v>119.44485</v>
      </c>
      <c r="D165" s="232">
        <v>98.087280000000007</v>
      </c>
      <c r="E165" s="232">
        <v>89.841859999999997</v>
      </c>
      <c r="F165" s="232" t="s">
        <v>176</v>
      </c>
      <c r="G165" s="232">
        <v>107.30302</v>
      </c>
      <c r="H165" s="232" t="s">
        <v>176</v>
      </c>
      <c r="I165" s="232">
        <v>107.12785</v>
      </c>
      <c r="J165" s="232">
        <v>130.23806999999999</v>
      </c>
      <c r="K165" s="232">
        <v>107.82858</v>
      </c>
      <c r="L165" s="232">
        <v>183.01285999999999</v>
      </c>
      <c r="M165" s="232">
        <v>91.88852</v>
      </c>
      <c r="N165" s="232">
        <v>104.26776</v>
      </c>
      <c r="O165" s="232">
        <v>96.216139999999996</v>
      </c>
      <c r="P165" s="232">
        <v>94.774929999999998</v>
      </c>
      <c r="Q165" s="232">
        <v>95.082040000000006</v>
      </c>
      <c r="R165" s="232" t="s">
        <v>176</v>
      </c>
      <c r="S165" s="232">
        <v>83.701509999999999</v>
      </c>
      <c r="T165" s="232">
        <v>102.41468999999999</v>
      </c>
      <c r="U165" s="232">
        <v>-2</v>
      </c>
      <c r="V165" s="232">
        <v>-4</v>
      </c>
      <c r="W165" s="232">
        <v>0.4</v>
      </c>
      <c r="X165" s="232">
        <v>-0.2</v>
      </c>
      <c r="Y165" s="232" t="s">
        <v>176</v>
      </c>
      <c r="Z165" s="232">
        <v>-3.6</v>
      </c>
      <c r="AA165" s="232" t="s">
        <v>176</v>
      </c>
      <c r="AB165" s="232">
        <v>-7.8</v>
      </c>
      <c r="AC165" s="232">
        <v>-5</v>
      </c>
      <c r="AD165" s="232">
        <v>-2.7</v>
      </c>
      <c r="AE165" s="233">
        <v>-1.5</v>
      </c>
      <c r="AF165" s="232">
        <v>-0.5</v>
      </c>
      <c r="AG165" s="232">
        <v>-4.7</v>
      </c>
      <c r="AH165" s="232">
        <v>2.5</v>
      </c>
      <c r="AI165" s="232">
        <v>-0.9</v>
      </c>
      <c r="AJ165" s="232">
        <v>-1.5</v>
      </c>
      <c r="AK165" s="232" t="s">
        <v>176</v>
      </c>
      <c r="AL165" s="232">
        <v>-3</v>
      </c>
      <c r="AM165" s="232">
        <v>-1.2</v>
      </c>
      <c r="AN165" s="144">
        <v>-1.0471204188481686</v>
      </c>
      <c r="AO165" s="2">
        <v>0.22764227642277923</v>
      </c>
      <c r="AP165" s="2">
        <v>-3.8203042094092754</v>
      </c>
      <c r="AQ165" s="2">
        <v>2.8031687995124566</v>
      </c>
      <c r="AR165" s="2">
        <v>-2.3583360628889549</v>
      </c>
      <c r="AS165" s="2">
        <v>-4.7531992687385616</v>
      </c>
      <c r="AT165" s="2">
        <v>1.3713460844460235</v>
      </c>
      <c r="AU165" s="2">
        <v>-2.5650035137034455</v>
      </c>
      <c r="AV165" s="144">
        <v>-0.23952095808382756</v>
      </c>
      <c r="AW165" s="2">
        <v>-1.0533707865168718</v>
      </c>
      <c r="AX165" s="2">
        <v>-2.0064493013256968</v>
      </c>
      <c r="AY165" s="2">
        <v>0.32362459546926292</v>
      </c>
      <c r="AZ165" s="2">
        <v>-0.56517131755564609</v>
      </c>
      <c r="BA165" s="2">
        <v>0.45920169551394441</v>
      </c>
      <c r="BB165" s="2" t="s">
        <v>19</v>
      </c>
      <c r="BC165" s="2">
        <v>1.9861570869695866</v>
      </c>
    </row>
    <row r="166" spans="1:55" x14ac:dyDescent="0.25">
      <c r="A166" s="1">
        <v>42125</v>
      </c>
      <c r="B166" s="232">
        <v>107.33001</v>
      </c>
      <c r="C166" s="232">
        <v>117.09616</v>
      </c>
      <c r="D166" s="232">
        <v>98.832909999999998</v>
      </c>
      <c r="E166" s="232">
        <v>86.555019999999999</v>
      </c>
      <c r="F166" s="232" t="s">
        <v>176</v>
      </c>
      <c r="G166" s="232">
        <v>106.99242</v>
      </c>
      <c r="H166" s="232" t="s">
        <v>176</v>
      </c>
      <c r="I166" s="232">
        <v>103.67524</v>
      </c>
      <c r="J166" s="232">
        <v>129.46929</v>
      </c>
      <c r="K166" s="232">
        <v>109.74609</v>
      </c>
      <c r="L166" s="232">
        <v>184.80865</v>
      </c>
      <c r="M166" s="232">
        <v>90.972009999999997</v>
      </c>
      <c r="N166" s="232">
        <v>102.88997999999999</v>
      </c>
      <c r="O166" s="232">
        <v>94.175200000000004</v>
      </c>
      <c r="P166" s="232">
        <v>94.411609999999996</v>
      </c>
      <c r="Q166" s="232">
        <v>91.015230000000003</v>
      </c>
      <c r="R166" s="232" t="s">
        <v>176</v>
      </c>
      <c r="S166" s="232">
        <v>81.504260000000002</v>
      </c>
      <c r="T166" s="232">
        <v>103.73956</v>
      </c>
      <c r="U166" s="232">
        <v>-1.1000000000000001</v>
      </c>
      <c r="V166" s="232">
        <v>-2</v>
      </c>
      <c r="W166" s="232">
        <v>0.8</v>
      </c>
      <c r="X166" s="232">
        <v>-3.7</v>
      </c>
      <c r="Y166" s="232" t="s">
        <v>176</v>
      </c>
      <c r="Z166" s="232">
        <v>-0.3</v>
      </c>
      <c r="AA166" s="232" t="s">
        <v>176</v>
      </c>
      <c r="AB166" s="232">
        <v>-3.2</v>
      </c>
      <c r="AC166" s="232">
        <v>-0.6</v>
      </c>
      <c r="AD166" s="232">
        <v>1.8</v>
      </c>
      <c r="AE166" s="233">
        <v>1</v>
      </c>
      <c r="AF166" s="232">
        <v>-1</v>
      </c>
      <c r="AG166" s="232">
        <v>-1.3</v>
      </c>
      <c r="AH166" s="232">
        <v>-2.1</v>
      </c>
      <c r="AI166" s="232">
        <v>-0.4</v>
      </c>
      <c r="AJ166" s="232">
        <v>-4.3</v>
      </c>
      <c r="AK166" s="232" t="s">
        <v>176</v>
      </c>
      <c r="AL166" s="232">
        <v>-2.6</v>
      </c>
      <c r="AM166" s="232">
        <v>1.3</v>
      </c>
      <c r="AN166" s="144">
        <v>-1.1992945326278592</v>
      </c>
      <c r="AO166" s="2">
        <v>-3.2446463335511488E-2</v>
      </c>
      <c r="AP166" s="2">
        <v>-3.3468186833394475</v>
      </c>
      <c r="AQ166" s="2">
        <v>-8.8915234143427391E-2</v>
      </c>
      <c r="AR166" s="2">
        <v>-2.6836632002683714</v>
      </c>
      <c r="AS166" s="2">
        <v>-5.3103007037747947</v>
      </c>
      <c r="AT166" s="2">
        <v>5.4111783552865944</v>
      </c>
      <c r="AU166" s="2">
        <v>-1.1539848539487862</v>
      </c>
      <c r="AV166" s="144">
        <v>-0.39015606242497336</v>
      </c>
      <c r="AW166" s="2">
        <v>0.67423704755145142</v>
      </c>
      <c r="AX166" s="2">
        <v>-2.3765996343692919</v>
      </c>
      <c r="AY166" s="2">
        <v>-0.82437275985662861</v>
      </c>
      <c r="AZ166" s="2">
        <v>-0.1065719360568318</v>
      </c>
      <c r="BA166" s="2">
        <v>-1.0196905766525988</v>
      </c>
      <c r="BB166" s="2" t="s">
        <v>19</v>
      </c>
      <c r="BC166" s="2">
        <v>0.61965181469461061</v>
      </c>
    </row>
    <row r="167" spans="1:55" x14ac:dyDescent="0.25">
      <c r="A167" s="1">
        <v>42156</v>
      </c>
      <c r="B167" s="232">
        <v>106.45283000000001</v>
      </c>
      <c r="C167" s="232">
        <v>118.38621000000001</v>
      </c>
      <c r="D167" s="232">
        <v>93.910169999999994</v>
      </c>
      <c r="E167" s="232">
        <v>85.503270000000001</v>
      </c>
      <c r="F167" s="232" t="s">
        <v>176</v>
      </c>
      <c r="G167" s="232">
        <v>108.74598</v>
      </c>
      <c r="H167" s="232" t="s">
        <v>176</v>
      </c>
      <c r="I167" s="232">
        <v>103.30415000000001</v>
      </c>
      <c r="J167" s="232">
        <v>135.02170000000001</v>
      </c>
      <c r="K167" s="232">
        <v>108.90943</v>
      </c>
      <c r="L167" s="232">
        <v>187.44847999999999</v>
      </c>
      <c r="M167" s="232">
        <v>90.162379999999999</v>
      </c>
      <c r="N167" s="232">
        <v>102.32794</v>
      </c>
      <c r="O167" s="232">
        <v>95.704549999999998</v>
      </c>
      <c r="P167" s="232">
        <v>92.541880000000006</v>
      </c>
      <c r="Q167" s="232">
        <v>86.933670000000006</v>
      </c>
      <c r="R167" s="232" t="s">
        <v>176</v>
      </c>
      <c r="S167" s="232">
        <v>88.034570000000002</v>
      </c>
      <c r="T167" s="232">
        <v>102.55166</v>
      </c>
      <c r="U167" s="232">
        <v>-0.8</v>
      </c>
      <c r="V167" s="232">
        <v>1.1000000000000001</v>
      </c>
      <c r="W167" s="232">
        <v>-5</v>
      </c>
      <c r="X167" s="232">
        <v>-1.2</v>
      </c>
      <c r="Y167" s="232" t="s">
        <v>176</v>
      </c>
      <c r="Z167" s="232">
        <v>1.6</v>
      </c>
      <c r="AA167" s="232" t="s">
        <v>176</v>
      </c>
      <c r="AB167" s="232">
        <v>-0.4</v>
      </c>
      <c r="AC167" s="232">
        <v>4.3</v>
      </c>
      <c r="AD167" s="232">
        <v>-0.8</v>
      </c>
      <c r="AE167" s="233">
        <v>1.4</v>
      </c>
      <c r="AF167" s="232">
        <v>-0.9</v>
      </c>
      <c r="AG167" s="232">
        <v>-0.5</v>
      </c>
      <c r="AH167" s="232">
        <v>1.6</v>
      </c>
      <c r="AI167" s="232">
        <v>-2</v>
      </c>
      <c r="AJ167" s="232">
        <v>-4.5</v>
      </c>
      <c r="AK167" s="232" t="s">
        <v>176</v>
      </c>
      <c r="AL167" s="232">
        <v>8</v>
      </c>
      <c r="AM167" s="232">
        <v>-1.1000000000000001</v>
      </c>
      <c r="AN167" s="144">
        <v>-1.3209568011424699</v>
      </c>
      <c r="AO167" s="2">
        <v>-1.8825056799740336</v>
      </c>
      <c r="AP167" s="2">
        <v>-1.5601217656012301</v>
      </c>
      <c r="AQ167" s="2">
        <v>-2.4028478196380876</v>
      </c>
      <c r="AR167" s="2">
        <v>-0.93071354705274167</v>
      </c>
      <c r="AS167" s="2">
        <v>-3.9864864864864846</v>
      </c>
      <c r="AT167" s="2">
        <v>-1.2158054711246202</v>
      </c>
      <c r="AU167" s="2">
        <v>-0.7661437431594309</v>
      </c>
      <c r="AV167" s="144">
        <v>0.241036456764121</v>
      </c>
      <c r="AW167" s="2">
        <v>-0.88121254846668107</v>
      </c>
      <c r="AX167" s="2">
        <v>-2.3220973782771659</v>
      </c>
      <c r="AY167" s="2">
        <v>0.39754246476328969</v>
      </c>
      <c r="AZ167" s="2">
        <v>-0.96017069701280766</v>
      </c>
      <c r="BA167" s="2">
        <v>-3.2326820603907569</v>
      </c>
      <c r="BB167" s="2" t="s">
        <v>19</v>
      </c>
      <c r="BC167" s="2">
        <v>-0.5278592375366542</v>
      </c>
    </row>
    <row r="168" spans="1:55" x14ac:dyDescent="0.25">
      <c r="A168" s="1">
        <v>42186</v>
      </c>
      <c r="B168" s="232">
        <v>104.58462</v>
      </c>
      <c r="C168" s="232">
        <v>119.95058</v>
      </c>
      <c r="D168" s="232">
        <v>90.907809999999998</v>
      </c>
      <c r="E168" s="232">
        <v>86.267099999999999</v>
      </c>
      <c r="F168" s="232" t="s">
        <v>176</v>
      </c>
      <c r="G168" s="232">
        <v>104.48593</v>
      </c>
      <c r="H168" s="232" t="s">
        <v>176</v>
      </c>
      <c r="I168" s="232">
        <v>102.96763</v>
      </c>
      <c r="J168" s="232">
        <v>139.39211</v>
      </c>
      <c r="K168" s="232">
        <v>106.51927999999999</v>
      </c>
      <c r="L168" s="232">
        <v>181.68214</v>
      </c>
      <c r="M168" s="232">
        <v>89.207430000000002</v>
      </c>
      <c r="N168" s="232">
        <v>98.311210000000003</v>
      </c>
      <c r="O168" s="232">
        <v>86.537279999999996</v>
      </c>
      <c r="P168" s="232">
        <v>90.663129999999995</v>
      </c>
      <c r="Q168" s="232">
        <v>94.243849999999995</v>
      </c>
      <c r="R168" s="232" t="s">
        <v>176</v>
      </c>
      <c r="S168" s="232">
        <v>91.251239999999996</v>
      </c>
      <c r="T168" s="232">
        <v>104.27114</v>
      </c>
      <c r="U168" s="232">
        <v>-1.8</v>
      </c>
      <c r="V168" s="232">
        <v>1.3</v>
      </c>
      <c r="W168" s="232">
        <v>-3.2</v>
      </c>
      <c r="X168" s="232">
        <v>0.9</v>
      </c>
      <c r="Y168" s="232" t="s">
        <v>176</v>
      </c>
      <c r="Z168" s="232">
        <v>-3.9</v>
      </c>
      <c r="AA168" s="232" t="s">
        <v>176</v>
      </c>
      <c r="AB168" s="232">
        <v>-0.3</v>
      </c>
      <c r="AC168" s="232">
        <v>3.2</v>
      </c>
      <c r="AD168" s="232">
        <v>-2.2000000000000002</v>
      </c>
      <c r="AE168" s="233">
        <v>-3.1</v>
      </c>
      <c r="AF168" s="232">
        <v>-1.1000000000000001</v>
      </c>
      <c r="AG168" s="232">
        <v>-3.9</v>
      </c>
      <c r="AH168" s="232">
        <v>-9.6</v>
      </c>
      <c r="AI168" s="232">
        <v>-2</v>
      </c>
      <c r="AJ168" s="232">
        <v>8.4</v>
      </c>
      <c r="AK168" s="232" t="s">
        <v>176</v>
      </c>
      <c r="AL168" s="232">
        <v>3.7</v>
      </c>
      <c r="AM168" s="232">
        <v>1.7</v>
      </c>
      <c r="AN168" s="144">
        <v>-1.266280752532567</v>
      </c>
      <c r="AO168" s="2">
        <v>0.39695666556400777</v>
      </c>
      <c r="AP168" s="2">
        <v>-2.0487050637804427</v>
      </c>
      <c r="AQ168" s="2">
        <v>-1.4589665653495509</v>
      </c>
      <c r="AR168" s="2">
        <v>-0.52192066805843984</v>
      </c>
      <c r="AS168" s="2">
        <v>-1.1259676284306797</v>
      </c>
      <c r="AT168" s="2">
        <v>2.9059829059828957</v>
      </c>
      <c r="AU168" s="2">
        <v>-0.14705882352940014</v>
      </c>
      <c r="AV168" s="144">
        <v>-0.42079951908627899</v>
      </c>
      <c r="AW168" s="2">
        <v>-1.0312944523470868</v>
      </c>
      <c r="AX168" s="2">
        <v>-1.9938650306748351</v>
      </c>
      <c r="AY168" s="2">
        <v>-3.3837293016558911</v>
      </c>
      <c r="AZ168" s="2">
        <v>-1.3644524236983813</v>
      </c>
      <c r="BA168" s="2">
        <v>-0.40381791483113938</v>
      </c>
      <c r="BB168" s="2" t="s">
        <v>19</v>
      </c>
      <c r="BC168" s="2">
        <v>0.41273584905661131</v>
      </c>
    </row>
    <row r="169" spans="1:55" x14ac:dyDescent="0.25">
      <c r="A169" s="1">
        <v>42217</v>
      </c>
      <c r="B169" s="232">
        <v>105.02303000000001</v>
      </c>
      <c r="C169" s="232">
        <v>120.07558</v>
      </c>
      <c r="D169" s="232">
        <v>95.076409999999996</v>
      </c>
      <c r="E169" s="232">
        <v>81.445790000000002</v>
      </c>
      <c r="F169" s="232" t="s">
        <v>176</v>
      </c>
      <c r="G169" s="232">
        <v>108.27748</v>
      </c>
      <c r="H169" s="232" t="s">
        <v>176</v>
      </c>
      <c r="I169" s="232">
        <v>101.30255</v>
      </c>
      <c r="J169" s="232">
        <v>136.84333000000001</v>
      </c>
      <c r="K169" s="232">
        <v>109.18634</v>
      </c>
      <c r="L169" s="232">
        <v>180.76636999999999</v>
      </c>
      <c r="M169" s="232">
        <v>90.898489999999995</v>
      </c>
      <c r="N169" s="232">
        <v>99.123589999999993</v>
      </c>
      <c r="O169" s="232">
        <v>88.588939999999994</v>
      </c>
      <c r="P169" s="232">
        <v>91.622659999999996</v>
      </c>
      <c r="Q169" s="232">
        <v>90.397080000000003</v>
      </c>
      <c r="R169" s="232" t="s">
        <v>176</v>
      </c>
      <c r="S169" s="232">
        <v>91.219930000000005</v>
      </c>
      <c r="T169" s="232">
        <v>102.78385</v>
      </c>
      <c r="U169" s="232">
        <v>0.4</v>
      </c>
      <c r="V169" s="232">
        <v>0.1</v>
      </c>
      <c r="W169" s="232">
        <v>4.5999999999999996</v>
      </c>
      <c r="X169" s="232">
        <v>-5.6</v>
      </c>
      <c r="Y169" s="232" t="s">
        <v>176</v>
      </c>
      <c r="Z169" s="232">
        <v>3.6</v>
      </c>
      <c r="AA169" s="232" t="s">
        <v>176</v>
      </c>
      <c r="AB169" s="232">
        <v>-1.6</v>
      </c>
      <c r="AC169" s="232">
        <v>-1.8</v>
      </c>
      <c r="AD169" s="232">
        <v>2.5</v>
      </c>
      <c r="AE169" s="233">
        <v>-0.5</v>
      </c>
      <c r="AF169" s="232">
        <v>1.9</v>
      </c>
      <c r="AG169" s="232">
        <v>0.8</v>
      </c>
      <c r="AH169" s="232">
        <v>2.4</v>
      </c>
      <c r="AI169" s="232">
        <v>1.1000000000000001</v>
      </c>
      <c r="AJ169" s="232">
        <v>-4.0999999999999996</v>
      </c>
      <c r="AK169" s="232" t="s">
        <v>176</v>
      </c>
      <c r="AL169" s="232">
        <v>0</v>
      </c>
      <c r="AM169" s="232">
        <v>-1.4</v>
      </c>
      <c r="AN169" s="144">
        <v>-0.69622572370831026</v>
      </c>
      <c r="AO169" s="2">
        <v>0.72487644151564279</v>
      </c>
      <c r="AP169" s="2">
        <v>-1.1049723756905938</v>
      </c>
      <c r="AQ169" s="2">
        <v>-2.0049352251696573</v>
      </c>
      <c r="AR169" s="2">
        <v>0.17488632388944492</v>
      </c>
      <c r="AS169" s="2">
        <v>-0.88967971530250489</v>
      </c>
      <c r="AT169" s="2">
        <v>1.8604651162790864</v>
      </c>
      <c r="AU169" s="2">
        <v>-0.2945508100147376</v>
      </c>
      <c r="AV169" s="144">
        <v>-0.96589194083911423</v>
      </c>
      <c r="AW169" s="2">
        <v>-3.5932446999642487E-2</v>
      </c>
      <c r="AX169" s="2">
        <v>-1.2910798122065859</v>
      </c>
      <c r="AY169" s="2">
        <v>-1.9374068554396273</v>
      </c>
      <c r="AZ169" s="2">
        <v>-0.91008372770294832</v>
      </c>
      <c r="BA169" s="2">
        <v>-0.18429782528565086</v>
      </c>
      <c r="BB169" s="2" t="s">
        <v>19</v>
      </c>
      <c r="BC169" s="2">
        <v>-0.38167938931298329</v>
      </c>
    </row>
    <row r="170" spans="1:55" x14ac:dyDescent="0.25">
      <c r="A170" s="1">
        <v>42248</v>
      </c>
      <c r="B170" s="232">
        <v>102.65170000000001</v>
      </c>
      <c r="C170" s="232">
        <v>116.28151</v>
      </c>
      <c r="D170" s="232">
        <v>94.351029999999994</v>
      </c>
      <c r="E170" s="232">
        <v>92.222759999999994</v>
      </c>
      <c r="F170" s="232" t="s">
        <v>176</v>
      </c>
      <c r="G170" s="232">
        <v>106.86606999999999</v>
      </c>
      <c r="H170" s="232" t="s">
        <v>176</v>
      </c>
      <c r="I170" s="232">
        <v>100.72987999999999</v>
      </c>
      <c r="J170" s="232">
        <v>126.88018</v>
      </c>
      <c r="K170" s="232">
        <v>104.98985999999999</v>
      </c>
      <c r="L170" s="232">
        <v>181.64045999999999</v>
      </c>
      <c r="M170" s="232">
        <v>80.783540000000002</v>
      </c>
      <c r="N170" s="232">
        <v>97.262979999999999</v>
      </c>
      <c r="O170" s="232">
        <v>93.634690000000006</v>
      </c>
      <c r="P170" s="232">
        <v>89.459280000000007</v>
      </c>
      <c r="Q170" s="232">
        <v>89.412170000000003</v>
      </c>
      <c r="R170" s="232" t="s">
        <v>176</v>
      </c>
      <c r="S170" s="232">
        <v>98.434700000000007</v>
      </c>
      <c r="T170" s="232">
        <v>101.33238</v>
      </c>
      <c r="U170" s="232">
        <v>-2.2999999999999998</v>
      </c>
      <c r="V170" s="232">
        <v>-3.2</v>
      </c>
      <c r="W170" s="232">
        <v>-0.8</v>
      </c>
      <c r="X170" s="232">
        <v>13.2</v>
      </c>
      <c r="Y170" s="232" t="s">
        <v>176</v>
      </c>
      <c r="Z170" s="232">
        <v>-1.3</v>
      </c>
      <c r="AA170" s="232" t="s">
        <v>176</v>
      </c>
      <c r="AB170" s="232">
        <v>-0.6</v>
      </c>
      <c r="AC170" s="232">
        <v>-7.3</v>
      </c>
      <c r="AD170" s="232">
        <v>-3.8</v>
      </c>
      <c r="AE170" s="233">
        <v>0.5</v>
      </c>
      <c r="AF170" s="232">
        <v>-11.1</v>
      </c>
      <c r="AG170" s="232">
        <v>-1.9</v>
      </c>
      <c r="AH170" s="232">
        <v>5.7</v>
      </c>
      <c r="AI170" s="232">
        <v>-2.4</v>
      </c>
      <c r="AJ170" s="232">
        <v>-1.1000000000000001</v>
      </c>
      <c r="AK170" s="232" t="s">
        <v>176</v>
      </c>
      <c r="AL170" s="232">
        <v>7.9</v>
      </c>
      <c r="AM170" s="232">
        <v>-1.4</v>
      </c>
      <c r="AN170" s="144">
        <v>-1.1070110701106972</v>
      </c>
      <c r="AO170" s="2">
        <v>-0.62152437029766583</v>
      </c>
      <c r="AP170" s="2">
        <v>0</v>
      </c>
      <c r="AQ170" s="2">
        <v>2.7699087189172245</v>
      </c>
      <c r="AR170" s="2">
        <v>-0.48882681564244024</v>
      </c>
      <c r="AS170" s="2">
        <v>-0.9694793536804247</v>
      </c>
      <c r="AT170" s="2">
        <v>-2.0221787345075071</v>
      </c>
      <c r="AU170" s="2">
        <v>-1.2186115214180115</v>
      </c>
      <c r="AV170" s="144">
        <v>-1.2191405059433058</v>
      </c>
      <c r="AW170" s="2">
        <v>-3.450754852623994</v>
      </c>
      <c r="AX170" s="2">
        <v>-1.466508125247723</v>
      </c>
      <c r="AY170" s="2">
        <v>-0.87386018237083363</v>
      </c>
      <c r="AZ170" s="2">
        <v>-1.0653930933137379</v>
      </c>
      <c r="BA170" s="2">
        <v>0.59084194977843119</v>
      </c>
      <c r="BB170" s="2" t="s">
        <v>19</v>
      </c>
      <c r="BC170" s="2">
        <v>-0.53050397877985045</v>
      </c>
    </row>
    <row r="171" spans="1:55" x14ac:dyDescent="0.25">
      <c r="A171" s="1">
        <v>42278</v>
      </c>
      <c r="B171" s="232">
        <v>102.50573</v>
      </c>
      <c r="C171" s="232">
        <v>116.08262000000001</v>
      </c>
      <c r="D171" s="232">
        <v>87.24288</v>
      </c>
      <c r="E171" s="232">
        <v>88.032889999999995</v>
      </c>
      <c r="F171" s="232" t="s">
        <v>176</v>
      </c>
      <c r="G171" s="232">
        <v>107.74</v>
      </c>
      <c r="H171" s="232" t="s">
        <v>176</v>
      </c>
      <c r="I171" s="232">
        <v>98.607590000000002</v>
      </c>
      <c r="J171" s="232">
        <v>128.78711000000001</v>
      </c>
      <c r="K171" s="232">
        <v>107.71626999999999</v>
      </c>
      <c r="L171" s="232">
        <v>172.58962</v>
      </c>
      <c r="M171" s="232">
        <v>80.566649999999996</v>
      </c>
      <c r="N171" s="232">
        <v>99.377939999999995</v>
      </c>
      <c r="O171" s="232">
        <v>87.027760000000001</v>
      </c>
      <c r="P171" s="232">
        <v>89.980040000000002</v>
      </c>
      <c r="Q171" s="232">
        <v>88.388090000000005</v>
      </c>
      <c r="R171" s="232" t="s">
        <v>176</v>
      </c>
      <c r="S171" s="232">
        <v>89.375140000000002</v>
      </c>
      <c r="T171" s="232">
        <v>100.66871999999999</v>
      </c>
      <c r="U171" s="232">
        <v>-0.1</v>
      </c>
      <c r="V171" s="232">
        <v>-0.2</v>
      </c>
      <c r="W171" s="232">
        <v>-7.5</v>
      </c>
      <c r="X171" s="232">
        <v>-4.5</v>
      </c>
      <c r="Y171" s="232" t="s">
        <v>176</v>
      </c>
      <c r="Z171" s="232">
        <v>0.8</v>
      </c>
      <c r="AA171" s="232" t="s">
        <v>176</v>
      </c>
      <c r="AB171" s="232">
        <v>-2.1</v>
      </c>
      <c r="AC171" s="232">
        <v>1.5</v>
      </c>
      <c r="AD171" s="232">
        <v>2.6</v>
      </c>
      <c r="AE171" s="233">
        <v>-5</v>
      </c>
      <c r="AF171" s="232">
        <v>-0.3</v>
      </c>
      <c r="AG171" s="232">
        <v>2.2000000000000002</v>
      </c>
      <c r="AH171" s="232">
        <v>-7.1</v>
      </c>
      <c r="AI171" s="232">
        <v>0.6</v>
      </c>
      <c r="AJ171" s="232">
        <v>-1.1000000000000001</v>
      </c>
      <c r="AK171" s="232" t="s">
        <v>176</v>
      </c>
      <c r="AL171" s="232">
        <v>-9.1999999999999993</v>
      </c>
      <c r="AM171" s="232">
        <v>-0.7</v>
      </c>
      <c r="AN171" s="144">
        <v>-0.55970149253731227</v>
      </c>
      <c r="AO171" s="2">
        <v>-1.184990125082297</v>
      </c>
      <c r="AP171" s="2">
        <v>-1.1971268954509395</v>
      </c>
      <c r="AQ171" s="2">
        <v>0.52067381317000283</v>
      </c>
      <c r="AR171" s="2">
        <v>1.0175438596491171</v>
      </c>
      <c r="AS171" s="2">
        <v>-1.5228426395939021</v>
      </c>
      <c r="AT171" s="2">
        <v>-2.1637816245006714</v>
      </c>
      <c r="AU171" s="2">
        <v>0.37383177570093906</v>
      </c>
      <c r="AV171" s="144">
        <v>-1.6352977476087771</v>
      </c>
      <c r="AW171" s="2">
        <v>-2.978406552494417</v>
      </c>
      <c r="AX171" s="2">
        <v>0.36202735317780732</v>
      </c>
      <c r="AY171" s="2">
        <v>0.15331544653125473</v>
      </c>
      <c r="AZ171" s="2">
        <v>-0.37133308577793622</v>
      </c>
      <c r="BA171" s="2">
        <v>-2.0190895741556636</v>
      </c>
      <c r="BB171" s="2" t="s">
        <v>19</v>
      </c>
      <c r="BC171" s="2">
        <v>-0.82962962962963571</v>
      </c>
    </row>
    <row r="172" spans="1:55" x14ac:dyDescent="0.25">
      <c r="A172" s="1">
        <v>42309</v>
      </c>
      <c r="B172" s="232">
        <v>100.71004000000001</v>
      </c>
      <c r="C172" s="232">
        <v>114.27464000000001</v>
      </c>
      <c r="D172" s="232">
        <v>84.289990000000003</v>
      </c>
      <c r="E172" s="232">
        <v>89.160929999999993</v>
      </c>
      <c r="F172" s="232" t="s">
        <v>176</v>
      </c>
      <c r="G172" s="232">
        <v>105.26669</v>
      </c>
      <c r="H172" s="232" t="s">
        <v>176</v>
      </c>
      <c r="I172" s="232">
        <v>104.45871</v>
      </c>
      <c r="J172" s="232">
        <v>125.88451999999999</v>
      </c>
      <c r="K172" s="232">
        <v>102.14190000000001</v>
      </c>
      <c r="L172" s="232">
        <v>145.79060000000001</v>
      </c>
      <c r="M172" s="232">
        <v>81.966229999999996</v>
      </c>
      <c r="N172" s="232">
        <v>97.062730000000002</v>
      </c>
      <c r="O172" s="232">
        <v>86.791480000000007</v>
      </c>
      <c r="P172" s="232">
        <v>92.093720000000005</v>
      </c>
      <c r="Q172" s="232">
        <v>89.197569999999999</v>
      </c>
      <c r="R172" s="232" t="s">
        <v>176</v>
      </c>
      <c r="S172" s="232">
        <v>90.504170000000002</v>
      </c>
      <c r="T172" s="232">
        <v>98.904730000000001</v>
      </c>
      <c r="U172" s="232">
        <v>-1.8</v>
      </c>
      <c r="V172" s="232">
        <v>-1.6</v>
      </c>
      <c r="W172" s="232">
        <v>-3.4</v>
      </c>
      <c r="X172" s="232">
        <v>1.3</v>
      </c>
      <c r="Y172" s="232" t="s">
        <v>176</v>
      </c>
      <c r="Z172" s="232">
        <v>-2.2999999999999998</v>
      </c>
      <c r="AA172" s="232" t="s">
        <v>176</v>
      </c>
      <c r="AB172" s="232">
        <v>5.9</v>
      </c>
      <c r="AC172" s="232">
        <v>-2.2999999999999998</v>
      </c>
      <c r="AD172" s="232">
        <v>-5.2</v>
      </c>
      <c r="AE172" s="233">
        <v>-15.5</v>
      </c>
      <c r="AF172" s="232">
        <v>1.7</v>
      </c>
      <c r="AG172" s="232">
        <v>-2.2999999999999998</v>
      </c>
      <c r="AH172" s="232">
        <v>-0.3</v>
      </c>
      <c r="AI172" s="232">
        <v>2.2999999999999998</v>
      </c>
      <c r="AJ172" s="232">
        <v>0.9</v>
      </c>
      <c r="AK172" s="232" t="s">
        <v>176</v>
      </c>
      <c r="AL172" s="232">
        <v>1.3</v>
      </c>
      <c r="AM172" s="232">
        <v>-1.8</v>
      </c>
      <c r="AN172" s="144">
        <v>-1.4634146341463206</v>
      </c>
      <c r="AO172" s="2">
        <v>-1.4656895403064474</v>
      </c>
      <c r="AP172" s="2">
        <v>-3.4329563812600883</v>
      </c>
      <c r="AQ172" s="2">
        <v>3.0164533820840722</v>
      </c>
      <c r="AR172" s="2">
        <v>-0.90309135116357631</v>
      </c>
      <c r="AS172" s="2">
        <v>1.0677466863033835</v>
      </c>
      <c r="AT172" s="2">
        <v>-2.3477373256209466</v>
      </c>
      <c r="AU172" s="2">
        <v>-2.1973929236498879</v>
      </c>
      <c r="AV172" s="144">
        <v>-6.3362609786700048</v>
      </c>
      <c r="AW172" s="2">
        <v>-3.5686876438987047</v>
      </c>
      <c r="AX172" s="2">
        <v>-0.72144288577155047</v>
      </c>
      <c r="AY172" s="2">
        <v>-0.68886337543054843</v>
      </c>
      <c r="AZ172" s="2">
        <v>0.26090197540067361</v>
      </c>
      <c r="BA172" s="2">
        <v>-0.41213937804421841</v>
      </c>
      <c r="BB172" s="2" t="s">
        <v>19</v>
      </c>
      <c r="BC172" s="2">
        <v>-1.165222587391701</v>
      </c>
    </row>
    <row r="173" spans="1:55" x14ac:dyDescent="0.25">
      <c r="A173" s="1">
        <v>42339</v>
      </c>
      <c r="B173" s="232">
        <v>99.19726</v>
      </c>
      <c r="C173" s="232">
        <v>114.06404000000001</v>
      </c>
      <c r="D173" s="232">
        <v>82.36533</v>
      </c>
      <c r="E173" s="232">
        <v>88.600120000000004</v>
      </c>
      <c r="F173" s="232" t="s">
        <v>176</v>
      </c>
      <c r="G173" s="232">
        <v>103.08078999999999</v>
      </c>
      <c r="H173" s="232" t="s">
        <v>176</v>
      </c>
      <c r="I173" s="232">
        <v>90.500829999999993</v>
      </c>
      <c r="J173" s="232">
        <v>130.60513</v>
      </c>
      <c r="K173" s="232">
        <v>99.350489999999994</v>
      </c>
      <c r="L173" s="232">
        <v>146.12100000000001</v>
      </c>
      <c r="M173" s="232">
        <v>83.825569999999999</v>
      </c>
      <c r="N173" s="232">
        <v>95.65831</v>
      </c>
      <c r="O173" s="232">
        <v>85.705969999999994</v>
      </c>
      <c r="P173" s="232">
        <v>85.720770000000002</v>
      </c>
      <c r="Q173" s="232">
        <v>88.103080000000006</v>
      </c>
      <c r="R173" s="232" t="s">
        <v>176</v>
      </c>
      <c r="S173" s="232">
        <v>94.72193</v>
      </c>
      <c r="T173" s="232">
        <v>100.91144</v>
      </c>
      <c r="U173" s="232">
        <v>-1.5</v>
      </c>
      <c r="V173" s="232">
        <v>-0.2</v>
      </c>
      <c r="W173" s="232">
        <v>-2.2999999999999998</v>
      </c>
      <c r="X173" s="232">
        <v>-0.6</v>
      </c>
      <c r="Y173" s="232" t="s">
        <v>176</v>
      </c>
      <c r="Z173" s="232">
        <v>-2.1</v>
      </c>
      <c r="AA173" s="232" t="s">
        <v>176</v>
      </c>
      <c r="AB173" s="232">
        <v>-13.4</v>
      </c>
      <c r="AC173" s="232">
        <v>3.7</v>
      </c>
      <c r="AD173" s="232">
        <v>-2.7</v>
      </c>
      <c r="AE173" s="233">
        <v>0.2</v>
      </c>
      <c r="AF173" s="232">
        <v>2.2999999999999998</v>
      </c>
      <c r="AG173" s="232">
        <v>-1.4</v>
      </c>
      <c r="AH173" s="232">
        <v>-1.3</v>
      </c>
      <c r="AI173" s="232">
        <v>-6.9</v>
      </c>
      <c r="AJ173" s="232">
        <v>-1.2</v>
      </c>
      <c r="AK173" s="232" t="s">
        <v>176</v>
      </c>
      <c r="AL173" s="232">
        <v>4.7</v>
      </c>
      <c r="AM173" s="232">
        <v>2</v>
      </c>
      <c r="AN173" s="144">
        <v>-1.2947448591013155</v>
      </c>
      <c r="AO173" s="2">
        <v>-0.50709939148072536</v>
      </c>
      <c r="AP173" s="2">
        <v>-5.144291091593467</v>
      </c>
      <c r="AQ173" s="2">
        <v>-1.0351966873705876</v>
      </c>
      <c r="AR173" s="2">
        <v>-1.1566771819137789</v>
      </c>
      <c r="AS173" s="2">
        <v>-3.6794171220400851</v>
      </c>
      <c r="AT173" s="2">
        <v>1.2543554006968716</v>
      </c>
      <c r="AU173" s="2">
        <v>-1.7897943640518221</v>
      </c>
      <c r="AV173" s="144">
        <v>-7.0663094440723491</v>
      </c>
      <c r="AW173" s="2">
        <v>1.3529645841623417</v>
      </c>
      <c r="AX173" s="2">
        <v>-0.72668550666127318</v>
      </c>
      <c r="AY173" s="2">
        <v>-2.7745664739884268</v>
      </c>
      <c r="AZ173" s="2">
        <v>-2.3048327137546454</v>
      </c>
      <c r="BA173" s="2">
        <v>-0.26335590669673836</v>
      </c>
      <c r="BB173" s="2" t="s">
        <v>19</v>
      </c>
      <c r="BC173" s="2">
        <v>-0.45344619105199824</v>
      </c>
    </row>
    <row r="174" spans="1:55" x14ac:dyDescent="0.25">
      <c r="A174" s="1">
        <v>42370</v>
      </c>
      <c r="B174" s="232">
        <v>100.08264</v>
      </c>
      <c r="C174" s="232">
        <v>116.56834000000001</v>
      </c>
      <c r="D174" s="232">
        <v>79.329369999999997</v>
      </c>
      <c r="E174" s="232">
        <v>91.979690000000005</v>
      </c>
      <c r="F174" s="232" t="s">
        <v>176</v>
      </c>
      <c r="G174" s="232">
        <v>105.03971</v>
      </c>
      <c r="H174" s="232" t="s">
        <v>176</v>
      </c>
      <c r="I174" s="232">
        <v>88.470010000000002</v>
      </c>
      <c r="J174" s="232">
        <v>134.76873000000001</v>
      </c>
      <c r="K174" s="232">
        <v>98.624629999999996</v>
      </c>
      <c r="L174" s="232">
        <v>135.40223</v>
      </c>
      <c r="M174" s="232">
        <v>81.533600000000007</v>
      </c>
      <c r="N174" s="232">
        <v>98.46114</v>
      </c>
      <c r="O174" s="232">
        <v>88.141369999999995</v>
      </c>
      <c r="P174" s="232">
        <v>88.949150000000003</v>
      </c>
      <c r="Q174" s="232">
        <v>93.372739999999993</v>
      </c>
      <c r="R174" s="232" t="s">
        <v>176</v>
      </c>
      <c r="S174" s="232">
        <v>85.820419999999999</v>
      </c>
      <c r="T174" s="232">
        <v>91.228520000000003</v>
      </c>
      <c r="U174" s="232">
        <v>0.9</v>
      </c>
      <c r="V174" s="232">
        <v>2.2000000000000002</v>
      </c>
      <c r="W174" s="232">
        <v>-3.7</v>
      </c>
      <c r="X174" s="232">
        <v>3.8</v>
      </c>
      <c r="Y174" s="232" t="s">
        <v>176</v>
      </c>
      <c r="Z174" s="232">
        <v>1.9</v>
      </c>
      <c r="AA174" s="232" t="s">
        <v>176</v>
      </c>
      <c r="AB174" s="232">
        <v>-2.2000000000000002</v>
      </c>
      <c r="AC174" s="232">
        <v>3.2</v>
      </c>
      <c r="AD174" s="232">
        <v>-0.7</v>
      </c>
      <c r="AE174" s="233">
        <v>-7.3</v>
      </c>
      <c r="AF174" s="232">
        <v>-2.7</v>
      </c>
      <c r="AG174" s="232">
        <v>2.9</v>
      </c>
      <c r="AH174" s="232">
        <v>2.8</v>
      </c>
      <c r="AI174" s="232">
        <v>3.8</v>
      </c>
      <c r="AJ174" s="232">
        <v>6</v>
      </c>
      <c r="AK174" s="232" t="s">
        <v>176</v>
      </c>
      <c r="AL174" s="232">
        <v>-9.4</v>
      </c>
      <c r="AM174" s="232">
        <v>-9.6</v>
      </c>
      <c r="AN174" s="144">
        <v>-0.73302469135803072</v>
      </c>
      <c r="AO174" s="2">
        <v>0.30581039755352979</v>
      </c>
      <c r="AP174" s="2">
        <v>-4.2328042328042548</v>
      </c>
      <c r="AQ174" s="2">
        <v>1.5839808726837878</v>
      </c>
      <c r="AR174" s="2">
        <v>-0.78014184397162678</v>
      </c>
      <c r="AS174" s="2">
        <v>-3.4795763993948348</v>
      </c>
      <c r="AT174" s="2">
        <v>1.5829318651066515</v>
      </c>
      <c r="AU174" s="2">
        <v>-3.528499418379194</v>
      </c>
      <c r="AV174" s="144">
        <v>-7.8918918918918894</v>
      </c>
      <c r="AW174" s="2">
        <v>0.35335689045936647</v>
      </c>
      <c r="AX174" s="2">
        <v>-0.16266775111835052</v>
      </c>
      <c r="AY174" s="2">
        <v>0.55489496630996005</v>
      </c>
      <c r="AZ174" s="2">
        <v>-0.87519025875191225</v>
      </c>
      <c r="BA174" s="2">
        <v>1.7351942663145881</v>
      </c>
      <c r="BB174" s="2" t="s">
        <v>19</v>
      </c>
      <c r="BC174" s="2">
        <v>-4.4032796841785515</v>
      </c>
    </row>
    <row r="175" spans="1:55" x14ac:dyDescent="0.25">
      <c r="A175" s="1">
        <v>42401</v>
      </c>
      <c r="B175" s="232">
        <v>98.992170000000002</v>
      </c>
      <c r="C175" s="232">
        <v>111.97709999999999</v>
      </c>
      <c r="D175" s="232">
        <v>76.473150000000004</v>
      </c>
      <c r="E175" s="232">
        <v>100.23752</v>
      </c>
      <c r="F175" s="232" t="s">
        <v>176</v>
      </c>
      <c r="G175" s="232">
        <v>101.4187</v>
      </c>
      <c r="H175" s="232" t="s">
        <v>176</v>
      </c>
      <c r="I175" s="232">
        <v>89.018180000000001</v>
      </c>
      <c r="J175" s="232">
        <v>118.41686</v>
      </c>
      <c r="K175" s="232">
        <v>100.0488</v>
      </c>
      <c r="L175" s="232">
        <v>154.63247999999999</v>
      </c>
      <c r="M175" s="232">
        <v>82.412959999999998</v>
      </c>
      <c r="N175" s="232">
        <v>97.468959999999996</v>
      </c>
      <c r="O175" s="232">
        <v>85.042280000000005</v>
      </c>
      <c r="P175" s="232">
        <v>86.624880000000005</v>
      </c>
      <c r="Q175" s="232">
        <v>87.323239999999998</v>
      </c>
      <c r="R175" s="232" t="s">
        <v>176</v>
      </c>
      <c r="S175" s="232">
        <v>98.773600000000002</v>
      </c>
      <c r="T175" s="232">
        <v>99.363020000000006</v>
      </c>
      <c r="U175" s="232">
        <v>-1.1000000000000001</v>
      </c>
      <c r="V175" s="232">
        <v>-3.9</v>
      </c>
      <c r="W175" s="232">
        <v>-3.6</v>
      </c>
      <c r="X175" s="232">
        <v>9</v>
      </c>
      <c r="Y175" s="232" t="s">
        <v>176</v>
      </c>
      <c r="Z175" s="232">
        <v>-3.4</v>
      </c>
      <c r="AA175" s="232" t="s">
        <v>176</v>
      </c>
      <c r="AB175" s="232">
        <v>0.6</v>
      </c>
      <c r="AC175" s="232">
        <v>-12.1</v>
      </c>
      <c r="AD175" s="232">
        <v>1.4</v>
      </c>
      <c r="AE175" s="233">
        <v>14.2</v>
      </c>
      <c r="AF175" s="232">
        <v>1.1000000000000001</v>
      </c>
      <c r="AG175" s="232">
        <v>-1</v>
      </c>
      <c r="AH175" s="232">
        <v>-3.5</v>
      </c>
      <c r="AI175" s="232">
        <v>-2.6</v>
      </c>
      <c r="AJ175" s="232">
        <v>-6.5</v>
      </c>
      <c r="AK175" s="232" t="s">
        <v>176</v>
      </c>
      <c r="AL175" s="232">
        <v>15.1</v>
      </c>
      <c r="AM175" s="232">
        <v>8.9</v>
      </c>
      <c r="AN175" s="144">
        <v>-0.54411193159734639</v>
      </c>
      <c r="AO175" s="2">
        <v>-1.3550135501355198</v>
      </c>
      <c r="AP175" s="2">
        <v>-3.3609576427255816</v>
      </c>
      <c r="AQ175" s="2">
        <v>2.1476904972050681</v>
      </c>
      <c r="AR175" s="2">
        <v>-1.0721944245889903</v>
      </c>
      <c r="AS175" s="2">
        <v>-5.5250783699059554</v>
      </c>
      <c r="AT175" s="2">
        <v>-2.7100271002709952</v>
      </c>
      <c r="AU175" s="2">
        <v>-0.84405144694533751</v>
      </c>
      <c r="AV175" s="144">
        <v>1.7996870109546093</v>
      </c>
      <c r="AW175" s="2">
        <v>-0.23474178403757318</v>
      </c>
      <c r="AX175" s="2">
        <v>-0.16293279022402407</v>
      </c>
      <c r="AY175" s="2">
        <v>-0.59124950729209091</v>
      </c>
      <c r="AZ175" s="2">
        <v>-2.1880998080614056</v>
      </c>
      <c r="BA175" s="2">
        <v>-0.37078235076007937</v>
      </c>
      <c r="BB175" s="2" t="s">
        <v>19</v>
      </c>
      <c r="BC175" s="2">
        <v>-0.50825921219821435</v>
      </c>
    </row>
    <row r="176" spans="1:55" x14ac:dyDescent="0.25">
      <c r="A176" s="1">
        <v>42430</v>
      </c>
      <c r="B176" s="232">
        <v>99.555239999999998</v>
      </c>
      <c r="C176" s="232">
        <v>116.60104</v>
      </c>
      <c r="D176" s="232">
        <v>87.137259999999998</v>
      </c>
      <c r="E176" s="232">
        <v>96.116640000000004</v>
      </c>
      <c r="F176" s="232" t="s">
        <v>176</v>
      </c>
      <c r="G176" s="232">
        <v>105.74881000000001</v>
      </c>
      <c r="H176" s="232" t="s">
        <v>176</v>
      </c>
      <c r="I176" s="232">
        <v>94.157910000000001</v>
      </c>
      <c r="J176" s="232">
        <v>128.60288</v>
      </c>
      <c r="K176" s="232">
        <v>102.09538999999999</v>
      </c>
      <c r="L176" s="232">
        <v>145.78764000000001</v>
      </c>
      <c r="M176" s="232">
        <v>82.148099999999999</v>
      </c>
      <c r="N176" s="232">
        <v>97.993470000000002</v>
      </c>
      <c r="O176" s="232">
        <v>89.550740000000005</v>
      </c>
      <c r="P176" s="232">
        <v>89.09478</v>
      </c>
      <c r="Q176" s="232">
        <v>87.604979999999998</v>
      </c>
      <c r="R176" s="232" t="s">
        <v>176</v>
      </c>
      <c r="S176" s="232">
        <v>91.416600000000003</v>
      </c>
      <c r="T176" s="232">
        <v>95.210030000000003</v>
      </c>
      <c r="U176" s="232">
        <v>0.6</v>
      </c>
      <c r="V176" s="232">
        <v>4.0999999999999996</v>
      </c>
      <c r="W176" s="232">
        <v>13.9</v>
      </c>
      <c r="X176" s="232">
        <v>-4.0999999999999996</v>
      </c>
      <c r="Y176" s="232" t="s">
        <v>176</v>
      </c>
      <c r="Z176" s="232">
        <v>4.3</v>
      </c>
      <c r="AA176" s="232" t="s">
        <v>176</v>
      </c>
      <c r="AB176" s="232">
        <v>5.8</v>
      </c>
      <c r="AC176" s="232">
        <v>8.6</v>
      </c>
      <c r="AD176" s="232">
        <v>2</v>
      </c>
      <c r="AE176" s="233">
        <v>-5.7</v>
      </c>
      <c r="AF176" s="232">
        <v>-0.3</v>
      </c>
      <c r="AG176" s="232">
        <v>0.5</v>
      </c>
      <c r="AH176" s="232">
        <v>5.3</v>
      </c>
      <c r="AI176" s="232">
        <v>2.9</v>
      </c>
      <c r="AJ176" s="232">
        <v>0.3</v>
      </c>
      <c r="AK176" s="232" t="s">
        <v>176</v>
      </c>
      <c r="AL176" s="232">
        <v>-7.4</v>
      </c>
      <c r="AM176" s="232">
        <v>-4.2</v>
      </c>
      <c r="AN176" s="144">
        <v>0.27354435326301108</v>
      </c>
      <c r="AO176" s="2">
        <v>0.27472527472527375</v>
      </c>
      <c r="AP176" s="2">
        <v>3.239637922820382</v>
      </c>
      <c r="AQ176" s="2">
        <v>2.7649769585253337</v>
      </c>
      <c r="AR176" s="2">
        <v>0.7225433526011571</v>
      </c>
      <c r="AS176" s="2">
        <v>1.6175860638738992</v>
      </c>
      <c r="AT176" s="2">
        <v>-0.94011142061282138</v>
      </c>
      <c r="AU176" s="2">
        <v>1.0133765707336817</v>
      </c>
      <c r="AV176" s="144">
        <v>-7.6863950807071202E-2</v>
      </c>
      <c r="AW176" s="2">
        <v>-0.74509803921567475</v>
      </c>
      <c r="AX176" s="2">
        <v>0.77519379844961378</v>
      </c>
      <c r="AY176" s="2">
        <v>1.2688342585249979</v>
      </c>
      <c r="AZ176" s="2">
        <v>2.1978021978022122</v>
      </c>
      <c r="BA176" s="2">
        <v>-0.33494603647191701</v>
      </c>
      <c r="BB176" s="2" t="s">
        <v>19</v>
      </c>
      <c r="BC176" s="2">
        <v>-2.1072796934865745</v>
      </c>
    </row>
    <row r="177" spans="1:55" x14ac:dyDescent="0.25">
      <c r="A177" s="1">
        <v>42461</v>
      </c>
      <c r="B177" s="232">
        <v>99.613789999999995</v>
      </c>
      <c r="C177" s="232">
        <v>114.58843</v>
      </c>
      <c r="D177" s="232">
        <v>77.615639999999999</v>
      </c>
      <c r="E177" s="232">
        <v>98.202479999999994</v>
      </c>
      <c r="F177" s="232" t="s">
        <v>176</v>
      </c>
      <c r="G177" s="232">
        <v>104.51127</v>
      </c>
      <c r="H177" s="232" t="s">
        <v>176</v>
      </c>
      <c r="I177" s="232">
        <v>98.615769999999998</v>
      </c>
      <c r="J177" s="232">
        <v>125.60822</v>
      </c>
      <c r="K177" s="232">
        <v>103.09889</v>
      </c>
      <c r="L177" s="232">
        <v>144.40147999999999</v>
      </c>
      <c r="M177" s="232">
        <v>84.00067</v>
      </c>
      <c r="N177" s="232">
        <v>99.764520000000005</v>
      </c>
      <c r="O177" s="232">
        <v>87.15361</v>
      </c>
      <c r="P177" s="232">
        <v>87.813140000000004</v>
      </c>
      <c r="Q177" s="232">
        <v>85.471159999999998</v>
      </c>
      <c r="R177" s="232" t="s">
        <v>176</v>
      </c>
      <c r="S177" s="232">
        <v>89.516620000000003</v>
      </c>
      <c r="T177" s="232">
        <v>103.52931</v>
      </c>
      <c r="U177" s="232">
        <v>0.1</v>
      </c>
      <c r="V177" s="232">
        <v>-1.7</v>
      </c>
      <c r="W177" s="232">
        <v>-10.9</v>
      </c>
      <c r="X177" s="232">
        <v>2.2000000000000002</v>
      </c>
      <c r="Y177" s="232" t="s">
        <v>176</v>
      </c>
      <c r="Z177" s="232">
        <v>-1.2</v>
      </c>
      <c r="AA177" s="232" t="s">
        <v>176</v>
      </c>
      <c r="AB177" s="232">
        <v>4.7</v>
      </c>
      <c r="AC177" s="232">
        <v>-2.2999999999999998</v>
      </c>
      <c r="AD177" s="232">
        <v>1</v>
      </c>
      <c r="AE177" s="233">
        <v>-1</v>
      </c>
      <c r="AF177" s="232">
        <v>2.2999999999999998</v>
      </c>
      <c r="AG177" s="232">
        <v>1.8</v>
      </c>
      <c r="AH177" s="232">
        <v>-2.7</v>
      </c>
      <c r="AI177" s="232">
        <v>-1.4</v>
      </c>
      <c r="AJ177" s="232">
        <v>-2.4</v>
      </c>
      <c r="AK177" s="232" t="s">
        <v>176</v>
      </c>
      <c r="AL177" s="232">
        <v>-2.1</v>
      </c>
      <c r="AM177" s="232">
        <v>8.6999999999999993</v>
      </c>
      <c r="AN177" s="144">
        <v>-0.27279812938427739</v>
      </c>
      <c r="AO177" s="2">
        <v>-0.4109589041095818</v>
      </c>
      <c r="AP177" s="2">
        <v>-0.32302722658053007</v>
      </c>
      <c r="AQ177" s="2">
        <v>2.1860986547085348</v>
      </c>
      <c r="AR177" s="2">
        <v>-0.32281205164994553</v>
      </c>
      <c r="AS177" s="2">
        <v>3.8367346938775526</v>
      </c>
      <c r="AT177" s="2">
        <v>-2.9173989455184568</v>
      </c>
      <c r="AU177" s="2">
        <v>1.8459069020866803</v>
      </c>
      <c r="AV177" s="144">
        <v>1.8846153846153735</v>
      </c>
      <c r="AW177" s="2">
        <v>0.63216120110627383</v>
      </c>
      <c r="AX177" s="2">
        <v>0.40485829959515662</v>
      </c>
      <c r="AY177" s="2">
        <v>-0.1566170712607784</v>
      </c>
      <c r="AZ177" s="2">
        <v>0.11520737327186392</v>
      </c>
      <c r="BA177" s="2">
        <v>-2.9499626587005112</v>
      </c>
      <c r="BB177" s="2" t="s">
        <v>19</v>
      </c>
      <c r="BC177" s="2">
        <v>5.6425309849967187</v>
      </c>
    </row>
    <row r="178" spans="1:55" x14ac:dyDescent="0.25">
      <c r="A178" s="1">
        <v>42491</v>
      </c>
      <c r="B178" s="232">
        <v>99.980770000000007</v>
      </c>
      <c r="C178" s="232">
        <v>116.09219</v>
      </c>
      <c r="D178" s="232">
        <v>92.698430000000002</v>
      </c>
      <c r="E178" s="232">
        <v>93.356780000000001</v>
      </c>
      <c r="F178" s="232" t="s">
        <v>176</v>
      </c>
      <c r="G178" s="232">
        <v>104.50874</v>
      </c>
      <c r="H178" s="232" t="s">
        <v>176</v>
      </c>
      <c r="I178" s="232">
        <v>97.804060000000007</v>
      </c>
      <c r="J178" s="232">
        <v>126.22141000000001</v>
      </c>
      <c r="K178" s="232">
        <v>102.98208</v>
      </c>
      <c r="L178" s="232">
        <v>145.37754000000001</v>
      </c>
      <c r="M178" s="232">
        <v>86.157470000000004</v>
      </c>
      <c r="N178" s="232">
        <v>97.91825</v>
      </c>
      <c r="O178" s="232">
        <v>86.317580000000007</v>
      </c>
      <c r="P178" s="232">
        <v>89.121099999999998</v>
      </c>
      <c r="Q178" s="232">
        <v>88.349919999999997</v>
      </c>
      <c r="R178" s="232" t="s">
        <v>176</v>
      </c>
      <c r="S178" s="232">
        <v>94.40455</v>
      </c>
      <c r="T178" s="232">
        <v>102.76116</v>
      </c>
      <c r="U178" s="232">
        <v>0.4</v>
      </c>
      <c r="V178" s="232">
        <v>1.3</v>
      </c>
      <c r="W178" s="232">
        <v>19.399999999999999</v>
      </c>
      <c r="X178" s="232">
        <v>-4.9000000000000004</v>
      </c>
      <c r="Y178" s="232" t="s">
        <v>176</v>
      </c>
      <c r="Z178" s="232">
        <v>0</v>
      </c>
      <c r="AA178" s="232" t="s">
        <v>176</v>
      </c>
      <c r="AB178" s="232">
        <v>-0.8</v>
      </c>
      <c r="AC178" s="232">
        <v>0.5</v>
      </c>
      <c r="AD178" s="232">
        <v>-0.1</v>
      </c>
      <c r="AE178" s="233">
        <v>0.7</v>
      </c>
      <c r="AF178" s="232">
        <v>2.6</v>
      </c>
      <c r="AG178" s="232">
        <v>-1.9</v>
      </c>
      <c r="AH178" s="232">
        <v>-1</v>
      </c>
      <c r="AI178" s="232">
        <v>1.5</v>
      </c>
      <c r="AJ178" s="232">
        <v>3.4</v>
      </c>
      <c r="AK178" s="232" t="s">
        <v>176</v>
      </c>
      <c r="AL178" s="232">
        <v>5.5</v>
      </c>
      <c r="AM178" s="232">
        <v>-0.7</v>
      </c>
      <c r="AN178" s="144">
        <v>0.31262211801483808</v>
      </c>
      <c r="AO178" s="2">
        <v>1.7537826685006808</v>
      </c>
      <c r="AP178" s="2">
        <v>6.25</v>
      </c>
      <c r="AQ178" s="2">
        <v>-0.60340098738345116</v>
      </c>
      <c r="AR178" s="2">
        <v>0.75566750629723067</v>
      </c>
      <c r="AS178" s="2">
        <v>3.6163522012578664</v>
      </c>
      <c r="AT178" s="2">
        <v>2.3895727733526329</v>
      </c>
      <c r="AU178" s="2">
        <v>1.1820330969267268</v>
      </c>
      <c r="AV178" s="144">
        <v>-1.9252548131370228</v>
      </c>
      <c r="AW178" s="2">
        <v>1.7275225755791324</v>
      </c>
      <c r="AX178" s="2">
        <v>0.44354838709677047</v>
      </c>
      <c r="AY178" s="2">
        <v>0.19607843137254832</v>
      </c>
      <c r="AZ178" s="2">
        <v>0.88224012274646935</v>
      </c>
      <c r="BA178" s="2">
        <v>7.6952674105412733E-2</v>
      </c>
      <c r="BB178" s="2" t="s">
        <v>19</v>
      </c>
      <c r="BC178" s="2">
        <v>2.3155294844087626</v>
      </c>
    </row>
    <row r="179" spans="1:55" x14ac:dyDescent="0.25">
      <c r="A179" s="1">
        <v>42522</v>
      </c>
      <c r="B179" s="232">
        <v>98.640619999999998</v>
      </c>
      <c r="C179" s="232">
        <v>116.55109</v>
      </c>
      <c r="D179" s="232">
        <v>86.409970000000001</v>
      </c>
      <c r="E179" s="232">
        <v>97.358369999999994</v>
      </c>
      <c r="F179" s="232" t="s">
        <v>176</v>
      </c>
      <c r="G179" s="232">
        <v>103.94213000000001</v>
      </c>
      <c r="H179" s="232" t="s">
        <v>176</v>
      </c>
      <c r="I179" s="232">
        <v>97.573509999999999</v>
      </c>
      <c r="J179" s="232">
        <v>129.20688999999999</v>
      </c>
      <c r="K179" s="232">
        <v>100.33595</v>
      </c>
      <c r="L179" s="232">
        <v>141.6737</v>
      </c>
      <c r="M179" s="232">
        <v>87.099779999999996</v>
      </c>
      <c r="N179" s="232">
        <v>95.788960000000003</v>
      </c>
      <c r="O179" s="232">
        <v>86.026709999999994</v>
      </c>
      <c r="P179" s="232">
        <v>91.265529999999998</v>
      </c>
      <c r="Q179" s="232">
        <v>86.593720000000005</v>
      </c>
      <c r="R179" s="232" t="s">
        <v>176</v>
      </c>
      <c r="S179" s="232">
        <v>93.468729999999994</v>
      </c>
      <c r="T179" s="232">
        <v>103.7527</v>
      </c>
      <c r="U179" s="232">
        <v>-1.3</v>
      </c>
      <c r="V179" s="232">
        <v>0.4</v>
      </c>
      <c r="W179" s="232">
        <v>-6.8</v>
      </c>
      <c r="X179" s="232">
        <v>4.3</v>
      </c>
      <c r="Y179" s="232" t="s">
        <v>176</v>
      </c>
      <c r="Z179" s="232">
        <v>-0.5</v>
      </c>
      <c r="AA179" s="232" t="s">
        <v>176</v>
      </c>
      <c r="AB179" s="232">
        <v>-0.2</v>
      </c>
      <c r="AC179" s="232">
        <v>2.4</v>
      </c>
      <c r="AD179" s="232">
        <v>-2.6</v>
      </c>
      <c r="AE179" s="233">
        <v>-2.5</v>
      </c>
      <c r="AF179" s="232">
        <v>1.1000000000000001</v>
      </c>
      <c r="AG179" s="232">
        <v>-2.2000000000000002</v>
      </c>
      <c r="AH179" s="232">
        <v>-0.3</v>
      </c>
      <c r="AI179" s="232">
        <v>2.4</v>
      </c>
      <c r="AJ179" s="232">
        <v>-2</v>
      </c>
      <c r="AK179" s="232" t="s">
        <v>176</v>
      </c>
      <c r="AL179" s="232">
        <v>-1</v>
      </c>
      <c r="AM179" s="232">
        <v>1</v>
      </c>
      <c r="AN179" s="144">
        <v>-0.27269185820023578</v>
      </c>
      <c r="AO179" s="2">
        <v>0.37174721189592308</v>
      </c>
      <c r="AP179" s="2">
        <v>-0.61002178649237626</v>
      </c>
      <c r="AQ179" s="2">
        <v>0.33112582781458233</v>
      </c>
      <c r="AR179" s="2">
        <v>-0.46428571428571708</v>
      </c>
      <c r="AS179" s="2">
        <v>1.2518968133535369</v>
      </c>
      <c r="AT179" s="2">
        <v>0.21216407355022504</v>
      </c>
      <c r="AU179" s="2">
        <v>-0.38940809968848189</v>
      </c>
      <c r="AV179" s="144">
        <v>-0.96227867590457095</v>
      </c>
      <c r="AW179" s="2">
        <v>1.9683519876495525</v>
      </c>
      <c r="AX179" s="2">
        <v>-0.60216780409474424</v>
      </c>
      <c r="AY179" s="2">
        <v>-1.1350293542074397</v>
      </c>
      <c r="AZ179" s="2">
        <v>0.6844106463878008</v>
      </c>
      <c r="BA179" s="2">
        <v>-0.11534025374858592</v>
      </c>
      <c r="BB179" s="2" t="s">
        <v>19</v>
      </c>
      <c r="BC179" s="2">
        <v>2.6855763427881874</v>
      </c>
    </row>
    <row r="180" spans="1:55" x14ac:dyDescent="0.25">
      <c r="A180" s="1">
        <v>42552</v>
      </c>
      <c r="B180" s="232">
        <v>99.353059999999999</v>
      </c>
      <c r="C180" s="232">
        <v>112.37228</v>
      </c>
      <c r="D180" s="232">
        <v>89.840599999999995</v>
      </c>
      <c r="E180" s="232">
        <v>93.768429999999995</v>
      </c>
      <c r="F180" s="232" t="s">
        <v>176</v>
      </c>
      <c r="G180" s="232">
        <v>105.99544</v>
      </c>
      <c r="H180" s="232" t="s">
        <v>176</v>
      </c>
      <c r="I180" s="232">
        <v>100.28881</v>
      </c>
      <c r="J180" s="232">
        <v>113.73220999999999</v>
      </c>
      <c r="K180" s="232">
        <v>103.61857999999999</v>
      </c>
      <c r="L180" s="232">
        <v>143.21789000000001</v>
      </c>
      <c r="M180" s="232">
        <v>86.145300000000006</v>
      </c>
      <c r="N180" s="232">
        <v>98.702789999999993</v>
      </c>
      <c r="O180" s="232">
        <v>89.157740000000004</v>
      </c>
      <c r="P180" s="232">
        <v>89.893379999999993</v>
      </c>
      <c r="Q180" s="232">
        <v>85.468909999999994</v>
      </c>
      <c r="R180" s="232" t="s">
        <v>176</v>
      </c>
      <c r="S180" s="232">
        <v>88.363810000000001</v>
      </c>
      <c r="T180" s="232">
        <v>107.67514</v>
      </c>
      <c r="U180" s="232">
        <v>0.7</v>
      </c>
      <c r="V180" s="232">
        <v>-3.6</v>
      </c>
      <c r="W180" s="232">
        <v>4</v>
      </c>
      <c r="X180" s="232">
        <v>-3.7</v>
      </c>
      <c r="Y180" s="232" t="s">
        <v>176</v>
      </c>
      <c r="Z180" s="232">
        <v>2</v>
      </c>
      <c r="AA180" s="232" t="s">
        <v>176</v>
      </c>
      <c r="AB180" s="232">
        <v>2.8</v>
      </c>
      <c r="AC180" s="232">
        <v>-12</v>
      </c>
      <c r="AD180" s="232">
        <v>3.3</v>
      </c>
      <c r="AE180" s="233">
        <v>1.1000000000000001</v>
      </c>
      <c r="AF180" s="232">
        <v>-1.1000000000000001</v>
      </c>
      <c r="AG180" s="232">
        <v>3</v>
      </c>
      <c r="AH180" s="232">
        <v>3.6</v>
      </c>
      <c r="AI180" s="232">
        <v>-1.5</v>
      </c>
      <c r="AJ180" s="232">
        <v>-1.3</v>
      </c>
      <c r="AK180" s="232" t="s">
        <v>176</v>
      </c>
      <c r="AL180" s="232">
        <v>-5.5</v>
      </c>
      <c r="AM180" s="232">
        <v>3.8</v>
      </c>
      <c r="AN180" s="144">
        <v>3.9062500000008882E-2</v>
      </c>
      <c r="AO180" s="2">
        <v>-0.80808080808080218</v>
      </c>
      <c r="AP180" s="2">
        <v>4.6909250328803331</v>
      </c>
      <c r="AQ180" s="2">
        <v>-1.1276127612761311</v>
      </c>
      <c r="AR180" s="2">
        <v>0.71761750986725215</v>
      </c>
      <c r="AS180" s="2">
        <v>0.74934432371676074</v>
      </c>
      <c r="AT180" s="2">
        <v>-2.8228652081862982</v>
      </c>
      <c r="AU180" s="2">
        <v>0.39093041438622578</v>
      </c>
      <c r="AV180" s="144">
        <v>-7.7730275942455851E-2</v>
      </c>
      <c r="AW180" s="2">
        <v>1.0976532929598992</v>
      </c>
      <c r="AX180" s="2">
        <v>-0.40387722132471104</v>
      </c>
      <c r="AY180" s="2">
        <v>0.35629453681709222</v>
      </c>
      <c r="AZ180" s="2">
        <v>0.75528700906346558</v>
      </c>
      <c r="BA180" s="2">
        <v>7.6982294072380775E-2</v>
      </c>
      <c r="BB180" s="2" t="s">
        <v>19</v>
      </c>
      <c r="BC180" s="2">
        <v>1.0578900969732574</v>
      </c>
    </row>
    <row r="181" spans="1:55" x14ac:dyDescent="0.25">
      <c r="A181" s="1">
        <v>42583</v>
      </c>
      <c r="B181" s="232">
        <v>97.467519999999993</v>
      </c>
      <c r="C181" s="232">
        <v>113.09301000000001</v>
      </c>
      <c r="D181" s="232">
        <v>82.889629999999997</v>
      </c>
      <c r="E181" s="232">
        <v>94.719539999999995</v>
      </c>
      <c r="F181" s="232" t="s">
        <v>176</v>
      </c>
      <c r="G181" s="232">
        <v>101.73788</v>
      </c>
      <c r="H181" s="232" t="s">
        <v>176</v>
      </c>
      <c r="I181" s="232">
        <v>96.409199999999998</v>
      </c>
      <c r="J181" s="232">
        <v>119.10915</v>
      </c>
      <c r="K181" s="232">
        <v>101.10344000000001</v>
      </c>
      <c r="L181" s="232">
        <v>135.70407</v>
      </c>
      <c r="M181" s="232">
        <v>86.027519999999996</v>
      </c>
      <c r="N181" s="232">
        <v>94.181169999999995</v>
      </c>
      <c r="O181" s="232">
        <v>83.923429999999996</v>
      </c>
      <c r="P181" s="232">
        <v>89.531800000000004</v>
      </c>
      <c r="Q181" s="232">
        <v>87.548969999999997</v>
      </c>
      <c r="R181" s="232" t="s">
        <v>176</v>
      </c>
      <c r="S181" s="232">
        <v>80.840609999999998</v>
      </c>
      <c r="T181" s="232">
        <v>102.45995000000001</v>
      </c>
      <c r="U181" s="232">
        <v>-1.9</v>
      </c>
      <c r="V181" s="232">
        <v>0.6</v>
      </c>
      <c r="W181" s="232">
        <v>-7.7</v>
      </c>
      <c r="X181" s="232">
        <v>1</v>
      </c>
      <c r="Y181" s="232" t="s">
        <v>176</v>
      </c>
      <c r="Z181" s="232">
        <v>-4</v>
      </c>
      <c r="AA181" s="232" t="s">
        <v>176</v>
      </c>
      <c r="AB181" s="232">
        <v>-3.9</v>
      </c>
      <c r="AC181" s="232">
        <v>4.7</v>
      </c>
      <c r="AD181" s="232">
        <v>-2.4</v>
      </c>
      <c r="AE181" s="233">
        <v>-5.2</v>
      </c>
      <c r="AF181" s="232">
        <v>-0.1</v>
      </c>
      <c r="AG181" s="232">
        <v>-4.5999999999999996</v>
      </c>
      <c r="AH181" s="232">
        <v>-5.9</v>
      </c>
      <c r="AI181" s="232">
        <v>-0.4</v>
      </c>
      <c r="AJ181" s="232">
        <v>2.4</v>
      </c>
      <c r="AK181" s="232" t="s">
        <v>176</v>
      </c>
      <c r="AL181" s="232">
        <v>-8.5</v>
      </c>
      <c r="AM181" s="232">
        <v>-4.8</v>
      </c>
      <c r="AN181" s="144">
        <v>-0.93713393205778761</v>
      </c>
      <c r="AO181" s="2">
        <v>-0.9164969450101923</v>
      </c>
      <c r="AP181" s="2">
        <v>-2.8475711892797517</v>
      </c>
      <c r="AQ181" s="2">
        <v>0.27816411682892728</v>
      </c>
      <c r="AR181" s="2">
        <v>-0.85500534378341042</v>
      </c>
      <c r="AS181" s="2">
        <v>-0.81814801041278917</v>
      </c>
      <c r="AT181" s="2">
        <v>-1.7429193899782036</v>
      </c>
      <c r="AU181" s="2">
        <v>-0.50623052959498649</v>
      </c>
      <c r="AV181" s="144">
        <v>-1.94476857253989</v>
      </c>
      <c r="AW181" s="2">
        <v>-3.743916136279557E-2</v>
      </c>
      <c r="AX181" s="2">
        <v>-1.2976480129764933</v>
      </c>
      <c r="AY181" s="2">
        <v>-0.67061143984220584</v>
      </c>
      <c r="AZ181" s="2">
        <v>0.37481259370313325</v>
      </c>
      <c r="BA181" s="2">
        <v>-0.57692307692307487</v>
      </c>
      <c r="BB181" s="2" t="s">
        <v>19</v>
      </c>
      <c r="BC181" s="2">
        <v>-0.5815644082582172</v>
      </c>
    </row>
    <row r="182" spans="1:55" x14ac:dyDescent="0.25">
      <c r="A182" s="1">
        <v>42614</v>
      </c>
      <c r="B182" s="232">
        <v>98.53031</v>
      </c>
      <c r="C182" s="232">
        <v>114.98876</v>
      </c>
      <c r="D182" s="232">
        <v>84.989040000000003</v>
      </c>
      <c r="E182" s="232">
        <v>94.55189</v>
      </c>
      <c r="F182" s="232" t="s">
        <v>176</v>
      </c>
      <c r="G182" s="232">
        <v>99.919889999999995</v>
      </c>
      <c r="H182" s="232" t="s">
        <v>176</v>
      </c>
      <c r="I182" s="232">
        <v>96.893950000000004</v>
      </c>
      <c r="J182" s="232">
        <v>118.73269999999999</v>
      </c>
      <c r="K182" s="232">
        <v>103.08884999999999</v>
      </c>
      <c r="L182" s="232">
        <v>144.80466999999999</v>
      </c>
      <c r="M182" s="232">
        <v>81.249719999999996</v>
      </c>
      <c r="N182" s="232">
        <v>97.186319999999995</v>
      </c>
      <c r="O182" s="232">
        <v>84.039810000000003</v>
      </c>
      <c r="P182" s="232">
        <v>89.755219999999994</v>
      </c>
      <c r="Q182" s="232">
        <v>87.317319999999995</v>
      </c>
      <c r="R182" s="232" t="s">
        <v>176</v>
      </c>
      <c r="S182" s="232">
        <v>87.711089999999999</v>
      </c>
      <c r="T182" s="232">
        <v>98.05001</v>
      </c>
      <c r="U182" s="232">
        <v>1.1000000000000001</v>
      </c>
      <c r="V182" s="232">
        <v>1.7</v>
      </c>
      <c r="W182" s="232">
        <v>2.5</v>
      </c>
      <c r="X182" s="232">
        <v>-0.2</v>
      </c>
      <c r="Y182" s="232" t="s">
        <v>176</v>
      </c>
      <c r="Z182" s="232">
        <v>-1.8</v>
      </c>
      <c r="AA182" s="232" t="s">
        <v>176</v>
      </c>
      <c r="AB182" s="232">
        <v>0.5</v>
      </c>
      <c r="AC182" s="232">
        <v>-0.3</v>
      </c>
      <c r="AD182" s="232">
        <v>2</v>
      </c>
      <c r="AE182" s="233">
        <v>6.7</v>
      </c>
      <c r="AF182" s="232">
        <v>-5.6</v>
      </c>
      <c r="AG182" s="232">
        <v>3.2</v>
      </c>
      <c r="AH182" s="232">
        <v>0.1</v>
      </c>
      <c r="AI182" s="232">
        <v>0.2</v>
      </c>
      <c r="AJ182" s="232">
        <v>-0.3</v>
      </c>
      <c r="AK182" s="232" t="s">
        <v>176</v>
      </c>
      <c r="AL182" s="232">
        <v>8.5</v>
      </c>
      <c r="AM182" s="232">
        <v>-4.3</v>
      </c>
      <c r="AN182" s="144">
        <v>-0.15766653527790053</v>
      </c>
      <c r="AO182" s="2">
        <v>-0.37684138403561995</v>
      </c>
      <c r="AP182" s="2">
        <v>-0.1293103448275823</v>
      </c>
      <c r="AQ182" s="2">
        <v>-1.0540915395284234</v>
      </c>
      <c r="AR182" s="2">
        <v>-1.1857707509881354</v>
      </c>
      <c r="AS182" s="2">
        <v>-0.22497187851516776</v>
      </c>
      <c r="AT182" s="2">
        <v>-2.3281596452328079</v>
      </c>
      <c r="AU182" s="2">
        <v>0.62622309197650772</v>
      </c>
      <c r="AV182" s="144">
        <v>0.91233637445460314</v>
      </c>
      <c r="AW182" s="2">
        <v>-2.1722846441947663</v>
      </c>
      <c r="AX182" s="2">
        <v>0.24650780608053147</v>
      </c>
      <c r="AY182" s="2">
        <v>-0.95313741064337876</v>
      </c>
      <c r="AZ182" s="2">
        <v>-0.44809559372664953</v>
      </c>
      <c r="BA182" s="2">
        <v>3.8684719535786449E-2</v>
      </c>
      <c r="BB182" s="2" t="s">
        <v>19</v>
      </c>
      <c r="BC182" s="2">
        <v>-1.1699327288680839</v>
      </c>
    </row>
    <row r="183" spans="1:55" x14ac:dyDescent="0.25">
      <c r="A183" s="1">
        <v>42644</v>
      </c>
      <c r="B183" s="232">
        <v>97.136369999999999</v>
      </c>
      <c r="C183" s="232">
        <v>115.17958</v>
      </c>
      <c r="D183" s="232">
        <v>81.521389999999997</v>
      </c>
      <c r="E183" s="232">
        <v>90.231710000000007</v>
      </c>
      <c r="F183" s="232" t="s">
        <v>176</v>
      </c>
      <c r="G183" s="232">
        <v>100.47072</v>
      </c>
      <c r="H183" s="232" t="s">
        <v>176</v>
      </c>
      <c r="I183" s="232">
        <v>98.786280000000005</v>
      </c>
      <c r="J183" s="232">
        <v>119.42032</v>
      </c>
      <c r="K183" s="232">
        <v>96.521429999999995</v>
      </c>
      <c r="L183" s="232">
        <v>145.06558999999999</v>
      </c>
      <c r="M183" s="232">
        <v>84.781059999999997</v>
      </c>
      <c r="N183" s="232">
        <v>95.278139999999993</v>
      </c>
      <c r="O183" s="232">
        <v>87.995630000000006</v>
      </c>
      <c r="P183" s="232">
        <v>87.968059999999994</v>
      </c>
      <c r="Q183" s="232">
        <v>87.924840000000003</v>
      </c>
      <c r="R183" s="232" t="s">
        <v>176</v>
      </c>
      <c r="S183" s="232">
        <v>72.056839999999994</v>
      </c>
      <c r="T183" s="232">
        <v>95.718850000000003</v>
      </c>
      <c r="U183" s="232">
        <v>-1.4</v>
      </c>
      <c r="V183" s="232">
        <v>0.2</v>
      </c>
      <c r="W183" s="232">
        <v>-4.0999999999999996</v>
      </c>
      <c r="X183" s="232">
        <v>-4.5999999999999996</v>
      </c>
      <c r="Y183" s="232" t="s">
        <v>176</v>
      </c>
      <c r="Z183" s="232">
        <v>0.6</v>
      </c>
      <c r="AA183" s="232" t="s">
        <v>176</v>
      </c>
      <c r="AB183" s="232">
        <v>2</v>
      </c>
      <c r="AC183" s="232">
        <v>0.6</v>
      </c>
      <c r="AD183" s="232">
        <v>-6.4</v>
      </c>
      <c r="AE183" s="233">
        <v>0.2</v>
      </c>
      <c r="AF183" s="232">
        <v>4.3</v>
      </c>
      <c r="AG183" s="232">
        <v>-2</v>
      </c>
      <c r="AH183" s="232">
        <v>4.7</v>
      </c>
      <c r="AI183" s="232">
        <v>-2</v>
      </c>
      <c r="AJ183" s="232">
        <v>0.7</v>
      </c>
      <c r="AK183" s="232" t="s">
        <v>176</v>
      </c>
      <c r="AL183" s="232">
        <v>-17.8</v>
      </c>
      <c r="AM183" s="232">
        <v>-2.4</v>
      </c>
      <c r="AN183" s="144">
        <v>-0.86853533359653179</v>
      </c>
      <c r="AO183" s="2">
        <v>0.65337001375516124</v>
      </c>
      <c r="AP183" s="2">
        <v>-2.4169184290030343</v>
      </c>
      <c r="AQ183" s="2">
        <v>-1.5699467339501005</v>
      </c>
      <c r="AR183" s="2">
        <v>-2.0363636363636473</v>
      </c>
      <c r="AS183" s="2">
        <v>-0.75159714393083776</v>
      </c>
      <c r="AT183" s="2">
        <v>1.7404464623533622</v>
      </c>
      <c r="AU183" s="2">
        <v>-2.0614546868922612</v>
      </c>
      <c r="AV183" s="144">
        <v>0.55031446540880768</v>
      </c>
      <c r="AW183" s="2">
        <v>-0.49770290964776809</v>
      </c>
      <c r="AX183" s="2">
        <v>-1.1065573770491888</v>
      </c>
      <c r="AY183" s="2">
        <v>-0.32076984763431682</v>
      </c>
      <c r="AZ183" s="2">
        <v>-0.60015003750939488</v>
      </c>
      <c r="BA183" s="2">
        <v>1.0440835266821491</v>
      </c>
      <c r="BB183" s="2" t="s">
        <v>19</v>
      </c>
      <c r="BC183" s="2">
        <v>-3.3145901154187585</v>
      </c>
    </row>
    <row r="184" spans="1:55" x14ac:dyDescent="0.25">
      <c r="A184" s="1">
        <v>42675</v>
      </c>
      <c r="B184" s="232">
        <v>98.095730000000003</v>
      </c>
      <c r="C184" s="232">
        <v>109.64663</v>
      </c>
      <c r="D184" s="232">
        <v>85.220860000000002</v>
      </c>
      <c r="E184" s="232">
        <v>97.651920000000004</v>
      </c>
      <c r="F184" s="232" t="s">
        <v>176</v>
      </c>
      <c r="G184" s="232">
        <v>99.247029999999995</v>
      </c>
      <c r="H184" s="232" t="s">
        <v>176</v>
      </c>
      <c r="I184" s="232">
        <v>96.312970000000007</v>
      </c>
      <c r="J184" s="232">
        <v>115.55924</v>
      </c>
      <c r="K184" s="232">
        <v>100.37934</v>
      </c>
      <c r="L184" s="232">
        <v>138.68445</v>
      </c>
      <c r="M184" s="232">
        <v>85.46181</v>
      </c>
      <c r="N184" s="232">
        <v>96.85557</v>
      </c>
      <c r="O184" s="232">
        <v>90.717359999999999</v>
      </c>
      <c r="P184" s="232">
        <v>88.303929999999994</v>
      </c>
      <c r="Q184" s="232">
        <v>86.640680000000003</v>
      </c>
      <c r="R184" s="232" t="s">
        <v>176</v>
      </c>
      <c r="S184" s="232">
        <v>90.775829999999999</v>
      </c>
      <c r="T184" s="232">
        <v>88.819280000000006</v>
      </c>
      <c r="U184" s="232">
        <v>1</v>
      </c>
      <c r="V184" s="232">
        <v>-4.8</v>
      </c>
      <c r="W184" s="232">
        <v>4.5</v>
      </c>
      <c r="X184" s="232">
        <v>8.1999999999999993</v>
      </c>
      <c r="Y184" s="232" t="s">
        <v>176</v>
      </c>
      <c r="Z184" s="232">
        <v>-1.2</v>
      </c>
      <c r="AA184" s="232" t="s">
        <v>176</v>
      </c>
      <c r="AB184" s="232">
        <v>-2.5</v>
      </c>
      <c r="AC184" s="232">
        <v>-3.2</v>
      </c>
      <c r="AD184" s="232">
        <v>4</v>
      </c>
      <c r="AE184" s="233">
        <v>-4.4000000000000004</v>
      </c>
      <c r="AF184" s="232">
        <v>0.8</v>
      </c>
      <c r="AG184" s="232">
        <v>1.7</v>
      </c>
      <c r="AH184" s="232">
        <v>3.1</v>
      </c>
      <c r="AI184" s="232">
        <v>0.4</v>
      </c>
      <c r="AJ184" s="232">
        <v>-1.5</v>
      </c>
      <c r="AK184" s="232" t="s">
        <v>176</v>
      </c>
      <c r="AL184" s="232">
        <v>26</v>
      </c>
      <c r="AM184" s="232">
        <v>-7.2</v>
      </c>
      <c r="AN184" s="144">
        <v>0.23894862604538769</v>
      </c>
      <c r="AO184" s="2">
        <v>-0.85411684318413839</v>
      </c>
      <c r="AP184" s="2">
        <v>0.35382574082265528</v>
      </c>
      <c r="AQ184" s="2">
        <v>0.65508402164624613</v>
      </c>
      <c r="AR184" s="2">
        <v>-0.74239049740163487</v>
      </c>
      <c r="AS184" s="2">
        <v>-0.26505111700115824</v>
      </c>
      <c r="AT184" s="2">
        <v>-0.7437709185570851</v>
      </c>
      <c r="AU184" s="2">
        <v>-0.39714058776806338</v>
      </c>
      <c r="AV184" s="144">
        <v>0.50820953870212016</v>
      </c>
      <c r="AW184" s="2">
        <v>-0.15390534821085877</v>
      </c>
      <c r="AX184" s="2">
        <v>0.99461251554082697</v>
      </c>
      <c r="AY184" s="2">
        <v>2.5341914722445846</v>
      </c>
      <c r="AZ184" s="2">
        <v>-0.33962264150941834</v>
      </c>
      <c r="BA184" s="2">
        <v>-0.1530807500957021</v>
      </c>
      <c r="BB184" s="2" t="s">
        <v>19</v>
      </c>
      <c r="BC184" s="2">
        <v>-4.6831955922864932</v>
      </c>
    </row>
    <row r="185" spans="1:55" x14ac:dyDescent="0.25">
      <c r="A185" s="1">
        <v>42705</v>
      </c>
      <c r="B185" s="232">
        <v>99.719139999999996</v>
      </c>
      <c r="C185" s="232">
        <v>115.82034</v>
      </c>
      <c r="D185" s="232">
        <v>85.418329999999997</v>
      </c>
      <c r="E185" s="232">
        <v>99.556730000000002</v>
      </c>
      <c r="F185" s="232" t="s">
        <v>176</v>
      </c>
      <c r="G185" s="232">
        <v>108.50552999999999</v>
      </c>
      <c r="H185" s="232" t="s">
        <v>176</v>
      </c>
      <c r="I185" s="232">
        <v>99.747429999999994</v>
      </c>
      <c r="J185" s="232">
        <v>119.53127000000001</v>
      </c>
      <c r="K185" s="232">
        <v>102.39073</v>
      </c>
      <c r="L185" s="232">
        <v>148.01473999999999</v>
      </c>
      <c r="M185" s="232">
        <v>84.113240000000005</v>
      </c>
      <c r="N185" s="232">
        <v>95.859099999999998</v>
      </c>
      <c r="O185" s="232">
        <v>90.953429999999997</v>
      </c>
      <c r="P185" s="232">
        <v>91.450919999999996</v>
      </c>
      <c r="Q185" s="232">
        <v>91.836789999999993</v>
      </c>
      <c r="R185" s="232" t="s">
        <v>176</v>
      </c>
      <c r="S185" s="232">
        <v>89.617980000000003</v>
      </c>
      <c r="T185" s="232">
        <v>96.474360000000004</v>
      </c>
      <c r="U185" s="232">
        <v>1.7</v>
      </c>
      <c r="V185" s="232">
        <v>5.6</v>
      </c>
      <c r="W185" s="232">
        <v>0.2</v>
      </c>
      <c r="X185" s="232">
        <v>2</v>
      </c>
      <c r="Y185" s="232" t="s">
        <v>176</v>
      </c>
      <c r="Z185" s="232">
        <v>9.3000000000000007</v>
      </c>
      <c r="AA185" s="232" t="s">
        <v>176</v>
      </c>
      <c r="AB185" s="232">
        <v>3.6</v>
      </c>
      <c r="AC185" s="232">
        <v>3.4</v>
      </c>
      <c r="AD185" s="232">
        <v>2</v>
      </c>
      <c r="AE185" s="233">
        <v>6.7</v>
      </c>
      <c r="AF185" s="232">
        <v>-1.6</v>
      </c>
      <c r="AG185" s="232">
        <v>-1</v>
      </c>
      <c r="AH185" s="232">
        <v>0.3</v>
      </c>
      <c r="AI185" s="232">
        <v>3.6</v>
      </c>
      <c r="AJ185" s="232">
        <v>6</v>
      </c>
      <c r="AK185" s="232" t="s">
        <v>176</v>
      </c>
      <c r="AL185" s="232">
        <v>-1.3</v>
      </c>
      <c r="AM185" s="232">
        <v>8.6</v>
      </c>
      <c r="AN185" s="144">
        <v>0.47675804529201393</v>
      </c>
      <c r="AO185" s="2">
        <v>0.17229496898689689</v>
      </c>
      <c r="AP185" s="2">
        <v>-0.70515645658880688</v>
      </c>
      <c r="AQ185" s="2">
        <v>1.499717034521808</v>
      </c>
      <c r="AR185" s="2">
        <v>2.9543754674644873</v>
      </c>
      <c r="AS185" s="2">
        <v>0.45558086560364419</v>
      </c>
      <c r="AT185" s="2">
        <v>0.14986886474337435</v>
      </c>
      <c r="AU185" s="2">
        <v>-0.27910685805424551</v>
      </c>
      <c r="AV185" s="144">
        <v>0.70011668611433819</v>
      </c>
      <c r="AW185" s="2">
        <v>1.2716763005780507</v>
      </c>
      <c r="AX185" s="2">
        <v>-0.4103405826836215</v>
      </c>
      <c r="AY185" s="2">
        <v>2.9030992546096313</v>
      </c>
      <c r="AZ185" s="2">
        <v>0</v>
      </c>
      <c r="BA185" s="2">
        <v>1.7631276351092406</v>
      </c>
      <c r="BB185" s="2" t="s">
        <v>19</v>
      </c>
      <c r="BC185" s="2">
        <v>-1.4129736673089255</v>
      </c>
    </row>
    <row r="186" spans="1:55" x14ac:dyDescent="0.25">
      <c r="A186" s="1">
        <v>42736</v>
      </c>
      <c r="B186" s="232">
        <v>100.4555</v>
      </c>
      <c r="C186" s="232">
        <v>114.57814</v>
      </c>
      <c r="D186" s="232">
        <v>81.719899999999996</v>
      </c>
      <c r="E186" s="232">
        <v>104.18965</v>
      </c>
      <c r="F186" s="232" t="s">
        <v>176</v>
      </c>
      <c r="G186" s="232">
        <v>104.86472999999999</v>
      </c>
      <c r="H186" s="232" t="s">
        <v>176</v>
      </c>
      <c r="I186" s="232">
        <v>103.10914</v>
      </c>
      <c r="J186" s="232">
        <v>115.43432</v>
      </c>
      <c r="K186" s="232">
        <v>102.4943</v>
      </c>
      <c r="L186" s="232">
        <v>152.48607000000001</v>
      </c>
      <c r="M186" s="232">
        <v>85.82902</v>
      </c>
      <c r="N186" s="232">
        <v>98.861090000000004</v>
      </c>
      <c r="O186" s="232">
        <v>92.786050000000003</v>
      </c>
      <c r="P186" s="232">
        <v>91.631119999999996</v>
      </c>
      <c r="Q186" s="232">
        <v>88.238630000000001</v>
      </c>
      <c r="R186" s="232" t="s">
        <v>176</v>
      </c>
      <c r="S186" s="232">
        <v>94.671480000000003</v>
      </c>
      <c r="T186" s="232">
        <v>98.491290000000006</v>
      </c>
      <c r="U186" s="232">
        <v>0.7</v>
      </c>
      <c r="V186" s="232">
        <v>-1.1000000000000001</v>
      </c>
      <c r="W186" s="232">
        <v>-4.3</v>
      </c>
      <c r="X186" s="232">
        <v>4.7</v>
      </c>
      <c r="Y186" s="232" t="s">
        <v>176</v>
      </c>
      <c r="Z186" s="232">
        <v>-3.4</v>
      </c>
      <c r="AA186" s="232" t="s">
        <v>176</v>
      </c>
      <c r="AB186" s="232">
        <v>3.4</v>
      </c>
      <c r="AC186" s="232">
        <v>-3.4</v>
      </c>
      <c r="AD186" s="232">
        <v>0.1</v>
      </c>
      <c r="AE186" s="233">
        <v>3</v>
      </c>
      <c r="AF186" s="232">
        <v>2</v>
      </c>
      <c r="AG186" s="232">
        <v>3.1</v>
      </c>
      <c r="AH186" s="232">
        <v>2</v>
      </c>
      <c r="AI186" s="232">
        <v>0.2</v>
      </c>
      <c r="AJ186" s="232">
        <v>-3.9</v>
      </c>
      <c r="AK186" s="232" t="s">
        <v>176</v>
      </c>
      <c r="AL186" s="232">
        <v>5.6</v>
      </c>
      <c r="AM186" s="232">
        <v>2.1</v>
      </c>
      <c r="AN186" s="144">
        <v>1.2257809410834319</v>
      </c>
      <c r="AO186" s="2">
        <v>-0.10319917440659854</v>
      </c>
      <c r="AP186" s="2">
        <v>-0.57700843320018791</v>
      </c>
      <c r="AQ186" s="2">
        <v>4.4605519933091697</v>
      </c>
      <c r="AR186" s="2">
        <v>1.4166363966582107</v>
      </c>
      <c r="AS186" s="2">
        <v>1.3983371126228494</v>
      </c>
      <c r="AT186" s="2">
        <v>-1.1597456041900656</v>
      </c>
      <c r="AU186" s="2">
        <v>1.3594562175130109</v>
      </c>
      <c r="AV186" s="144">
        <v>1.6608729239088404</v>
      </c>
      <c r="AW186" s="2">
        <v>0.26636225266361002</v>
      </c>
      <c r="AX186" s="2">
        <v>1.1948908117016988</v>
      </c>
      <c r="AY186" s="2">
        <v>1.9824628288219737</v>
      </c>
      <c r="AZ186" s="2">
        <v>1.1737978038621533</v>
      </c>
      <c r="BA186" s="2">
        <v>0.15065913370997386</v>
      </c>
      <c r="BB186" s="2" t="s">
        <v>19</v>
      </c>
      <c r="BC186" s="2">
        <v>0.58631921824103816</v>
      </c>
    </row>
    <row r="187" spans="1:55" x14ac:dyDescent="0.25">
      <c r="A187" s="1">
        <v>42767</v>
      </c>
      <c r="B187" s="232">
        <v>101.60478999999999</v>
      </c>
      <c r="C187" s="232">
        <v>113.80526</v>
      </c>
      <c r="D187" s="232">
        <v>85.651290000000003</v>
      </c>
      <c r="E187" s="232">
        <v>102.2229</v>
      </c>
      <c r="F187" s="232" t="s">
        <v>176</v>
      </c>
      <c r="G187" s="232">
        <v>104.714</v>
      </c>
      <c r="H187" s="232" t="s">
        <v>176</v>
      </c>
      <c r="I187" s="232">
        <v>95.193700000000007</v>
      </c>
      <c r="J187" s="232">
        <v>117.04933</v>
      </c>
      <c r="K187" s="232">
        <v>106.75082</v>
      </c>
      <c r="L187" s="232">
        <v>150.50176999999999</v>
      </c>
      <c r="M187" s="232">
        <v>88.146739999999994</v>
      </c>
      <c r="N187" s="232">
        <v>97.58408</v>
      </c>
      <c r="O187" s="232">
        <v>93.650180000000006</v>
      </c>
      <c r="P187" s="232">
        <v>94.209329999999994</v>
      </c>
      <c r="Q187" s="232">
        <v>90.985789999999994</v>
      </c>
      <c r="R187" s="232" t="s">
        <v>176</v>
      </c>
      <c r="S187" s="232">
        <v>91.112870000000001</v>
      </c>
      <c r="T187" s="232">
        <v>101.60432</v>
      </c>
      <c r="U187" s="232">
        <v>1.1000000000000001</v>
      </c>
      <c r="V187" s="232">
        <v>-0.7</v>
      </c>
      <c r="W187" s="232">
        <v>4.8</v>
      </c>
      <c r="X187" s="232">
        <v>-1.9</v>
      </c>
      <c r="Y187" s="232" t="s">
        <v>176</v>
      </c>
      <c r="Z187" s="232">
        <v>-0.1</v>
      </c>
      <c r="AA187" s="232" t="s">
        <v>176</v>
      </c>
      <c r="AB187" s="232">
        <v>-7.7</v>
      </c>
      <c r="AC187" s="232">
        <v>1.4</v>
      </c>
      <c r="AD187" s="232">
        <v>4.2</v>
      </c>
      <c r="AE187" s="233">
        <v>-1.3</v>
      </c>
      <c r="AF187" s="232">
        <v>2.7</v>
      </c>
      <c r="AG187" s="232">
        <v>-1.3</v>
      </c>
      <c r="AH187" s="232">
        <v>0.9</v>
      </c>
      <c r="AI187" s="232">
        <v>2.8</v>
      </c>
      <c r="AJ187" s="232">
        <v>3.1</v>
      </c>
      <c r="AK187" s="232" t="s">
        <v>176</v>
      </c>
      <c r="AL187" s="232">
        <v>-3.8</v>
      </c>
      <c r="AM187" s="232">
        <v>3.2</v>
      </c>
      <c r="AN187" s="144">
        <v>1.4453124999999956</v>
      </c>
      <c r="AO187" s="2">
        <v>1.1019283746556585</v>
      </c>
      <c r="AP187" s="2">
        <v>-0.53571428571429491</v>
      </c>
      <c r="AQ187" s="2">
        <v>1.7614091273018273</v>
      </c>
      <c r="AR187" s="2">
        <v>1.6833810888251977</v>
      </c>
      <c r="AS187" s="2">
        <v>-0.18635855385764621</v>
      </c>
      <c r="AT187" s="2">
        <v>7.570022710068347E-2</v>
      </c>
      <c r="AU187" s="2">
        <v>2.4457593688363088</v>
      </c>
      <c r="AV187" s="144">
        <v>2.3556231003039496</v>
      </c>
      <c r="AW187" s="2">
        <v>1.2523719165085545</v>
      </c>
      <c r="AX187" s="2">
        <v>0.24429967426708998</v>
      </c>
      <c r="AY187" s="2">
        <v>1.1588785046728889</v>
      </c>
      <c r="AZ187" s="2">
        <v>1.9461077844311614</v>
      </c>
      <c r="BA187" s="2">
        <v>1.5795411808950943</v>
      </c>
      <c r="BB187" s="2" t="s">
        <v>19</v>
      </c>
      <c r="BC187" s="2">
        <v>5.5051813471502786</v>
      </c>
    </row>
    <row r="188" spans="1:55" x14ac:dyDescent="0.25">
      <c r="A188" s="1">
        <v>42795</v>
      </c>
      <c r="B188" s="232">
        <v>99.972840000000005</v>
      </c>
      <c r="C188" s="232">
        <v>113.99438000000001</v>
      </c>
      <c r="D188" s="232">
        <v>79.306049999999999</v>
      </c>
      <c r="E188" s="232">
        <v>102.14031</v>
      </c>
      <c r="F188" s="232" t="s">
        <v>176</v>
      </c>
      <c r="G188" s="232">
        <v>102.10518</v>
      </c>
      <c r="H188" s="232" t="s">
        <v>176</v>
      </c>
      <c r="I188" s="232">
        <v>96.743859999999998</v>
      </c>
      <c r="J188" s="232">
        <v>121.98847000000001</v>
      </c>
      <c r="K188" s="232">
        <v>103.67814</v>
      </c>
      <c r="L188" s="232">
        <v>148.70875000000001</v>
      </c>
      <c r="M188" s="232">
        <v>88.078180000000003</v>
      </c>
      <c r="N188" s="232">
        <v>96.461029999999994</v>
      </c>
      <c r="O188" s="232">
        <v>91.469719999999995</v>
      </c>
      <c r="P188" s="232">
        <v>90.694029999999998</v>
      </c>
      <c r="Q188" s="232">
        <v>90.582549999999998</v>
      </c>
      <c r="R188" s="232" t="s">
        <v>176</v>
      </c>
      <c r="S188" s="232">
        <v>93.056669999999997</v>
      </c>
      <c r="T188" s="232">
        <v>100.4482</v>
      </c>
      <c r="U188" s="232">
        <v>-1.6</v>
      </c>
      <c r="V188" s="232">
        <v>0.2</v>
      </c>
      <c r="W188" s="232">
        <v>-7.4</v>
      </c>
      <c r="X188" s="232">
        <v>-0.1</v>
      </c>
      <c r="Y188" s="232" t="s">
        <v>176</v>
      </c>
      <c r="Z188" s="232">
        <v>-2.5</v>
      </c>
      <c r="AA188" s="232" t="s">
        <v>176</v>
      </c>
      <c r="AB188" s="232">
        <v>1.6</v>
      </c>
      <c r="AC188" s="232">
        <v>4.2</v>
      </c>
      <c r="AD188" s="232">
        <v>-2.9</v>
      </c>
      <c r="AE188" s="233">
        <v>-1.2</v>
      </c>
      <c r="AF188" s="232">
        <v>-0.1</v>
      </c>
      <c r="AG188" s="232">
        <v>-1.2</v>
      </c>
      <c r="AH188" s="232">
        <v>-2.2999999999999998</v>
      </c>
      <c r="AI188" s="232">
        <v>-3.7</v>
      </c>
      <c r="AJ188" s="232">
        <v>-0.4</v>
      </c>
      <c r="AK188" s="232" t="s">
        <v>176</v>
      </c>
      <c r="AL188" s="232">
        <v>2.1</v>
      </c>
      <c r="AM188" s="232">
        <v>-1.1000000000000001</v>
      </c>
      <c r="AN188" s="144">
        <v>-3.8505968425084358E-2</v>
      </c>
      <c r="AO188" s="2">
        <v>-0.13623978201634523</v>
      </c>
      <c r="AP188" s="2">
        <v>-1.2118491921005226</v>
      </c>
      <c r="AQ188" s="2">
        <v>2.0456333595593845</v>
      </c>
      <c r="AR188" s="2">
        <v>-2.2895385699189585</v>
      </c>
      <c r="AS188" s="2">
        <v>-0.52277819268109482</v>
      </c>
      <c r="AT188" s="2">
        <v>1.1724659606656695</v>
      </c>
      <c r="AU188" s="2">
        <v>0.50057758952637421</v>
      </c>
      <c r="AV188" s="144">
        <v>7.423904974017681E-2</v>
      </c>
      <c r="AW188" s="2">
        <v>1.3493253373313197</v>
      </c>
      <c r="AX188" s="2">
        <v>0.40617384240453358</v>
      </c>
      <c r="AY188" s="2">
        <v>0.33259423503326779</v>
      </c>
      <c r="AZ188" s="2">
        <v>0.2936857562408024</v>
      </c>
      <c r="BA188" s="2">
        <v>-0.55534987041836459</v>
      </c>
      <c r="BB188" s="2" t="s">
        <v>19</v>
      </c>
      <c r="BC188" s="2">
        <v>1.5346838551258291</v>
      </c>
    </row>
    <row r="189" spans="1:55" x14ac:dyDescent="0.25">
      <c r="A189" s="1">
        <v>42826</v>
      </c>
      <c r="B189" s="232">
        <v>99.963149999999999</v>
      </c>
      <c r="C189" s="232">
        <v>114.26439000000001</v>
      </c>
      <c r="D189" s="232">
        <v>87.993970000000004</v>
      </c>
      <c r="E189" s="232">
        <v>105.50991999999999</v>
      </c>
      <c r="F189" s="232" t="s">
        <v>176</v>
      </c>
      <c r="G189" s="232">
        <v>103.37502000000001</v>
      </c>
      <c r="H189" s="232" t="s">
        <v>176</v>
      </c>
      <c r="I189" s="232">
        <v>95.309150000000002</v>
      </c>
      <c r="J189" s="232">
        <v>122.48595</v>
      </c>
      <c r="K189" s="232">
        <v>102.96702000000001</v>
      </c>
      <c r="L189" s="232">
        <v>150.69216</v>
      </c>
      <c r="M189" s="232">
        <v>87.899280000000005</v>
      </c>
      <c r="N189" s="232">
        <v>95.841080000000005</v>
      </c>
      <c r="O189" s="232">
        <v>89.571119999999993</v>
      </c>
      <c r="P189" s="232">
        <v>90.915270000000007</v>
      </c>
      <c r="Q189" s="232">
        <v>88.496549999999999</v>
      </c>
      <c r="R189" s="232" t="s">
        <v>176</v>
      </c>
      <c r="S189" s="232">
        <v>83.825999999999993</v>
      </c>
      <c r="T189" s="232">
        <v>99.663409999999999</v>
      </c>
      <c r="U189" s="232">
        <v>0</v>
      </c>
      <c r="V189" s="232">
        <v>0.2</v>
      </c>
      <c r="W189" s="232">
        <v>11</v>
      </c>
      <c r="X189" s="232">
        <v>3.3</v>
      </c>
      <c r="Y189" s="232" t="s">
        <v>176</v>
      </c>
      <c r="Z189" s="232">
        <v>1.2</v>
      </c>
      <c r="AA189" s="232" t="s">
        <v>176</v>
      </c>
      <c r="AB189" s="232">
        <v>-1.5</v>
      </c>
      <c r="AC189" s="232">
        <v>0.4</v>
      </c>
      <c r="AD189" s="232">
        <v>-0.7</v>
      </c>
      <c r="AE189" s="233">
        <v>1.3</v>
      </c>
      <c r="AF189" s="232">
        <v>-0.2</v>
      </c>
      <c r="AG189" s="232">
        <v>-0.6</v>
      </c>
      <c r="AH189" s="232">
        <v>-2.1</v>
      </c>
      <c r="AI189" s="232">
        <v>0.2</v>
      </c>
      <c r="AJ189" s="232">
        <v>-2.2999999999999998</v>
      </c>
      <c r="AK189" s="232" t="s">
        <v>176</v>
      </c>
      <c r="AL189" s="232">
        <v>-9.9</v>
      </c>
      <c r="AM189" s="232">
        <v>-0.8</v>
      </c>
      <c r="AN189" s="144">
        <v>-0.23112480739601038</v>
      </c>
      <c r="AO189" s="2">
        <v>-0.57980900409277947</v>
      </c>
      <c r="AP189" s="2">
        <v>1.6356201726487773</v>
      </c>
      <c r="AQ189" s="2">
        <v>1.4392187098432041</v>
      </c>
      <c r="AR189" s="2">
        <v>-0.54073540014423216</v>
      </c>
      <c r="AS189" s="2">
        <v>-2.6651651651651731</v>
      </c>
      <c r="AT189" s="2">
        <v>0.44859813084112687</v>
      </c>
      <c r="AU189" s="2">
        <v>0.49808429118773923</v>
      </c>
      <c r="AV189" s="144">
        <v>-0.77893175074184029</v>
      </c>
      <c r="AW189" s="2">
        <v>0.66568047337278724</v>
      </c>
      <c r="AX189" s="2">
        <v>-0.84951456310680129</v>
      </c>
      <c r="AY189" s="2">
        <v>-1.546961325966878</v>
      </c>
      <c r="AZ189" s="2">
        <v>-0.51244509516835679</v>
      </c>
      <c r="BA189" s="2">
        <v>0</v>
      </c>
      <c r="BB189" s="2" t="s">
        <v>19</v>
      </c>
      <c r="BC189" s="2">
        <v>0.93712212817411711</v>
      </c>
    </row>
    <row r="190" spans="1:55" x14ac:dyDescent="0.25">
      <c r="A190" s="1">
        <v>42856</v>
      </c>
      <c r="B190" s="232">
        <v>100.35890999999999</v>
      </c>
      <c r="C190" s="232">
        <v>116.44864</v>
      </c>
      <c r="D190" s="232">
        <v>85.936959999999999</v>
      </c>
      <c r="E190" s="232">
        <v>108.34486</v>
      </c>
      <c r="F190" s="232" t="s">
        <v>176</v>
      </c>
      <c r="G190" s="232">
        <v>107.7205</v>
      </c>
      <c r="H190" s="232" t="s">
        <v>176</v>
      </c>
      <c r="I190" s="232">
        <v>94.293930000000003</v>
      </c>
      <c r="J190" s="232">
        <v>125.82861</v>
      </c>
      <c r="K190" s="232">
        <v>102.74618</v>
      </c>
      <c r="L190" s="232">
        <v>152.79945000000001</v>
      </c>
      <c r="M190" s="232">
        <v>86.04862</v>
      </c>
      <c r="N190" s="232">
        <v>98.171859999999995</v>
      </c>
      <c r="O190" s="232">
        <v>88.810280000000006</v>
      </c>
      <c r="P190" s="232">
        <v>91.692390000000003</v>
      </c>
      <c r="Q190" s="232">
        <v>90.999440000000007</v>
      </c>
      <c r="R190" s="232" t="s">
        <v>176</v>
      </c>
      <c r="S190" s="232">
        <v>93.327250000000006</v>
      </c>
      <c r="T190" s="232">
        <v>102.53565</v>
      </c>
      <c r="U190" s="232">
        <v>0.4</v>
      </c>
      <c r="V190" s="232">
        <v>1.9</v>
      </c>
      <c r="W190" s="232">
        <v>-2.2999999999999998</v>
      </c>
      <c r="X190" s="232">
        <v>2.7</v>
      </c>
      <c r="Y190" s="232" t="s">
        <v>176</v>
      </c>
      <c r="Z190" s="232">
        <v>4.2</v>
      </c>
      <c r="AA190" s="232" t="s">
        <v>176</v>
      </c>
      <c r="AB190" s="232">
        <v>-1.1000000000000001</v>
      </c>
      <c r="AC190" s="232">
        <v>2.7</v>
      </c>
      <c r="AD190" s="232">
        <v>-0.2</v>
      </c>
      <c r="AE190" s="233">
        <v>1.4</v>
      </c>
      <c r="AF190" s="232">
        <v>-2.1</v>
      </c>
      <c r="AG190" s="232">
        <v>2.4</v>
      </c>
      <c r="AH190" s="232">
        <v>-0.8</v>
      </c>
      <c r="AI190" s="232">
        <v>0.9</v>
      </c>
      <c r="AJ190" s="232">
        <v>2.8</v>
      </c>
      <c r="AK190" s="232" t="s">
        <v>176</v>
      </c>
      <c r="AL190" s="232">
        <v>11.3</v>
      </c>
      <c r="AM190" s="232">
        <v>2.9</v>
      </c>
      <c r="AN190" s="144">
        <v>-0.57915057915057799</v>
      </c>
      <c r="AO190" s="2">
        <v>0.5145797598627766</v>
      </c>
      <c r="AP190" s="2">
        <v>1.1175681716584673</v>
      </c>
      <c r="AQ190" s="2">
        <v>1.7228274638966701</v>
      </c>
      <c r="AR190" s="2">
        <v>1.0511054729974711</v>
      </c>
      <c r="AS190" s="2">
        <v>0.42421905129195192</v>
      </c>
      <c r="AT190" s="2">
        <v>1.8980275400074076</v>
      </c>
      <c r="AU190" s="2">
        <v>-1.4868471216164858</v>
      </c>
      <c r="AV190" s="144">
        <v>0.85981308411213764</v>
      </c>
      <c r="AW190" s="2">
        <v>-1.0653930933137601</v>
      </c>
      <c r="AX190" s="2">
        <v>0.36719706242351879</v>
      </c>
      <c r="AY190" s="2">
        <v>-1.6460905349794053</v>
      </c>
      <c r="AZ190" s="2">
        <v>-0.80941869021339263</v>
      </c>
      <c r="BA190" s="2">
        <v>-0.11169024571856534</v>
      </c>
      <c r="BB190" s="2" t="s">
        <v>19</v>
      </c>
      <c r="BC190" s="2">
        <v>-0.59898173105720209</v>
      </c>
    </row>
    <row r="191" spans="1:55" x14ac:dyDescent="0.25">
      <c r="A191" s="1">
        <v>42887</v>
      </c>
      <c r="B191" s="232">
        <v>101.30892</v>
      </c>
      <c r="C191" s="232">
        <v>111.16019</v>
      </c>
      <c r="D191" s="232">
        <v>87.77664</v>
      </c>
      <c r="E191" s="232">
        <v>104.05195000000001</v>
      </c>
      <c r="F191" s="232" t="s">
        <v>176</v>
      </c>
      <c r="G191" s="232">
        <v>107.96988</v>
      </c>
      <c r="H191" s="232" t="s">
        <v>176</v>
      </c>
      <c r="I191" s="232">
        <v>95.130660000000006</v>
      </c>
      <c r="J191" s="232">
        <v>117.71084</v>
      </c>
      <c r="K191" s="232">
        <v>104.80719999999999</v>
      </c>
      <c r="L191" s="232">
        <v>151.96843999999999</v>
      </c>
      <c r="M191" s="232">
        <v>88.530630000000002</v>
      </c>
      <c r="N191" s="232">
        <v>101.73351</v>
      </c>
      <c r="O191" s="232">
        <v>90.518129999999999</v>
      </c>
      <c r="P191" s="232">
        <v>93.104060000000004</v>
      </c>
      <c r="Q191" s="232">
        <v>89.869010000000003</v>
      </c>
      <c r="R191" s="232" t="s">
        <v>176</v>
      </c>
      <c r="S191" s="232">
        <v>92.660380000000004</v>
      </c>
      <c r="T191" s="232">
        <v>103.3723</v>
      </c>
      <c r="U191" s="232">
        <v>0.9</v>
      </c>
      <c r="V191" s="232">
        <v>-4.5</v>
      </c>
      <c r="W191" s="232">
        <v>2.1</v>
      </c>
      <c r="X191" s="232">
        <v>-4</v>
      </c>
      <c r="Y191" s="232" t="s">
        <v>176</v>
      </c>
      <c r="Z191" s="232">
        <v>0.2</v>
      </c>
      <c r="AA191" s="232" t="s">
        <v>176</v>
      </c>
      <c r="AB191" s="232">
        <v>0.9</v>
      </c>
      <c r="AC191" s="232">
        <v>-6.5</v>
      </c>
      <c r="AD191" s="232">
        <v>2</v>
      </c>
      <c r="AE191" s="233">
        <v>-0.5</v>
      </c>
      <c r="AF191" s="232">
        <v>2.9</v>
      </c>
      <c r="AG191" s="232">
        <v>3.6</v>
      </c>
      <c r="AH191" s="232">
        <v>1.9</v>
      </c>
      <c r="AI191" s="232">
        <v>1.5</v>
      </c>
      <c r="AJ191" s="232">
        <v>-1.2</v>
      </c>
      <c r="AK191" s="232" t="s">
        <v>176</v>
      </c>
      <c r="AL191" s="232">
        <v>-0.7</v>
      </c>
      <c r="AM191" s="232">
        <v>0.8</v>
      </c>
      <c r="AN191" s="144">
        <v>0.54368932038835194</v>
      </c>
      <c r="AO191" s="2">
        <v>-1.2286689419795049</v>
      </c>
      <c r="AP191" s="2">
        <v>3.0061892130857748</v>
      </c>
      <c r="AQ191" s="2">
        <v>-0.12453300124534161</v>
      </c>
      <c r="AR191" s="2">
        <v>1.9727403156384549</v>
      </c>
      <c r="AS191" s="2">
        <v>-0.3072196620583556</v>
      </c>
      <c r="AT191" s="2">
        <v>-2.0087655222790102</v>
      </c>
      <c r="AU191" s="2">
        <v>0.4256965944272606</v>
      </c>
      <c r="AV191" s="144">
        <v>0.74128984432912937</v>
      </c>
      <c r="AW191" s="2">
        <v>7.4266617155593906E-2</v>
      </c>
      <c r="AX191" s="2">
        <v>1.5040650406504152</v>
      </c>
      <c r="AY191" s="2">
        <v>-0.9128946367440105</v>
      </c>
      <c r="AZ191" s="2">
        <v>0.77893175074181809</v>
      </c>
      <c r="BA191" s="2">
        <v>-0.1118151323145633</v>
      </c>
      <c r="BB191" s="2" t="s">
        <v>19</v>
      </c>
      <c r="BC191" s="2">
        <v>1.5064778547755342</v>
      </c>
    </row>
    <row r="192" spans="1:55" x14ac:dyDescent="0.25">
      <c r="A192" s="1">
        <v>42917</v>
      </c>
      <c r="B192" s="232">
        <v>101.47174</v>
      </c>
      <c r="C192" s="232">
        <v>115.50411</v>
      </c>
      <c r="D192" s="232">
        <v>87.881209999999996</v>
      </c>
      <c r="E192" s="232">
        <v>105.49045</v>
      </c>
      <c r="F192" s="232" t="s">
        <v>176</v>
      </c>
      <c r="G192" s="232">
        <v>107.6019</v>
      </c>
      <c r="H192" s="232" t="s">
        <v>176</v>
      </c>
      <c r="I192" s="232">
        <v>94.28622</v>
      </c>
      <c r="J192" s="232">
        <v>124.39977</v>
      </c>
      <c r="K192" s="232">
        <v>103.65600999999999</v>
      </c>
      <c r="L192" s="232">
        <v>137.67955000000001</v>
      </c>
      <c r="M192" s="232">
        <v>81.143979999999999</v>
      </c>
      <c r="N192" s="232">
        <v>102.111</v>
      </c>
      <c r="O192" s="232">
        <v>91.009299999999996</v>
      </c>
      <c r="P192" s="232">
        <v>93.963189999999997</v>
      </c>
      <c r="Q192" s="232">
        <v>87.489260000000002</v>
      </c>
      <c r="R192" s="232" t="s">
        <v>176</v>
      </c>
      <c r="S192" s="232">
        <v>90.323459999999997</v>
      </c>
      <c r="T192" s="232">
        <v>105.58808999999999</v>
      </c>
      <c r="U192" s="232">
        <v>0.2</v>
      </c>
      <c r="V192" s="232">
        <v>3.9</v>
      </c>
      <c r="W192" s="232">
        <v>0.1</v>
      </c>
      <c r="X192" s="232">
        <v>1.4</v>
      </c>
      <c r="Y192" s="232" t="s">
        <v>176</v>
      </c>
      <c r="Z192" s="232">
        <v>-0.3</v>
      </c>
      <c r="AA192" s="232" t="s">
        <v>176</v>
      </c>
      <c r="AB192" s="232">
        <v>-0.9</v>
      </c>
      <c r="AC192" s="232">
        <v>5.7</v>
      </c>
      <c r="AD192" s="232">
        <v>-1.1000000000000001</v>
      </c>
      <c r="AE192" s="233">
        <v>-9.4</v>
      </c>
      <c r="AF192" s="232">
        <v>-8.3000000000000007</v>
      </c>
      <c r="AG192" s="232">
        <v>0.4</v>
      </c>
      <c r="AH192" s="232">
        <v>0.5</v>
      </c>
      <c r="AI192" s="232">
        <v>0.9</v>
      </c>
      <c r="AJ192" s="232">
        <v>-2.6</v>
      </c>
      <c r="AK192" s="232" t="s">
        <v>176</v>
      </c>
      <c r="AL192" s="232">
        <v>-2.5</v>
      </c>
      <c r="AM192" s="232">
        <v>2.1</v>
      </c>
      <c r="AN192" s="144">
        <v>0.50212437234455898</v>
      </c>
      <c r="AO192" s="2">
        <v>0.89841050449201987</v>
      </c>
      <c r="AP192" s="2">
        <v>0.60085836909871126</v>
      </c>
      <c r="AQ192" s="2">
        <v>-0.74812967581047163</v>
      </c>
      <c r="AR192" s="2">
        <v>1.4421385860007074</v>
      </c>
      <c r="AS192" s="2">
        <v>7.7041602465288683E-2</v>
      </c>
      <c r="AT192" s="2">
        <v>1.7144986954900965</v>
      </c>
      <c r="AU192" s="2">
        <v>0.15414258188823915</v>
      </c>
      <c r="AV192" s="144">
        <v>-2.5754231052244392</v>
      </c>
      <c r="AW192" s="2">
        <v>-2.2263450834879461</v>
      </c>
      <c r="AX192" s="2">
        <v>1.8822587104525335</v>
      </c>
      <c r="AY192" s="2">
        <v>0.65259117082532292</v>
      </c>
      <c r="AZ192" s="2">
        <v>1.3986013986013957</v>
      </c>
      <c r="BA192" s="2">
        <v>-0.4104477611940438</v>
      </c>
      <c r="BB192" s="2" t="s">
        <v>19</v>
      </c>
      <c r="BC192" s="2">
        <v>1.1576135351736294</v>
      </c>
    </row>
    <row r="193" spans="1:55" x14ac:dyDescent="0.25">
      <c r="A193" s="1">
        <v>42948</v>
      </c>
      <c r="B193" s="232">
        <v>101.54259</v>
      </c>
      <c r="C193" s="232">
        <v>115.12616</v>
      </c>
      <c r="D193" s="232">
        <v>90.641159999999999</v>
      </c>
      <c r="E193" s="232">
        <v>102.874</v>
      </c>
      <c r="F193" s="232" t="s">
        <v>176</v>
      </c>
      <c r="G193" s="232">
        <v>106.52197</v>
      </c>
      <c r="H193" s="232" t="s">
        <v>176</v>
      </c>
      <c r="I193" s="232">
        <v>95.792299999999997</v>
      </c>
      <c r="J193" s="232">
        <v>127.55874</v>
      </c>
      <c r="K193" s="232">
        <v>101.77634999999999</v>
      </c>
      <c r="L193" s="232">
        <v>147.03707</v>
      </c>
      <c r="M193" s="232">
        <v>86.259569999999997</v>
      </c>
      <c r="N193" s="232">
        <v>100.97857</v>
      </c>
      <c r="O193" s="232">
        <v>91.328389999999999</v>
      </c>
      <c r="P193" s="232">
        <v>94.472980000000007</v>
      </c>
      <c r="Q193" s="232">
        <v>86.219819999999999</v>
      </c>
      <c r="R193" s="232" t="s">
        <v>176</v>
      </c>
      <c r="S193" s="232">
        <v>94.396550000000005</v>
      </c>
      <c r="T193" s="232">
        <v>103.74816</v>
      </c>
      <c r="U193" s="232">
        <v>0.1</v>
      </c>
      <c r="V193" s="232">
        <v>-0.3</v>
      </c>
      <c r="W193" s="232">
        <v>3.1</v>
      </c>
      <c r="X193" s="232">
        <v>-2.5</v>
      </c>
      <c r="Y193" s="232" t="s">
        <v>176</v>
      </c>
      <c r="Z193" s="232">
        <v>-1</v>
      </c>
      <c r="AA193" s="232" t="s">
        <v>176</v>
      </c>
      <c r="AB193" s="232">
        <v>1.6</v>
      </c>
      <c r="AC193" s="232">
        <v>2.5</v>
      </c>
      <c r="AD193" s="232">
        <v>-1.8</v>
      </c>
      <c r="AE193" s="233">
        <v>6.8</v>
      </c>
      <c r="AF193" s="232">
        <v>6.3</v>
      </c>
      <c r="AG193" s="232">
        <v>-1.1000000000000001</v>
      </c>
      <c r="AH193" s="232">
        <v>0.4</v>
      </c>
      <c r="AI193" s="232">
        <v>0.5</v>
      </c>
      <c r="AJ193" s="232">
        <v>-1.5</v>
      </c>
      <c r="AK193" s="232" t="s">
        <v>176</v>
      </c>
      <c r="AL193" s="232">
        <v>4.5</v>
      </c>
      <c r="AM193" s="232">
        <v>-1.7</v>
      </c>
      <c r="AN193" s="144">
        <v>0.26902382782472145</v>
      </c>
      <c r="AO193" s="2">
        <v>-0.1027397260273899</v>
      </c>
      <c r="AP193" s="2">
        <v>1.6638225255972472</v>
      </c>
      <c r="AQ193" s="2">
        <v>-0.90452261306531723</v>
      </c>
      <c r="AR193" s="2">
        <v>-0.41608876560330632</v>
      </c>
      <c r="AS193" s="2">
        <v>-0.30792917628943428</v>
      </c>
      <c r="AT193" s="2">
        <v>1.0993037742762946</v>
      </c>
      <c r="AU193" s="2">
        <v>-0.42323970757982554</v>
      </c>
      <c r="AV193" s="144">
        <v>-1.3217522658610203</v>
      </c>
      <c r="AW193" s="2">
        <v>0.18975332068311701</v>
      </c>
      <c r="AX193" s="2">
        <v>0.66823899371071249</v>
      </c>
      <c r="AY193" s="2">
        <v>0.68649885583524917</v>
      </c>
      <c r="AZ193" s="2">
        <v>0.68965517241379448</v>
      </c>
      <c r="BA193" s="2">
        <v>-1.6485575121768292</v>
      </c>
      <c r="BB193" s="2" t="s">
        <v>19</v>
      </c>
      <c r="BC193" s="2">
        <v>0.41079812206574751</v>
      </c>
    </row>
    <row r="194" spans="1:55" x14ac:dyDescent="0.25">
      <c r="A194" s="1">
        <v>42979</v>
      </c>
      <c r="B194" s="232">
        <v>101.89697</v>
      </c>
      <c r="C194" s="232">
        <v>113.95862</v>
      </c>
      <c r="D194" s="232">
        <v>91.425709999999995</v>
      </c>
      <c r="E194" s="232">
        <v>105.78</v>
      </c>
      <c r="F194" s="232" t="s">
        <v>176</v>
      </c>
      <c r="G194" s="232">
        <v>103.84802000000001</v>
      </c>
      <c r="H194" s="232" t="s">
        <v>176</v>
      </c>
      <c r="I194" s="232">
        <v>94.796239999999997</v>
      </c>
      <c r="J194" s="232">
        <v>124.35024</v>
      </c>
      <c r="K194" s="232">
        <v>100.60763</v>
      </c>
      <c r="L194" s="232">
        <v>139.00005999999999</v>
      </c>
      <c r="M194" s="232">
        <v>91.029349999999994</v>
      </c>
      <c r="N194" s="232">
        <v>103.76839</v>
      </c>
      <c r="O194" s="232">
        <v>93.006709999999998</v>
      </c>
      <c r="P194" s="232">
        <v>93.723590000000002</v>
      </c>
      <c r="Q194" s="232">
        <v>85.339510000000004</v>
      </c>
      <c r="R194" s="232" t="s">
        <v>176</v>
      </c>
      <c r="S194" s="232">
        <v>91.269379999999998</v>
      </c>
      <c r="T194" s="232">
        <v>106.58159000000001</v>
      </c>
      <c r="U194" s="232">
        <v>0.3</v>
      </c>
      <c r="V194" s="232">
        <v>-1</v>
      </c>
      <c r="W194" s="232">
        <v>0.9</v>
      </c>
      <c r="X194" s="232">
        <v>2.8</v>
      </c>
      <c r="Y194" s="232" t="s">
        <v>176</v>
      </c>
      <c r="Z194" s="232">
        <v>-2.5</v>
      </c>
      <c r="AA194" s="232" t="s">
        <v>176</v>
      </c>
      <c r="AB194" s="232">
        <v>-1</v>
      </c>
      <c r="AC194" s="232">
        <v>-2.5</v>
      </c>
      <c r="AD194" s="232">
        <v>-1.1000000000000001</v>
      </c>
      <c r="AE194" s="233">
        <v>-5.5</v>
      </c>
      <c r="AF194" s="232">
        <v>5.5</v>
      </c>
      <c r="AG194" s="232">
        <v>2.8</v>
      </c>
      <c r="AH194" s="232">
        <v>1.8</v>
      </c>
      <c r="AI194" s="232">
        <v>-0.8</v>
      </c>
      <c r="AJ194" s="232">
        <v>-1</v>
      </c>
      <c r="AK194" s="232" t="s">
        <v>176</v>
      </c>
      <c r="AL194" s="232">
        <v>-3.3</v>
      </c>
      <c r="AM194" s="232">
        <v>2.7</v>
      </c>
      <c r="AN194" s="144">
        <v>0.15331544653125473</v>
      </c>
      <c r="AO194" s="2">
        <v>0.75419952005484348</v>
      </c>
      <c r="AP194" s="2">
        <v>1.0071338648762307</v>
      </c>
      <c r="AQ194" s="2">
        <v>-0.12677484787017024</v>
      </c>
      <c r="AR194" s="2">
        <v>-1.0793871866295435</v>
      </c>
      <c r="AS194" s="2">
        <v>-0.57915057915057799</v>
      </c>
      <c r="AT194" s="2">
        <v>1.9572308807539018</v>
      </c>
      <c r="AU194" s="2">
        <v>-1.4296754250386234</v>
      </c>
      <c r="AV194" s="144">
        <v>-2.7937236892460859</v>
      </c>
      <c r="AW194" s="2">
        <v>1.2878787878787712</v>
      </c>
      <c r="AX194" s="2">
        <v>0.89808668488868815</v>
      </c>
      <c r="AY194" s="2">
        <v>1.0984848484848264</v>
      </c>
      <c r="AZ194" s="2">
        <v>0.28839221341026011</v>
      </c>
      <c r="BA194" s="2">
        <v>-1.9809523809523943</v>
      </c>
      <c r="BB194" s="2" t="s">
        <v>19</v>
      </c>
      <c r="BC194" s="2">
        <v>0.67212156633547071</v>
      </c>
    </row>
    <row r="195" spans="1:55" x14ac:dyDescent="0.25">
      <c r="A195" s="1">
        <v>43009</v>
      </c>
      <c r="B195" s="232">
        <v>102.87396</v>
      </c>
      <c r="C195" s="232">
        <v>113.65836</v>
      </c>
      <c r="D195" s="232">
        <v>90.928629999999998</v>
      </c>
      <c r="E195" s="232">
        <v>106.06993</v>
      </c>
      <c r="F195" s="232" t="s">
        <v>176</v>
      </c>
      <c r="G195" s="232">
        <v>107.90535</v>
      </c>
      <c r="H195" s="232" t="s">
        <v>176</v>
      </c>
      <c r="I195" s="232">
        <v>95.178880000000007</v>
      </c>
      <c r="J195" s="232">
        <v>116.45165</v>
      </c>
      <c r="K195" s="232">
        <v>99.991569999999996</v>
      </c>
      <c r="L195" s="232">
        <v>140.39400000000001</v>
      </c>
      <c r="M195" s="232">
        <v>93.455340000000007</v>
      </c>
      <c r="N195" s="232">
        <v>103.07979</v>
      </c>
      <c r="O195" s="232">
        <v>92.807220000000001</v>
      </c>
      <c r="P195" s="232">
        <v>94.970960000000005</v>
      </c>
      <c r="Q195" s="232">
        <v>85.013750000000002</v>
      </c>
      <c r="R195" s="232" t="s">
        <v>176</v>
      </c>
      <c r="S195" s="232">
        <v>94.387429999999995</v>
      </c>
      <c r="T195" s="232">
        <v>107.6776</v>
      </c>
      <c r="U195" s="232">
        <v>1</v>
      </c>
      <c r="V195" s="232">
        <v>-0.3</v>
      </c>
      <c r="W195" s="232">
        <v>-0.5</v>
      </c>
      <c r="X195" s="232">
        <v>0.3</v>
      </c>
      <c r="Y195" s="232" t="s">
        <v>176</v>
      </c>
      <c r="Z195" s="232">
        <v>3.9</v>
      </c>
      <c r="AA195" s="232" t="s">
        <v>176</v>
      </c>
      <c r="AB195" s="232">
        <v>0.4</v>
      </c>
      <c r="AC195" s="232">
        <v>-6.4</v>
      </c>
      <c r="AD195" s="232">
        <v>-0.6</v>
      </c>
      <c r="AE195" s="233">
        <v>1</v>
      </c>
      <c r="AF195" s="232">
        <v>2.7</v>
      </c>
      <c r="AG195" s="232">
        <v>-0.7</v>
      </c>
      <c r="AH195" s="232">
        <v>-0.2</v>
      </c>
      <c r="AI195" s="232">
        <v>1.3</v>
      </c>
      <c r="AJ195" s="232">
        <v>-0.4</v>
      </c>
      <c r="AK195" s="232" t="s">
        <v>176</v>
      </c>
      <c r="AL195" s="232">
        <v>3.4</v>
      </c>
      <c r="AM195" s="232">
        <v>1</v>
      </c>
      <c r="AN195" s="144">
        <v>0.34443168771525201</v>
      </c>
      <c r="AO195" s="2">
        <v>-0.47635250085061864</v>
      </c>
      <c r="AP195" s="2">
        <v>2.0357291233901176</v>
      </c>
      <c r="AQ195" s="2">
        <v>0.38080731150036407</v>
      </c>
      <c r="AR195" s="2">
        <v>0.10559662090814381</v>
      </c>
      <c r="AS195" s="2">
        <v>-3.8834951456312439E-2</v>
      </c>
      <c r="AT195" s="2">
        <v>-1.5641663704230369</v>
      </c>
      <c r="AU195" s="2">
        <v>-1.0192081536652409</v>
      </c>
      <c r="AV195" s="144">
        <v>0.70866141732282006</v>
      </c>
      <c r="AW195" s="2">
        <v>4.2632759910246953</v>
      </c>
      <c r="AX195" s="2">
        <v>0.15479876160990891</v>
      </c>
      <c r="AY195" s="2">
        <v>0.59947545897340859</v>
      </c>
      <c r="AZ195" s="2">
        <v>0.39539899352984964</v>
      </c>
      <c r="BA195" s="2">
        <v>-0.77730275942476945</v>
      </c>
      <c r="BB195" s="2" t="s">
        <v>19</v>
      </c>
      <c r="BC195" s="2">
        <v>0.92888243831639183</v>
      </c>
    </row>
    <row r="196" spans="1:55" x14ac:dyDescent="0.25">
      <c r="A196" s="1">
        <v>43040</v>
      </c>
      <c r="B196" s="232">
        <v>103.29219000000001</v>
      </c>
      <c r="C196" s="232">
        <v>114.93916</v>
      </c>
      <c r="D196" s="232">
        <v>88.404309999999995</v>
      </c>
      <c r="E196" s="232">
        <v>108.56841</v>
      </c>
      <c r="F196" s="232" t="s">
        <v>176</v>
      </c>
      <c r="G196" s="232">
        <v>105.64700999999999</v>
      </c>
      <c r="H196" s="232" t="s">
        <v>176</v>
      </c>
      <c r="I196" s="232">
        <v>104.26697</v>
      </c>
      <c r="J196" s="232">
        <v>120.13970999999999</v>
      </c>
      <c r="K196" s="232">
        <v>102.31008</v>
      </c>
      <c r="L196" s="232">
        <v>141.62219999999999</v>
      </c>
      <c r="M196" s="232">
        <v>91.099019999999996</v>
      </c>
      <c r="N196" s="232">
        <v>103.80143</v>
      </c>
      <c r="O196" s="232">
        <v>92.91234</v>
      </c>
      <c r="P196" s="232">
        <v>95.39828</v>
      </c>
      <c r="Q196" s="232">
        <v>87.078220000000002</v>
      </c>
      <c r="R196" s="232" t="s">
        <v>176</v>
      </c>
      <c r="S196" s="232">
        <v>93.465149999999994</v>
      </c>
      <c r="T196" s="232">
        <v>104.73974</v>
      </c>
      <c r="U196" s="232">
        <v>0.4</v>
      </c>
      <c r="V196" s="232">
        <v>1.1000000000000001</v>
      </c>
      <c r="W196" s="232">
        <v>-2.8</v>
      </c>
      <c r="X196" s="232">
        <v>2.4</v>
      </c>
      <c r="Y196" s="232" t="s">
        <v>176</v>
      </c>
      <c r="Z196" s="232">
        <v>-2.1</v>
      </c>
      <c r="AA196" s="232" t="s">
        <v>176</v>
      </c>
      <c r="AB196" s="232">
        <v>9.5</v>
      </c>
      <c r="AC196" s="232">
        <v>3.2</v>
      </c>
      <c r="AD196" s="232">
        <v>2.2999999999999998</v>
      </c>
      <c r="AE196" s="233">
        <v>0.9</v>
      </c>
      <c r="AF196" s="232">
        <v>-2.5</v>
      </c>
      <c r="AG196" s="232">
        <v>0.7</v>
      </c>
      <c r="AH196" s="232">
        <v>0.1</v>
      </c>
      <c r="AI196" s="232">
        <v>0.4</v>
      </c>
      <c r="AJ196" s="232">
        <v>2.4</v>
      </c>
      <c r="AK196" s="232" t="s">
        <v>176</v>
      </c>
      <c r="AL196" s="232">
        <v>-1</v>
      </c>
      <c r="AM196" s="232">
        <v>-2.7</v>
      </c>
      <c r="AN196" s="144">
        <v>0.61022120518690048</v>
      </c>
      <c r="AO196" s="2">
        <v>-6.8376068376063692E-2</v>
      </c>
      <c r="AP196" s="2">
        <v>-1.1400651465798051</v>
      </c>
      <c r="AQ196" s="2">
        <v>1.0369246332827542</v>
      </c>
      <c r="AR196" s="2">
        <v>-0.38677918424754321</v>
      </c>
      <c r="AS196" s="2">
        <v>2.5641025641025772</v>
      </c>
      <c r="AT196" s="2">
        <v>-1.6251354279523289</v>
      </c>
      <c r="AU196" s="2">
        <v>0.11881188118811892</v>
      </c>
      <c r="AV196" s="144">
        <v>-1.2900703674745828</v>
      </c>
      <c r="AW196" s="2">
        <v>1.865136298421799</v>
      </c>
      <c r="AX196" s="2">
        <v>0.9659969088098741</v>
      </c>
      <c r="AY196" s="2">
        <v>0.63314711359403475</v>
      </c>
      <c r="AZ196" s="2">
        <v>0.53705692803436289</v>
      </c>
      <c r="BA196" s="2">
        <v>0.54837446141793311</v>
      </c>
      <c r="BB196" s="2" t="s">
        <v>19</v>
      </c>
      <c r="BC196" s="2">
        <v>0.46016681046880947</v>
      </c>
    </row>
    <row r="197" spans="1:55" x14ac:dyDescent="0.25">
      <c r="A197" s="1">
        <v>43070</v>
      </c>
      <c r="B197" s="232">
        <v>106.11074000000001</v>
      </c>
      <c r="C197" s="232">
        <v>116.25422</v>
      </c>
      <c r="D197" s="232">
        <v>99.707949999999997</v>
      </c>
      <c r="E197" s="232">
        <v>107.94549000000001</v>
      </c>
      <c r="F197" s="232" t="s">
        <v>176</v>
      </c>
      <c r="G197" s="232">
        <v>110.89672</v>
      </c>
      <c r="H197" s="232" t="s">
        <v>176</v>
      </c>
      <c r="I197" s="232">
        <v>107.18826</v>
      </c>
      <c r="J197" s="232">
        <v>118.54643</v>
      </c>
      <c r="K197" s="232">
        <v>101.89331</v>
      </c>
      <c r="L197" s="232">
        <v>139.27843999999999</v>
      </c>
      <c r="M197" s="232">
        <v>90.928719999999998</v>
      </c>
      <c r="N197" s="232">
        <v>106.36175</v>
      </c>
      <c r="O197" s="232">
        <v>94.412890000000004</v>
      </c>
      <c r="P197" s="232">
        <v>98.781970000000001</v>
      </c>
      <c r="Q197" s="232">
        <v>95.697010000000006</v>
      </c>
      <c r="R197" s="232" t="s">
        <v>176</v>
      </c>
      <c r="S197" s="232">
        <v>94.464960000000005</v>
      </c>
      <c r="T197" s="232">
        <v>102.34350999999999</v>
      </c>
      <c r="U197" s="232">
        <v>2.7</v>
      </c>
      <c r="V197" s="232">
        <v>1.1000000000000001</v>
      </c>
      <c r="W197" s="232">
        <v>12.8</v>
      </c>
      <c r="X197" s="232">
        <v>-0.6</v>
      </c>
      <c r="Y197" s="232" t="s">
        <v>176</v>
      </c>
      <c r="Z197" s="232">
        <v>5</v>
      </c>
      <c r="AA197" s="232" t="s">
        <v>176</v>
      </c>
      <c r="AB197" s="232">
        <v>2.8</v>
      </c>
      <c r="AC197" s="232">
        <v>-1.3</v>
      </c>
      <c r="AD197" s="232">
        <v>-0.4</v>
      </c>
      <c r="AE197" s="233">
        <v>-1.7</v>
      </c>
      <c r="AF197" s="232">
        <v>-0.2</v>
      </c>
      <c r="AG197" s="232">
        <v>2.5</v>
      </c>
      <c r="AH197" s="232">
        <v>1.6</v>
      </c>
      <c r="AI197" s="232">
        <v>3.5</v>
      </c>
      <c r="AJ197" s="232">
        <v>9.9</v>
      </c>
      <c r="AK197" s="232" t="s">
        <v>176</v>
      </c>
      <c r="AL197" s="232">
        <v>1.1000000000000001</v>
      </c>
      <c r="AM197" s="232">
        <v>-2.2999999999999998</v>
      </c>
      <c r="AN197" s="144">
        <v>1.5921152388172821</v>
      </c>
      <c r="AO197" s="2">
        <v>0.92370851864522763</v>
      </c>
      <c r="AP197" s="2">
        <v>3.2125205930807255</v>
      </c>
      <c r="AQ197" s="2">
        <v>1.2265331664580659</v>
      </c>
      <c r="AR197" s="2">
        <v>2.2237910342393308</v>
      </c>
      <c r="AS197" s="2">
        <v>3.8257575757575824</v>
      </c>
      <c r="AT197" s="2">
        <v>-1.2114537444933848</v>
      </c>
      <c r="AU197" s="2">
        <v>0.43512658227848888</v>
      </c>
      <c r="AV197" s="144">
        <v>7.9207920792079278E-2</v>
      </c>
      <c r="AW197" s="2">
        <v>-0.17605633802817433</v>
      </c>
      <c r="AX197" s="2">
        <v>0.8036739380023139</v>
      </c>
      <c r="AY197" s="2">
        <v>0.74019245003702494</v>
      </c>
      <c r="AZ197" s="2">
        <v>1.4957264957264904</v>
      </c>
      <c r="BA197" s="2">
        <v>4.2462017919750794</v>
      </c>
      <c r="BB197" s="2" t="s">
        <v>19</v>
      </c>
      <c r="BC197" s="2">
        <v>-1.0592613799026651</v>
      </c>
    </row>
    <row r="198" spans="1:55" x14ac:dyDescent="0.25">
      <c r="A198" s="1">
        <v>43101</v>
      </c>
      <c r="B198" s="232">
        <v>103.64242</v>
      </c>
      <c r="C198" s="232">
        <v>115.15376000000001</v>
      </c>
      <c r="D198" s="232">
        <v>102.15367999999999</v>
      </c>
      <c r="E198" s="232">
        <v>119.61662</v>
      </c>
      <c r="F198" s="232" t="s">
        <v>176</v>
      </c>
      <c r="G198" s="232">
        <v>107.51374</v>
      </c>
      <c r="H198" s="232" t="s">
        <v>176</v>
      </c>
      <c r="I198" s="232">
        <v>101.10583</v>
      </c>
      <c r="J198" s="232">
        <v>120.21391</v>
      </c>
      <c r="K198" s="232">
        <v>103.17985</v>
      </c>
      <c r="L198" s="232">
        <v>138.22094000000001</v>
      </c>
      <c r="M198" s="232">
        <v>89.428110000000004</v>
      </c>
      <c r="N198" s="232">
        <v>102.79325</v>
      </c>
      <c r="O198" s="232">
        <v>87.369489999999999</v>
      </c>
      <c r="P198" s="232">
        <v>97.007149999999996</v>
      </c>
      <c r="Q198" s="232">
        <v>91.273290000000003</v>
      </c>
      <c r="R198" s="232" t="s">
        <v>176</v>
      </c>
      <c r="S198" s="232">
        <v>94.400859999999994</v>
      </c>
      <c r="T198" s="232">
        <v>100.38428999999999</v>
      </c>
      <c r="U198" s="232">
        <v>-2.2999999999999998</v>
      </c>
      <c r="V198" s="232">
        <v>-0.9</v>
      </c>
      <c r="W198" s="232">
        <v>2.5</v>
      </c>
      <c r="X198" s="232">
        <v>10.8</v>
      </c>
      <c r="Y198" s="232" t="s">
        <v>176</v>
      </c>
      <c r="Z198" s="232">
        <v>-3.1</v>
      </c>
      <c r="AA198" s="232" t="s">
        <v>176</v>
      </c>
      <c r="AB198" s="232">
        <v>-5.7</v>
      </c>
      <c r="AC198" s="232">
        <v>1.4</v>
      </c>
      <c r="AD198" s="232">
        <v>1.3</v>
      </c>
      <c r="AE198" s="233">
        <v>-0.8</v>
      </c>
      <c r="AF198" s="232">
        <v>-1.7</v>
      </c>
      <c r="AG198" s="232">
        <v>-3.4</v>
      </c>
      <c r="AH198" s="232">
        <v>-7.5</v>
      </c>
      <c r="AI198" s="232">
        <v>-1.8</v>
      </c>
      <c r="AJ198" s="232">
        <v>-4.5999999999999996</v>
      </c>
      <c r="AK198" s="232" t="s">
        <v>176</v>
      </c>
      <c r="AL198" s="232">
        <v>-0.1</v>
      </c>
      <c r="AM198" s="232">
        <v>-1.9</v>
      </c>
      <c r="AN198" s="144">
        <v>0.44776119402984982</v>
      </c>
      <c r="AO198" s="2">
        <v>0.10169491525424679</v>
      </c>
      <c r="AP198" s="2">
        <v>3.3519553072625774</v>
      </c>
      <c r="AQ198" s="2">
        <v>2.9179030662710215</v>
      </c>
      <c r="AR198" s="2">
        <v>-0.24171270718233995</v>
      </c>
      <c r="AS198" s="2">
        <v>1.7511856986501151</v>
      </c>
      <c r="AT198" s="2">
        <v>0.66889632107023367</v>
      </c>
      <c r="AU198" s="2">
        <v>0.74832611264277205</v>
      </c>
      <c r="AV198" s="144">
        <v>-0.43529877324891553</v>
      </c>
      <c r="AW198" s="2">
        <v>-1.2698412698412764</v>
      </c>
      <c r="AX198" s="2">
        <v>0.2277904328018332</v>
      </c>
      <c r="AY198" s="2">
        <v>-1.3960323291697385</v>
      </c>
      <c r="AZ198" s="2">
        <v>1.0877192982456263</v>
      </c>
      <c r="BA198" s="2">
        <v>2.2795216741405167</v>
      </c>
      <c r="BB198" s="2" t="s">
        <v>19</v>
      </c>
      <c r="BC198" s="2">
        <v>-2.4305555555555358</v>
      </c>
    </row>
    <row r="199" spans="1:55" x14ac:dyDescent="0.25">
      <c r="A199" s="1">
        <v>43132</v>
      </c>
      <c r="B199" s="232">
        <v>103.04588</v>
      </c>
      <c r="C199" s="232">
        <v>115.09527</v>
      </c>
      <c r="D199" s="232">
        <v>96.838319999999996</v>
      </c>
      <c r="E199" s="232">
        <v>101.54756999999999</v>
      </c>
      <c r="F199" s="232" t="s">
        <v>176</v>
      </c>
      <c r="G199" s="232">
        <v>106.51739000000001</v>
      </c>
      <c r="H199" s="232" t="s">
        <v>176</v>
      </c>
      <c r="I199" s="232">
        <v>99.247470000000007</v>
      </c>
      <c r="J199" s="232">
        <v>120.20919000000001</v>
      </c>
      <c r="K199" s="232">
        <v>100.57325</v>
      </c>
      <c r="L199" s="232">
        <v>142.09236999999999</v>
      </c>
      <c r="M199" s="232">
        <v>90.550719999999998</v>
      </c>
      <c r="N199" s="232">
        <v>100.67328999999999</v>
      </c>
      <c r="O199" s="232">
        <v>91.712919999999997</v>
      </c>
      <c r="P199" s="232">
        <v>97.582049999999995</v>
      </c>
      <c r="Q199" s="232">
        <v>91.649959999999993</v>
      </c>
      <c r="R199" s="232" t="s">
        <v>176</v>
      </c>
      <c r="S199" s="232">
        <v>88.604230000000001</v>
      </c>
      <c r="T199" s="232">
        <v>99.898979999999995</v>
      </c>
      <c r="U199" s="232">
        <v>-0.6</v>
      </c>
      <c r="V199" s="232">
        <v>-0.1</v>
      </c>
      <c r="W199" s="232">
        <v>-5.2</v>
      </c>
      <c r="X199" s="232">
        <v>-15.1</v>
      </c>
      <c r="Y199" s="232" t="s">
        <v>176</v>
      </c>
      <c r="Z199" s="232">
        <v>-0.9</v>
      </c>
      <c r="AA199" s="232" t="s">
        <v>176</v>
      </c>
      <c r="AB199" s="232">
        <v>-1.8</v>
      </c>
      <c r="AC199" s="232">
        <v>0</v>
      </c>
      <c r="AD199" s="232">
        <v>-2.5</v>
      </c>
      <c r="AE199" s="233">
        <v>2.8</v>
      </c>
      <c r="AF199" s="232">
        <v>1.3</v>
      </c>
      <c r="AG199" s="232">
        <v>-2.1</v>
      </c>
      <c r="AH199" s="232">
        <v>5</v>
      </c>
      <c r="AI199" s="232">
        <v>0.6</v>
      </c>
      <c r="AJ199" s="232">
        <v>0.4</v>
      </c>
      <c r="AK199" s="232" t="s">
        <v>176</v>
      </c>
      <c r="AL199" s="232">
        <v>-6.1</v>
      </c>
      <c r="AM199" s="232">
        <v>-0.5</v>
      </c>
      <c r="AN199" s="144">
        <v>0.1857355126300142</v>
      </c>
      <c r="AO199" s="2">
        <v>0.16931933626820328</v>
      </c>
      <c r="AP199" s="2">
        <v>2.5868725868725795</v>
      </c>
      <c r="AQ199" s="2">
        <v>-1.8740989908697658</v>
      </c>
      <c r="AR199" s="2">
        <v>0.27691242644514169</v>
      </c>
      <c r="AS199" s="2">
        <v>-1.0397992111867871</v>
      </c>
      <c r="AT199" s="2">
        <v>-0.25839793281652312</v>
      </c>
      <c r="AU199" s="2">
        <v>-0.54730258014071831</v>
      </c>
      <c r="AV199" s="144">
        <v>-0.35771065182829132</v>
      </c>
      <c r="AW199" s="2">
        <v>0</v>
      </c>
      <c r="AX199" s="2">
        <v>-0.98484848484847731</v>
      </c>
      <c r="AY199" s="2">
        <v>-0.33532041728761008</v>
      </c>
      <c r="AZ199" s="2">
        <v>0.90246442207564392</v>
      </c>
      <c r="BA199" s="2">
        <v>1.5710632078918652</v>
      </c>
      <c r="BB199" s="2" t="s">
        <v>19</v>
      </c>
      <c r="BC199" s="2">
        <v>-1.0972716488730883</v>
      </c>
    </row>
    <row r="200" spans="1:55" x14ac:dyDescent="0.25">
      <c r="A200" s="1">
        <v>43160</v>
      </c>
      <c r="B200" s="232">
        <v>104.53449999999999</v>
      </c>
      <c r="C200" s="232">
        <v>112.3357</v>
      </c>
      <c r="D200" s="232">
        <v>99.87997</v>
      </c>
      <c r="E200" s="232">
        <v>114.44392999999999</v>
      </c>
      <c r="F200" s="232" t="s">
        <v>176</v>
      </c>
      <c r="G200" s="232">
        <v>107.47396000000001</v>
      </c>
      <c r="H200" s="232" t="s">
        <v>176</v>
      </c>
      <c r="I200" s="232">
        <v>102.68944</v>
      </c>
      <c r="J200" s="232">
        <v>119.39545</v>
      </c>
      <c r="K200" s="232">
        <v>101.19624</v>
      </c>
      <c r="L200" s="232">
        <v>144.01740000000001</v>
      </c>
      <c r="M200" s="232">
        <v>88.666870000000003</v>
      </c>
      <c r="N200" s="232">
        <v>105.26788000000001</v>
      </c>
      <c r="O200" s="232">
        <v>92.431449999999998</v>
      </c>
      <c r="P200" s="232">
        <v>96.497410000000002</v>
      </c>
      <c r="Q200" s="232">
        <v>91.146850000000001</v>
      </c>
      <c r="R200" s="232" t="s">
        <v>176</v>
      </c>
      <c r="S200" s="232">
        <v>96.513900000000007</v>
      </c>
      <c r="T200" s="232">
        <v>101.67053</v>
      </c>
      <c r="U200" s="232">
        <v>1.4</v>
      </c>
      <c r="V200" s="232">
        <v>-2.4</v>
      </c>
      <c r="W200" s="232">
        <v>3.1</v>
      </c>
      <c r="X200" s="232">
        <v>12.7</v>
      </c>
      <c r="Y200" s="232" t="s">
        <v>176</v>
      </c>
      <c r="Z200" s="232">
        <v>0.9</v>
      </c>
      <c r="AA200" s="232" t="s">
        <v>176</v>
      </c>
      <c r="AB200" s="232">
        <v>3.5</v>
      </c>
      <c r="AC200" s="232">
        <v>-0.7</v>
      </c>
      <c r="AD200" s="232">
        <v>0.6</v>
      </c>
      <c r="AE200" s="233">
        <v>1.4</v>
      </c>
      <c r="AF200" s="232">
        <v>-2.1</v>
      </c>
      <c r="AG200" s="232">
        <v>4.5999999999999996</v>
      </c>
      <c r="AH200" s="232">
        <v>0.8</v>
      </c>
      <c r="AI200" s="232">
        <v>-1.1000000000000001</v>
      </c>
      <c r="AJ200" s="232">
        <v>-0.5</v>
      </c>
      <c r="AK200" s="232" t="s">
        <v>176</v>
      </c>
      <c r="AL200" s="232">
        <v>8.9</v>
      </c>
      <c r="AM200" s="232">
        <v>1.8</v>
      </c>
      <c r="AN200" s="144">
        <v>-0.77864293659620776</v>
      </c>
      <c r="AO200" s="2">
        <v>-1.4874915483434781</v>
      </c>
      <c r="AP200" s="2">
        <v>-0.26345502446367686</v>
      </c>
      <c r="AQ200" s="2">
        <v>3.0852105778648387</v>
      </c>
      <c r="AR200" s="2">
        <v>-1.4842940973420871</v>
      </c>
      <c r="AS200" s="2">
        <v>-1.1956521739130532</v>
      </c>
      <c r="AT200" s="2">
        <v>-0.33308660251666344</v>
      </c>
      <c r="AU200" s="2">
        <v>-0.27515723270441494</v>
      </c>
      <c r="AV200" s="144">
        <v>0.91743119266054496</v>
      </c>
      <c r="AW200" s="2">
        <v>-0.85744908896033811</v>
      </c>
      <c r="AX200" s="2">
        <v>-0.19127773527163328</v>
      </c>
      <c r="AY200" s="2">
        <v>-0.82242990654205483</v>
      </c>
      <c r="AZ200" s="2">
        <v>-0.44719642242861957</v>
      </c>
      <c r="BA200" s="2">
        <v>-1.7985611510791366</v>
      </c>
      <c r="BB200" s="2" t="s">
        <v>19</v>
      </c>
      <c r="BC200" s="2">
        <v>-8.9955022488763525E-2</v>
      </c>
    </row>
    <row r="201" spans="1:55" x14ac:dyDescent="0.25">
      <c r="A201" s="1">
        <v>43191</v>
      </c>
      <c r="B201" s="232">
        <v>104.8961</v>
      </c>
      <c r="C201" s="232">
        <v>115.55677</v>
      </c>
      <c r="D201" s="232">
        <v>96.469629999999995</v>
      </c>
      <c r="E201" s="232">
        <v>107.22524</v>
      </c>
      <c r="F201" s="232" t="s">
        <v>176</v>
      </c>
      <c r="G201" s="232">
        <v>104.98421</v>
      </c>
      <c r="H201" s="232" t="s">
        <v>176</v>
      </c>
      <c r="I201" s="232">
        <v>101.20022</v>
      </c>
      <c r="J201" s="232">
        <v>125.8417</v>
      </c>
      <c r="K201" s="232">
        <v>104.16500000000001</v>
      </c>
      <c r="L201" s="232">
        <v>146.84109000000001</v>
      </c>
      <c r="M201" s="232">
        <v>96.037930000000003</v>
      </c>
      <c r="N201" s="232">
        <v>104.75772000000001</v>
      </c>
      <c r="O201" s="232">
        <v>95.576570000000004</v>
      </c>
      <c r="P201" s="232">
        <v>97.920689999999993</v>
      </c>
      <c r="Q201" s="232">
        <v>93.01061</v>
      </c>
      <c r="R201" s="232" t="s">
        <v>176</v>
      </c>
      <c r="S201" s="232">
        <v>94.990759999999995</v>
      </c>
      <c r="T201" s="232">
        <v>101.87336999999999</v>
      </c>
      <c r="U201" s="232">
        <v>0.3</v>
      </c>
      <c r="V201" s="232">
        <v>2.9</v>
      </c>
      <c r="W201" s="232">
        <v>-3.4</v>
      </c>
      <c r="X201" s="232">
        <v>-6.3</v>
      </c>
      <c r="Y201" s="232" t="s">
        <v>176</v>
      </c>
      <c r="Z201" s="232">
        <v>-2.2999999999999998</v>
      </c>
      <c r="AA201" s="232" t="s">
        <v>176</v>
      </c>
      <c r="AB201" s="232">
        <v>-1.5</v>
      </c>
      <c r="AC201" s="232">
        <v>5.4</v>
      </c>
      <c r="AD201" s="232">
        <v>2.9</v>
      </c>
      <c r="AE201" s="233">
        <v>2</v>
      </c>
      <c r="AF201" s="232">
        <v>8.3000000000000007</v>
      </c>
      <c r="AG201" s="232">
        <v>-0.5</v>
      </c>
      <c r="AH201" s="232">
        <v>3.4</v>
      </c>
      <c r="AI201" s="232">
        <v>1.5</v>
      </c>
      <c r="AJ201" s="232">
        <v>2</v>
      </c>
      <c r="AK201" s="232" t="s">
        <v>176</v>
      </c>
      <c r="AL201" s="232">
        <v>-1.6</v>
      </c>
      <c r="AM201" s="232">
        <v>0.2</v>
      </c>
      <c r="AN201" s="144">
        <v>0.22421524663676085</v>
      </c>
      <c r="AO201" s="2">
        <v>0.54907343857240054</v>
      </c>
      <c r="AP201" s="2">
        <v>-2.0377358490565878</v>
      </c>
      <c r="AQ201" s="2">
        <v>-1.5914489311163793</v>
      </c>
      <c r="AR201" s="2">
        <v>-0.87596355991590436</v>
      </c>
      <c r="AS201" s="2">
        <v>0.36670333700037361</v>
      </c>
      <c r="AT201" s="2">
        <v>1.1511325659116167</v>
      </c>
      <c r="AU201" s="2">
        <v>0.47299960583366829</v>
      </c>
      <c r="AV201" s="144">
        <v>1.5415019762845761</v>
      </c>
      <c r="AW201" s="2">
        <v>2.2342342342342336</v>
      </c>
      <c r="AX201" s="2">
        <v>0.68991950939059077</v>
      </c>
      <c r="AY201" s="2">
        <v>2.8269883151149422</v>
      </c>
      <c r="AZ201" s="2">
        <v>-0.13821700069107656</v>
      </c>
      <c r="BA201" s="2">
        <v>0.51282051282048879</v>
      </c>
      <c r="BB201" s="2" t="s">
        <v>19</v>
      </c>
      <c r="BC201" s="2">
        <v>0.75030012004804192</v>
      </c>
    </row>
    <row r="202" spans="1:55" x14ac:dyDescent="0.25">
      <c r="A202" s="1">
        <v>43221</v>
      </c>
      <c r="B202" s="232">
        <v>93.450249999999997</v>
      </c>
      <c r="C202" s="232">
        <v>105.29326</v>
      </c>
      <c r="D202" s="232">
        <v>91.893569999999997</v>
      </c>
      <c r="E202" s="232">
        <v>116.06322</v>
      </c>
      <c r="F202" s="232" t="s">
        <v>176</v>
      </c>
      <c r="G202" s="232">
        <v>97.917739999999995</v>
      </c>
      <c r="H202" s="232" t="s">
        <v>176</v>
      </c>
      <c r="I202" s="232">
        <v>90.99579</v>
      </c>
      <c r="J202" s="232">
        <v>109.75573</v>
      </c>
      <c r="K202" s="232">
        <v>92.902550000000005</v>
      </c>
      <c r="L202" s="232">
        <v>143.40062</v>
      </c>
      <c r="M202" s="232">
        <v>88.718159999999997</v>
      </c>
      <c r="N202" s="232">
        <v>92.217680000000001</v>
      </c>
      <c r="O202" s="232">
        <v>76.242490000000004</v>
      </c>
      <c r="P202" s="232">
        <v>83.460089999999994</v>
      </c>
      <c r="Q202" s="232">
        <v>80.392849999999996</v>
      </c>
      <c r="R202" s="232" t="s">
        <v>176</v>
      </c>
      <c r="S202" s="232">
        <v>80.502380000000002</v>
      </c>
      <c r="T202" s="232">
        <v>84.69211</v>
      </c>
      <c r="U202" s="232">
        <v>-10.9</v>
      </c>
      <c r="V202" s="232">
        <v>-8.9</v>
      </c>
      <c r="W202" s="232">
        <v>-4.7</v>
      </c>
      <c r="X202" s="232">
        <v>8.1999999999999993</v>
      </c>
      <c r="Y202" s="232" t="s">
        <v>176</v>
      </c>
      <c r="Z202" s="232">
        <v>-6.7</v>
      </c>
      <c r="AA202" s="232" t="s">
        <v>176</v>
      </c>
      <c r="AB202" s="232">
        <v>-10.1</v>
      </c>
      <c r="AC202" s="232">
        <v>-12.8</v>
      </c>
      <c r="AD202" s="232">
        <v>-10.8</v>
      </c>
      <c r="AE202" s="233">
        <v>-2.2999999999999998</v>
      </c>
      <c r="AF202" s="232">
        <v>-7.6</v>
      </c>
      <c r="AG202" s="232">
        <v>-12</v>
      </c>
      <c r="AH202" s="232">
        <v>-20.2</v>
      </c>
      <c r="AI202" s="232">
        <v>-14.8</v>
      </c>
      <c r="AJ202" s="232">
        <v>-13.6</v>
      </c>
      <c r="AK202" s="232" t="s">
        <v>176</v>
      </c>
      <c r="AL202" s="232">
        <v>-15.3</v>
      </c>
      <c r="AM202" s="232">
        <v>-16.899999999999999</v>
      </c>
      <c r="AN202" s="144">
        <v>-3.2811334824757732</v>
      </c>
      <c r="AO202" s="2">
        <v>-3.378839590443683</v>
      </c>
      <c r="AP202" s="2">
        <v>-1.2326656394453295</v>
      </c>
      <c r="AQ202" s="2">
        <v>4.4895003620564644</v>
      </c>
      <c r="AR202" s="2">
        <v>-2.4390243902439046</v>
      </c>
      <c r="AS202" s="2">
        <v>-1.6441359152356561</v>
      </c>
      <c r="AT202" s="2">
        <v>-3.4140969162995582</v>
      </c>
      <c r="AU202" s="2">
        <v>-2.0792467634366374</v>
      </c>
      <c r="AV202" s="144">
        <v>0.93421564811211333</v>
      </c>
      <c r="AW202" s="2">
        <v>-0.9869580542826939</v>
      </c>
      <c r="AX202" s="2">
        <v>-2.4362390559573566</v>
      </c>
      <c r="AY202" s="2">
        <v>-5.5351906158357718</v>
      </c>
      <c r="AZ202" s="2">
        <v>-4.8096885813148749</v>
      </c>
      <c r="BA202" s="2">
        <v>-4.1545189504373026</v>
      </c>
      <c r="BB202" s="2" t="s">
        <v>19</v>
      </c>
      <c r="BC202" s="2">
        <v>-4.7661602621388299</v>
      </c>
    </row>
    <row r="203" spans="1:55" x14ac:dyDescent="0.25">
      <c r="A203" s="1">
        <v>43252</v>
      </c>
      <c r="B203" s="232">
        <v>105.00919</v>
      </c>
      <c r="C203" s="232">
        <v>118.42251</v>
      </c>
      <c r="D203" s="232">
        <v>87.768090000000001</v>
      </c>
      <c r="E203" s="232">
        <v>118.05097000000001</v>
      </c>
      <c r="F203" s="232" t="s">
        <v>176</v>
      </c>
      <c r="G203" s="232">
        <v>105.25655999999999</v>
      </c>
      <c r="H203" s="232" t="s">
        <v>176</v>
      </c>
      <c r="I203" s="232">
        <v>104.14964999999999</v>
      </c>
      <c r="J203" s="232">
        <v>127.18980999999999</v>
      </c>
      <c r="K203" s="232">
        <v>102.91123</v>
      </c>
      <c r="L203" s="232">
        <v>140.22055</v>
      </c>
      <c r="M203" s="232">
        <v>91.956680000000006</v>
      </c>
      <c r="N203" s="232">
        <v>105.94937</v>
      </c>
      <c r="O203" s="232">
        <v>100.65365</v>
      </c>
      <c r="P203" s="232">
        <v>98.863650000000007</v>
      </c>
      <c r="Q203" s="232">
        <v>93.446070000000006</v>
      </c>
      <c r="R203" s="232" t="s">
        <v>176</v>
      </c>
      <c r="S203" s="232">
        <v>90.999290000000002</v>
      </c>
      <c r="T203" s="232">
        <v>100.45783</v>
      </c>
      <c r="U203" s="232">
        <v>12.4</v>
      </c>
      <c r="V203" s="232">
        <v>12.5</v>
      </c>
      <c r="W203" s="232">
        <v>-4.5</v>
      </c>
      <c r="X203" s="232">
        <v>1.7</v>
      </c>
      <c r="Y203" s="232" t="s">
        <v>176</v>
      </c>
      <c r="Z203" s="232">
        <v>7.5</v>
      </c>
      <c r="AA203" s="232" t="s">
        <v>176</v>
      </c>
      <c r="AB203" s="232">
        <v>14.5</v>
      </c>
      <c r="AC203" s="232">
        <v>15.9</v>
      </c>
      <c r="AD203" s="232">
        <v>10.8</v>
      </c>
      <c r="AE203" s="233">
        <v>-2.2000000000000002</v>
      </c>
      <c r="AF203" s="232">
        <v>3.7</v>
      </c>
      <c r="AG203" s="232">
        <v>14.9</v>
      </c>
      <c r="AH203" s="232">
        <v>32</v>
      </c>
      <c r="AI203" s="232">
        <v>18.5</v>
      </c>
      <c r="AJ203" s="232">
        <v>16.2</v>
      </c>
      <c r="AK203" s="232" t="s">
        <v>176</v>
      </c>
      <c r="AL203" s="232">
        <v>13</v>
      </c>
      <c r="AM203" s="232">
        <v>18.600000000000001</v>
      </c>
      <c r="AN203" s="144">
        <v>0.346954510408648</v>
      </c>
      <c r="AO203" s="2">
        <v>2.1547156481808605</v>
      </c>
      <c r="AP203" s="2">
        <v>-3.3151326053042052</v>
      </c>
      <c r="AQ203" s="2">
        <v>-0.36960036960036469</v>
      </c>
      <c r="AR203" s="2">
        <v>-0.36231884057970065</v>
      </c>
      <c r="AS203" s="2">
        <v>1.0772659732540824</v>
      </c>
      <c r="AT203" s="2">
        <v>2.0904599011782654</v>
      </c>
      <c r="AU203" s="2">
        <v>0.72115384615383249</v>
      </c>
      <c r="AV203" s="144">
        <v>-0.96413420748170386</v>
      </c>
      <c r="AW203" s="2">
        <v>1.210395158419364</v>
      </c>
      <c r="AX203" s="2">
        <v>7.803355442839166E-2</v>
      </c>
      <c r="AY203" s="2">
        <v>2.6387272021730857</v>
      </c>
      <c r="AZ203" s="2">
        <v>0.7270083605961597</v>
      </c>
      <c r="BA203" s="2">
        <v>0.76045627376424285</v>
      </c>
      <c r="BB203" s="2" t="s">
        <v>19</v>
      </c>
      <c r="BC203" s="2">
        <v>-0.34407256803252739</v>
      </c>
    </row>
    <row r="204" spans="1:55" x14ac:dyDescent="0.25">
      <c r="A204" s="1">
        <v>43282</v>
      </c>
      <c r="B204" s="232">
        <v>104.68998000000001</v>
      </c>
      <c r="C204" s="232">
        <v>117.64255</v>
      </c>
      <c r="D204" s="232">
        <v>92.475200000000001</v>
      </c>
      <c r="E204" s="232">
        <v>119.0628</v>
      </c>
      <c r="F204" s="232" t="s">
        <v>176</v>
      </c>
      <c r="G204" s="232">
        <v>106.6627</v>
      </c>
      <c r="H204" s="232" t="s">
        <v>176</v>
      </c>
      <c r="I204" s="232">
        <v>102.25105000000001</v>
      </c>
      <c r="J204" s="232">
        <v>124.80038</v>
      </c>
      <c r="K204" s="232">
        <v>100.40072000000001</v>
      </c>
      <c r="L204" s="232">
        <v>142.78255999999999</v>
      </c>
      <c r="M204" s="232">
        <v>89.858320000000006</v>
      </c>
      <c r="N204" s="232">
        <v>104.47344</v>
      </c>
      <c r="O204" s="232">
        <v>97.958550000000002</v>
      </c>
      <c r="P204" s="232">
        <v>100.77704</v>
      </c>
      <c r="Q204" s="232">
        <v>96.995080000000002</v>
      </c>
      <c r="R204" s="232" t="s">
        <v>176</v>
      </c>
      <c r="S204" s="232">
        <v>94.799030000000002</v>
      </c>
      <c r="T204" s="232">
        <v>99.036680000000004</v>
      </c>
      <c r="U204" s="232">
        <v>-0.3</v>
      </c>
      <c r="V204" s="232">
        <v>-0.7</v>
      </c>
      <c r="W204" s="232">
        <v>5.4</v>
      </c>
      <c r="X204" s="232">
        <v>0.9</v>
      </c>
      <c r="Y204" s="232" t="s">
        <v>176</v>
      </c>
      <c r="Z204" s="232">
        <v>1.3</v>
      </c>
      <c r="AA204" s="232" t="s">
        <v>176</v>
      </c>
      <c r="AB204" s="232">
        <v>-1.8</v>
      </c>
      <c r="AC204" s="232">
        <v>-1.9</v>
      </c>
      <c r="AD204" s="232">
        <v>-2.4</v>
      </c>
      <c r="AE204" s="233">
        <v>1.8</v>
      </c>
      <c r="AF204" s="232">
        <v>-2.2999999999999998</v>
      </c>
      <c r="AG204" s="232">
        <v>-1.4</v>
      </c>
      <c r="AH204" s="232">
        <v>-2.7</v>
      </c>
      <c r="AI204" s="232">
        <v>1.9</v>
      </c>
      <c r="AJ204" s="232">
        <v>3.8</v>
      </c>
      <c r="AK204" s="232" t="s">
        <v>176</v>
      </c>
      <c r="AL204" s="232">
        <v>4.2</v>
      </c>
      <c r="AM204" s="232">
        <v>-1.4</v>
      </c>
      <c r="AN204" s="144">
        <v>-7.6834421820970444E-2</v>
      </c>
      <c r="AO204" s="2">
        <v>0.760719225449491</v>
      </c>
      <c r="AP204" s="2">
        <v>-1.573215006050821</v>
      </c>
      <c r="AQ204" s="2">
        <v>2.5040575005796484</v>
      </c>
      <c r="AR204" s="2">
        <v>0.87272727272724726</v>
      </c>
      <c r="AS204" s="2">
        <v>1.1025358324145751</v>
      </c>
      <c r="AT204" s="2">
        <v>0.11169024571850983</v>
      </c>
      <c r="AU204" s="2">
        <v>-1.1535401750198959</v>
      </c>
      <c r="AV204" s="144">
        <v>-0.66199376947037036</v>
      </c>
      <c r="AW204" s="2">
        <v>-1.9697502638058473</v>
      </c>
      <c r="AX204" s="2">
        <v>-0.58479532163743242</v>
      </c>
      <c r="AY204" s="2">
        <v>0.30245746691870412</v>
      </c>
      <c r="AZ204" s="2">
        <v>0.90220137134608969</v>
      </c>
      <c r="BA204" s="2">
        <v>1.4339622641509564</v>
      </c>
      <c r="BB204" s="2" t="s">
        <v>19</v>
      </c>
      <c r="BC204" s="2">
        <v>-0.69052102950409866</v>
      </c>
    </row>
    <row r="205" spans="1:55" x14ac:dyDescent="0.25">
      <c r="A205" s="1">
        <v>43313</v>
      </c>
      <c r="B205" s="232">
        <v>103.81242</v>
      </c>
      <c r="C205" s="232">
        <v>120.06319000000001</v>
      </c>
      <c r="D205" s="232">
        <v>83.802350000000004</v>
      </c>
      <c r="E205" s="232">
        <v>111.95843000000001</v>
      </c>
      <c r="F205" s="232" t="s">
        <v>176</v>
      </c>
      <c r="G205" s="232">
        <v>106.42173</v>
      </c>
      <c r="H205" s="232" t="s">
        <v>176</v>
      </c>
      <c r="I205" s="232">
        <v>106.91132</v>
      </c>
      <c r="J205" s="232">
        <v>129.66200000000001</v>
      </c>
      <c r="K205" s="232">
        <v>100.17953</v>
      </c>
      <c r="L205" s="232">
        <v>144.49377999999999</v>
      </c>
      <c r="M205" s="232">
        <v>89.525760000000005</v>
      </c>
      <c r="N205" s="232">
        <v>102.32314</v>
      </c>
      <c r="O205" s="232">
        <v>98.522310000000004</v>
      </c>
      <c r="P205" s="232">
        <v>100.24056</v>
      </c>
      <c r="Q205" s="232">
        <v>99.013329999999996</v>
      </c>
      <c r="R205" s="232" t="s">
        <v>176</v>
      </c>
      <c r="S205" s="232">
        <v>96.679370000000006</v>
      </c>
      <c r="T205" s="232">
        <v>99.008930000000007</v>
      </c>
      <c r="U205" s="232">
        <v>-0.8</v>
      </c>
      <c r="V205" s="232">
        <v>2.1</v>
      </c>
      <c r="W205" s="232">
        <v>-9.4</v>
      </c>
      <c r="X205" s="232">
        <v>-6</v>
      </c>
      <c r="Y205" s="232" t="s">
        <v>176</v>
      </c>
      <c r="Z205" s="232">
        <v>-0.2</v>
      </c>
      <c r="AA205" s="232" t="s">
        <v>176</v>
      </c>
      <c r="AB205" s="232">
        <v>4.5999999999999996</v>
      </c>
      <c r="AC205" s="232">
        <v>3.9</v>
      </c>
      <c r="AD205" s="232">
        <v>-0.2</v>
      </c>
      <c r="AE205" s="233">
        <v>1.2</v>
      </c>
      <c r="AF205" s="232">
        <v>-0.4</v>
      </c>
      <c r="AG205" s="232">
        <v>-2.1</v>
      </c>
      <c r="AH205" s="232">
        <v>0.6</v>
      </c>
      <c r="AI205" s="232">
        <v>-0.5</v>
      </c>
      <c r="AJ205" s="232">
        <v>2.1</v>
      </c>
      <c r="AK205" s="232" t="s">
        <v>176</v>
      </c>
      <c r="AL205" s="232">
        <v>2</v>
      </c>
      <c r="AM205" s="232">
        <v>0</v>
      </c>
      <c r="AN205" s="144">
        <v>3.3064206074586711</v>
      </c>
      <c r="AO205" s="2">
        <v>4.6671242278654823</v>
      </c>
      <c r="AP205" s="2">
        <v>-2.0081967213114615</v>
      </c>
      <c r="AQ205" s="2">
        <v>-0.22619316896628217</v>
      </c>
      <c r="AR205" s="2">
        <v>2.7397260273972712</v>
      </c>
      <c r="AS205" s="2">
        <v>3.9985459832788228</v>
      </c>
      <c r="AT205" s="2">
        <v>5.8757902566009879</v>
      </c>
      <c r="AU205" s="2">
        <v>2.0523138832998056</v>
      </c>
      <c r="AV205" s="144">
        <v>3.9200313602494319E-2</v>
      </c>
      <c r="AW205" s="2">
        <v>0.39468963042699201</v>
      </c>
      <c r="AX205" s="2">
        <v>2.86274509803921</v>
      </c>
      <c r="AY205" s="2">
        <v>8.0663399924613799</v>
      </c>
      <c r="AZ205" s="2">
        <v>5.3290414878397696</v>
      </c>
      <c r="BA205" s="2">
        <v>6.6220238095238138</v>
      </c>
      <c r="BB205" s="2" t="s">
        <v>19</v>
      </c>
      <c r="BC205" s="2">
        <v>4.4247787610619538</v>
      </c>
    </row>
    <row r="206" spans="1:55" x14ac:dyDescent="0.25">
      <c r="A206" s="1">
        <v>43344</v>
      </c>
      <c r="B206" s="232">
        <v>100.85196000000001</v>
      </c>
      <c r="C206" s="232">
        <v>117.52999</v>
      </c>
      <c r="D206" s="232">
        <v>82.082390000000004</v>
      </c>
      <c r="E206" s="232">
        <v>119.11262000000001</v>
      </c>
      <c r="F206" s="232" t="s">
        <v>176</v>
      </c>
      <c r="G206" s="232">
        <v>110.31859</v>
      </c>
      <c r="H206" s="232" t="s">
        <v>176</v>
      </c>
      <c r="I206" s="232">
        <v>112.32262</v>
      </c>
      <c r="J206" s="232">
        <v>122.38097999999999</v>
      </c>
      <c r="K206" s="232">
        <v>96.90446</v>
      </c>
      <c r="L206" s="232">
        <v>143.26069000000001</v>
      </c>
      <c r="M206" s="232">
        <v>88.156859999999995</v>
      </c>
      <c r="N206" s="232">
        <v>97.406959999999998</v>
      </c>
      <c r="O206" s="232">
        <v>94.72766</v>
      </c>
      <c r="P206" s="232">
        <v>95.694339999999997</v>
      </c>
      <c r="Q206" s="232">
        <v>98.559690000000003</v>
      </c>
      <c r="R206" s="232" t="s">
        <v>176</v>
      </c>
      <c r="S206" s="232">
        <v>94.232209999999995</v>
      </c>
      <c r="T206" s="232">
        <v>99.447869999999995</v>
      </c>
      <c r="U206" s="232">
        <v>-2.9</v>
      </c>
      <c r="V206" s="232">
        <v>-2.1</v>
      </c>
      <c r="W206" s="232">
        <v>-2.1</v>
      </c>
      <c r="X206" s="232">
        <v>6.4</v>
      </c>
      <c r="Y206" s="232" t="s">
        <v>176</v>
      </c>
      <c r="Z206" s="232">
        <v>3.7</v>
      </c>
      <c r="AA206" s="232" t="s">
        <v>176</v>
      </c>
      <c r="AB206" s="232">
        <v>5.0999999999999996</v>
      </c>
      <c r="AC206" s="232">
        <v>-5.6</v>
      </c>
      <c r="AD206" s="232">
        <v>-3.3</v>
      </c>
      <c r="AE206" s="233">
        <v>-0.9</v>
      </c>
      <c r="AF206" s="232">
        <v>-1.5</v>
      </c>
      <c r="AG206" s="232">
        <v>-4.8</v>
      </c>
      <c r="AH206" s="232">
        <v>-3.9</v>
      </c>
      <c r="AI206" s="232">
        <v>-4.5</v>
      </c>
      <c r="AJ206" s="232">
        <v>-0.5</v>
      </c>
      <c r="AK206" s="232" t="s">
        <v>176</v>
      </c>
      <c r="AL206" s="232">
        <v>-2.5</v>
      </c>
      <c r="AM206" s="232">
        <v>0.4</v>
      </c>
      <c r="AN206" s="144">
        <v>-1.4142165984369126</v>
      </c>
      <c r="AO206" s="2">
        <v>-0.52459016393443525</v>
      </c>
      <c r="AP206" s="2">
        <v>-3.0949393559180249</v>
      </c>
      <c r="AQ206" s="2">
        <v>0.58943550215371232</v>
      </c>
      <c r="AR206" s="2">
        <v>1.5438596491228029</v>
      </c>
      <c r="AS206" s="2">
        <v>1.8874519398811573</v>
      </c>
      <c r="AT206" s="2">
        <v>-0.84299262381458684</v>
      </c>
      <c r="AU206" s="2">
        <v>-1.9716088328075809</v>
      </c>
      <c r="AV206" s="144">
        <v>0.97962382445140328</v>
      </c>
      <c r="AW206" s="2">
        <v>-1.1079342387419366</v>
      </c>
      <c r="AX206" s="2">
        <v>-2.6305756767060595</v>
      </c>
      <c r="AY206" s="2">
        <v>-1.8486222532263508</v>
      </c>
      <c r="AZ206" s="2">
        <v>-1.1205432937181792</v>
      </c>
      <c r="BA206" s="2">
        <v>2.0237264480111428</v>
      </c>
      <c r="BB206" s="2" t="s">
        <v>19</v>
      </c>
      <c r="BC206" s="2">
        <v>-0.51452784503631666</v>
      </c>
    </row>
    <row r="207" spans="1:55" x14ac:dyDescent="0.25">
      <c r="A207" s="1">
        <v>43374</v>
      </c>
      <c r="B207" s="232">
        <v>102.24366999999999</v>
      </c>
      <c r="C207" s="232">
        <v>115.25291</v>
      </c>
      <c r="D207" s="232">
        <v>89.157300000000006</v>
      </c>
      <c r="E207" s="232">
        <v>120.13333</v>
      </c>
      <c r="F207" s="232" t="s">
        <v>176</v>
      </c>
      <c r="G207" s="232">
        <v>108.55396</v>
      </c>
      <c r="H207" s="232" t="s">
        <v>176</v>
      </c>
      <c r="I207" s="232">
        <v>100.28749000000001</v>
      </c>
      <c r="J207" s="232">
        <v>123.24361</v>
      </c>
      <c r="K207" s="232">
        <v>99.089510000000004</v>
      </c>
      <c r="L207" s="232">
        <v>148.20794000000001</v>
      </c>
      <c r="M207" s="232">
        <v>89.136319999999998</v>
      </c>
      <c r="N207" s="232">
        <v>98.958950000000002</v>
      </c>
      <c r="O207" s="232">
        <v>91.818190000000001</v>
      </c>
      <c r="P207" s="232">
        <v>100.69414</v>
      </c>
      <c r="Q207" s="232">
        <v>97.723299999999995</v>
      </c>
      <c r="R207" s="232" t="s">
        <v>176</v>
      </c>
      <c r="S207" s="232">
        <v>90.577510000000004</v>
      </c>
      <c r="T207" s="232">
        <v>98.753630000000001</v>
      </c>
      <c r="U207" s="232">
        <v>1.4</v>
      </c>
      <c r="V207" s="232">
        <v>-1.9</v>
      </c>
      <c r="W207" s="232">
        <v>8.6</v>
      </c>
      <c r="X207" s="232">
        <v>0.9</v>
      </c>
      <c r="Y207" s="232" t="s">
        <v>176</v>
      </c>
      <c r="Z207" s="232">
        <v>-1.6</v>
      </c>
      <c r="AA207" s="232" t="s">
        <v>176</v>
      </c>
      <c r="AB207" s="232">
        <v>-10.7</v>
      </c>
      <c r="AC207" s="232">
        <v>0.7</v>
      </c>
      <c r="AD207" s="232">
        <v>2.2999999999999998</v>
      </c>
      <c r="AE207" s="233">
        <v>3.5</v>
      </c>
      <c r="AF207" s="232">
        <v>1.1000000000000001</v>
      </c>
      <c r="AG207" s="232">
        <v>1.6</v>
      </c>
      <c r="AH207" s="232">
        <v>-3.1</v>
      </c>
      <c r="AI207" s="232">
        <v>5.2</v>
      </c>
      <c r="AJ207" s="232">
        <v>-0.8</v>
      </c>
      <c r="AK207" s="232" t="s">
        <v>176</v>
      </c>
      <c r="AL207" s="232">
        <v>-3.9</v>
      </c>
      <c r="AM207" s="232">
        <v>-0.7</v>
      </c>
      <c r="AN207" s="144">
        <v>-0.83050207625517958</v>
      </c>
      <c r="AO207" s="2">
        <v>-1.1865524060646004</v>
      </c>
      <c r="AP207" s="2">
        <v>0.21579628830383779</v>
      </c>
      <c r="AQ207" s="2">
        <v>-0.49583051611450379</v>
      </c>
      <c r="AR207" s="2">
        <v>0.4146510020732519</v>
      </c>
      <c r="AS207" s="2">
        <v>-1.7495711835334604</v>
      </c>
      <c r="AT207" s="2">
        <v>-0.56677293659226358</v>
      </c>
      <c r="AU207" s="2">
        <v>-0.48270313757040606</v>
      </c>
      <c r="AV207" s="144">
        <v>1.0865347303065542</v>
      </c>
      <c r="AW207" s="2">
        <v>-0.43368268883269279</v>
      </c>
      <c r="AX207" s="2">
        <v>-1.8794048551292186</v>
      </c>
      <c r="AY207" s="2">
        <v>-1.9189765458422325</v>
      </c>
      <c r="AZ207" s="2">
        <v>2.2204460492503131E-14</v>
      </c>
      <c r="BA207" s="2">
        <v>0.3761969904240825</v>
      </c>
      <c r="BB207" s="2" t="s">
        <v>19</v>
      </c>
      <c r="BC207" s="2">
        <v>-0.39549741405536798</v>
      </c>
    </row>
    <row r="208" spans="1:55" x14ac:dyDescent="0.25">
      <c r="A208" s="1">
        <v>43405</v>
      </c>
      <c r="B208" s="232">
        <v>102.15412999999999</v>
      </c>
      <c r="C208" s="232">
        <v>113.51761999999999</v>
      </c>
      <c r="D208" s="232">
        <v>87.056309999999996</v>
      </c>
      <c r="E208" s="232">
        <v>118.24202</v>
      </c>
      <c r="F208" s="232" t="s">
        <v>176</v>
      </c>
      <c r="G208" s="232">
        <v>108.04807</v>
      </c>
      <c r="H208" s="232" t="s">
        <v>176</v>
      </c>
      <c r="I208" s="232">
        <v>99.231279999999998</v>
      </c>
      <c r="J208" s="232">
        <v>120.46386</v>
      </c>
      <c r="K208" s="232">
        <v>101.13614</v>
      </c>
      <c r="L208" s="232">
        <v>147.08967000000001</v>
      </c>
      <c r="M208" s="232">
        <v>87.050640000000001</v>
      </c>
      <c r="N208" s="232">
        <v>100.67564</v>
      </c>
      <c r="O208" s="232">
        <v>94.029920000000004</v>
      </c>
      <c r="P208" s="232">
        <v>99.937399999999997</v>
      </c>
      <c r="Q208" s="232">
        <v>97.501540000000006</v>
      </c>
      <c r="R208" s="232" t="s">
        <v>176</v>
      </c>
      <c r="S208" s="232">
        <v>92.783850000000001</v>
      </c>
      <c r="T208" s="232">
        <v>91.504409999999993</v>
      </c>
      <c r="U208" s="232">
        <v>-0.1</v>
      </c>
      <c r="V208" s="232">
        <v>-1.5</v>
      </c>
      <c r="W208" s="232">
        <v>-2.4</v>
      </c>
      <c r="X208" s="232">
        <v>-1.6</v>
      </c>
      <c r="Y208" s="232" t="s">
        <v>176</v>
      </c>
      <c r="Z208" s="232">
        <v>-0.5</v>
      </c>
      <c r="AA208" s="232" t="s">
        <v>176</v>
      </c>
      <c r="AB208" s="232">
        <v>-1.1000000000000001</v>
      </c>
      <c r="AC208" s="232">
        <v>-2.2999999999999998</v>
      </c>
      <c r="AD208" s="232">
        <v>2.1</v>
      </c>
      <c r="AE208" s="233">
        <v>-0.8</v>
      </c>
      <c r="AF208" s="232">
        <v>-2.2999999999999998</v>
      </c>
      <c r="AG208" s="232">
        <v>1.7</v>
      </c>
      <c r="AH208" s="232">
        <v>2.4</v>
      </c>
      <c r="AI208" s="232">
        <v>-0.8</v>
      </c>
      <c r="AJ208" s="232">
        <v>-0.2</v>
      </c>
      <c r="AK208" s="232" t="s">
        <v>176</v>
      </c>
      <c r="AL208" s="232">
        <v>2.4</v>
      </c>
      <c r="AM208" s="232">
        <v>-7.3</v>
      </c>
      <c r="AN208" s="144">
        <v>-0.45679482299201268</v>
      </c>
      <c r="AO208" s="2">
        <v>-1.6344229486324191</v>
      </c>
      <c r="AP208" s="2">
        <v>0.25839793281654533</v>
      </c>
      <c r="AQ208" s="2">
        <v>0.79275198187995777</v>
      </c>
      <c r="AR208" s="2">
        <v>0.37852718513422534</v>
      </c>
      <c r="AS208" s="2">
        <v>-2.9678770949720601</v>
      </c>
      <c r="AT208" s="2">
        <v>-1.8168863555397152</v>
      </c>
      <c r="AU208" s="2">
        <v>4.0420371867444516E-2</v>
      </c>
      <c r="AV208" s="144">
        <v>0.46065259117082924</v>
      </c>
      <c r="AW208" s="2">
        <v>-0.94373865698730297</v>
      </c>
      <c r="AX208" s="2">
        <v>-0.63846767757381739</v>
      </c>
      <c r="AY208" s="2">
        <v>-1.7028985507246297</v>
      </c>
      <c r="AZ208" s="2">
        <v>0.1717032967033072</v>
      </c>
      <c r="BA208" s="2">
        <v>0</v>
      </c>
      <c r="BB208" s="2" t="s">
        <v>19</v>
      </c>
      <c r="BC208" s="2">
        <v>-2.9016493585827807</v>
      </c>
    </row>
    <row r="209" spans="1:55" x14ac:dyDescent="0.25">
      <c r="A209" s="1">
        <v>43435</v>
      </c>
      <c r="B209" s="232">
        <v>101.98399999999999</v>
      </c>
      <c r="C209" s="232">
        <v>109.66789</v>
      </c>
      <c r="D209" s="232">
        <v>87.910510000000002</v>
      </c>
      <c r="E209" s="232">
        <v>116.07382</v>
      </c>
      <c r="F209" s="232" t="s">
        <v>176</v>
      </c>
      <c r="G209" s="232">
        <v>107.25700000000001</v>
      </c>
      <c r="H209" s="232" t="s">
        <v>176</v>
      </c>
      <c r="I209" s="232">
        <v>100.30472</v>
      </c>
      <c r="J209" s="232">
        <v>119.9209</v>
      </c>
      <c r="K209" s="232">
        <v>101.38200000000001</v>
      </c>
      <c r="L209" s="232">
        <v>142.37339</v>
      </c>
      <c r="M209" s="232">
        <v>90.957470000000001</v>
      </c>
      <c r="N209" s="232">
        <v>100.94728000000001</v>
      </c>
      <c r="O209" s="232">
        <v>93.697860000000006</v>
      </c>
      <c r="P209" s="232">
        <v>98.233000000000004</v>
      </c>
      <c r="Q209" s="232">
        <v>95.016689999999997</v>
      </c>
      <c r="R209" s="232" t="s">
        <v>176</v>
      </c>
      <c r="S209" s="232">
        <v>92.098550000000003</v>
      </c>
      <c r="T209" s="232">
        <v>103.27724000000001</v>
      </c>
      <c r="U209" s="232">
        <v>-0.2</v>
      </c>
      <c r="V209" s="232">
        <v>-3.4</v>
      </c>
      <c r="W209" s="232">
        <v>1</v>
      </c>
      <c r="X209" s="232">
        <v>-1.8</v>
      </c>
      <c r="Y209" s="232" t="s">
        <v>176</v>
      </c>
      <c r="Z209" s="232">
        <v>-0.7</v>
      </c>
      <c r="AA209" s="232" t="s">
        <v>176</v>
      </c>
      <c r="AB209" s="232">
        <v>1.1000000000000001</v>
      </c>
      <c r="AC209" s="232">
        <v>-0.5</v>
      </c>
      <c r="AD209" s="232">
        <v>0.2</v>
      </c>
      <c r="AE209" s="233">
        <v>-3.2</v>
      </c>
      <c r="AF209" s="232">
        <v>4.5</v>
      </c>
      <c r="AG209" s="232">
        <v>0.3</v>
      </c>
      <c r="AH209" s="232">
        <v>-0.4</v>
      </c>
      <c r="AI209" s="232">
        <v>-1.7</v>
      </c>
      <c r="AJ209" s="232">
        <v>-2.5</v>
      </c>
      <c r="AK209" s="232" t="s">
        <v>176</v>
      </c>
      <c r="AL209" s="232">
        <v>-0.7</v>
      </c>
      <c r="AM209" s="232">
        <v>12.9</v>
      </c>
      <c r="AN209" s="144">
        <v>0.68833652007647128</v>
      </c>
      <c r="AO209" s="2">
        <v>-2.1024075957951638</v>
      </c>
      <c r="AP209" s="2">
        <v>1.6752577319587347</v>
      </c>
      <c r="AQ209" s="2">
        <v>-1.4831460674157193</v>
      </c>
      <c r="AR209" s="2">
        <v>-1.0627356873500249</v>
      </c>
      <c r="AS209" s="2">
        <v>-4.5699892047498807</v>
      </c>
      <c r="AT209" s="2">
        <v>-0.50798258345430281</v>
      </c>
      <c r="AU209" s="2">
        <v>1.4949494949495046</v>
      </c>
      <c r="AV209" s="144">
        <v>0</v>
      </c>
      <c r="AW209" s="2">
        <v>0.69622572370833247</v>
      </c>
      <c r="AX209" s="2">
        <v>1.1646586345381627</v>
      </c>
      <c r="AY209" s="2">
        <v>0.33173608551417821</v>
      </c>
      <c r="AZ209" s="2">
        <v>0.75419952005482127</v>
      </c>
      <c r="BA209" s="2">
        <v>-1.1243611584327073</v>
      </c>
      <c r="BB209" s="2" t="s">
        <v>19</v>
      </c>
      <c r="BC209" s="2">
        <v>1.1638880150991016</v>
      </c>
    </row>
    <row r="210" spans="1:55" x14ac:dyDescent="0.25">
      <c r="A210" s="1">
        <v>43466</v>
      </c>
      <c r="B210" s="232">
        <v>101.55293</v>
      </c>
      <c r="C210" s="232">
        <v>109.67197</v>
      </c>
      <c r="D210" s="232">
        <v>94.78201</v>
      </c>
      <c r="E210" s="232">
        <v>121.2328</v>
      </c>
      <c r="F210" s="232" t="s">
        <v>176</v>
      </c>
      <c r="G210" s="232">
        <v>106.01518</v>
      </c>
      <c r="H210" s="232" t="s">
        <v>176</v>
      </c>
      <c r="I210" s="232">
        <v>97.355829999999997</v>
      </c>
      <c r="J210" s="232">
        <v>114.21766</v>
      </c>
      <c r="K210" s="232">
        <v>104.80817999999999</v>
      </c>
      <c r="L210" s="232">
        <v>136.73331999999999</v>
      </c>
      <c r="M210" s="232">
        <v>89.115250000000003</v>
      </c>
      <c r="N210" s="232">
        <v>97.670140000000004</v>
      </c>
      <c r="O210" s="232">
        <v>93.874920000000003</v>
      </c>
      <c r="P210" s="232">
        <v>97.852209999999999</v>
      </c>
      <c r="Q210" s="232">
        <v>96.01294</v>
      </c>
      <c r="R210" s="232" t="s">
        <v>176</v>
      </c>
      <c r="S210" s="232">
        <v>91.545119999999997</v>
      </c>
      <c r="T210" s="232">
        <v>102.38963</v>
      </c>
      <c r="U210" s="232">
        <v>-0.4</v>
      </c>
      <c r="V210" s="232">
        <v>0</v>
      </c>
      <c r="W210" s="232">
        <v>7.8</v>
      </c>
      <c r="X210" s="232">
        <v>4.4000000000000004</v>
      </c>
      <c r="Y210" s="232" t="s">
        <v>176</v>
      </c>
      <c r="Z210" s="232">
        <v>-1.2</v>
      </c>
      <c r="AA210" s="232" t="s">
        <v>176</v>
      </c>
      <c r="AB210" s="232">
        <v>-2.9</v>
      </c>
      <c r="AC210" s="232">
        <v>-4.8</v>
      </c>
      <c r="AD210" s="232">
        <v>3.4</v>
      </c>
      <c r="AE210" s="233">
        <v>-4</v>
      </c>
      <c r="AF210" s="232">
        <v>-2</v>
      </c>
      <c r="AG210" s="232">
        <v>-3.2</v>
      </c>
      <c r="AH210" s="232">
        <v>0.2</v>
      </c>
      <c r="AI210" s="232">
        <v>-0.4</v>
      </c>
      <c r="AJ210" s="232">
        <v>1</v>
      </c>
      <c r="AK210" s="232" t="s">
        <v>176</v>
      </c>
      <c r="AL210" s="232">
        <v>-0.6</v>
      </c>
      <c r="AM210" s="232">
        <v>-0.9</v>
      </c>
      <c r="AN210" s="144">
        <v>-1.1102230246251565E-14</v>
      </c>
      <c r="AO210" s="2">
        <v>-1.5240734326290473</v>
      </c>
      <c r="AP210" s="2">
        <v>-8.449514152936155E-2</v>
      </c>
      <c r="AQ210" s="2">
        <v>-2.2810218978097652E-2</v>
      </c>
      <c r="AR210" s="2">
        <v>-0.79695079695079052</v>
      </c>
      <c r="AS210" s="2">
        <v>-1.1312217194570429</v>
      </c>
      <c r="AT210" s="2">
        <v>-1.6776075857038442</v>
      </c>
      <c r="AU210" s="2">
        <v>1.671974522292996</v>
      </c>
      <c r="AV210" s="144">
        <v>-2.0634314100114626</v>
      </c>
      <c r="AW210" s="2">
        <v>0.14556040756914523</v>
      </c>
      <c r="AX210" s="2">
        <v>0.19849146486701219</v>
      </c>
      <c r="AY210" s="2">
        <v>1.4695077149154967</v>
      </c>
      <c r="AZ210" s="2">
        <v>-0.3402517863218768</v>
      </c>
      <c r="BA210" s="2">
        <v>-6.8917987594763197E-2</v>
      </c>
      <c r="BB210" s="2" t="s">
        <v>19</v>
      </c>
      <c r="BC210" s="2">
        <v>1.4614427860696333</v>
      </c>
    </row>
    <row r="211" spans="1:55" x14ac:dyDescent="0.25">
      <c r="A211" s="1">
        <v>43497</v>
      </c>
      <c r="B211" s="232">
        <v>101.83941</v>
      </c>
      <c r="C211" s="232">
        <v>114.77486</v>
      </c>
      <c r="D211" s="232">
        <v>97.286879999999996</v>
      </c>
      <c r="E211" s="232">
        <v>113.69978</v>
      </c>
      <c r="F211" s="232" t="s">
        <v>176</v>
      </c>
      <c r="G211" s="232">
        <v>107.41141</v>
      </c>
      <c r="H211" s="232" t="s">
        <v>176</v>
      </c>
      <c r="I211" s="232">
        <v>100.55303000000001</v>
      </c>
      <c r="J211" s="232">
        <v>122.0523</v>
      </c>
      <c r="K211" s="232">
        <v>98.993570000000005</v>
      </c>
      <c r="L211" s="232">
        <v>127.54407</v>
      </c>
      <c r="M211" s="232">
        <v>88.440749999999994</v>
      </c>
      <c r="N211" s="232">
        <v>101.79004999999999</v>
      </c>
      <c r="O211" s="232">
        <v>96.358689999999996</v>
      </c>
      <c r="P211" s="232">
        <v>98.35154</v>
      </c>
      <c r="Q211" s="232">
        <v>94.668620000000004</v>
      </c>
      <c r="R211" s="232" t="s">
        <v>176</v>
      </c>
      <c r="S211" s="232">
        <v>89.573700000000002</v>
      </c>
      <c r="T211" s="232">
        <v>102.34135000000001</v>
      </c>
      <c r="U211" s="232">
        <v>0.3</v>
      </c>
      <c r="V211" s="232">
        <v>4.7</v>
      </c>
      <c r="W211" s="232">
        <v>2.6</v>
      </c>
      <c r="X211" s="232">
        <v>-6.2</v>
      </c>
      <c r="Y211" s="232" t="s">
        <v>176</v>
      </c>
      <c r="Z211" s="232">
        <v>1.3</v>
      </c>
      <c r="AA211" s="232" t="s">
        <v>176</v>
      </c>
      <c r="AB211" s="232">
        <v>3.3</v>
      </c>
      <c r="AC211" s="232">
        <v>6.9</v>
      </c>
      <c r="AD211" s="232">
        <v>-5.5</v>
      </c>
      <c r="AE211" s="233">
        <v>-6.7</v>
      </c>
      <c r="AF211" s="232">
        <v>-0.8</v>
      </c>
      <c r="AG211" s="232">
        <v>4.2</v>
      </c>
      <c r="AH211" s="232">
        <v>2.6</v>
      </c>
      <c r="AI211" s="232">
        <v>0.5</v>
      </c>
      <c r="AJ211" s="232">
        <v>-1.4</v>
      </c>
      <c r="AK211" s="232" t="s">
        <v>176</v>
      </c>
      <c r="AL211" s="232">
        <v>-2.2000000000000002</v>
      </c>
      <c r="AM211" s="232">
        <v>0</v>
      </c>
      <c r="AN211" s="144">
        <v>7.5958982149648691E-2</v>
      </c>
      <c r="AO211" s="2">
        <v>0.52761167780512874</v>
      </c>
      <c r="AP211" s="2">
        <v>2.7906976744186185</v>
      </c>
      <c r="AQ211" s="2">
        <v>-1.2548482774355385</v>
      </c>
      <c r="AR211" s="2">
        <v>-0.41914076143904078</v>
      </c>
      <c r="AS211" s="2">
        <v>1.4111365369946727</v>
      </c>
      <c r="AT211" s="2">
        <v>0.70474777448070736</v>
      </c>
      <c r="AU211" s="2">
        <v>-0.66562255285826932</v>
      </c>
      <c r="AV211" s="144">
        <v>-5.228248146703085</v>
      </c>
      <c r="AW211" s="2">
        <v>0.36337209302323981</v>
      </c>
      <c r="AX211" s="2">
        <v>0.7923930269413626</v>
      </c>
      <c r="AY211" s="2">
        <v>1.1585807385952274</v>
      </c>
      <c r="AZ211" s="2">
        <v>-0.1024240355069761</v>
      </c>
      <c r="BA211" s="2">
        <v>-0.93103448275864142</v>
      </c>
      <c r="BB211" s="2" t="s">
        <v>19</v>
      </c>
      <c r="BC211" s="2">
        <v>3.2485442844008672</v>
      </c>
    </row>
    <row r="212" spans="1:55" x14ac:dyDescent="0.25">
      <c r="A212" s="1">
        <v>43525</v>
      </c>
      <c r="B212" s="232">
        <v>101.32975999999999</v>
      </c>
      <c r="C212" s="232">
        <v>104.41638</v>
      </c>
      <c r="D212" s="232">
        <v>96.635649999999998</v>
      </c>
      <c r="E212" s="232">
        <v>101.70829999999999</v>
      </c>
      <c r="F212" s="232" t="s">
        <v>176</v>
      </c>
      <c r="G212" s="232">
        <v>106.82668</v>
      </c>
      <c r="H212" s="232" t="s">
        <v>176</v>
      </c>
      <c r="I212" s="232">
        <v>97.668289999999999</v>
      </c>
      <c r="J212" s="232">
        <v>108.93058000000001</v>
      </c>
      <c r="K212" s="232">
        <v>96.805719999999994</v>
      </c>
      <c r="L212" s="232">
        <v>127.75431</v>
      </c>
      <c r="M212" s="232">
        <v>89.857330000000005</v>
      </c>
      <c r="N212" s="232">
        <v>100.45791</v>
      </c>
      <c r="O212" s="232">
        <v>98.459569999999999</v>
      </c>
      <c r="P212" s="232">
        <v>100.95440000000001</v>
      </c>
      <c r="Q212" s="232">
        <v>97.135509999999996</v>
      </c>
      <c r="R212" s="232" t="s">
        <v>176</v>
      </c>
      <c r="S212" s="232">
        <v>87.030760000000001</v>
      </c>
      <c r="T212" s="232">
        <v>100.00726</v>
      </c>
      <c r="U212" s="232">
        <v>-0.5</v>
      </c>
      <c r="V212" s="232">
        <v>-9</v>
      </c>
      <c r="W212" s="232">
        <v>-0.7</v>
      </c>
      <c r="X212" s="232">
        <v>-10.5</v>
      </c>
      <c r="Y212" s="232" t="s">
        <v>176</v>
      </c>
      <c r="Z212" s="232">
        <v>-0.5</v>
      </c>
      <c r="AA212" s="232" t="s">
        <v>176</v>
      </c>
      <c r="AB212" s="232">
        <v>-2.9</v>
      </c>
      <c r="AC212" s="232">
        <v>-10.8</v>
      </c>
      <c r="AD212" s="232">
        <v>-2.2000000000000002</v>
      </c>
      <c r="AE212" s="233">
        <v>0.2</v>
      </c>
      <c r="AF212" s="232">
        <v>1.6</v>
      </c>
      <c r="AG212" s="232">
        <v>-1.3</v>
      </c>
      <c r="AH212" s="232">
        <v>2.2000000000000002</v>
      </c>
      <c r="AI212" s="232">
        <v>2.6</v>
      </c>
      <c r="AJ212" s="232">
        <v>2.6</v>
      </c>
      <c r="AK212" s="232" t="s">
        <v>176</v>
      </c>
      <c r="AL212" s="232">
        <v>-2.8</v>
      </c>
      <c r="AM212" s="232">
        <v>-2.2999999999999998</v>
      </c>
      <c r="AN212" s="144">
        <v>-0.56925996204933993</v>
      </c>
      <c r="AO212" s="2">
        <v>-0.94471658502448541</v>
      </c>
      <c r="AP212" s="2">
        <v>3.9489921842863041</v>
      </c>
      <c r="AQ212" s="2">
        <v>-1.4556377079482541</v>
      </c>
      <c r="AR212" s="2">
        <v>-0.38582953349702853</v>
      </c>
      <c r="AS212" s="2">
        <v>0.22564874012784841</v>
      </c>
      <c r="AT212" s="2">
        <v>-2.0626151012891447</v>
      </c>
      <c r="AU212" s="2">
        <v>-1.6160819865983389</v>
      </c>
      <c r="AV212" s="144">
        <v>-3.9522437216961692</v>
      </c>
      <c r="AW212" s="2">
        <v>0.14482259232440065</v>
      </c>
      <c r="AX212" s="2">
        <v>0.23584905660378741</v>
      </c>
      <c r="AY212" s="2">
        <v>1.6821760916249318</v>
      </c>
      <c r="AZ212" s="2">
        <v>1.1619958988379864</v>
      </c>
      <c r="BA212" s="2">
        <v>0.38287504350853485</v>
      </c>
      <c r="BB212" s="2" t="s">
        <v>19</v>
      </c>
      <c r="BC212" s="2">
        <v>0.23745918670228239</v>
      </c>
    </row>
    <row r="213" spans="1:55" x14ac:dyDescent="0.25">
      <c r="A213" s="1">
        <v>43556</v>
      </c>
      <c r="B213" s="232">
        <v>101.84797</v>
      </c>
      <c r="C213" s="232">
        <v>114.61845</v>
      </c>
      <c r="D213" s="232">
        <v>95.975650000000002</v>
      </c>
      <c r="E213" s="232">
        <v>75.140270000000001</v>
      </c>
      <c r="F213" s="232" t="s">
        <v>176</v>
      </c>
      <c r="G213" s="232">
        <v>109.74212</v>
      </c>
      <c r="H213" s="232" t="s">
        <v>176</v>
      </c>
      <c r="I213" s="232">
        <v>105.0646</v>
      </c>
      <c r="J213" s="232">
        <v>125.33481</v>
      </c>
      <c r="K213" s="232">
        <v>95.490949999999998</v>
      </c>
      <c r="L213" s="232">
        <v>121.6396</v>
      </c>
      <c r="M213" s="232">
        <v>87.569040000000001</v>
      </c>
      <c r="N213" s="232">
        <v>103.98842999999999</v>
      </c>
      <c r="O213" s="232">
        <v>100.09841</v>
      </c>
      <c r="P213" s="232">
        <v>102.13281000000001</v>
      </c>
      <c r="Q213" s="232">
        <v>99.265079999999998</v>
      </c>
      <c r="R213" s="232" t="s">
        <v>176</v>
      </c>
      <c r="S213" s="232">
        <v>93.30095</v>
      </c>
      <c r="T213" s="232">
        <v>99.28734</v>
      </c>
      <c r="U213" s="232">
        <v>0.5</v>
      </c>
      <c r="V213" s="232">
        <v>9.8000000000000007</v>
      </c>
      <c r="W213" s="232">
        <v>-0.7</v>
      </c>
      <c r="X213" s="232">
        <v>-26.1</v>
      </c>
      <c r="Y213" s="232" t="s">
        <v>176</v>
      </c>
      <c r="Z213" s="232">
        <v>2.7</v>
      </c>
      <c r="AA213" s="232" t="s">
        <v>176</v>
      </c>
      <c r="AB213" s="232">
        <v>7.6</v>
      </c>
      <c r="AC213" s="232">
        <v>15.1</v>
      </c>
      <c r="AD213" s="232">
        <v>-1.4</v>
      </c>
      <c r="AE213" s="233">
        <v>-4.8</v>
      </c>
      <c r="AF213" s="232">
        <v>-2.5</v>
      </c>
      <c r="AG213" s="232">
        <v>3.5</v>
      </c>
      <c r="AH213" s="232">
        <v>1.7</v>
      </c>
      <c r="AI213" s="232">
        <v>1.2</v>
      </c>
      <c r="AJ213" s="232">
        <v>2.2000000000000002</v>
      </c>
      <c r="AK213" s="232" t="s">
        <v>176</v>
      </c>
      <c r="AL213" s="232">
        <v>7.2</v>
      </c>
      <c r="AM213" s="232">
        <v>-0.7</v>
      </c>
      <c r="AN213" s="144">
        <v>-0.15267175572518665</v>
      </c>
      <c r="AO213" s="2">
        <v>0.91840339102791102</v>
      </c>
      <c r="AP213" s="2">
        <v>1.1871784724970302</v>
      </c>
      <c r="AQ213" s="2">
        <v>-12.075029308323559</v>
      </c>
      <c r="AR213" s="2">
        <v>1.0211267605633845</v>
      </c>
      <c r="AS213" s="2">
        <v>3.2270168855534687</v>
      </c>
      <c r="AT213" s="2">
        <v>0.94020308386610907</v>
      </c>
      <c r="AU213" s="2">
        <v>-2.8846153846153966</v>
      </c>
      <c r="AV213" s="144">
        <v>-4.7149592798971129</v>
      </c>
      <c r="AW213" s="2">
        <v>-1.0122921185828138</v>
      </c>
      <c r="AX213" s="2">
        <v>1.8823529411764905</v>
      </c>
      <c r="AY213" s="2">
        <v>1.337557198169681</v>
      </c>
      <c r="AZ213" s="2">
        <v>1.0135135135135087</v>
      </c>
      <c r="BA213" s="2">
        <v>0.17337031900139799</v>
      </c>
      <c r="BB213" s="2" t="s">
        <v>19</v>
      </c>
      <c r="BC213" s="2">
        <v>-0.41456914421083013</v>
      </c>
    </row>
    <row r="214" spans="1:55" x14ac:dyDescent="0.25">
      <c r="A214" s="1">
        <v>43586</v>
      </c>
      <c r="B214" s="232">
        <v>101.79771</v>
      </c>
      <c r="C214" s="232">
        <v>113.38312000000001</v>
      </c>
      <c r="D214" s="232">
        <v>94.448740000000001</v>
      </c>
      <c r="E214" s="232">
        <v>117.39628999999999</v>
      </c>
      <c r="F214" s="232" t="s">
        <v>176</v>
      </c>
      <c r="G214" s="232">
        <v>107.5249</v>
      </c>
      <c r="H214" s="232" t="s">
        <v>176</v>
      </c>
      <c r="I214" s="232">
        <v>101.2469</v>
      </c>
      <c r="J214" s="232">
        <v>124.50896</v>
      </c>
      <c r="K214" s="232">
        <v>92.594899999999996</v>
      </c>
      <c r="L214" s="232">
        <v>120.06225999999999</v>
      </c>
      <c r="M214" s="232">
        <v>93.044870000000003</v>
      </c>
      <c r="N214" s="232">
        <v>104.35653000000001</v>
      </c>
      <c r="O214" s="232">
        <v>99.592849999999999</v>
      </c>
      <c r="P214" s="232">
        <v>102.06771999999999</v>
      </c>
      <c r="Q214" s="232">
        <v>98.473010000000002</v>
      </c>
      <c r="R214" s="232" t="s">
        <v>176</v>
      </c>
      <c r="S214" s="232">
        <v>87.363860000000003</v>
      </c>
      <c r="T214" s="232">
        <v>98.652519999999996</v>
      </c>
      <c r="U214" s="232">
        <v>0</v>
      </c>
      <c r="V214" s="232">
        <v>-1.1000000000000001</v>
      </c>
      <c r="W214" s="232">
        <v>-1.6</v>
      </c>
      <c r="X214" s="232">
        <v>56.2</v>
      </c>
      <c r="Y214" s="232" t="s">
        <v>176</v>
      </c>
      <c r="Z214" s="232">
        <v>-2</v>
      </c>
      <c r="AA214" s="232" t="s">
        <v>176</v>
      </c>
      <c r="AB214" s="232">
        <v>-3.6</v>
      </c>
      <c r="AC214" s="232">
        <v>-0.7</v>
      </c>
      <c r="AD214" s="232">
        <v>-3</v>
      </c>
      <c r="AE214" s="233">
        <v>-1.3</v>
      </c>
      <c r="AF214" s="232">
        <v>6.3</v>
      </c>
      <c r="AG214" s="232">
        <v>0.4</v>
      </c>
      <c r="AH214" s="232">
        <v>-0.5</v>
      </c>
      <c r="AI214" s="232">
        <v>-0.1</v>
      </c>
      <c r="AJ214" s="232">
        <v>-0.8</v>
      </c>
      <c r="AK214" s="232" t="s">
        <v>176</v>
      </c>
      <c r="AL214" s="232">
        <v>-6.4</v>
      </c>
      <c r="AM214" s="232">
        <v>-0.6</v>
      </c>
      <c r="AN214" s="144">
        <v>-0.15290519877675379</v>
      </c>
      <c r="AO214" s="2">
        <v>-1.1550577528876671</v>
      </c>
      <c r="AP214" s="2">
        <v>0.78216660148613393</v>
      </c>
      <c r="AQ214" s="2">
        <v>1.7866666666666697</v>
      </c>
      <c r="AR214" s="2">
        <v>0.66225165562912025</v>
      </c>
      <c r="AS214" s="2">
        <v>1.8902217375499797</v>
      </c>
      <c r="AT214" s="2">
        <v>-0.74515648286138658</v>
      </c>
      <c r="AU214" s="2">
        <v>-1.3613861386138737</v>
      </c>
      <c r="AV214" s="144">
        <v>-0.7197480881691587</v>
      </c>
      <c r="AW214" s="2">
        <v>2.0087655222790657</v>
      </c>
      <c r="AX214" s="2">
        <v>0.96227867590452654</v>
      </c>
      <c r="AY214" s="2">
        <v>0.93782563390065743</v>
      </c>
      <c r="AZ214" s="2">
        <v>0.83612040133778098</v>
      </c>
      <c r="BA214" s="2">
        <v>0.79612322602977681</v>
      </c>
      <c r="BB214" s="2" t="s">
        <v>19</v>
      </c>
      <c r="BC214" s="2">
        <v>-0.50550104073743274</v>
      </c>
    </row>
    <row r="215" spans="1:55" x14ac:dyDescent="0.25">
      <c r="A215" s="1">
        <v>43617</v>
      </c>
      <c r="B215" s="232">
        <v>100.81297000000001</v>
      </c>
      <c r="C215" s="232">
        <v>109.98711</v>
      </c>
      <c r="D215" s="232">
        <v>96.152640000000005</v>
      </c>
      <c r="E215" s="232">
        <v>121.77336</v>
      </c>
      <c r="F215" s="232" t="s">
        <v>176</v>
      </c>
      <c r="G215" s="232">
        <v>105.87166000000001</v>
      </c>
      <c r="H215" s="232" t="s">
        <v>176</v>
      </c>
      <c r="I215" s="232">
        <v>99.08099</v>
      </c>
      <c r="J215" s="232">
        <v>118.19257</v>
      </c>
      <c r="K215" s="232">
        <v>92.590770000000006</v>
      </c>
      <c r="L215" s="232">
        <v>124.76602</v>
      </c>
      <c r="M215" s="232">
        <v>87.30592</v>
      </c>
      <c r="N215" s="232">
        <v>101.82875</v>
      </c>
      <c r="O215" s="232">
        <v>98.49248</v>
      </c>
      <c r="P215" s="232">
        <v>100.09307</v>
      </c>
      <c r="Q215" s="232">
        <v>98.882130000000004</v>
      </c>
      <c r="R215" s="232" t="s">
        <v>176</v>
      </c>
      <c r="S215" s="232">
        <v>77.111729999999994</v>
      </c>
      <c r="T215" s="232">
        <v>97.698920000000001</v>
      </c>
      <c r="U215" s="232">
        <v>-1</v>
      </c>
      <c r="V215" s="232">
        <v>-3</v>
      </c>
      <c r="W215" s="232">
        <v>1.8</v>
      </c>
      <c r="X215" s="232">
        <v>3.7</v>
      </c>
      <c r="Y215" s="232" t="s">
        <v>176</v>
      </c>
      <c r="Z215" s="232">
        <v>-1.5</v>
      </c>
      <c r="AA215" s="232" t="s">
        <v>176</v>
      </c>
      <c r="AB215" s="232">
        <v>-2.1</v>
      </c>
      <c r="AC215" s="232">
        <v>-5.0999999999999996</v>
      </c>
      <c r="AD215" s="232">
        <v>0</v>
      </c>
      <c r="AE215" s="233">
        <v>3.9</v>
      </c>
      <c r="AF215" s="232">
        <v>-6.2</v>
      </c>
      <c r="AG215" s="232">
        <v>-2.4</v>
      </c>
      <c r="AH215" s="232">
        <v>-1.1000000000000001</v>
      </c>
      <c r="AI215" s="232">
        <v>-1.9</v>
      </c>
      <c r="AJ215" s="232">
        <v>0.4</v>
      </c>
      <c r="AK215" s="232" t="s">
        <v>176</v>
      </c>
      <c r="AL215" s="232">
        <v>-11.7</v>
      </c>
      <c r="AM215" s="232">
        <v>-1</v>
      </c>
      <c r="AN215" s="144">
        <v>-7.6569678407367725E-2</v>
      </c>
      <c r="AO215" s="2">
        <v>1.2039660056657242</v>
      </c>
      <c r="AP215" s="2">
        <v>0.50446255335658829</v>
      </c>
      <c r="AQ215" s="2">
        <v>4.296567985328803</v>
      </c>
      <c r="AR215" s="2">
        <v>0.27700831024930483</v>
      </c>
      <c r="AS215" s="2">
        <v>0.96325365679628128</v>
      </c>
      <c r="AT215" s="2">
        <v>1.0510510510510773</v>
      </c>
      <c r="AU215" s="2">
        <v>-1.1710581346716764</v>
      </c>
      <c r="AV215" s="144">
        <v>-1.2233801540552647</v>
      </c>
      <c r="AW215" s="2">
        <v>-1.2173290368779344</v>
      </c>
      <c r="AX215" s="2">
        <v>3.8124285169649497E-2</v>
      </c>
      <c r="AY215" s="2">
        <v>-1.0323468685478288</v>
      </c>
      <c r="AZ215" s="2">
        <v>-0.46434494195687348</v>
      </c>
      <c r="BA215" s="2">
        <v>0.78983516483515093</v>
      </c>
      <c r="BB215" s="2" t="s">
        <v>19</v>
      </c>
      <c r="BC215" s="2">
        <v>-1.6437537358039545</v>
      </c>
    </row>
    <row r="216" spans="1:55" x14ac:dyDescent="0.25">
      <c r="A216" s="1">
        <v>43647</v>
      </c>
      <c r="B216" s="232">
        <v>100.23950000000001</v>
      </c>
      <c r="C216" s="232">
        <v>106.15685999999999</v>
      </c>
      <c r="D216" s="232">
        <v>88.918480000000002</v>
      </c>
      <c r="E216" s="232">
        <v>122.33368</v>
      </c>
      <c r="F216" s="232" t="s">
        <v>176</v>
      </c>
      <c r="G216" s="232">
        <v>105.45925</v>
      </c>
      <c r="H216" s="232" t="s">
        <v>176</v>
      </c>
      <c r="I216" s="232">
        <v>91.655969999999996</v>
      </c>
      <c r="J216" s="232">
        <v>115.14379</v>
      </c>
      <c r="K216" s="232">
        <v>91.294629999999998</v>
      </c>
      <c r="L216" s="232">
        <v>122.99267</v>
      </c>
      <c r="M216" s="232">
        <v>91.166889999999995</v>
      </c>
      <c r="N216" s="232">
        <v>99.801079999999999</v>
      </c>
      <c r="O216" s="232">
        <v>101.95657</v>
      </c>
      <c r="P216" s="232">
        <v>99.140739999999994</v>
      </c>
      <c r="Q216" s="232">
        <v>97.667339999999996</v>
      </c>
      <c r="R216" s="232" t="s">
        <v>176</v>
      </c>
      <c r="S216" s="232">
        <v>90.082220000000007</v>
      </c>
      <c r="T216" s="232">
        <v>99.489680000000007</v>
      </c>
      <c r="U216" s="232">
        <v>-0.6</v>
      </c>
      <c r="V216" s="232">
        <v>-3.5</v>
      </c>
      <c r="W216" s="232">
        <v>-7.5</v>
      </c>
      <c r="X216" s="232">
        <v>0.5</v>
      </c>
      <c r="Y216" s="232" t="s">
        <v>176</v>
      </c>
      <c r="Z216" s="232">
        <v>-0.4</v>
      </c>
      <c r="AA216" s="232" t="s">
        <v>176</v>
      </c>
      <c r="AB216" s="232">
        <v>-7.5</v>
      </c>
      <c r="AC216" s="232">
        <v>-2.6</v>
      </c>
      <c r="AD216" s="232">
        <v>-1.4</v>
      </c>
      <c r="AE216" s="233">
        <v>-1.4</v>
      </c>
      <c r="AF216" s="232">
        <v>4.4000000000000004</v>
      </c>
      <c r="AG216" s="232">
        <v>-2</v>
      </c>
      <c r="AH216" s="232">
        <v>3.5</v>
      </c>
      <c r="AI216" s="232">
        <v>-1</v>
      </c>
      <c r="AJ216" s="232">
        <v>-1.2</v>
      </c>
      <c r="AK216" s="232" t="s">
        <v>176</v>
      </c>
      <c r="AL216" s="232">
        <v>16.8</v>
      </c>
      <c r="AM216" s="232">
        <v>1.8</v>
      </c>
      <c r="AN216" s="144">
        <v>-0.61302681992339014</v>
      </c>
      <c r="AO216" s="2">
        <v>-1.5395381385584384</v>
      </c>
      <c r="AP216" s="2">
        <v>-2.3938223938223868</v>
      </c>
      <c r="AQ216" s="2">
        <v>13.690027631248425</v>
      </c>
      <c r="AR216" s="2">
        <v>-1.0013812154695878</v>
      </c>
      <c r="AS216" s="2">
        <v>-3.3568904593639481</v>
      </c>
      <c r="AT216" s="2">
        <v>-1.5601783060921415</v>
      </c>
      <c r="AU216" s="2">
        <v>-1.1002962336013611</v>
      </c>
      <c r="AV216" s="144">
        <v>0.9633027522935711</v>
      </c>
      <c r="AW216" s="2">
        <v>1.9209858644436695</v>
      </c>
      <c r="AX216" s="2">
        <v>-1.7530487804877981</v>
      </c>
      <c r="AY216" s="2">
        <v>0.38247566063978056</v>
      </c>
      <c r="AZ216" s="2">
        <v>-1.199600133288925</v>
      </c>
      <c r="BA216" s="2">
        <v>-0.57921635434411423</v>
      </c>
      <c r="BB216" s="2" t="s">
        <v>19</v>
      </c>
      <c r="BC216" s="2">
        <v>-0.48617441507140535</v>
      </c>
    </row>
    <row r="217" spans="1:55" x14ac:dyDescent="0.25">
      <c r="A217" s="1">
        <v>43678</v>
      </c>
      <c r="B217" s="232">
        <v>101.34198000000001</v>
      </c>
      <c r="C217" s="232">
        <v>108.18953999999999</v>
      </c>
      <c r="D217" s="232">
        <v>95.641120000000001</v>
      </c>
      <c r="E217" s="232">
        <v>123.23076</v>
      </c>
      <c r="F217" s="232" t="s">
        <v>176</v>
      </c>
      <c r="G217" s="232">
        <v>107.1521</v>
      </c>
      <c r="H217" s="232" t="s">
        <v>176</v>
      </c>
      <c r="I217" s="232">
        <v>96.976200000000006</v>
      </c>
      <c r="J217" s="232">
        <v>117.79593</v>
      </c>
      <c r="K217" s="232">
        <v>92.839110000000005</v>
      </c>
      <c r="L217" s="232">
        <v>121.87706</v>
      </c>
      <c r="M217" s="232">
        <v>93.008539999999996</v>
      </c>
      <c r="N217" s="232">
        <v>103.20071</v>
      </c>
      <c r="O217" s="232">
        <v>100.05776</v>
      </c>
      <c r="P217" s="232">
        <v>97.633740000000003</v>
      </c>
      <c r="Q217" s="232">
        <v>94.252229999999997</v>
      </c>
      <c r="R217" s="232" t="s">
        <v>176</v>
      </c>
      <c r="S217" s="232">
        <v>88.664760000000001</v>
      </c>
      <c r="T217" s="232">
        <v>99.482889999999998</v>
      </c>
      <c r="U217" s="232">
        <v>1.1000000000000001</v>
      </c>
      <c r="V217" s="232">
        <v>1.9</v>
      </c>
      <c r="W217" s="232">
        <v>7.6</v>
      </c>
      <c r="X217" s="232">
        <v>0.7</v>
      </c>
      <c r="Y217" s="232" t="s">
        <v>176</v>
      </c>
      <c r="Z217" s="232">
        <v>1.6</v>
      </c>
      <c r="AA217" s="232" t="s">
        <v>176</v>
      </c>
      <c r="AB217" s="232">
        <v>5.8</v>
      </c>
      <c r="AC217" s="232">
        <v>2.2999999999999998</v>
      </c>
      <c r="AD217" s="232">
        <v>1.7</v>
      </c>
      <c r="AE217" s="233">
        <v>-0.9</v>
      </c>
      <c r="AF217" s="232">
        <v>2</v>
      </c>
      <c r="AG217" s="232">
        <v>3.4</v>
      </c>
      <c r="AH217" s="232">
        <v>-1.9</v>
      </c>
      <c r="AI217" s="232">
        <v>-1.5</v>
      </c>
      <c r="AJ217" s="232">
        <v>-3.5</v>
      </c>
      <c r="AK217" s="232" t="s">
        <v>176</v>
      </c>
      <c r="AL217" s="232">
        <v>-1.6</v>
      </c>
      <c r="AM217" s="232">
        <v>0</v>
      </c>
      <c r="AN217" s="144">
        <v>-0.23130300693907646</v>
      </c>
      <c r="AO217" s="2">
        <v>-1.2082444918265711</v>
      </c>
      <c r="AP217" s="2">
        <v>0.35601265822784445</v>
      </c>
      <c r="AQ217" s="2">
        <v>1.9885108263367313</v>
      </c>
      <c r="AR217" s="2">
        <v>-0.20927799093128918</v>
      </c>
      <c r="AS217" s="2">
        <v>-3.4734917733089676</v>
      </c>
      <c r="AT217" s="2">
        <v>-1.35849056603774</v>
      </c>
      <c r="AU217" s="2">
        <v>-0.47068891741548491</v>
      </c>
      <c r="AV217" s="144">
        <v>0.27260336210812586</v>
      </c>
      <c r="AW217" s="2">
        <v>0.14224751066855834</v>
      </c>
      <c r="AX217" s="2">
        <v>-0.93095422808378014</v>
      </c>
      <c r="AY217" s="2">
        <v>6.9276065119483476E-2</v>
      </c>
      <c r="AZ217" s="2">
        <v>-1.5851602023608913</v>
      </c>
      <c r="BA217" s="2">
        <v>-1.5421521590130216</v>
      </c>
      <c r="BB217" s="2" t="s">
        <v>19</v>
      </c>
      <c r="BC217" s="2">
        <v>0.27480916030533376</v>
      </c>
    </row>
    <row r="218" spans="1:55" x14ac:dyDescent="0.25">
      <c r="A218" s="1">
        <v>43709</v>
      </c>
      <c r="B218" s="232">
        <v>101.34896999999999</v>
      </c>
      <c r="C218" s="232">
        <v>112.92469</v>
      </c>
      <c r="D218" s="232">
        <v>95.049350000000004</v>
      </c>
      <c r="E218" s="232">
        <v>115.39131999999999</v>
      </c>
      <c r="F218" s="232" t="s">
        <v>176</v>
      </c>
      <c r="G218" s="232">
        <v>109.4323</v>
      </c>
      <c r="H218" s="232" t="s">
        <v>176</v>
      </c>
      <c r="I218" s="232">
        <v>102.33199</v>
      </c>
      <c r="J218" s="232">
        <v>120.17189</v>
      </c>
      <c r="K218" s="232">
        <v>94.777979999999999</v>
      </c>
      <c r="L218" s="232">
        <v>122.822</v>
      </c>
      <c r="M218" s="232">
        <v>93.058700000000002</v>
      </c>
      <c r="N218" s="232">
        <v>100.48687</v>
      </c>
      <c r="O218" s="232">
        <v>101.78394</v>
      </c>
      <c r="P218" s="232">
        <v>99.161550000000005</v>
      </c>
      <c r="Q218" s="232">
        <v>95.775599999999997</v>
      </c>
      <c r="R218" s="232" t="s">
        <v>176</v>
      </c>
      <c r="S218" s="232">
        <v>91.050349999999995</v>
      </c>
      <c r="T218" s="232">
        <v>101.27233</v>
      </c>
      <c r="U218" s="232">
        <v>0</v>
      </c>
      <c r="V218" s="232">
        <v>4.4000000000000004</v>
      </c>
      <c r="W218" s="232">
        <v>-0.6</v>
      </c>
      <c r="X218" s="232">
        <v>-6.4</v>
      </c>
      <c r="Y218" s="232" t="s">
        <v>176</v>
      </c>
      <c r="Z218" s="232">
        <v>2.1</v>
      </c>
      <c r="AA218" s="232" t="s">
        <v>176</v>
      </c>
      <c r="AB218" s="232">
        <v>5.5</v>
      </c>
      <c r="AC218" s="232">
        <v>2</v>
      </c>
      <c r="AD218" s="232">
        <v>2.1</v>
      </c>
      <c r="AE218" s="233">
        <v>0.8</v>
      </c>
      <c r="AF218" s="232">
        <v>0.1</v>
      </c>
      <c r="AG218" s="232">
        <v>-2.6</v>
      </c>
      <c r="AH218" s="232">
        <v>1.7</v>
      </c>
      <c r="AI218" s="232">
        <v>1.6</v>
      </c>
      <c r="AJ218" s="232">
        <v>1.6</v>
      </c>
      <c r="AK218" s="232" t="s">
        <v>176</v>
      </c>
      <c r="AL218" s="232">
        <v>2.7</v>
      </c>
      <c r="AM218" s="232">
        <v>1.8</v>
      </c>
      <c r="AN218" s="144">
        <v>0.11591962905719289</v>
      </c>
      <c r="AO218" s="2">
        <v>0.53956834532373765</v>
      </c>
      <c r="AP218" s="2">
        <v>-0.86716594402838076</v>
      </c>
      <c r="AQ218" s="2">
        <v>-1.7114384748700306</v>
      </c>
      <c r="AR218" s="2">
        <v>0.73400908773155749</v>
      </c>
      <c r="AS218" s="2">
        <v>-3.7878787878797837E-2</v>
      </c>
      <c r="AT218" s="2">
        <v>1.1476664116296886</v>
      </c>
      <c r="AU218" s="2">
        <v>0.64488392089425695</v>
      </c>
      <c r="AV218" s="144">
        <v>0.18124150430447461</v>
      </c>
      <c r="AW218" s="2">
        <v>2.2372159090909172</v>
      </c>
      <c r="AX218" s="2">
        <v>-0.54815974941266887</v>
      </c>
      <c r="AY218" s="2">
        <v>1.3845621322256862</v>
      </c>
      <c r="AZ218" s="2">
        <v>-0.30843043180259766</v>
      </c>
      <c r="BA218" s="2">
        <v>-1.0442046641141678</v>
      </c>
      <c r="BB218" s="2" t="s">
        <v>19</v>
      </c>
      <c r="BC218" s="2">
        <v>0.36540803897686658</v>
      </c>
    </row>
    <row r="219" spans="1:55" x14ac:dyDescent="0.25">
      <c r="A219" s="1">
        <v>43739</v>
      </c>
      <c r="B219" s="232">
        <v>103.63209000000001</v>
      </c>
      <c r="C219" s="232">
        <v>114.75958</v>
      </c>
      <c r="D219" s="232">
        <v>97.239570000000001</v>
      </c>
      <c r="E219" s="232">
        <v>115.81999</v>
      </c>
      <c r="F219" s="232" t="s">
        <v>176</v>
      </c>
      <c r="G219" s="232">
        <v>108.91976</v>
      </c>
      <c r="H219" s="232" t="s">
        <v>176</v>
      </c>
      <c r="I219" s="232">
        <v>102.89185000000001</v>
      </c>
      <c r="J219" s="232">
        <v>122.64093</v>
      </c>
      <c r="K219" s="232">
        <v>95.076650000000001</v>
      </c>
      <c r="L219" s="232">
        <v>116.68778</v>
      </c>
      <c r="M219" s="232">
        <v>95.362309999999994</v>
      </c>
      <c r="N219" s="232">
        <v>104.29550999999999</v>
      </c>
      <c r="O219" s="232">
        <v>100.59636999999999</v>
      </c>
      <c r="P219" s="232">
        <v>99.522620000000003</v>
      </c>
      <c r="Q219" s="232">
        <v>95.473799999999997</v>
      </c>
      <c r="R219" s="232" t="s">
        <v>176</v>
      </c>
      <c r="S219" s="232">
        <v>93.352360000000004</v>
      </c>
      <c r="T219" s="232">
        <v>111.30888</v>
      </c>
      <c r="U219" s="232">
        <v>2.2999999999999998</v>
      </c>
      <c r="V219" s="232">
        <v>1.6</v>
      </c>
      <c r="W219" s="232">
        <v>2.2999999999999998</v>
      </c>
      <c r="X219" s="232">
        <v>0.4</v>
      </c>
      <c r="Y219" s="232" t="s">
        <v>176</v>
      </c>
      <c r="Z219" s="232">
        <v>-0.5</v>
      </c>
      <c r="AA219" s="232" t="s">
        <v>176</v>
      </c>
      <c r="AB219" s="232">
        <v>0.5</v>
      </c>
      <c r="AC219" s="232">
        <v>2.1</v>
      </c>
      <c r="AD219" s="232">
        <v>0.3</v>
      </c>
      <c r="AE219" s="233">
        <v>-5</v>
      </c>
      <c r="AF219" s="232">
        <v>2.5</v>
      </c>
      <c r="AG219" s="232">
        <v>3.8</v>
      </c>
      <c r="AH219" s="232">
        <v>-1.2</v>
      </c>
      <c r="AI219" s="232">
        <v>0.4</v>
      </c>
      <c r="AJ219" s="232">
        <v>-0.3</v>
      </c>
      <c r="AK219" s="232" t="s">
        <v>176</v>
      </c>
      <c r="AL219" s="232">
        <v>2.5</v>
      </c>
      <c r="AM219" s="232">
        <v>9.9</v>
      </c>
      <c r="AN219" s="144">
        <v>1.1964492473948152</v>
      </c>
      <c r="AO219" s="2">
        <v>2.1466905187835339</v>
      </c>
      <c r="AP219" s="2">
        <v>3.6978131212723753</v>
      </c>
      <c r="AQ219" s="2">
        <v>-1.6971567114833386</v>
      </c>
      <c r="AR219" s="2">
        <v>0.86745315752951857</v>
      </c>
      <c r="AS219" s="2">
        <v>1.7809776430466329</v>
      </c>
      <c r="AT219" s="2">
        <v>2.3071104387292207</v>
      </c>
      <c r="AU219" s="2">
        <v>0.89705254164884618</v>
      </c>
      <c r="AV219" s="144">
        <v>-1.9448213478064136</v>
      </c>
      <c r="AW219" s="2">
        <v>1.3199027440083277</v>
      </c>
      <c r="AX219" s="2">
        <v>1.2598425196850283</v>
      </c>
      <c r="AY219" s="2">
        <v>-0.34141345168998694</v>
      </c>
      <c r="AZ219" s="2">
        <v>0</v>
      </c>
      <c r="BA219" s="2">
        <v>0</v>
      </c>
      <c r="BB219" s="2" t="s">
        <v>19</v>
      </c>
      <c r="BC219" s="2">
        <v>2.8216019417475646</v>
      </c>
    </row>
    <row r="220" spans="1:55" x14ac:dyDescent="0.25">
      <c r="A220" s="1">
        <v>43770</v>
      </c>
      <c r="B220" s="232">
        <v>101.20681999999999</v>
      </c>
      <c r="C220" s="232">
        <v>113.52408</v>
      </c>
      <c r="D220" s="232">
        <v>99.1404</v>
      </c>
      <c r="E220" s="232">
        <v>115.20140000000001</v>
      </c>
      <c r="F220" s="232" t="s">
        <v>176</v>
      </c>
      <c r="G220" s="232">
        <v>112.17337000000001</v>
      </c>
      <c r="H220" s="232" t="s">
        <v>176</v>
      </c>
      <c r="I220" s="232">
        <v>100.34684</v>
      </c>
      <c r="J220" s="232">
        <v>118.00957</v>
      </c>
      <c r="K220" s="232">
        <v>92.707030000000003</v>
      </c>
      <c r="L220" s="232">
        <v>111.53726</v>
      </c>
      <c r="M220" s="232">
        <v>99.059089999999998</v>
      </c>
      <c r="N220" s="232">
        <v>100.06753</v>
      </c>
      <c r="O220" s="232">
        <v>92.367249999999999</v>
      </c>
      <c r="P220" s="232">
        <v>97.899559999999994</v>
      </c>
      <c r="Q220" s="232">
        <v>94.037000000000006</v>
      </c>
      <c r="R220" s="232" t="s">
        <v>176</v>
      </c>
      <c r="S220" s="232">
        <v>94.578280000000007</v>
      </c>
      <c r="T220" s="232">
        <v>101.93232999999999</v>
      </c>
      <c r="U220" s="232">
        <v>-2.2999999999999998</v>
      </c>
      <c r="V220" s="232">
        <v>-1.1000000000000001</v>
      </c>
      <c r="W220" s="232">
        <v>2</v>
      </c>
      <c r="X220" s="232">
        <v>-0.5</v>
      </c>
      <c r="Y220" s="232" t="s">
        <v>176</v>
      </c>
      <c r="Z220" s="232">
        <v>3</v>
      </c>
      <c r="AA220" s="232" t="s">
        <v>176</v>
      </c>
      <c r="AB220" s="232">
        <v>-2.5</v>
      </c>
      <c r="AC220" s="232">
        <v>-3.8</v>
      </c>
      <c r="AD220" s="232">
        <v>-2.5</v>
      </c>
      <c r="AE220" s="233">
        <v>-4.4000000000000004</v>
      </c>
      <c r="AF220" s="232">
        <v>3.9</v>
      </c>
      <c r="AG220" s="232">
        <v>-4.0999999999999996</v>
      </c>
      <c r="AH220" s="232">
        <v>-8.1999999999999993</v>
      </c>
      <c r="AI220" s="232">
        <v>-1.6</v>
      </c>
      <c r="AJ220" s="232">
        <v>-1.5</v>
      </c>
      <c r="AK220" s="232" t="s">
        <v>176</v>
      </c>
      <c r="AL220" s="232">
        <v>1.3</v>
      </c>
      <c r="AM220" s="232">
        <v>-8.4</v>
      </c>
      <c r="AN220" s="144">
        <v>7.6277650648348683E-2</v>
      </c>
      <c r="AO220" s="2">
        <v>1.6112084063047316</v>
      </c>
      <c r="AP220" s="2">
        <v>-0.34509202453989474</v>
      </c>
      <c r="AQ220" s="2">
        <v>-3.408071748878938</v>
      </c>
      <c r="AR220" s="2">
        <v>1.100791193670414</v>
      </c>
      <c r="AS220" s="2">
        <v>-3.7230081906192147E-2</v>
      </c>
      <c r="AT220" s="2">
        <v>0.33271719038814318</v>
      </c>
      <c r="AU220" s="2">
        <v>-0.63505503810330488</v>
      </c>
      <c r="AV220" s="144">
        <v>-3.2749077490775047</v>
      </c>
      <c r="AW220" s="2">
        <v>1.8512170037709996</v>
      </c>
      <c r="AX220" s="2">
        <v>-0.93312597200622127</v>
      </c>
      <c r="AY220" s="2">
        <v>-2.7406646111682087</v>
      </c>
      <c r="AZ220" s="2">
        <v>0.27500859401858868</v>
      </c>
      <c r="BA220" s="2">
        <v>0.49243756595145349</v>
      </c>
      <c r="BB220" s="2" t="s">
        <v>19</v>
      </c>
      <c r="BC220" s="2">
        <v>0.79669519032163905</v>
      </c>
    </row>
    <row r="221" spans="1:55" x14ac:dyDescent="0.25">
      <c r="A221" s="1">
        <v>43800</v>
      </c>
      <c r="B221" s="232">
        <v>99.795959999999994</v>
      </c>
      <c r="C221" s="232">
        <v>114.05664</v>
      </c>
      <c r="D221" s="232">
        <v>96.781880000000001</v>
      </c>
      <c r="E221" s="232">
        <v>118.19096999999999</v>
      </c>
      <c r="F221" s="232" t="s">
        <v>176</v>
      </c>
      <c r="G221" s="232">
        <v>110.07881999999999</v>
      </c>
      <c r="H221" s="232" t="s">
        <v>176</v>
      </c>
      <c r="I221" s="232">
        <v>101.15105</v>
      </c>
      <c r="J221" s="232">
        <v>114.50456</v>
      </c>
      <c r="K221" s="232">
        <v>88.466719999999995</v>
      </c>
      <c r="L221" s="232">
        <v>108.82787999999999</v>
      </c>
      <c r="M221" s="232">
        <v>95.009630000000001</v>
      </c>
      <c r="N221" s="232">
        <v>97.849630000000005</v>
      </c>
      <c r="O221" s="232">
        <v>95.163300000000007</v>
      </c>
      <c r="P221" s="232">
        <v>98.108220000000003</v>
      </c>
      <c r="Q221" s="232">
        <v>92.028379999999999</v>
      </c>
      <c r="R221" s="232" t="s">
        <v>176</v>
      </c>
      <c r="S221" s="232">
        <v>82.859099999999998</v>
      </c>
      <c r="T221" s="232">
        <v>100.04631999999999</v>
      </c>
      <c r="U221" s="232">
        <v>-1.4</v>
      </c>
      <c r="V221" s="232">
        <v>0.5</v>
      </c>
      <c r="W221" s="232">
        <v>-2.4</v>
      </c>
      <c r="X221" s="232">
        <v>2.6</v>
      </c>
      <c r="Y221" s="232" t="s">
        <v>176</v>
      </c>
      <c r="Z221" s="232">
        <v>-1.9</v>
      </c>
      <c r="AA221" s="232" t="s">
        <v>176</v>
      </c>
      <c r="AB221" s="232">
        <v>0.8</v>
      </c>
      <c r="AC221" s="232">
        <v>-3</v>
      </c>
      <c r="AD221" s="232">
        <v>-4.5999999999999996</v>
      </c>
      <c r="AE221" s="233">
        <v>-2.4</v>
      </c>
      <c r="AF221" s="232">
        <v>-4.0999999999999996</v>
      </c>
      <c r="AG221" s="232">
        <v>-2.2000000000000002</v>
      </c>
      <c r="AH221" s="232">
        <v>3</v>
      </c>
      <c r="AI221" s="232">
        <v>0.2</v>
      </c>
      <c r="AJ221" s="232">
        <v>-2.1</v>
      </c>
      <c r="AK221" s="232" t="s">
        <v>176</v>
      </c>
      <c r="AL221" s="232">
        <v>-12.4</v>
      </c>
      <c r="AM221" s="232">
        <v>-1.9</v>
      </c>
      <c r="AN221" s="144">
        <v>-0.19054878048779811</v>
      </c>
      <c r="AO221" s="2">
        <v>0.58600482592208181</v>
      </c>
      <c r="AP221" s="2">
        <v>3.8476337052717469E-2</v>
      </c>
      <c r="AQ221" s="2">
        <v>0.16248839368617762</v>
      </c>
      <c r="AR221" s="2">
        <v>0.13610071452876404</v>
      </c>
      <c r="AS221" s="2">
        <v>-1.3035381750465591</v>
      </c>
      <c r="AT221" s="2">
        <v>-1.2896094325718366</v>
      </c>
      <c r="AU221" s="2">
        <v>-2.5564550489987181</v>
      </c>
      <c r="AV221" s="144">
        <v>-3.7672865999046179</v>
      </c>
      <c r="AW221" s="2">
        <v>0</v>
      </c>
      <c r="AX221" s="2">
        <v>-0.66718995290424576</v>
      </c>
      <c r="AY221" s="2">
        <v>-1.2680521310320381</v>
      </c>
      <c r="AZ221" s="2">
        <v>-0.27425437092906124</v>
      </c>
      <c r="BA221" s="2">
        <v>-1.0850542527126361</v>
      </c>
      <c r="BB221" s="2" t="s">
        <v>19</v>
      </c>
      <c r="BC221" s="2">
        <v>-8.7822014051530672E-2</v>
      </c>
    </row>
    <row r="222" spans="1:55" x14ac:dyDescent="0.25">
      <c r="A222" s="1">
        <v>43831</v>
      </c>
      <c r="B222" s="232">
        <v>101.26222</v>
      </c>
      <c r="C222" s="232">
        <v>118.06516000000001</v>
      </c>
      <c r="D222" s="232">
        <v>100.76351</v>
      </c>
      <c r="E222" s="232">
        <v>113.60109</v>
      </c>
      <c r="F222" s="232" t="s">
        <v>176</v>
      </c>
      <c r="G222" s="232">
        <v>110.92355000000001</v>
      </c>
      <c r="H222" s="232" t="s">
        <v>176</v>
      </c>
      <c r="I222" s="232">
        <v>102.26947</v>
      </c>
      <c r="J222" s="232">
        <v>123.48097</v>
      </c>
      <c r="K222" s="232">
        <v>91.72833</v>
      </c>
      <c r="L222" s="232">
        <v>109.4833</v>
      </c>
      <c r="M222" s="232">
        <v>97.267930000000007</v>
      </c>
      <c r="N222" s="232">
        <v>99.563820000000007</v>
      </c>
      <c r="O222" s="232">
        <v>95.877970000000005</v>
      </c>
      <c r="P222" s="232">
        <v>97.347549999999998</v>
      </c>
      <c r="Q222" s="232">
        <v>94.260499999999993</v>
      </c>
      <c r="R222" s="232" t="s">
        <v>176</v>
      </c>
      <c r="S222" s="232">
        <v>86.233760000000004</v>
      </c>
      <c r="T222" s="232">
        <v>100.65801999999999</v>
      </c>
      <c r="U222" s="232">
        <v>1.5</v>
      </c>
      <c r="V222" s="232">
        <v>3.5</v>
      </c>
      <c r="W222" s="232">
        <v>4.0999999999999996</v>
      </c>
      <c r="X222" s="232">
        <v>-3.9</v>
      </c>
      <c r="Y222" s="232" t="s">
        <v>176</v>
      </c>
      <c r="Z222" s="232">
        <v>0.8</v>
      </c>
      <c r="AA222" s="232" t="s">
        <v>176</v>
      </c>
      <c r="AB222" s="232">
        <v>1.1000000000000001</v>
      </c>
      <c r="AC222" s="232">
        <v>7.8</v>
      </c>
      <c r="AD222" s="232">
        <v>3.7</v>
      </c>
      <c r="AE222" s="233">
        <v>0.6</v>
      </c>
      <c r="AF222" s="232">
        <v>2.4</v>
      </c>
      <c r="AG222" s="232">
        <v>1.8</v>
      </c>
      <c r="AH222" s="232">
        <v>0.8</v>
      </c>
      <c r="AI222" s="232">
        <v>-0.8</v>
      </c>
      <c r="AJ222" s="232">
        <v>2.4</v>
      </c>
      <c r="AK222" s="232" t="s">
        <v>176</v>
      </c>
      <c r="AL222" s="232">
        <v>4.0999999999999996</v>
      </c>
      <c r="AM222" s="232">
        <v>0.6</v>
      </c>
      <c r="AN222" s="144">
        <v>-0.42000763650247297</v>
      </c>
      <c r="AO222" s="2">
        <v>0.82248115147360856</v>
      </c>
      <c r="AP222" s="2">
        <v>-0.73076923076922373</v>
      </c>
      <c r="AQ222" s="2">
        <v>-1.0892236384704712</v>
      </c>
      <c r="AR222" s="2">
        <v>0.74753652735302101</v>
      </c>
      <c r="AS222" s="2">
        <v>0.18867924528302993</v>
      </c>
      <c r="AT222" s="2">
        <v>0.67189249720043254</v>
      </c>
      <c r="AU222" s="2">
        <v>-1.8801923917796337</v>
      </c>
      <c r="AV222" s="144">
        <v>-1.1892963330029649</v>
      </c>
      <c r="AW222" s="2">
        <v>0.80780881857958065</v>
      </c>
      <c r="AX222" s="2">
        <v>-0.71118135124456083</v>
      </c>
      <c r="AY222" s="2">
        <v>-0.32108455226543819</v>
      </c>
      <c r="AZ222" s="2">
        <v>0.13750429700929434</v>
      </c>
      <c r="BA222" s="2">
        <v>0</v>
      </c>
      <c r="BB222" s="2" t="s">
        <v>19</v>
      </c>
      <c r="BC222" s="2">
        <v>-2.4318781130969858</v>
      </c>
    </row>
    <row r="223" spans="1:55" x14ac:dyDescent="0.25">
      <c r="A223" s="1">
        <v>43862</v>
      </c>
      <c r="B223" s="232">
        <v>101.81305999999999</v>
      </c>
      <c r="C223" s="232">
        <v>119.31829999999999</v>
      </c>
      <c r="D223" s="232">
        <v>96.20711</v>
      </c>
      <c r="E223" s="232">
        <v>122.14954</v>
      </c>
      <c r="F223" s="232" t="s">
        <v>176</v>
      </c>
      <c r="G223" s="232">
        <v>111.25418000000001</v>
      </c>
      <c r="H223" s="232" t="s">
        <v>176</v>
      </c>
      <c r="I223" s="232">
        <v>105.08574</v>
      </c>
      <c r="J223" s="232">
        <v>125.75288</v>
      </c>
      <c r="K223" s="232">
        <v>92.566929999999999</v>
      </c>
      <c r="L223" s="232">
        <v>122.02397000000001</v>
      </c>
      <c r="M223" s="232">
        <v>96.397790000000001</v>
      </c>
      <c r="N223" s="232">
        <v>99.779269999999997</v>
      </c>
      <c r="O223" s="232">
        <v>99.269090000000006</v>
      </c>
      <c r="P223" s="232">
        <v>98.764930000000007</v>
      </c>
      <c r="Q223" s="232">
        <v>96.317340000000002</v>
      </c>
      <c r="R223" s="232" t="s">
        <v>176</v>
      </c>
      <c r="S223" s="232">
        <v>90.246780000000001</v>
      </c>
      <c r="T223" s="232">
        <v>101.21244</v>
      </c>
      <c r="U223" s="232">
        <v>0.5</v>
      </c>
      <c r="V223" s="232">
        <v>1.1000000000000001</v>
      </c>
      <c r="W223" s="232">
        <v>-4.5</v>
      </c>
      <c r="X223" s="232">
        <v>7.5</v>
      </c>
      <c r="Y223" s="232" t="s">
        <v>176</v>
      </c>
      <c r="Z223" s="232">
        <v>0.3</v>
      </c>
      <c r="AA223" s="232" t="s">
        <v>176</v>
      </c>
      <c r="AB223" s="232">
        <v>2.8</v>
      </c>
      <c r="AC223" s="232">
        <v>1.8</v>
      </c>
      <c r="AD223" s="232">
        <v>0.9</v>
      </c>
      <c r="AE223" s="233">
        <v>11.5</v>
      </c>
      <c r="AF223" s="232">
        <v>-0.9</v>
      </c>
      <c r="AG223" s="232">
        <v>0.2</v>
      </c>
      <c r="AH223" s="232">
        <v>3.5</v>
      </c>
      <c r="AI223" s="232">
        <v>1.5</v>
      </c>
      <c r="AJ223" s="232">
        <v>2.2000000000000002</v>
      </c>
      <c r="AK223" s="232" t="s">
        <v>176</v>
      </c>
      <c r="AL223" s="232">
        <v>4.7</v>
      </c>
      <c r="AM223" s="232">
        <v>0.6</v>
      </c>
      <c r="AN223" s="144">
        <v>0.46012269938648931</v>
      </c>
      <c r="AO223" s="2">
        <v>1.597552685248127</v>
      </c>
      <c r="AP223" s="2">
        <v>-1.0461061604029487</v>
      </c>
      <c r="AQ223" s="2">
        <v>0.79662605435801837</v>
      </c>
      <c r="AR223" s="2">
        <v>-0.20236087689713411</v>
      </c>
      <c r="AS223" s="2">
        <v>3.3145009416195803</v>
      </c>
      <c r="AT223" s="2">
        <v>1.9280682239525504</v>
      </c>
      <c r="AU223" s="2">
        <v>4.4563279857401383E-2</v>
      </c>
      <c r="AV223" s="144">
        <v>2.9588766298896507</v>
      </c>
      <c r="AW223" s="2">
        <v>-0.70116861435726152</v>
      </c>
      <c r="AX223" s="2">
        <v>0</v>
      </c>
      <c r="AY223" s="2">
        <v>3.0422333571939797</v>
      </c>
      <c r="AZ223" s="2">
        <v>0.75523515276345599</v>
      </c>
      <c r="BA223" s="2">
        <v>1.5215852795470441</v>
      </c>
      <c r="BB223" s="2" t="s">
        <v>19</v>
      </c>
      <c r="BC223" s="2">
        <v>-0.48048048048049408</v>
      </c>
    </row>
    <row r="224" spans="1:55" x14ac:dyDescent="0.25">
      <c r="A224" s="1">
        <v>43891</v>
      </c>
      <c r="B224" s="232">
        <v>94.034390000000002</v>
      </c>
      <c r="C224" s="232">
        <v>102.32438</v>
      </c>
      <c r="D224" s="232">
        <v>83.902590000000004</v>
      </c>
      <c r="E224" s="232">
        <v>98.838319999999996</v>
      </c>
      <c r="F224" s="232" t="s">
        <v>176</v>
      </c>
      <c r="G224" s="232">
        <v>89.702849999999998</v>
      </c>
      <c r="H224" s="232" t="s">
        <v>176</v>
      </c>
      <c r="I224" s="232">
        <v>98.108590000000007</v>
      </c>
      <c r="J224" s="232">
        <v>114.55737000000001</v>
      </c>
      <c r="K224" s="232">
        <v>90.776929999999993</v>
      </c>
      <c r="L224" s="232">
        <v>112.15203</v>
      </c>
      <c r="M224" s="232">
        <v>96.926460000000006</v>
      </c>
      <c r="N224" s="232">
        <v>91.756159999999994</v>
      </c>
      <c r="O224" s="232">
        <v>94.451210000000003</v>
      </c>
      <c r="P224" s="232">
        <v>80.997519999999994</v>
      </c>
      <c r="Q224" s="232">
        <v>80.292749999999998</v>
      </c>
      <c r="R224" s="232" t="s">
        <v>176</v>
      </c>
      <c r="S224" s="232">
        <v>86.517259999999993</v>
      </c>
      <c r="T224" s="232">
        <v>98.39922</v>
      </c>
      <c r="U224" s="232">
        <v>-7.6</v>
      </c>
      <c r="V224" s="232">
        <v>-14.2</v>
      </c>
      <c r="W224" s="232">
        <v>-12.8</v>
      </c>
      <c r="X224" s="232">
        <v>-19.100000000000001</v>
      </c>
      <c r="Y224" s="232" t="s">
        <v>176</v>
      </c>
      <c r="Z224" s="232">
        <v>-19.399999999999999</v>
      </c>
      <c r="AA224" s="232" t="s">
        <v>176</v>
      </c>
      <c r="AB224" s="232">
        <v>-6.6</v>
      </c>
      <c r="AC224" s="232">
        <v>-8.9</v>
      </c>
      <c r="AD224" s="232">
        <v>-1.9</v>
      </c>
      <c r="AE224" s="233">
        <v>-8.1</v>
      </c>
      <c r="AF224" s="232">
        <v>0.5</v>
      </c>
      <c r="AG224" s="232">
        <v>-8</v>
      </c>
      <c r="AH224" s="232">
        <v>-4.9000000000000004</v>
      </c>
      <c r="AI224" s="232">
        <v>-18</v>
      </c>
      <c r="AJ224" s="232">
        <v>-16.600000000000001</v>
      </c>
      <c r="AK224" s="232" t="s">
        <v>176</v>
      </c>
      <c r="AL224" s="232">
        <v>-4.0999999999999996</v>
      </c>
      <c r="AM224" s="232">
        <v>-2.8</v>
      </c>
      <c r="AN224" s="144">
        <v>-2.4809160305343414</v>
      </c>
      <c r="AO224" s="2">
        <v>-2.810304449648704</v>
      </c>
      <c r="AP224" s="2">
        <v>-3.9937353171495715</v>
      </c>
      <c r="AQ224" s="2">
        <v>-2.9288702928870203</v>
      </c>
      <c r="AR224" s="2">
        <v>-6.5900642108820513</v>
      </c>
      <c r="AS224" s="2">
        <v>0.87495442945679791</v>
      </c>
      <c r="AT224" s="2">
        <v>0.61840669334305431</v>
      </c>
      <c r="AU224" s="2">
        <v>1.024498886414249</v>
      </c>
      <c r="AV224" s="144">
        <v>0.34096444227962319</v>
      </c>
      <c r="AW224" s="2">
        <v>0.77336919973101104</v>
      </c>
      <c r="AX224" s="2">
        <v>-1.4723438121766685</v>
      </c>
      <c r="AY224" s="2">
        <v>-0.31260854463353027</v>
      </c>
      <c r="AZ224" s="2">
        <v>-5.4173764906303106</v>
      </c>
      <c r="BA224" s="2">
        <v>-4.5660508888114233</v>
      </c>
      <c r="BB224" s="2" t="s">
        <v>19</v>
      </c>
      <c r="BC224" s="2">
        <v>-0.45262522631260849</v>
      </c>
    </row>
    <row r="225" spans="1:55" x14ac:dyDescent="0.25">
      <c r="A225" s="1">
        <v>43922</v>
      </c>
      <c r="B225" s="232">
        <v>75.469300000000004</v>
      </c>
      <c r="C225" s="232">
        <v>79.847610000000003</v>
      </c>
      <c r="D225" s="232">
        <v>46.421120000000002</v>
      </c>
      <c r="E225" s="232">
        <v>103.32568000000001</v>
      </c>
      <c r="F225" s="232" t="s">
        <v>176</v>
      </c>
      <c r="G225" s="232">
        <v>57.925719999999998</v>
      </c>
      <c r="H225" s="232" t="s">
        <v>176</v>
      </c>
      <c r="I225" s="232">
        <v>78.74221</v>
      </c>
      <c r="J225" s="232">
        <v>95.388090000000005</v>
      </c>
      <c r="K225" s="232">
        <v>77.821150000000003</v>
      </c>
      <c r="L225" s="232">
        <v>91.095799999999997</v>
      </c>
      <c r="M225" s="232">
        <v>83.692850000000007</v>
      </c>
      <c r="N225" s="232">
        <v>70.392560000000003</v>
      </c>
      <c r="O225" s="232">
        <v>70.074539999999999</v>
      </c>
      <c r="P225" s="232">
        <v>71.130480000000006</v>
      </c>
      <c r="Q225" s="232">
        <v>63.614130000000003</v>
      </c>
      <c r="R225" s="232" t="s">
        <v>176</v>
      </c>
      <c r="S225" s="232">
        <v>85.313779999999994</v>
      </c>
      <c r="T225" s="232">
        <v>103.69929999999999</v>
      </c>
      <c r="U225" s="232">
        <v>-19.7</v>
      </c>
      <c r="V225" s="232">
        <v>-22</v>
      </c>
      <c r="W225" s="232">
        <v>-44.7</v>
      </c>
      <c r="X225" s="232">
        <v>4.5</v>
      </c>
      <c r="Y225" s="232" t="s">
        <v>176</v>
      </c>
      <c r="Z225" s="232">
        <v>-35.4</v>
      </c>
      <c r="AA225" s="232" t="s">
        <v>176</v>
      </c>
      <c r="AB225" s="232">
        <v>-19.7</v>
      </c>
      <c r="AC225" s="232">
        <v>-16.7</v>
      </c>
      <c r="AD225" s="232">
        <v>-14.3</v>
      </c>
      <c r="AE225" s="233">
        <v>-18.8</v>
      </c>
      <c r="AF225" s="232">
        <v>-13.7</v>
      </c>
      <c r="AG225" s="232">
        <v>-23.3</v>
      </c>
      <c r="AH225" s="232">
        <v>-25.8</v>
      </c>
      <c r="AI225" s="232">
        <v>-12.2</v>
      </c>
      <c r="AJ225" s="232">
        <v>-20.8</v>
      </c>
      <c r="AK225" s="232" t="s">
        <v>176</v>
      </c>
      <c r="AL225" s="232">
        <v>-1.4</v>
      </c>
      <c r="AM225" s="232">
        <v>5.4</v>
      </c>
      <c r="AN225" s="144">
        <v>-9.0410958904109435</v>
      </c>
      <c r="AO225" s="2">
        <v>-12.185886402753887</v>
      </c>
      <c r="AP225" s="2">
        <v>-19.412724306688411</v>
      </c>
      <c r="AQ225" s="2">
        <v>-0.95785440613027628</v>
      </c>
      <c r="AR225" s="2">
        <v>-17.438494934876971</v>
      </c>
      <c r="AS225" s="2">
        <v>-6.93892302132274</v>
      </c>
      <c r="AT225" s="2">
        <v>-9.689081706435287</v>
      </c>
      <c r="AU225" s="2">
        <v>-5.0264550264550234</v>
      </c>
      <c r="AV225" s="144">
        <v>-6.5048543689320448</v>
      </c>
      <c r="AW225" s="2">
        <v>-5.3720387053720176</v>
      </c>
      <c r="AX225" s="2">
        <v>-9.9757673667205342</v>
      </c>
      <c r="AY225" s="2">
        <v>-10.069686411149814</v>
      </c>
      <c r="AZ225" s="2">
        <v>-10.266570605187352</v>
      </c>
      <c r="BA225" s="2">
        <v>-12.381300219138058</v>
      </c>
      <c r="BB225" s="2" t="s">
        <v>19</v>
      </c>
      <c r="BC225" s="2">
        <v>-0.36374658987570196</v>
      </c>
    </row>
    <row r="226" spans="1:55" x14ac:dyDescent="0.25">
      <c r="A226" s="1">
        <v>43952</v>
      </c>
      <c r="B226" s="232">
        <v>81.370859999999993</v>
      </c>
      <c r="C226" s="232">
        <v>89.858930000000001</v>
      </c>
      <c r="D226" s="232">
        <v>50.134740000000001</v>
      </c>
      <c r="E226" s="232">
        <v>102.47174</v>
      </c>
      <c r="F226" s="232" t="s">
        <v>176</v>
      </c>
      <c r="G226" s="232">
        <v>55.82085</v>
      </c>
      <c r="H226" s="232" t="s">
        <v>176</v>
      </c>
      <c r="I226" s="232">
        <v>89.233400000000003</v>
      </c>
      <c r="J226" s="232">
        <v>100.22329000000001</v>
      </c>
      <c r="K226" s="232">
        <v>80.195239999999998</v>
      </c>
      <c r="L226" s="232">
        <v>81.872029999999995</v>
      </c>
      <c r="M226" s="232">
        <v>85.696849999999998</v>
      </c>
      <c r="N226" s="232">
        <v>76.800839999999994</v>
      </c>
      <c r="O226" s="232">
        <v>84.029470000000003</v>
      </c>
      <c r="P226" s="232">
        <v>75.920109999999994</v>
      </c>
      <c r="Q226" s="232">
        <v>73.978930000000005</v>
      </c>
      <c r="R226" s="232" t="s">
        <v>176</v>
      </c>
      <c r="S226" s="232">
        <v>83.198210000000003</v>
      </c>
      <c r="T226" s="232">
        <v>104.46796000000001</v>
      </c>
      <c r="U226" s="232">
        <v>7.8</v>
      </c>
      <c r="V226" s="232">
        <v>12.5</v>
      </c>
      <c r="W226" s="232">
        <v>8</v>
      </c>
      <c r="X226" s="232">
        <v>-0.8</v>
      </c>
      <c r="Y226" s="232" t="s">
        <v>176</v>
      </c>
      <c r="Z226" s="232">
        <v>-3.6</v>
      </c>
      <c r="AA226" s="232" t="s">
        <v>176</v>
      </c>
      <c r="AB226" s="232">
        <v>13.3</v>
      </c>
      <c r="AC226" s="232">
        <v>5.0999999999999996</v>
      </c>
      <c r="AD226" s="232">
        <v>3.1</v>
      </c>
      <c r="AE226" s="233">
        <v>-10.1</v>
      </c>
      <c r="AF226" s="232">
        <v>2.4</v>
      </c>
      <c r="AG226" s="232">
        <v>9.1</v>
      </c>
      <c r="AH226" s="232">
        <v>19.899999999999999</v>
      </c>
      <c r="AI226" s="232">
        <v>6.7</v>
      </c>
      <c r="AJ226" s="232">
        <v>16.3</v>
      </c>
      <c r="AK226" s="232" t="s">
        <v>176</v>
      </c>
      <c r="AL226" s="232">
        <v>-2.5</v>
      </c>
      <c r="AM226" s="232">
        <v>0.7</v>
      </c>
      <c r="AN226" s="144">
        <v>-7.8743545611015815</v>
      </c>
      <c r="AO226" s="2">
        <v>-10.662485299882384</v>
      </c>
      <c r="AP226" s="2">
        <v>-19.585020242914986</v>
      </c>
      <c r="AQ226" s="2">
        <v>-3.4574468085106447</v>
      </c>
      <c r="AR226" s="2">
        <v>-20.595968448729195</v>
      </c>
      <c r="AS226" s="2">
        <v>-3.0679611650485383</v>
      </c>
      <c r="AT226" s="2">
        <v>-8.6068855084067142</v>
      </c>
      <c r="AU226" s="2">
        <v>-3.7604456824512522</v>
      </c>
      <c r="AV226" s="144">
        <v>-11.422637590861894</v>
      </c>
      <c r="AW226" s="2">
        <v>-3.9844851904090373</v>
      </c>
      <c r="AX226" s="2">
        <v>-7.9856437864513241</v>
      </c>
      <c r="AY226" s="2">
        <v>-6.3153816350251857</v>
      </c>
      <c r="AZ226" s="2">
        <v>-9.5543958249698626</v>
      </c>
      <c r="BA226" s="2">
        <v>-10.754481033764062</v>
      </c>
      <c r="BB226" s="2" t="s">
        <v>19</v>
      </c>
      <c r="BC226" s="2">
        <v>0.60845756008518492</v>
      </c>
    </row>
    <row r="227" spans="1:55" x14ac:dyDescent="0.25">
      <c r="A227" s="1">
        <v>43983</v>
      </c>
      <c r="B227" s="232">
        <v>89.47927</v>
      </c>
      <c r="C227" s="232">
        <v>93.466290000000001</v>
      </c>
      <c r="D227" s="232">
        <v>80.746269999999996</v>
      </c>
      <c r="E227" s="232">
        <v>112.60966000000001</v>
      </c>
      <c r="F227" s="232" t="s">
        <v>176</v>
      </c>
      <c r="G227" s="232">
        <v>79.969350000000006</v>
      </c>
      <c r="H227" s="232" t="s">
        <v>176</v>
      </c>
      <c r="I227" s="232">
        <v>98.268879999999996</v>
      </c>
      <c r="J227" s="232">
        <v>100.40676000000001</v>
      </c>
      <c r="K227" s="232">
        <v>86.966380000000001</v>
      </c>
      <c r="L227" s="232">
        <v>85.918809999999993</v>
      </c>
      <c r="M227" s="232">
        <v>86.529979999999995</v>
      </c>
      <c r="N227" s="232">
        <v>86.988280000000003</v>
      </c>
      <c r="O227" s="232">
        <v>90.301919999999996</v>
      </c>
      <c r="P227" s="232">
        <v>83.804479999999998</v>
      </c>
      <c r="Q227" s="232">
        <v>83.458730000000003</v>
      </c>
      <c r="R227" s="232" t="s">
        <v>176</v>
      </c>
      <c r="S227" s="232">
        <v>86.367919999999998</v>
      </c>
      <c r="T227" s="232">
        <v>106.15182</v>
      </c>
      <c r="U227" s="232">
        <v>10</v>
      </c>
      <c r="V227" s="232">
        <v>4</v>
      </c>
      <c r="W227" s="232">
        <v>61.1</v>
      </c>
      <c r="X227" s="232">
        <v>9.9</v>
      </c>
      <c r="Y227" s="232" t="s">
        <v>176</v>
      </c>
      <c r="Z227" s="232">
        <v>43.3</v>
      </c>
      <c r="AA227" s="232" t="s">
        <v>176</v>
      </c>
      <c r="AB227" s="232">
        <v>10.1</v>
      </c>
      <c r="AC227" s="232">
        <v>0.2</v>
      </c>
      <c r="AD227" s="232">
        <v>8.4</v>
      </c>
      <c r="AE227" s="233">
        <v>4.9000000000000004</v>
      </c>
      <c r="AF227" s="232">
        <v>1</v>
      </c>
      <c r="AG227" s="232">
        <v>13.3</v>
      </c>
      <c r="AH227" s="232">
        <v>7.5</v>
      </c>
      <c r="AI227" s="232">
        <v>10.4</v>
      </c>
      <c r="AJ227" s="232">
        <v>12.8</v>
      </c>
      <c r="AK227" s="232" t="s">
        <v>176</v>
      </c>
      <c r="AL227" s="232">
        <v>3.8</v>
      </c>
      <c r="AM227" s="232">
        <v>1.6</v>
      </c>
      <c r="AN227" s="144">
        <v>-1.5413358243811182</v>
      </c>
      <c r="AO227" s="2">
        <v>-4.168494953927171</v>
      </c>
      <c r="AP227" s="2">
        <v>-0.12586532410321372</v>
      </c>
      <c r="AQ227" s="2">
        <v>1.2271475081392369</v>
      </c>
      <c r="AR227" s="2">
        <v>-3.0353200883002196</v>
      </c>
      <c r="AS227" s="2">
        <v>0.72115384615383249</v>
      </c>
      <c r="AT227" s="2">
        <v>-6.7893123083662132</v>
      </c>
      <c r="AU227" s="2">
        <v>-1.6883743367100856</v>
      </c>
      <c r="AV227" s="144">
        <v>-10.023446658851121</v>
      </c>
      <c r="AW227" s="2">
        <v>-3.7825927286081584</v>
      </c>
      <c r="AX227" s="2">
        <v>-3.0716723549487956</v>
      </c>
      <c r="AY227" s="2">
        <v>-3.3498759305211179</v>
      </c>
      <c r="AZ227" s="2">
        <v>0.97647581003104111</v>
      </c>
      <c r="BA227" s="2">
        <v>1.5413358243811182</v>
      </c>
      <c r="BB227" s="2" t="s">
        <v>19</v>
      </c>
      <c r="BC227" s="2">
        <v>1.7538554581191246</v>
      </c>
    </row>
    <row r="228" spans="1:55" x14ac:dyDescent="0.25">
      <c r="A228" s="1">
        <v>44013</v>
      </c>
      <c r="B228" s="232">
        <v>97.555800000000005</v>
      </c>
      <c r="C228" s="232">
        <v>107.4011</v>
      </c>
      <c r="D228" s="232">
        <v>99.195750000000004</v>
      </c>
      <c r="E228" s="232">
        <v>114.81304</v>
      </c>
      <c r="F228" s="232" t="s">
        <v>176</v>
      </c>
      <c r="G228" s="232">
        <v>109.04228000000001</v>
      </c>
      <c r="H228" s="232" t="s">
        <v>176</v>
      </c>
      <c r="I228" s="232">
        <v>105.9211</v>
      </c>
      <c r="J228" s="232">
        <v>111.19502</v>
      </c>
      <c r="K228" s="232">
        <v>93.332689999999999</v>
      </c>
      <c r="L228" s="232">
        <v>106.94405999999999</v>
      </c>
      <c r="M228" s="232">
        <v>93.044079999999994</v>
      </c>
      <c r="N228" s="232">
        <v>95.846670000000003</v>
      </c>
      <c r="O228" s="232">
        <v>92.71508</v>
      </c>
      <c r="P228" s="232">
        <v>93.62003</v>
      </c>
      <c r="Q228" s="232">
        <v>91.402379999999994</v>
      </c>
      <c r="R228" s="232" t="s">
        <v>176</v>
      </c>
      <c r="S228" s="232">
        <v>81.812089999999998</v>
      </c>
      <c r="T228" s="232">
        <v>105.29819000000001</v>
      </c>
      <c r="U228" s="232">
        <v>9</v>
      </c>
      <c r="V228" s="232">
        <v>14.9</v>
      </c>
      <c r="W228" s="232">
        <v>22.8</v>
      </c>
      <c r="X228" s="232">
        <v>2</v>
      </c>
      <c r="Y228" s="232" t="s">
        <v>176</v>
      </c>
      <c r="Z228" s="232">
        <v>36.4</v>
      </c>
      <c r="AA228" s="232" t="s">
        <v>176</v>
      </c>
      <c r="AB228" s="232">
        <v>7.8</v>
      </c>
      <c r="AC228" s="232">
        <v>10.7</v>
      </c>
      <c r="AD228" s="232">
        <v>7.3</v>
      </c>
      <c r="AE228" s="233">
        <v>24.5</v>
      </c>
      <c r="AF228" s="232">
        <v>7.5</v>
      </c>
      <c r="AG228" s="232">
        <v>10.199999999999999</v>
      </c>
      <c r="AH228" s="232">
        <v>2.7</v>
      </c>
      <c r="AI228" s="232">
        <v>11.7</v>
      </c>
      <c r="AJ228" s="232">
        <v>9.5</v>
      </c>
      <c r="AK228" s="232" t="s">
        <v>176</v>
      </c>
      <c r="AL228" s="232">
        <v>-5.3</v>
      </c>
      <c r="AM228" s="232">
        <v>-0.8</v>
      </c>
      <c r="AN228" s="144">
        <v>8.9658444022770354</v>
      </c>
      <c r="AO228" s="2">
        <v>13.003663003663002</v>
      </c>
      <c r="AP228" s="2">
        <v>29.678638941398884</v>
      </c>
      <c r="AQ228" s="2">
        <v>2.2018802572983942</v>
      </c>
      <c r="AR228" s="2">
        <v>26.807057484348327</v>
      </c>
      <c r="AS228" s="2">
        <v>11.217183770883054</v>
      </c>
      <c r="AT228" s="2">
        <v>7.0488721804511378</v>
      </c>
      <c r="AU228" s="2">
        <v>7.2620215897939211</v>
      </c>
      <c r="AV228" s="144">
        <v>6.8403908794788304</v>
      </c>
      <c r="AW228" s="2">
        <v>4.5038167938931339</v>
      </c>
      <c r="AX228" s="2">
        <v>9.8591549295774517</v>
      </c>
      <c r="AY228" s="2">
        <v>8.8147197261446486</v>
      </c>
      <c r="AZ228" s="2">
        <v>10.02197802197804</v>
      </c>
      <c r="BA228" s="2">
        <v>12.511499540018423</v>
      </c>
      <c r="BB228" s="2" t="s">
        <v>19</v>
      </c>
      <c r="BC228" s="2">
        <v>0.92124814264487043</v>
      </c>
    </row>
    <row r="229" spans="1:55" x14ac:dyDescent="0.25">
      <c r="A229" s="1">
        <v>44044</v>
      </c>
      <c r="B229" s="232">
        <v>100.66373</v>
      </c>
      <c r="C229" s="232">
        <v>113.24117</v>
      </c>
      <c r="D229" s="232">
        <v>97.524060000000006</v>
      </c>
      <c r="E229" s="232">
        <v>119.97722</v>
      </c>
      <c r="F229" s="232" t="s">
        <v>176</v>
      </c>
      <c r="G229" s="232">
        <v>114.69007000000001</v>
      </c>
      <c r="H229" s="232" t="s">
        <v>176</v>
      </c>
      <c r="I229" s="232">
        <v>107.20559</v>
      </c>
      <c r="J229" s="232">
        <v>112.59063</v>
      </c>
      <c r="K229" s="232">
        <v>95.709770000000006</v>
      </c>
      <c r="L229" s="232">
        <v>104.17888000000001</v>
      </c>
      <c r="M229" s="232">
        <v>97.177009999999996</v>
      </c>
      <c r="N229" s="232">
        <v>98.823179999999994</v>
      </c>
      <c r="O229" s="232">
        <v>93.415170000000003</v>
      </c>
      <c r="P229" s="232">
        <v>98.880769999999998</v>
      </c>
      <c r="Q229" s="232">
        <v>96.729489999999998</v>
      </c>
      <c r="R229" s="232" t="s">
        <v>176</v>
      </c>
      <c r="S229" s="232">
        <v>78.811250000000001</v>
      </c>
      <c r="T229" s="232">
        <v>106.12036000000001</v>
      </c>
      <c r="U229" s="232">
        <v>3.2</v>
      </c>
      <c r="V229" s="232">
        <v>5.4</v>
      </c>
      <c r="W229" s="232">
        <v>-1.7</v>
      </c>
      <c r="X229" s="232">
        <v>4.5</v>
      </c>
      <c r="Y229" s="232" t="s">
        <v>176</v>
      </c>
      <c r="Z229" s="232">
        <v>5.2</v>
      </c>
      <c r="AA229" s="232" t="s">
        <v>176</v>
      </c>
      <c r="AB229" s="232">
        <v>1.2</v>
      </c>
      <c r="AC229" s="232">
        <v>1.3</v>
      </c>
      <c r="AD229" s="232">
        <v>2.5</v>
      </c>
      <c r="AE229" s="233">
        <v>-2.6</v>
      </c>
      <c r="AF229" s="232">
        <v>4.4000000000000004</v>
      </c>
      <c r="AG229" s="232">
        <v>3.1</v>
      </c>
      <c r="AH229" s="232">
        <v>0.8</v>
      </c>
      <c r="AI229" s="232">
        <v>5.6</v>
      </c>
      <c r="AJ229" s="232">
        <v>5.8</v>
      </c>
      <c r="AK229" s="232" t="s">
        <v>176</v>
      </c>
      <c r="AL229" s="232">
        <v>-3.7</v>
      </c>
      <c r="AM229" s="232">
        <v>0.8</v>
      </c>
      <c r="AN229" s="144">
        <v>7.0091423595994851</v>
      </c>
      <c r="AO229" s="2">
        <v>8.6304700162074699</v>
      </c>
      <c r="AP229" s="2">
        <v>21.282798833819228</v>
      </c>
      <c r="AQ229" s="2">
        <v>5.8097312999273676</v>
      </c>
      <c r="AR229" s="2">
        <v>23.02513464991025</v>
      </c>
      <c r="AS229" s="2">
        <v>3.1115879828326198</v>
      </c>
      <c r="AT229" s="2">
        <v>4.7848990342405529</v>
      </c>
      <c r="AU229" s="2">
        <v>4.80329368709973</v>
      </c>
      <c r="AV229" s="144">
        <v>7.6829268292682995</v>
      </c>
      <c r="AW229" s="2">
        <v>4.3827611395178989</v>
      </c>
      <c r="AX229" s="2">
        <v>7.7838827838828006</v>
      </c>
      <c r="AY229" s="2">
        <v>3.5784506488399481</v>
      </c>
      <c r="AZ229" s="2">
        <v>9.1090691170595317</v>
      </c>
      <c r="BA229" s="2">
        <v>8.9125102207685778</v>
      </c>
      <c r="BB229" s="2" t="s">
        <v>19</v>
      </c>
      <c r="BC229" s="2">
        <v>0.1472320376914027</v>
      </c>
    </row>
    <row r="230" spans="1:55" x14ac:dyDescent="0.25">
      <c r="A230" s="1">
        <v>44075</v>
      </c>
      <c r="B230" s="232">
        <v>103.36332</v>
      </c>
      <c r="C230" s="232">
        <v>115.45865000000001</v>
      </c>
      <c r="D230" s="232">
        <v>106.35181</v>
      </c>
      <c r="E230" s="232">
        <v>123.34021</v>
      </c>
      <c r="F230" s="232" t="s">
        <v>176</v>
      </c>
      <c r="G230" s="232">
        <v>117.92531</v>
      </c>
      <c r="H230" s="232" t="s">
        <v>176</v>
      </c>
      <c r="I230" s="232">
        <v>109.94972</v>
      </c>
      <c r="J230" s="232">
        <v>115.63359</v>
      </c>
      <c r="K230" s="232">
        <v>97.122609999999995</v>
      </c>
      <c r="L230" s="232">
        <v>108.06350999999999</v>
      </c>
      <c r="M230" s="232">
        <v>92.494249999999994</v>
      </c>
      <c r="N230" s="232">
        <v>104.33436</v>
      </c>
      <c r="O230" s="232">
        <v>103.61347000000001</v>
      </c>
      <c r="P230" s="232">
        <v>104.28118000000001</v>
      </c>
      <c r="Q230" s="232">
        <v>100.85541000000001</v>
      </c>
      <c r="R230" s="232" t="s">
        <v>176</v>
      </c>
      <c r="S230" s="232">
        <v>84.75573</v>
      </c>
      <c r="T230" s="232">
        <v>109.145</v>
      </c>
      <c r="U230" s="232">
        <v>2.7</v>
      </c>
      <c r="V230" s="232">
        <v>2</v>
      </c>
      <c r="W230" s="232">
        <v>9.1</v>
      </c>
      <c r="X230" s="232">
        <v>2.8</v>
      </c>
      <c r="Y230" s="232" t="s">
        <v>176</v>
      </c>
      <c r="Z230" s="232">
        <v>2.8</v>
      </c>
      <c r="AA230" s="232" t="s">
        <v>176</v>
      </c>
      <c r="AB230" s="232">
        <v>2.6</v>
      </c>
      <c r="AC230" s="232">
        <v>2.7</v>
      </c>
      <c r="AD230" s="232">
        <v>1.5</v>
      </c>
      <c r="AE230" s="233">
        <v>3.7</v>
      </c>
      <c r="AF230" s="232">
        <v>-4.8</v>
      </c>
      <c r="AG230" s="232">
        <v>5.6</v>
      </c>
      <c r="AH230" s="232">
        <v>10.9</v>
      </c>
      <c r="AI230" s="232">
        <v>5.5</v>
      </c>
      <c r="AJ230" s="232">
        <v>4.3</v>
      </c>
      <c r="AK230" s="232" t="s">
        <v>176</v>
      </c>
      <c r="AL230" s="232">
        <v>7.5</v>
      </c>
      <c r="AM230" s="232">
        <v>2.9</v>
      </c>
      <c r="AN230" s="144">
        <v>4.8006509357201077</v>
      </c>
      <c r="AO230" s="2">
        <v>6.378217083177895</v>
      </c>
      <c r="AP230" s="2">
        <v>7.4919871794871806</v>
      </c>
      <c r="AQ230" s="2">
        <v>3.3173186913749486</v>
      </c>
      <c r="AR230" s="2">
        <v>11.492156147391452</v>
      </c>
      <c r="AS230" s="2">
        <v>1.630246271245217</v>
      </c>
      <c r="AT230" s="2">
        <v>5.6556346878927632</v>
      </c>
      <c r="AU230" s="2">
        <v>3.4046268005238023</v>
      </c>
      <c r="AV230" s="144">
        <v>8.6636466591166528</v>
      </c>
      <c r="AW230" s="2">
        <v>2.7291812456263109</v>
      </c>
      <c r="AX230" s="2">
        <v>6.3296516567544536</v>
      </c>
      <c r="AY230" s="2">
        <v>5.0873196659073638</v>
      </c>
      <c r="AZ230" s="2">
        <v>7.1768582936653003</v>
      </c>
      <c r="BA230" s="2">
        <v>6.3813813813813791</v>
      </c>
      <c r="BB230" s="2" t="s">
        <v>19</v>
      </c>
      <c r="BC230" s="2">
        <v>-0.11761246692150173</v>
      </c>
    </row>
    <row r="231" spans="1:55" x14ac:dyDescent="0.25">
      <c r="A231" s="1">
        <v>44105</v>
      </c>
      <c r="B231" s="232">
        <v>104.96905</v>
      </c>
      <c r="C231" s="232">
        <v>116.38835</v>
      </c>
      <c r="D231" s="232">
        <v>105.07271</v>
      </c>
      <c r="E231" s="232">
        <v>121.09220000000001</v>
      </c>
      <c r="F231" s="232" t="s">
        <v>176</v>
      </c>
      <c r="G231" s="232">
        <v>117.7847</v>
      </c>
      <c r="H231" s="232" t="s">
        <v>176</v>
      </c>
      <c r="I231" s="232">
        <v>114.34466</v>
      </c>
      <c r="J231" s="232">
        <v>115.62151</v>
      </c>
      <c r="K231" s="232">
        <v>98.715059999999994</v>
      </c>
      <c r="L231" s="232">
        <v>109.53482</v>
      </c>
      <c r="M231" s="232">
        <v>89.702240000000003</v>
      </c>
      <c r="N231" s="232">
        <v>106.21239</v>
      </c>
      <c r="O231" s="232">
        <v>106.24063</v>
      </c>
      <c r="P231" s="232">
        <v>109.00703</v>
      </c>
      <c r="Q231" s="232">
        <v>99.357830000000007</v>
      </c>
      <c r="R231" s="232" t="s">
        <v>176</v>
      </c>
      <c r="S231" s="232">
        <v>82.452250000000006</v>
      </c>
      <c r="T231" s="232">
        <v>103.31896</v>
      </c>
      <c r="U231" s="232">
        <v>1.6</v>
      </c>
      <c r="V231" s="232">
        <v>0.8</v>
      </c>
      <c r="W231" s="232">
        <v>-1.2</v>
      </c>
      <c r="X231" s="232">
        <v>-1.8</v>
      </c>
      <c r="Y231" s="232" t="s">
        <v>176</v>
      </c>
      <c r="Z231" s="232">
        <v>-0.1</v>
      </c>
      <c r="AA231" s="232" t="s">
        <v>176</v>
      </c>
      <c r="AB231" s="232">
        <v>4</v>
      </c>
      <c r="AC231" s="232">
        <v>0</v>
      </c>
      <c r="AD231" s="232">
        <v>1.6</v>
      </c>
      <c r="AE231" s="233">
        <v>1.4</v>
      </c>
      <c r="AF231" s="232">
        <v>-3</v>
      </c>
      <c r="AG231" s="232">
        <v>1.8</v>
      </c>
      <c r="AH231" s="232">
        <v>2.5</v>
      </c>
      <c r="AI231" s="232">
        <v>4.5</v>
      </c>
      <c r="AJ231" s="232">
        <v>-1.5</v>
      </c>
      <c r="AK231" s="232" t="s">
        <v>176</v>
      </c>
      <c r="AL231" s="232">
        <v>-2.7</v>
      </c>
      <c r="AM231" s="232">
        <v>-5.3</v>
      </c>
      <c r="AN231" s="144">
        <v>2.4068322981366519</v>
      </c>
      <c r="AO231" s="2">
        <v>1.7531556802244275</v>
      </c>
      <c r="AP231" s="2">
        <v>2.9071934401789123</v>
      </c>
      <c r="AQ231" s="2">
        <v>1.2843224092117023</v>
      </c>
      <c r="AR231" s="2">
        <v>2.1924083769633507</v>
      </c>
      <c r="AS231" s="2">
        <v>-0.37542662116041292</v>
      </c>
      <c r="AT231" s="2">
        <v>1.9825535289452967</v>
      </c>
      <c r="AU231" s="2">
        <v>0.84423807513720472</v>
      </c>
      <c r="AV231" s="144">
        <v>-0.10422094841063823</v>
      </c>
      <c r="AW231" s="2">
        <v>-0.91961852861037752</v>
      </c>
      <c r="AX231" s="2">
        <v>3.2361166600079816</v>
      </c>
      <c r="AY231" s="2">
        <v>5.2384393063583889</v>
      </c>
      <c r="AZ231" s="2">
        <v>4.6122309531944072</v>
      </c>
      <c r="BA231" s="2">
        <v>3.7402964008468764</v>
      </c>
      <c r="BB231" s="2" t="s">
        <v>19</v>
      </c>
      <c r="BC231" s="2">
        <v>-0.91256991463055659</v>
      </c>
    </row>
    <row r="232" spans="1:55" x14ac:dyDescent="0.25">
      <c r="A232" s="1">
        <v>44136</v>
      </c>
      <c r="B232" s="232">
        <v>105.40886</v>
      </c>
      <c r="C232" s="232">
        <v>119.4068</v>
      </c>
      <c r="D232" s="232">
        <v>113.12349</v>
      </c>
      <c r="E232" s="232">
        <v>110.27585999999999</v>
      </c>
      <c r="F232" s="232" t="s">
        <v>176</v>
      </c>
      <c r="G232" s="232">
        <v>121.36564</v>
      </c>
      <c r="H232" s="232" t="s">
        <v>176</v>
      </c>
      <c r="I232" s="232">
        <v>114.62022</v>
      </c>
      <c r="J232" s="232">
        <v>119.77172</v>
      </c>
      <c r="K232" s="232">
        <v>98.961290000000005</v>
      </c>
      <c r="L232" s="232">
        <v>109.37353</v>
      </c>
      <c r="M232" s="232">
        <v>91.078710000000001</v>
      </c>
      <c r="N232" s="232">
        <v>105.69956999999999</v>
      </c>
      <c r="O232" s="232">
        <v>106.71008</v>
      </c>
      <c r="P232" s="232">
        <v>110.02352999999999</v>
      </c>
      <c r="Q232" s="232">
        <v>102.35259000000001</v>
      </c>
      <c r="R232" s="232" t="s">
        <v>176</v>
      </c>
      <c r="S232" s="232">
        <v>77.871870000000001</v>
      </c>
      <c r="T232" s="232">
        <v>98.115989999999996</v>
      </c>
      <c r="U232" s="232">
        <v>0.4</v>
      </c>
      <c r="V232" s="232">
        <v>2.6</v>
      </c>
      <c r="W232" s="232">
        <v>7.7</v>
      </c>
      <c r="X232" s="232">
        <v>-8.9</v>
      </c>
      <c r="Y232" s="232" t="s">
        <v>176</v>
      </c>
      <c r="Z232" s="232">
        <v>3</v>
      </c>
      <c r="AA232" s="232" t="s">
        <v>176</v>
      </c>
      <c r="AB232" s="232">
        <v>0.2</v>
      </c>
      <c r="AC232" s="232">
        <v>3.6</v>
      </c>
      <c r="AD232" s="232">
        <v>0.2</v>
      </c>
      <c r="AE232" s="233">
        <v>-0.1</v>
      </c>
      <c r="AF232" s="232">
        <v>1.5</v>
      </c>
      <c r="AG232" s="232">
        <v>-0.5</v>
      </c>
      <c r="AH232" s="232">
        <v>0.4</v>
      </c>
      <c r="AI232" s="232">
        <v>0.9</v>
      </c>
      <c r="AJ232" s="232">
        <v>3</v>
      </c>
      <c r="AK232" s="232" t="s">
        <v>176</v>
      </c>
      <c r="AL232" s="232">
        <v>-5.6</v>
      </c>
      <c r="AM232" s="232">
        <v>-5</v>
      </c>
      <c r="AN232" s="144">
        <v>1.7058377558756721</v>
      </c>
      <c r="AO232" s="2">
        <v>1.8952446588559546</v>
      </c>
      <c r="AP232" s="2">
        <v>2.6801883375588309</v>
      </c>
      <c r="AQ232" s="2">
        <v>-3.5636204634892921</v>
      </c>
      <c r="AR232" s="2">
        <v>0.99263528658339872</v>
      </c>
      <c r="AS232" s="2">
        <v>0.30832476875644055</v>
      </c>
      <c r="AT232" s="2">
        <v>3.1881804043545792</v>
      </c>
      <c r="AU232" s="2">
        <v>0.96274591879448312</v>
      </c>
      <c r="AV232" s="144">
        <v>0.46948356807512415</v>
      </c>
      <c r="AW232" s="2">
        <v>-1.9250601581299542</v>
      </c>
      <c r="AX232" s="2">
        <v>2.244582043343657</v>
      </c>
      <c r="AY232" s="2">
        <v>4.4627531754205307</v>
      </c>
      <c r="AZ232" s="2">
        <v>3.3964728935336641</v>
      </c>
      <c r="BA232" s="2">
        <v>3.0952380952381064</v>
      </c>
      <c r="BB232" s="2" t="s">
        <v>19</v>
      </c>
      <c r="BC232" s="2">
        <v>-1.3368983957219305</v>
      </c>
    </row>
    <row r="233" spans="1:55" x14ac:dyDescent="0.25">
      <c r="A233" s="1">
        <v>44166</v>
      </c>
      <c r="B233" s="232">
        <v>104.86926</v>
      </c>
      <c r="C233" s="232">
        <v>118.06019999999999</v>
      </c>
      <c r="D233" s="232">
        <v>104.02656</v>
      </c>
      <c r="E233" s="232">
        <v>120.50587</v>
      </c>
      <c r="F233" s="232" t="s">
        <v>176</v>
      </c>
      <c r="G233" s="232">
        <v>127.66296</v>
      </c>
      <c r="H233" s="232" t="s">
        <v>176</v>
      </c>
      <c r="I233" s="232">
        <v>111.52255</v>
      </c>
      <c r="J233" s="232">
        <v>113.6944</v>
      </c>
      <c r="K233" s="232">
        <v>100.62873</v>
      </c>
      <c r="L233" s="232">
        <v>112.41977</v>
      </c>
      <c r="M233" s="232">
        <v>91.161190000000005</v>
      </c>
      <c r="N233" s="232">
        <v>104.61279999999999</v>
      </c>
      <c r="O233" s="232">
        <v>106.71728</v>
      </c>
      <c r="P233" s="232">
        <v>110.10586000000001</v>
      </c>
      <c r="Q233" s="232">
        <v>104.38959</v>
      </c>
      <c r="R233" s="232" t="s">
        <v>176</v>
      </c>
      <c r="S233" s="232">
        <v>82.859909999999999</v>
      </c>
      <c r="T233" s="232">
        <v>96.410579999999996</v>
      </c>
      <c r="U233" s="232">
        <v>-0.5</v>
      </c>
      <c r="V233" s="232">
        <v>-1.1000000000000001</v>
      </c>
      <c r="W233" s="232">
        <v>-8</v>
      </c>
      <c r="X233" s="232">
        <v>9.3000000000000007</v>
      </c>
      <c r="Y233" s="232" t="s">
        <v>176</v>
      </c>
      <c r="Z233" s="232">
        <v>5.2</v>
      </c>
      <c r="AA233" s="232" t="s">
        <v>176</v>
      </c>
      <c r="AB233" s="232">
        <v>-2.7</v>
      </c>
      <c r="AC233" s="232">
        <v>-5.0999999999999996</v>
      </c>
      <c r="AD233" s="232">
        <v>1.7</v>
      </c>
      <c r="AE233" s="233">
        <v>2.8</v>
      </c>
      <c r="AF233" s="232">
        <v>0.1</v>
      </c>
      <c r="AG233" s="232">
        <v>-1</v>
      </c>
      <c r="AH233" s="232">
        <v>0</v>
      </c>
      <c r="AI233" s="232">
        <v>0.1</v>
      </c>
      <c r="AJ233" s="232">
        <v>2</v>
      </c>
      <c r="AK233" s="232" t="s">
        <v>176</v>
      </c>
      <c r="AL233" s="232">
        <v>6.4</v>
      </c>
      <c r="AM233" s="232">
        <v>-1.7</v>
      </c>
      <c r="AN233" s="144">
        <v>6.84919101364809</v>
      </c>
      <c r="AO233" s="2">
        <v>8.5315450589075006</v>
      </c>
      <c r="AP233" s="2">
        <v>13.5721446676427</v>
      </c>
      <c r="AQ233" s="2">
        <v>1.10437145217675</v>
      </c>
      <c r="AR233" s="2">
        <v>14.397781458239299</v>
      </c>
      <c r="AS233" s="2">
        <v>1.6991240315444001</v>
      </c>
      <c r="AT233" s="2">
        <v>8.3999477056370999</v>
      </c>
      <c r="AU233" s="2">
        <v>3.8865015557642102</v>
      </c>
      <c r="AV233" s="144">
        <v>8.4920304878779103</v>
      </c>
      <c r="AW233" s="2">
        <v>1.5905129316922599</v>
      </c>
      <c r="AX233" s="2">
        <v>8.31040345409167</v>
      </c>
      <c r="AY233" s="2">
        <v>9.0428656859976204</v>
      </c>
      <c r="AZ233" s="2">
        <v>9.8596694254309103</v>
      </c>
      <c r="BA233" s="2">
        <v>9.3206772585959197</v>
      </c>
      <c r="BB233" s="2" t="s">
        <v>19</v>
      </c>
      <c r="BC233" s="2">
        <v>-1.5920095430315</v>
      </c>
    </row>
    <row r="234" spans="1:55" x14ac:dyDescent="0.25">
      <c r="A234" s="1">
        <v>44197</v>
      </c>
      <c r="B234" s="232">
        <v>105.74468</v>
      </c>
      <c r="C234" s="232">
        <v>114.63639999999999</v>
      </c>
      <c r="D234" s="232">
        <v>95.299840000000003</v>
      </c>
      <c r="E234" s="232">
        <v>130.82426000000001</v>
      </c>
      <c r="F234" s="232" t="s">
        <v>176</v>
      </c>
      <c r="G234" s="232">
        <v>123.82013000000001</v>
      </c>
      <c r="H234" s="232" t="s">
        <v>176</v>
      </c>
      <c r="I234" s="232">
        <v>113.72526000000001</v>
      </c>
      <c r="J234" s="232">
        <v>107.14333999999999</v>
      </c>
      <c r="K234" s="232">
        <v>101.81554</v>
      </c>
      <c r="L234" s="232">
        <v>106.27625999999999</v>
      </c>
      <c r="M234" s="232">
        <v>93.700710000000001</v>
      </c>
      <c r="N234" s="232">
        <v>106.42</v>
      </c>
      <c r="O234" s="232">
        <v>108.19049</v>
      </c>
      <c r="P234" s="232">
        <v>110.6224</v>
      </c>
      <c r="Q234" s="232">
        <v>104.92453999999999</v>
      </c>
      <c r="R234" s="232" t="s">
        <v>176</v>
      </c>
      <c r="S234" s="232">
        <v>73.258219999999994</v>
      </c>
      <c r="T234" s="232">
        <v>93.780559999999994</v>
      </c>
      <c r="U234" s="232">
        <v>0.8</v>
      </c>
      <c r="V234" s="232">
        <v>-2.9</v>
      </c>
      <c r="W234" s="232">
        <v>-8.4</v>
      </c>
      <c r="X234" s="232">
        <v>8.6</v>
      </c>
      <c r="Y234" s="232" t="s">
        <v>176</v>
      </c>
      <c r="Z234" s="232">
        <v>-3</v>
      </c>
      <c r="AA234" s="232" t="s">
        <v>176</v>
      </c>
      <c r="AB234" s="232">
        <v>2</v>
      </c>
      <c r="AC234" s="232">
        <v>-5.8</v>
      </c>
      <c r="AD234" s="232">
        <v>1.2</v>
      </c>
      <c r="AE234" s="233">
        <v>-5.5</v>
      </c>
      <c r="AF234" s="232">
        <v>2.8</v>
      </c>
      <c r="AG234" s="232">
        <v>1.7</v>
      </c>
      <c r="AH234" s="232">
        <v>1.4</v>
      </c>
      <c r="AI234" s="232">
        <v>0.5</v>
      </c>
      <c r="AJ234" s="232">
        <v>0.5</v>
      </c>
      <c r="AK234" s="232" t="s">
        <v>176</v>
      </c>
      <c r="AL234" s="232">
        <v>-11.6</v>
      </c>
      <c r="AM234" s="232">
        <v>-2.7</v>
      </c>
      <c r="AN234" s="144">
        <v>5.3017844237258798</v>
      </c>
      <c r="AO234" s="2">
        <v>6.2900588467465299</v>
      </c>
      <c r="AP234" s="2">
        <v>11.1662452466785</v>
      </c>
      <c r="AQ234" s="2">
        <v>-2.3360981252553699</v>
      </c>
      <c r="AR234" s="2">
        <v>9.1480210278352807</v>
      </c>
      <c r="AS234" s="2">
        <v>1.03816328030001</v>
      </c>
      <c r="AT234" s="2">
        <v>7.1662205638680101</v>
      </c>
      <c r="AU234" s="2">
        <v>2.6655611148995502</v>
      </c>
      <c r="AV234" s="144">
        <v>4.3949489423571499</v>
      </c>
      <c r="AW234" s="2">
        <v>-0.73660777018587098</v>
      </c>
      <c r="AX234" s="2">
        <v>6.2678686473862699</v>
      </c>
      <c r="AY234" s="2">
        <v>8.7305824407542101</v>
      </c>
      <c r="AZ234" s="2">
        <v>7.9694767253650998</v>
      </c>
      <c r="BA234" s="2">
        <v>7.6776056155242802</v>
      </c>
      <c r="BB234" s="2" t="s">
        <v>19</v>
      </c>
      <c r="BC234" s="2">
        <v>-2.2016525074317199</v>
      </c>
    </row>
    <row r="235" spans="1:55" x14ac:dyDescent="0.25">
      <c r="A235" s="1">
        <v>44228</v>
      </c>
      <c r="B235" s="232">
        <v>104.10617999999999</v>
      </c>
      <c r="C235" s="232">
        <v>109.34681</v>
      </c>
      <c r="D235" s="232">
        <v>90.110200000000006</v>
      </c>
      <c r="E235" s="232">
        <v>108.41723</v>
      </c>
      <c r="F235" s="232" t="s">
        <v>176</v>
      </c>
      <c r="G235" s="232">
        <v>114.51966</v>
      </c>
      <c r="H235" s="232" t="s">
        <v>176</v>
      </c>
      <c r="I235" s="232">
        <v>108.38930999999999</v>
      </c>
      <c r="J235" s="232">
        <v>104.26275</v>
      </c>
      <c r="K235" s="232">
        <v>99.951350000000005</v>
      </c>
      <c r="L235" s="232">
        <v>109.13602</v>
      </c>
      <c r="M235" s="232">
        <v>95.252340000000004</v>
      </c>
      <c r="N235" s="232">
        <v>104.41276999999999</v>
      </c>
      <c r="O235" s="232">
        <v>106.31807999999999</v>
      </c>
      <c r="P235" s="232">
        <v>108.22233</v>
      </c>
      <c r="Q235" s="232">
        <v>104.23081999999999</v>
      </c>
      <c r="R235" s="232" t="s">
        <v>176</v>
      </c>
      <c r="S235" s="232">
        <v>87.626580000000004</v>
      </c>
      <c r="T235" s="232">
        <v>93.592179999999999</v>
      </c>
      <c r="U235" s="232">
        <v>-1.5</v>
      </c>
      <c r="V235" s="232">
        <v>-4.5999999999999996</v>
      </c>
      <c r="W235" s="232">
        <v>-5.4</v>
      </c>
      <c r="X235" s="232">
        <v>-17.100000000000001</v>
      </c>
      <c r="Y235" s="232" t="s">
        <v>176</v>
      </c>
      <c r="Z235" s="232">
        <v>-7.5</v>
      </c>
      <c r="AA235" s="232" t="s">
        <v>176</v>
      </c>
      <c r="AB235" s="232">
        <v>-4.7</v>
      </c>
      <c r="AC235" s="232">
        <v>-2.7</v>
      </c>
      <c r="AD235" s="232">
        <v>-1.8</v>
      </c>
      <c r="AE235" s="233">
        <v>2.7</v>
      </c>
      <c r="AF235" s="232">
        <v>1.7</v>
      </c>
      <c r="AG235" s="232">
        <v>-1.9</v>
      </c>
      <c r="AH235" s="232">
        <v>-1.7</v>
      </c>
      <c r="AI235" s="232">
        <v>-2.2000000000000002</v>
      </c>
      <c r="AJ235" s="232">
        <v>-0.7</v>
      </c>
      <c r="AK235" s="232" t="s">
        <v>176</v>
      </c>
      <c r="AL235" s="232">
        <v>19.600000000000001</v>
      </c>
      <c r="AM235" s="232">
        <v>-0.2</v>
      </c>
      <c r="AN235" s="144">
        <v>3.2331981973688899</v>
      </c>
      <c r="AO235" s="2">
        <v>3.0943885054444999</v>
      </c>
      <c r="AP235" s="2">
        <v>1.8584154840460001</v>
      </c>
      <c r="AQ235" s="2">
        <v>-3.1553840681117502</v>
      </c>
      <c r="AR235" s="2">
        <v>1.0462654025117299</v>
      </c>
      <c r="AS235" s="2">
        <v>-2.29352962748758</v>
      </c>
      <c r="AT235" s="2">
        <v>6.1915709021278502</v>
      </c>
      <c r="AU235" s="2">
        <v>0.823448881847059</v>
      </c>
      <c r="AV235" s="144">
        <v>3.2181321189394199</v>
      </c>
      <c r="AW235" s="2">
        <v>-2.3335751225487402</v>
      </c>
      <c r="AX235" s="2">
        <v>4.31796757935395</v>
      </c>
      <c r="AY235" s="2">
        <v>7.8581403395828398</v>
      </c>
      <c r="AZ235" s="2">
        <v>6.24415239385704</v>
      </c>
      <c r="BA235" s="2">
        <v>4.9525310754860801</v>
      </c>
      <c r="BB235" s="2" t="s">
        <v>19</v>
      </c>
      <c r="BC235" s="2">
        <v>-2.7369619554109899</v>
      </c>
    </row>
    <row r="236" spans="1:55" x14ac:dyDescent="0.25">
      <c r="A236" s="1">
        <v>44256</v>
      </c>
      <c r="B236" s="232">
        <v>101.916</v>
      </c>
      <c r="C236" s="232">
        <v>97.841650000000001</v>
      </c>
      <c r="D236" s="232">
        <v>99.339169999999996</v>
      </c>
      <c r="E236" s="232">
        <v>107.70869999999999</v>
      </c>
      <c r="F236" s="232" t="s">
        <v>176</v>
      </c>
      <c r="G236" s="232">
        <v>96.023139999999998</v>
      </c>
      <c r="H236" s="232" t="s">
        <v>176</v>
      </c>
      <c r="I236" s="232">
        <v>101.93565</v>
      </c>
      <c r="J236" s="232">
        <v>92.073400000000007</v>
      </c>
      <c r="K236" s="232">
        <v>100.28494000000001</v>
      </c>
      <c r="L236" s="232">
        <v>110.32273000000001</v>
      </c>
      <c r="M236" s="232">
        <v>90.770409999999998</v>
      </c>
      <c r="N236" s="232">
        <v>102.93527</v>
      </c>
      <c r="O236" s="232">
        <v>107.26172</v>
      </c>
      <c r="P236" s="232">
        <v>108.97568</v>
      </c>
      <c r="Q236" s="232">
        <v>97.525729999999996</v>
      </c>
      <c r="R236" s="232" t="s">
        <v>176</v>
      </c>
      <c r="S236" s="232">
        <v>86.846620000000001</v>
      </c>
      <c r="T236" s="232">
        <v>96.737719999999996</v>
      </c>
      <c r="U236" s="232">
        <v>-2.1</v>
      </c>
      <c r="V236" s="232">
        <v>-10.5</v>
      </c>
      <c r="W236" s="232">
        <v>10.199999999999999</v>
      </c>
      <c r="X236" s="232">
        <v>-0.7</v>
      </c>
      <c r="Y236" s="232" t="s">
        <v>176</v>
      </c>
      <c r="Z236" s="232">
        <v>-16.2</v>
      </c>
      <c r="AA236" s="232" t="s">
        <v>176</v>
      </c>
      <c r="AB236" s="232">
        <v>-6</v>
      </c>
      <c r="AC236" s="232">
        <v>-11.7</v>
      </c>
      <c r="AD236" s="232">
        <v>0.3</v>
      </c>
      <c r="AE236" s="233">
        <v>1.1000000000000001</v>
      </c>
      <c r="AF236" s="232">
        <v>-4.7</v>
      </c>
      <c r="AG236" s="232">
        <v>-1.4</v>
      </c>
      <c r="AH236" s="232">
        <v>0.9</v>
      </c>
      <c r="AI236" s="232">
        <v>0.7</v>
      </c>
      <c r="AJ236" s="232">
        <v>-6.4</v>
      </c>
      <c r="AK236" s="232" t="s">
        <v>176</v>
      </c>
      <c r="AL236" s="232">
        <v>-0.9</v>
      </c>
      <c r="AM236" s="232">
        <v>3.4</v>
      </c>
      <c r="AN236" s="144">
        <v>2.7186662042474299</v>
      </c>
      <c r="AO236" s="2">
        <v>2.2079015479562401</v>
      </c>
      <c r="AP236" s="2">
        <v>-0.84766623946981001</v>
      </c>
      <c r="AQ236" s="2">
        <v>-4.2234409966127</v>
      </c>
      <c r="AR236" s="2">
        <v>-1.8369966194057701</v>
      </c>
      <c r="AS236" s="2">
        <v>-3.53224073023094</v>
      </c>
      <c r="AT236" s="2">
        <v>6.3742383381816197</v>
      </c>
      <c r="AU236" s="2">
        <v>0.17827579009407901</v>
      </c>
      <c r="AV236" s="144">
        <v>2.7212649194684402</v>
      </c>
      <c r="AW236" s="2">
        <v>-3.2607183908217601</v>
      </c>
      <c r="AX236" s="2">
        <v>3.82490018222658</v>
      </c>
      <c r="AY236" s="2">
        <v>8.2171350441420206</v>
      </c>
      <c r="AZ236" s="2">
        <v>5.9428420840989098</v>
      </c>
      <c r="BA236" s="2">
        <v>4.3464063974871099</v>
      </c>
      <c r="BB236" s="2" t="s">
        <v>19</v>
      </c>
      <c r="BC236" s="2">
        <v>-3.2393359211422799</v>
      </c>
    </row>
    <row r="237" spans="1:55" x14ac:dyDescent="0.25">
      <c r="A237" s="1">
        <v>44287</v>
      </c>
      <c r="B237" s="232">
        <v>100.08096999999999</v>
      </c>
      <c r="C237" s="232">
        <v>94.734939999999995</v>
      </c>
      <c r="D237" s="232">
        <v>99.831609999999998</v>
      </c>
      <c r="E237" s="232">
        <v>110.04721000000001</v>
      </c>
      <c r="F237" s="232" t="s">
        <v>176</v>
      </c>
      <c r="G237" s="232">
        <v>95.117639999999994</v>
      </c>
      <c r="H237" s="232" t="s">
        <v>176</v>
      </c>
      <c r="I237" s="232">
        <v>98.484039999999993</v>
      </c>
      <c r="J237" s="232">
        <v>87.344300000000004</v>
      </c>
      <c r="K237" s="232">
        <v>100.93171</v>
      </c>
      <c r="L237" s="232">
        <v>113.03312</v>
      </c>
      <c r="M237" s="232">
        <v>92.183719999999994</v>
      </c>
      <c r="N237" s="232">
        <v>97.736519999999999</v>
      </c>
      <c r="O237" s="232">
        <v>107.04940000000001</v>
      </c>
      <c r="P237" s="232">
        <v>104.76481</v>
      </c>
      <c r="Q237" s="232">
        <v>97.855080000000001</v>
      </c>
      <c r="R237" s="232" t="s">
        <v>176</v>
      </c>
      <c r="S237" s="232">
        <v>85.262829999999994</v>
      </c>
      <c r="T237" s="232">
        <v>98.257320000000007</v>
      </c>
      <c r="U237" s="232">
        <v>-1.8</v>
      </c>
      <c r="V237" s="232">
        <v>-3.2</v>
      </c>
      <c r="W237" s="232">
        <v>0.5</v>
      </c>
      <c r="X237" s="232">
        <v>2.2000000000000002</v>
      </c>
      <c r="Y237" s="232" t="s">
        <v>176</v>
      </c>
      <c r="Z237" s="232">
        <v>-0.9</v>
      </c>
      <c r="AA237" s="232" t="s">
        <v>176</v>
      </c>
      <c r="AB237" s="232">
        <v>-3.4</v>
      </c>
      <c r="AC237" s="232">
        <v>-5.0999999999999996</v>
      </c>
      <c r="AD237" s="232">
        <v>0.6</v>
      </c>
      <c r="AE237" s="233">
        <v>2.5</v>
      </c>
      <c r="AF237" s="232">
        <v>1.6</v>
      </c>
      <c r="AG237" s="232">
        <v>-5.0999999999999996</v>
      </c>
      <c r="AH237" s="232">
        <v>-0.2</v>
      </c>
      <c r="AI237" s="232">
        <v>-3.9</v>
      </c>
      <c r="AJ237" s="232">
        <v>0.3</v>
      </c>
      <c r="AK237" s="232" t="s">
        <v>176</v>
      </c>
      <c r="AL237" s="232">
        <v>-1.8</v>
      </c>
      <c r="AM237" s="232">
        <v>1.6</v>
      </c>
      <c r="AN237" s="144">
        <v>3.48463474311249</v>
      </c>
      <c r="AO237" s="2">
        <v>2.96027489100342</v>
      </c>
      <c r="AP237" s="2">
        <v>5.5033997995050002E-2</v>
      </c>
      <c r="AQ237" s="2">
        <v>-4.1086534162190702</v>
      </c>
      <c r="AR237" s="2">
        <v>-0.95369264915898999</v>
      </c>
      <c r="AS237" s="2">
        <v>-4.05816705252556</v>
      </c>
      <c r="AT237" s="2">
        <v>7.5131533020772903</v>
      </c>
      <c r="AU237" s="2">
        <v>0.31370877288448801</v>
      </c>
      <c r="AV237" s="144">
        <v>3.62807130749805</v>
      </c>
      <c r="AW237" s="2">
        <v>-3.3117110578862001</v>
      </c>
      <c r="AX237" s="2">
        <v>4.7436045021888704</v>
      </c>
      <c r="AY237" s="2">
        <v>9.5595068544878998</v>
      </c>
      <c r="AZ237" s="2">
        <v>7.1256891093241101</v>
      </c>
      <c r="BA237" s="2">
        <v>5.31874881488275</v>
      </c>
      <c r="BB237" s="2" t="s">
        <v>19</v>
      </c>
      <c r="BC237" s="2">
        <v>-3.70631990351374</v>
      </c>
    </row>
    <row r="238" spans="1:55" x14ac:dyDescent="0.25">
      <c r="A238" s="1">
        <v>44317</v>
      </c>
      <c r="B238" s="232">
        <v>101.16603000000001</v>
      </c>
      <c r="C238" s="232">
        <v>93.350369999999998</v>
      </c>
      <c r="D238" s="232">
        <v>94.400350000000003</v>
      </c>
      <c r="E238" s="232">
        <v>107.59412</v>
      </c>
      <c r="F238" s="232" t="s">
        <v>176</v>
      </c>
      <c r="G238" s="232">
        <v>99.09572</v>
      </c>
      <c r="H238" s="232" t="s">
        <v>176</v>
      </c>
      <c r="I238" s="232">
        <v>101.37347</v>
      </c>
      <c r="J238" s="232">
        <v>82.127250000000004</v>
      </c>
      <c r="K238" s="232">
        <v>106.82958000000001</v>
      </c>
      <c r="L238" s="232">
        <v>111.97454999999999</v>
      </c>
      <c r="M238" s="232">
        <v>98.679299999999998</v>
      </c>
      <c r="N238" s="232">
        <v>101.8596</v>
      </c>
      <c r="O238" s="232">
        <v>103.23813</v>
      </c>
      <c r="P238" s="232">
        <v>105.47360999999999</v>
      </c>
      <c r="Q238" s="232">
        <v>97.873919999999998</v>
      </c>
      <c r="R238" s="232" t="s">
        <v>176</v>
      </c>
      <c r="S238" s="232">
        <v>81.460419999999999</v>
      </c>
      <c r="T238" s="232">
        <v>105.92516999999999</v>
      </c>
      <c r="U238" s="232">
        <v>1.1000000000000001</v>
      </c>
      <c r="V238" s="232">
        <v>-1.5</v>
      </c>
      <c r="W238" s="232">
        <v>-5.4</v>
      </c>
      <c r="X238" s="232">
        <v>-2.2000000000000002</v>
      </c>
      <c r="Y238" s="232" t="s">
        <v>176</v>
      </c>
      <c r="Z238" s="232">
        <v>4.2</v>
      </c>
      <c r="AA238" s="232" t="s">
        <v>176</v>
      </c>
      <c r="AB238" s="232">
        <v>2.9</v>
      </c>
      <c r="AC238" s="232">
        <v>-6</v>
      </c>
      <c r="AD238" s="232">
        <v>5.8</v>
      </c>
      <c r="AE238" s="233">
        <v>-0.9</v>
      </c>
      <c r="AF238" s="232">
        <v>7</v>
      </c>
      <c r="AG238" s="232">
        <v>4.2</v>
      </c>
      <c r="AH238" s="232">
        <v>-3.6</v>
      </c>
      <c r="AI238" s="232">
        <v>0.7</v>
      </c>
      <c r="AJ238" s="232">
        <v>0</v>
      </c>
      <c r="AK238" s="232" t="s">
        <v>176</v>
      </c>
      <c r="AL238" s="232">
        <v>-4.5</v>
      </c>
      <c r="AM238" s="232">
        <v>7.8</v>
      </c>
      <c r="AN238" s="144">
        <v>5.8171640225450698</v>
      </c>
      <c r="AO238" s="2">
        <v>6.3437303635241902</v>
      </c>
      <c r="AP238" s="2">
        <v>5.4407243064745501</v>
      </c>
      <c r="AQ238" s="2">
        <v>-3.8083685494370898</v>
      </c>
      <c r="AR238" s="2">
        <v>4.8745614229760799</v>
      </c>
      <c r="AS238" s="2">
        <v>-2.9491712078225101</v>
      </c>
      <c r="AT238" s="2">
        <v>10.6470389638587</v>
      </c>
      <c r="AU238" s="2">
        <v>1.8099595088825</v>
      </c>
      <c r="AV238" s="144">
        <v>7.4677012700555903</v>
      </c>
      <c r="AW238" s="2">
        <v>-2.0824016311552298</v>
      </c>
      <c r="AX238" s="2">
        <v>7.4733988426084199</v>
      </c>
      <c r="AY238" s="2">
        <v>12.0971097769828</v>
      </c>
      <c r="AZ238" s="2">
        <v>9.8506833575813193</v>
      </c>
      <c r="BA238" s="2">
        <v>8.1885705842634806</v>
      </c>
      <c r="BB238" s="2" t="s">
        <v>19</v>
      </c>
      <c r="BC238" s="2">
        <v>-4.0934871545833902</v>
      </c>
    </row>
    <row r="239" spans="1:55" x14ac:dyDescent="0.25">
      <c r="A239" s="1">
        <v>44348</v>
      </c>
      <c r="B239" s="232">
        <v>100.77119</v>
      </c>
      <c r="C239" s="232">
        <v>96.749269999999996</v>
      </c>
      <c r="D239" s="232">
        <v>101.42008</v>
      </c>
      <c r="E239" s="232">
        <v>103.80355</v>
      </c>
      <c r="F239" s="232" t="s">
        <v>176</v>
      </c>
      <c r="G239" s="232">
        <v>103.74308000000001</v>
      </c>
      <c r="H239" s="232" t="s">
        <v>176</v>
      </c>
      <c r="I239" s="232">
        <v>94.870279999999994</v>
      </c>
      <c r="J239" s="232">
        <v>94.420749999999998</v>
      </c>
      <c r="K239" s="232">
        <v>107.37519</v>
      </c>
      <c r="L239" s="232">
        <v>107.63343</v>
      </c>
      <c r="M239" s="232">
        <v>99.263289999999998</v>
      </c>
      <c r="N239" s="232">
        <v>101.13194</v>
      </c>
      <c r="O239" s="232">
        <v>97.909589999999994</v>
      </c>
      <c r="P239" s="232">
        <v>103.82523999999999</v>
      </c>
      <c r="Q239" s="232">
        <v>96.666020000000003</v>
      </c>
      <c r="R239" s="232" t="s">
        <v>176</v>
      </c>
      <c r="S239" s="232">
        <v>79.511830000000003</v>
      </c>
      <c r="T239" s="232">
        <v>101.64162</v>
      </c>
      <c r="U239" s="232">
        <v>-0.4</v>
      </c>
      <c r="V239" s="232">
        <v>3.6</v>
      </c>
      <c r="W239" s="232">
        <v>7.4</v>
      </c>
      <c r="X239" s="232">
        <v>-3.5</v>
      </c>
      <c r="Y239" s="232" t="s">
        <v>176</v>
      </c>
      <c r="Z239" s="232">
        <v>4.7</v>
      </c>
      <c r="AA239" s="232" t="s">
        <v>176</v>
      </c>
      <c r="AB239" s="232">
        <v>-6.4</v>
      </c>
      <c r="AC239" s="232">
        <v>15</v>
      </c>
      <c r="AD239" s="232">
        <v>0.5</v>
      </c>
      <c r="AE239" s="233">
        <v>-3.9</v>
      </c>
      <c r="AF239" s="232">
        <v>0.6</v>
      </c>
      <c r="AG239" s="232">
        <v>-0.7</v>
      </c>
      <c r="AH239" s="232">
        <v>-5.2</v>
      </c>
      <c r="AI239" s="232">
        <v>-1.6</v>
      </c>
      <c r="AJ239" s="232">
        <v>-1.2</v>
      </c>
      <c r="AK239" s="232" t="s">
        <v>176</v>
      </c>
      <c r="AL239" s="232">
        <v>-2.4</v>
      </c>
      <c r="AM239" s="232">
        <v>-4</v>
      </c>
      <c r="AN239" s="144">
        <v>5.9428822954168696</v>
      </c>
      <c r="AO239" s="2">
        <v>6.27667355630365</v>
      </c>
      <c r="AP239" s="2">
        <v>4.5390335634490802</v>
      </c>
      <c r="AQ239" s="2">
        <v>-4.28500322349075</v>
      </c>
      <c r="AR239" s="2">
        <v>3.8745823971407201</v>
      </c>
      <c r="AS239" s="2">
        <v>-3.8314899203414998</v>
      </c>
      <c r="AT239" s="2">
        <v>11.307830163833399</v>
      </c>
      <c r="AU239" s="2">
        <v>1.5550894544012099</v>
      </c>
      <c r="AV239" s="144">
        <v>7.6726708643349104</v>
      </c>
      <c r="AW239" s="2">
        <v>-2.5714695988239602</v>
      </c>
      <c r="AX239" s="2">
        <v>7.6862173040258801</v>
      </c>
      <c r="AY239" s="2">
        <v>12.9477930344353</v>
      </c>
      <c r="AZ239" s="2">
        <v>10.291451715314899</v>
      </c>
      <c r="BA239" s="2">
        <v>8.3716794539618196</v>
      </c>
      <c r="BB239" s="2" t="s">
        <v>19</v>
      </c>
      <c r="BC239" s="2">
        <v>-4.5781661286347601</v>
      </c>
    </row>
    <row r="240" spans="1:55" x14ac:dyDescent="0.25">
      <c r="A240" s="1">
        <v>44378</v>
      </c>
      <c r="B240" s="232">
        <v>99.272229999999993</v>
      </c>
      <c r="C240" s="232">
        <v>99.536709999999999</v>
      </c>
      <c r="D240" s="232">
        <v>92.359979999999993</v>
      </c>
      <c r="E240" s="232">
        <v>101.9693</v>
      </c>
      <c r="F240" s="232" t="s">
        <v>176</v>
      </c>
      <c r="G240" s="232">
        <v>106.18783000000001</v>
      </c>
      <c r="H240" s="232" t="s">
        <v>176</v>
      </c>
      <c r="I240" s="232">
        <v>95.870410000000007</v>
      </c>
      <c r="J240" s="232">
        <v>100.72138</v>
      </c>
      <c r="K240" s="232">
        <v>102.00084</v>
      </c>
      <c r="L240" s="232">
        <v>110.35266</v>
      </c>
      <c r="M240" s="232">
        <v>96.069320000000005</v>
      </c>
      <c r="N240" s="232">
        <v>98.16574</v>
      </c>
      <c r="O240" s="232">
        <v>101.39381</v>
      </c>
      <c r="P240" s="232">
        <v>101.40078</v>
      </c>
      <c r="Q240" s="232">
        <v>94.672730000000001</v>
      </c>
      <c r="R240" s="232" t="s">
        <v>176</v>
      </c>
      <c r="S240" s="232">
        <v>76.802980000000005</v>
      </c>
      <c r="T240" s="232">
        <v>102.47545</v>
      </c>
      <c r="U240" s="232">
        <v>-1.5</v>
      </c>
      <c r="V240" s="232">
        <v>2.9</v>
      </c>
      <c r="W240" s="232">
        <v>-8.9</v>
      </c>
      <c r="X240" s="232">
        <v>-1.8</v>
      </c>
      <c r="Y240" s="232" t="s">
        <v>176</v>
      </c>
      <c r="Z240" s="232">
        <v>2.4</v>
      </c>
      <c r="AA240" s="232" t="s">
        <v>176</v>
      </c>
      <c r="AB240" s="232">
        <v>1.1000000000000001</v>
      </c>
      <c r="AC240" s="232">
        <v>6.7</v>
      </c>
      <c r="AD240" s="232">
        <v>-5</v>
      </c>
      <c r="AE240" s="233">
        <v>2.5</v>
      </c>
      <c r="AF240" s="232">
        <v>-3.2</v>
      </c>
      <c r="AG240" s="232">
        <v>-2.9</v>
      </c>
      <c r="AH240" s="232">
        <v>3.6</v>
      </c>
      <c r="AI240" s="232">
        <v>-2.2999999999999998</v>
      </c>
      <c r="AJ240" s="232">
        <v>-2.1</v>
      </c>
      <c r="AK240" s="232" t="s">
        <v>176</v>
      </c>
      <c r="AL240" s="232">
        <v>-3.4</v>
      </c>
      <c r="AM240" s="232">
        <v>0.8</v>
      </c>
      <c r="AN240" s="144">
        <v>4.5586843555361503</v>
      </c>
      <c r="AO240" s="2">
        <v>4.1304553830269599</v>
      </c>
      <c r="AP240" s="2">
        <v>-0.65283223603192098</v>
      </c>
      <c r="AQ240" s="2">
        <v>-5.83978730720332</v>
      </c>
      <c r="AR240" s="2">
        <v>-1.65227885779234</v>
      </c>
      <c r="AS240" s="2">
        <v>-5.7512084976434901</v>
      </c>
      <c r="AT240" s="2">
        <v>10.6581237877291</v>
      </c>
      <c r="AU240" s="2">
        <v>0.28819506481248702</v>
      </c>
      <c r="AV240" s="144">
        <v>5.9560264119797104</v>
      </c>
      <c r="AW240" s="2">
        <v>-4.1230916983649104</v>
      </c>
      <c r="AX240" s="2">
        <v>6.2269284821376401</v>
      </c>
      <c r="AY240" s="2">
        <v>12.6574766298654</v>
      </c>
      <c r="AZ240" s="2">
        <v>9.0318945229319691</v>
      </c>
      <c r="BA240" s="2">
        <v>6.6739104947391699</v>
      </c>
      <c r="BB240" s="2" t="s">
        <v>19</v>
      </c>
      <c r="BC240" s="2">
        <v>-5.12277573042347</v>
      </c>
    </row>
    <row r="241" spans="1:55" x14ac:dyDescent="0.25">
      <c r="A241" s="1">
        <v>44409</v>
      </c>
      <c r="B241" s="232">
        <v>99.426929999999999</v>
      </c>
      <c r="C241" s="232">
        <v>92.817440000000005</v>
      </c>
      <c r="D241" s="232">
        <v>93.457080000000005</v>
      </c>
      <c r="E241" s="232">
        <v>111.40258</v>
      </c>
      <c r="F241" s="232" t="s">
        <v>176</v>
      </c>
      <c r="G241" s="232">
        <v>105.46704</v>
      </c>
      <c r="H241" s="232" t="s">
        <v>176</v>
      </c>
      <c r="I241" s="232">
        <v>90.77628</v>
      </c>
      <c r="J241" s="232">
        <v>97.008790000000005</v>
      </c>
      <c r="K241" s="232">
        <v>103.58515</v>
      </c>
      <c r="L241" s="232">
        <v>108.02785</v>
      </c>
      <c r="M241" s="232">
        <v>96.356189999999998</v>
      </c>
      <c r="N241" s="232">
        <v>99.103849999999994</v>
      </c>
      <c r="O241" s="232">
        <v>103.09464</v>
      </c>
      <c r="P241" s="232">
        <v>104.07872</v>
      </c>
      <c r="Q241" s="232">
        <v>95.579160000000002</v>
      </c>
      <c r="R241" s="232" t="s">
        <v>176</v>
      </c>
      <c r="S241" s="232">
        <v>76.397130000000004</v>
      </c>
      <c r="T241" s="232">
        <v>101.46702000000001</v>
      </c>
      <c r="U241" s="232">
        <v>0.2</v>
      </c>
      <c r="V241" s="232">
        <v>-6.8</v>
      </c>
      <c r="W241" s="232">
        <v>1.2</v>
      </c>
      <c r="X241" s="232">
        <v>9.3000000000000007</v>
      </c>
      <c r="Y241" s="232" t="s">
        <v>176</v>
      </c>
      <c r="Z241" s="232">
        <v>-0.7</v>
      </c>
      <c r="AA241" s="232" t="s">
        <v>176</v>
      </c>
      <c r="AB241" s="232">
        <v>-5.3</v>
      </c>
      <c r="AC241" s="232">
        <v>-3.7</v>
      </c>
      <c r="AD241" s="232">
        <v>1.6</v>
      </c>
      <c r="AE241" s="233">
        <v>-2.1</v>
      </c>
      <c r="AF241" s="232">
        <v>0.3</v>
      </c>
      <c r="AG241" s="232">
        <v>1</v>
      </c>
      <c r="AH241" s="232">
        <v>1.7</v>
      </c>
      <c r="AI241" s="232">
        <v>2.6</v>
      </c>
      <c r="AJ241" s="232">
        <v>1</v>
      </c>
      <c r="AK241" s="232" t="s">
        <v>176</v>
      </c>
      <c r="AL241" s="232">
        <v>-0.5</v>
      </c>
      <c r="AM241" s="232">
        <v>-1</v>
      </c>
      <c r="AN241" s="144">
        <v>4.50737255513216</v>
      </c>
      <c r="AO241" s="2">
        <v>3.8879059155734899</v>
      </c>
      <c r="AP241" s="2">
        <v>-2.0940378317119301</v>
      </c>
      <c r="AQ241" s="2">
        <v>-6.5564278151845103</v>
      </c>
      <c r="AR241" s="2">
        <v>-3.1564386593882499</v>
      </c>
      <c r="AS241" s="2">
        <v>-6.6916066496770803</v>
      </c>
      <c r="AT241" s="2">
        <v>11.2655118796762</v>
      </c>
      <c r="AU241" s="2">
        <v>-4.0918493226282E-2</v>
      </c>
      <c r="AV241" s="144">
        <v>6.1023608753128</v>
      </c>
      <c r="AW241" s="2">
        <v>-4.7000799572515097</v>
      </c>
      <c r="AX241" s="2">
        <v>6.2613620129619898</v>
      </c>
      <c r="AY241" s="2">
        <v>13.3770910310324</v>
      </c>
      <c r="AZ241" s="2">
        <v>9.2440122675588103</v>
      </c>
      <c r="BA241" s="2">
        <v>6.6218088612739097</v>
      </c>
      <c r="BB241" s="2" t="s">
        <v>19</v>
      </c>
      <c r="BC241" s="2">
        <v>-5.6124720518240396</v>
      </c>
    </row>
    <row r="242" spans="1:55" x14ac:dyDescent="0.25">
      <c r="A242" s="1">
        <v>44440</v>
      </c>
      <c r="B242" s="232">
        <v>99.074730000000002</v>
      </c>
      <c r="C242" s="232">
        <v>99.713269999999994</v>
      </c>
      <c r="D242" s="232">
        <v>93.155029999999996</v>
      </c>
      <c r="E242" s="232">
        <v>112.94685</v>
      </c>
      <c r="F242" s="232" t="s">
        <v>176</v>
      </c>
      <c r="G242" s="232">
        <v>104.19011</v>
      </c>
      <c r="H242" s="232" t="s">
        <v>176</v>
      </c>
      <c r="I242" s="232">
        <v>103.22132000000001</v>
      </c>
      <c r="J242" s="232">
        <v>100.14988</v>
      </c>
      <c r="K242" s="232">
        <v>101.74473</v>
      </c>
      <c r="L242" s="232">
        <v>107.96160999999999</v>
      </c>
      <c r="M242" s="232">
        <v>96.463750000000005</v>
      </c>
      <c r="N242" s="232">
        <v>97.474639999999994</v>
      </c>
      <c r="O242" s="232">
        <v>103.28270999999999</v>
      </c>
      <c r="P242" s="232">
        <v>104.28448</v>
      </c>
      <c r="Q242" s="232">
        <v>96.145179999999996</v>
      </c>
      <c r="R242" s="232" t="s">
        <v>176</v>
      </c>
      <c r="S242" s="232">
        <v>74.817139999999995</v>
      </c>
      <c r="T242" s="232">
        <v>98.150040000000004</v>
      </c>
      <c r="U242" s="232">
        <v>-0.4</v>
      </c>
      <c r="V242" s="232">
        <v>7.4</v>
      </c>
      <c r="W242" s="232">
        <v>-0.3</v>
      </c>
      <c r="X242" s="232">
        <v>1.4</v>
      </c>
      <c r="Y242" s="232" t="s">
        <v>176</v>
      </c>
      <c r="Z242" s="232">
        <v>-1.2</v>
      </c>
      <c r="AA242" s="232" t="s">
        <v>176</v>
      </c>
      <c r="AB242" s="232">
        <v>13.7</v>
      </c>
      <c r="AC242" s="232">
        <v>3.2</v>
      </c>
      <c r="AD242" s="232">
        <v>-1.8</v>
      </c>
      <c r="AE242" s="233">
        <v>-0.1</v>
      </c>
      <c r="AF242" s="232">
        <v>0.1</v>
      </c>
      <c r="AG242" s="232">
        <v>-1.6</v>
      </c>
      <c r="AH242" s="232">
        <v>0.2</v>
      </c>
      <c r="AI242" s="232">
        <v>0.2</v>
      </c>
      <c r="AJ242" s="232">
        <v>0.6</v>
      </c>
      <c r="AK242" s="232" t="s">
        <v>176</v>
      </c>
      <c r="AL242" s="232">
        <v>-2.1</v>
      </c>
      <c r="AM242" s="232">
        <v>-3.3</v>
      </c>
      <c r="AN242" s="144">
        <v>5.7340405824550098</v>
      </c>
      <c r="AO242" s="2">
        <v>5.4855075935916302</v>
      </c>
      <c r="AP242" s="2">
        <v>0.14766118615246701</v>
      </c>
      <c r="AQ242" s="2">
        <v>-6.5371105953444504</v>
      </c>
      <c r="AR242" s="2">
        <v>-0.77767194610286805</v>
      </c>
      <c r="AS242" s="2">
        <v>-6.6448079408838696</v>
      </c>
      <c r="AT242" s="2">
        <v>13.082856442333</v>
      </c>
      <c r="AU242" s="2">
        <v>0.54131342344483702</v>
      </c>
      <c r="AV242" s="144">
        <v>8.0007807434695302</v>
      </c>
      <c r="AW242" s="2">
        <v>-4.3535804945092904</v>
      </c>
      <c r="AX242" s="2">
        <v>7.7205785098523103</v>
      </c>
      <c r="AY242" s="2">
        <v>15.0704559802947</v>
      </c>
      <c r="AZ242" s="2">
        <v>10.847619061054001</v>
      </c>
      <c r="BA242" s="2">
        <v>8.1494147239215309</v>
      </c>
      <c r="BB242" s="2" t="s">
        <v>19</v>
      </c>
      <c r="BC242" s="2">
        <v>-6.0520655258392102</v>
      </c>
    </row>
    <row r="243" spans="1:55" x14ac:dyDescent="0.25">
      <c r="A243" s="1">
        <v>44470</v>
      </c>
      <c r="B243" s="232">
        <v>98.683220000000006</v>
      </c>
      <c r="C243" s="232">
        <v>104.77298</v>
      </c>
      <c r="D243" s="232">
        <v>95.254059999999996</v>
      </c>
      <c r="E243" s="232">
        <v>103.08462</v>
      </c>
      <c r="F243" s="232" t="s">
        <v>176</v>
      </c>
      <c r="G243" s="232">
        <v>107.3963</v>
      </c>
      <c r="H243" s="232" t="s">
        <v>176</v>
      </c>
      <c r="I243" s="232">
        <v>107.21102999999999</v>
      </c>
      <c r="J243" s="232">
        <v>102.73367</v>
      </c>
      <c r="K243" s="232">
        <v>95.141279999999995</v>
      </c>
      <c r="L243" s="232">
        <v>110.91177999999999</v>
      </c>
      <c r="M243" s="232">
        <v>96.947730000000007</v>
      </c>
      <c r="N243" s="232">
        <v>94.703540000000004</v>
      </c>
      <c r="O243" s="232">
        <v>104.71131</v>
      </c>
      <c r="P243" s="232">
        <v>99.155619999999999</v>
      </c>
      <c r="Q243" s="232">
        <v>100.29653999999999</v>
      </c>
      <c r="R243" s="232" t="s">
        <v>176</v>
      </c>
      <c r="S243" s="232">
        <v>79.196100000000001</v>
      </c>
      <c r="T243" s="232">
        <v>99.053830000000005</v>
      </c>
      <c r="U243" s="232">
        <v>-0.4</v>
      </c>
      <c r="V243" s="232">
        <v>5.0999999999999996</v>
      </c>
      <c r="W243" s="232">
        <v>2.2999999999999998</v>
      </c>
      <c r="X243" s="232">
        <v>-8.6999999999999993</v>
      </c>
      <c r="Y243" s="232" t="s">
        <v>176</v>
      </c>
      <c r="Z243" s="232">
        <v>3.1</v>
      </c>
      <c r="AA243" s="232" t="s">
        <v>176</v>
      </c>
      <c r="AB243" s="232">
        <v>3.9</v>
      </c>
      <c r="AC243" s="232">
        <v>2.6</v>
      </c>
      <c r="AD243" s="232">
        <v>-6.5</v>
      </c>
      <c r="AE243" s="233">
        <v>2.7</v>
      </c>
      <c r="AF243" s="232">
        <v>0.5</v>
      </c>
      <c r="AG243" s="232">
        <v>-2.8</v>
      </c>
      <c r="AH243" s="232">
        <v>1.4</v>
      </c>
      <c r="AI243" s="232">
        <v>-4.9000000000000004</v>
      </c>
      <c r="AJ243" s="232">
        <v>4.3</v>
      </c>
      <c r="AK243" s="232" t="s">
        <v>176</v>
      </c>
      <c r="AL243" s="232">
        <v>5.9</v>
      </c>
      <c r="AM243" s="232">
        <v>0.9</v>
      </c>
      <c r="AN243" s="144">
        <v>5.56286678353956</v>
      </c>
      <c r="AO243" s="2">
        <v>5.0466429742308199</v>
      </c>
      <c r="AP243" s="2">
        <v>-2.0756604428004599</v>
      </c>
      <c r="AQ243" s="2">
        <v>-7.0736046399310704</v>
      </c>
      <c r="AR243" s="2">
        <v>-2.75205873503654</v>
      </c>
      <c r="AS243" s="2">
        <v>-7.8685654568634797</v>
      </c>
      <c r="AT243" s="2">
        <v>13.6271838888002</v>
      </c>
      <c r="AU243" s="2">
        <v>0.101442030330659</v>
      </c>
      <c r="AV243" s="144">
        <v>8.2616177183319301</v>
      </c>
      <c r="AW243" s="2">
        <v>-4.9319076266241204</v>
      </c>
      <c r="AX243" s="2">
        <v>7.6737327974447203</v>
      </c>
      <c r="AY243" s="2">
        <v>15.6838086466118</v>
      </c>
      <c r="AZ243" s="2">
        <v>10.993314841413801</v>
      </c>
      <c r="BA243" s="2">
        <v>7.9169924988824301</v>
      </c>
      <c r="BB243" s="2" t="s">
        <v>19</v>
      </c>
      <c r="BC243" s="2">
        <v>-6.5381575593020003</v>
      </c>
    </row>
    <row r="244" spans="1:55" x14ac:dyDescent="0.25">
      <c r="A244" s="1">
        <v>44501</v>
      </c>
      <c r="B244" s="232">
        <v>98.659440000000004</v>
      </c>
      <c r="C244" s="232">
        <v>105.32492999999999</v>
      </c>
      <c r="D244" s="232">
        <v>95.666129999999995</v>
      </c>
      <c r="E244" s="232">
        <v>112.69541</v>
      </c>
      <c r="F244" s="232" t="s">
        <v>176</v>
      </c>
      <c r="G244" s="232">
        <v>105.33880000000001</v>
      </c>
      <c r="H244" s="232" t="s">
        <v>176</v>
      </c>
      <c r="I244" s="232">
        <v>110.18586000000001</v>
      </c>
      <c r="J244" s="232">
        <v>100.81973000000001</v>
      </c>
      <c r="K244" s="232">
        <v>97.011290000000002</v>
      </c>
      <c r="L244" s="232">
        <v>107.36948</v>
      </c>
      <c r="M244" s="232">
        <v>94.795519999999996</v>
      </c>
      <c r="N244" s="232">
        <v>95.059539999999998</v>
      </c>
      <c r="O244" s="232">
        <v>103.0117</v>
      </c>
      <c r="P244" s="232">
        <v>104.34862</v>
      </c>
      <c r="Q244" s="232">
        <v>101.15002</v>
      </c>
      <c r="R244" s="232" t="s">
        <v>176</v>
      </c>
      <c r="S244" s="232">
        <v>101.42068</v>
      </c>
      <c r="T244" s="232">
        <v>93.795429999999996</v>
      </c>
      <c r="U244" s="232">
        <v>0</v>
      </c>
      <c r="V244" s="232">
        <v>0.5</v>
      </c>
      <c r="W244" s="232">
        <v>0.4</v>
      </c>
      <c r="X244" s="232">
        <v>9.3000000000000007</v>
      </c>
      <c r="Y244" s="232" t="s">
        <v>176</v>
      </c>
      <c r="Z244" s="232">
        <v>-1.9</v>
      </c>
      <c r="AA244" s="232" t="s">
        <v>176</v>
      </c>
      <c r="AB244" s="232">
        <v>2.8</v>
      </c>
      <c r="AC244" s="232">
        <v>-1.9</v>
      </c>
      <c r="AD244" s="232">
        <v>2</v>
      </c>
      <c r="AE244" s="233">
        <v>-3.2</v>
      </c>
      <c r="AF244" s="232">
        <v>-2.2000000000000002</v>
      </c>
      <c r="AG244" s="232">
        <v>0.4</v>
      </c>
      <c r="AH244" s="232">
        <v>-1.6</v>
      </c>
      <c r="AI244" s="232">
        <v>5.2</v>
      </c>
      <c r="AJ244" s="232">
        <v>0.9</v>
      </c>
      <c r="AK244" s="232" t="s">
        <v>176</v>
      </c>
      <c r="AL244" s="232">
        <v>28.1</v>
      </c>
      <c r="AM244" s="232">
        <v>-5.3</v>
      </c>
      <c r="AN244" s="144">
        <v>6.2137060907339503</v>
      </c>
      <c r="AO244" s="2">
        <v>5.1520405334509798</v>
      </c>
      <c r="AP244" s="2">
        <v>-2.9266275864179301</v>
      </c>
      <c r="AQ244" s="2">
        <v>-7.5805416990981902</v>
      </c>
      <c r="AR244" s="2">
        <v>-3.5372782935686402</v>
      </c>
      <c r="AS244" s="2">
        <v>-8.6708550294292301</v>
      </c>
      <c r="AT244" s="2">
        <v>14.481364125589501</v>
      </c>
      <c r="AU244" s="2">
        <v>-5.90391973374313E-2</v>
      </c>
      <c r="AV244" s="144">
        <v>8.8214533185890804</v>
      </c>
      <c r="AW244" s="2">
        <v>-5.3077728025812103</v>
      </c>
      <c r="AX244" s="2">
        <v>7.9968609999838502</v>
      </c>
      <c r="AY244" s="2">
        <v>16.586897239676901</v>
      </c>
      <c r="AZ244" s="2">
        <v>11.490915115539099</v>
      </c>
      <c r="BA244" s="2">
        <v>8.1603759759580292</v>
      </c>
      <c r="BB244" s="2" t="s">
        <v>19</v>
      </c>
      <c r="BC244" s="2">
        <v>-7.0159393627445397</v>
      </c>
    </row>
    <row r="245" spans="1:55" x14ac:dyDescent="0.25">
      <c r="A245" s="1">
        <v>44531</v>
      </c>
      <c r="B245" s="232">
        <v>100.16123</v>
      </c>
      <c r="C245" s="232">
        <v>105.36357</v>
      </c>
      <c r="D245" s="232">
        <v>106.9023</v>
      </c>
      <c r="E245" s="232">
        <v>109.24062000000001</v>
      </c>
      <c r="F245" s="232" t="s">
        <v>176</v>
      </c>
      <c r="G245" s="232">
        <v>102.50309</v>
      </c>
      <c r="H245" s="232" t="s">
        <v>176</v>
      </c>
      <c r="I245" s="232">
        <v>107.53676</v>
      </c>
      <c r="J245" s="232">
        <v>103.56767000000001</v>
      </c>
      <c r="K245" s="232">
        <v>100.44198</v>
      </c>
      <c r="L245" s="232">
        <v>109.67116</v>
      </c>
      <c r="M245" s="232">
        <v>97.706559999999996</v>
      </c>
      <c r="N245" s="232">
        <v>98.224720000000005</v>
      </c>
      <c r="O245" s="232">
        <v>108.69347</v>
      </c>
      <c r="P245" s="232">
        <v>99.337720000000004</v>
      </c>
      <c r="Q245" s="232">
        <v>100.01949999999999</v>
      </c>
      <c r="R245" s="232" t="s">
        <v>176</v>
      </c>
      <c r="S245" s="232">
        <v>101.77471</v>
      </c>
      <c r="T245" s="232">
        <v>101.15809</v>
      </c>
      <c r="U245" s="232">
        <v>1.5</v>
      </c>
      <c r="V245" s="232">
        <v>0</v>
      </c>
      <c r="W245" s="232">
        <v>11.7</v>
      </c>
      <c r="X245" s="232">
        <v>-3.1</v>
      </c>
      <c r="Y245" s="232" t="s">
        <v>176</v>
      </c>
      <c r="Z245" s="232">
        <v>-2.7</v>
      </c>
      <c r="AA245" s="232" t="s">
        <v>176</v>
      </c>
      <c r="AB245" s="232">
        <v>-2.4</v>
      </c>
      <c r="AC245" s="232">
        <v>2.7</v>
      </c>
      <c r="AD245" s="232">
        <v>3.5</v>
      </c>
      <c r="AE245" s="233">
        <v>2.1</v>
      </c>
      <c r="AF245" s="232">
        <v>3.1</v>
      </c>
      <c r="AG245" s="232">
        <v>3.3</v>
      </c>
      <c r="AH245" s="232">
        <v>5.5</v>
      </c>
      <c r="AI245" s="232">
        <v>-4.8</v>
      </c>
      <c r="AJ245" s="232">
        <v>-1.1000000000000001</v>
      </c>
      <c r="AK245" s="232" t="s">
        <v>176</v>
      </c>
      <c r="AL245" s="232">
        <v>0.3</v>
      </c>
      <c r="AM245" s="232">
        <v>7.8</v>
      </c>
      <c r="AN245" s="144">
        <v>6.5329026480062096</v>
      </c>
      <c r="AO245" s="2">
        <v>5.2574380926711202</v>
      </c>
      <c r="AP245" s="2">
        <v>-3.7775947300353998</v>
      </c>
      <c r="AQ245" s="2">
        <v>-8.0874787582653305</v>
      </c>
      <c r="AR245" s="2">
        <v>-4.3224978521007396</v>
      </c>
      <c r="AS245" s="2">
        <v>-9.4731446019949797</v>
      </c>
      <c r="AT245" s="2">
        <v>15.335544362378799</v>
      </c>
      <c r="AU245" s="2">
        <v>-0.21952042500552099</v>
      </c>
      <c r="AV245" s="144">
        <v>9.3812889188462307</v>
      </c>
      <c r="AW245" s="2">
        <v>-5.68363797853831</v>
      </c>
      <c r="AX245" s="2">
        <v>8.3199892025229705</v>
      </c>
      <c r="AY245" s="2">
        <v>17.489985832742001</v>
      </c>
      <c r="AZ245" s="2">
        <v>11.9885153896644</v>
      </c>
      <c r="BA245" s="2">
        <v>8.4037594530336204</v>
      </c>
      <c r="BB245" s="2" t="s">
        <v>19</v>
      </c>
      <c r="BC245" s="2">
        <v>-7.49372116618708</v>
      </c>
    </row>
    <row r="246" spans="1:55" x14ac:dyDescent="0.25">
      <c r="A246" s="1">
        <v>44562</v>
      </c>
      <c r="B246" s="232">
        <v>100.10565</v>
      </c>
      <c r="C246" s="232">
        <v>103.54611</v>
      </c>
      <c r="D246" s="232">
        <v>92.723439999999997</v>
      </c>
      <c r="E246" s="232">
        <v>103.67592</v>
      </c>
      <c r="F246" s="232" t="s">
        <v>19</v>
      </c>
      <c r="G246" s="232">
        <v>98.219579999999993</v>
      </c>
      <c r="H246" s="232" t="s">
        <v>19</v>
      </c>
      <c r="I246" s="232">
        <v>102.83326</v>
      </c>
      <c r="J246" s="232">
        <v>104.60279</v>
      </c>
      <c r="K246" s="232">
        <v>92.987819999999999</v>
      </c>
      <c r="L246" s="232">
        <v>116.65617</v>
      </c>
      <c r="M246" s="232">
        <v>97.165679999999995</v>
      </c>
      <c r="N246" s="232">
        <v>100.76429</v>
      </c>
      <c r="O246" s="232">
        <v>104.43263</v>
      </c>
      <c r="P246" s="232">
        <v>103.05243</v>
      </c>
      <c r="Q246" s="232">
        <v>105.15112000000001</v>
      </c>
      <c r="R246" s="232" t="s">
        <v>19</v>
      </c>
      <c r="S246" s="232">
        <v>110.6177</v>
      </c>
      <c r="T246" s="232">
        <v>104.48439</v>
      </c>
      <c r="U246" s="232">
        <v>-0.1</v>
      </c>
      <c r="V246" s="232">
        <v>-1.7</v>
      </c>
      <c r="W246" s="232">
        <v>-13.3</v>
      </c>
      <c r="X246" s="232">
        <v>-5.0999999999999996</v>
      </c>
      <c r="Y246" s="232" t="s">
        <v>19</v>
      </c>
      <c r="Z246" s="232">
        <v>-4.2</v>
      </c>
      <c r="AA246" s="232" t="s">
        <v>19</v>
      </c>
      <c r="AB246" s="232">
        <v>-4.4000000000000004</v>
      </c>
      <c r="AC246" s="232">
        <v>1</v>
      </c>
      <c r="AD246" s="232">
        <v>-7.4</v>
      </c>
      <c r="AE246" s="233">
        <v>6.4</v>
      </c>
      <c r="AF246" s="232">
        <v>-0.6</v>
      </c>
      <c r="AG246" s="232">
        <v>2.6</v>
      </c>
      <c r="AH246" s="232">
        <v>-3.9</v>
      </c>
      <c r="AI246" s="232">
        <v>3.7</v>
      </c>
      <c r="AJ246" s="232">
        <v>5.0999999999999996</v>
      </c>
      <c r="AK246" s="232" t="s">
        <v>19</v>
      </c>
      <c r="AL246" s="232">
        <v>8.6999999999999993</v>
      </c>
      <c r="AM246" s="232">
        <v>3.3</v>
      </c>
      <c r="AN246" s="144">
        <v>6.8520992052784697</v>
      </c>
      <c r="AO246" s="2">
        <v>5.3628356518912703</v>
      </c>
      <c r="AP246" s="2">
        <v>-4.6285618736528402</v>
      </c>
      <c r="AQ246" s="2">
        <v>-8.5944158174324397</v>
      </c>
      <c r="AR246" s="2">
        <v>-5.1077174106328398</v>
      </c>
      <c r="AS246" s="2">
        <v>-10.275434174560701</v>
      </c>
      <c r="AT246" s="2">
        <v>16.189724599167999</v>
      </c>
      <c r="AU246" s="2">
        <v>-0.38000165267361102</v>
      </c>
      <c r="AV246" s="144">
        <v>9.9411245191033792</v>
      </c>
      <c r="AW246" s="2">
        <v>-6.0595031544954203</v>
      </c>
      <c r="AX246" s="2">
        <v>8.6431174050620907</v>
      </c>
      <c r="AY246" s="2">
        <v>18.3930744258071</v>
      </c>
      <c r="AZ246" s="2">
        <v>12.4861156637897</v>
      </c>
      <c r="BA246" s="2">
        <v>8.6471429301092204</v>
      </c>
      <c r="BB246" s="2" t="s">
        <v>19</v>
      </c>
      <c r="BC246" s="2">
        <v>-7.9715029696296202</v>
      </c>
    </row>
    <row r="247" spans="1:55" x14ac:dyDescent="0.25">
      <c r="A247" s="1">
        <v>44593</v>
      </c>
      <c r="B247" s="232">
        <v>100.93523</v>
      </c>
      <c r="C247" s="232">
        <v>105.06135999999999</v>
      </c>
      <c r="D247" s="232">
        <v>97.154939999999996</v>
      </c>
      <c r="E247" s="232">
        <v>107.30916999999999</v>
      </c>
      <c r="F247" s="232" t="s">
        <v>19</v>
      </c>
      <c r="G247" s="232">
        <v>102.58336</v>
      </c>
      <c r="H247" s="232" t="s">
        <v>19</v>
      </c>
      <c r="I247" s="232">
        <v>108.69716</v>
      </c>
      <c r="J247" s="232">
        <v>103.84334</v>
      </c>
      <c r="K247" s="232">
        <v>99.037199999999999</v>
      </c>
      <c r="L247" s="232">
        <v>109.85218</v>
      </c>
      <c r="M247" s="232">
        <v>95.652739999999994</v>
      </c>
      <c r="N247" s="232">
        <v>100.96097</v>
      </c>
      <c r="O247" s="232">
        <v>102.78894</v>
      </c>
      <c r="P247" s="232">
        <v>103.05043999999999</v>
      </c>
      <c r="Q247" s="232">
        <v>99.997550000000004</v>
      </c>
      <c r="R247" s="232" t="s">
        <v>19</v>
      </c>
      <c r="S247" s="232">
        <v>106.46392</v>
      </c>
      <c r="T247" s="232">
        <v>104.95622</v>
      </c>
      <c r="U247" s="232">
        <v>0.8</v>
      </c>
      <c r="V247" s="232">
        <v>1.5</v>
      </c>
      <c r="W247" s="232">
        <v>4.8</v>
      </c>
      <c r="X247" s="232">
        <v>3.5</v>
      </c>
      <c r="Y247" s="232" t="s">
        <v>19</v>
      </c>
      <c r="Z247" s="232">
        <v>4.4000000000000004</v>
      </c>
      <c r="AA247" s="232" t="s">
        <v>19</v>
      </c>
      <c r="AB247" s="232">
        <v>5.7</v>
      </c>
      <c r="AC247" s="232">
        <v>-0.7</v>
      </c>
      <c r="AD247" s="232">
        <v>6.5</v>
      </c>
      <c r="AE247" s="233">
        <v>-5.8</v>
      </c>
      <c r="AF247" s="232">
        <v>-1.6</v>
      </c>
      <c r="AG247" s="232">
        <v>0.2</v>
      </c>
      <c r="AH247" s="232">
        <v>-1.6</v>
      </c>
      <c r="AI247" s="232">
        <v>0</v>
      </c>
      <c r="AJ247" s="232">
        <v>-4.9000000000000004</v>
      </c>
      <c r="AK247" s="232" t="s">
        <v>19</v>
      </c>
      <c r="AL247" s="232">
        <v>-3.8</v>
      </c>
      <c r="AM247" s="232">
        <v>0.5</v>
      </c>
      <c r="AN247" s="144">
        <v>7.1712957625507396</v>
      </c>
      <c r="AO247" s="2">
        <v>5.4682332111114196</v>
      </c>
      <c r="AP247" s="2">
        <v>-5.4795290172703401</v>
      </c>
      <c r="AQ247" s="2">
        <v>-9.1013528765995808</v>
      </c>
      <c r="AR247" s="2">
        <v>-5.8929369691649498</v>
      </c>
      <c r="AS247" s="2">
        <v>-11.0777237471265</v>
      </c>
      <c r="AT247" s="2">
        <v>17.043904835957299</v>
      </c>
      <c r="AU247" s="2">
        <v>-0.540482880341701</v>
      </c>
      <c r="AV247" s="144">
        <v>10.500960119360499</v>
      </c>
      <c r="AW247" s="2">
        <v>-6.43536833045252</v>
      </c>
      <c r="AX247" s="2">
        <v>8.9662456076012198</v>
      </c>
      <c r="AY247" s="2">
        <v>19.2961630188721</v>
      </c>
      <c r="AZ247" s="2">
        <v>12.983715937914999</v>
      </c>
      <c r="BA247" s="2">
        <v>8.8905264071848098</v>
      </c>
      <c r="BB247" s="2" t="s">
        <v>19</v>
      </c>
      <c r="BC247" s="2">
        <v>-8.4492847730721703</v>
      </c>
    </row>
    <row r="248" spans="1:55" x14ac:dyDescent="0.25">
      <c r="A248" s="1">
        <v>44621</v>
      </c>
      <c r="B248" s="232">
        <v>100.10051</v>
      </c>
      <c r="C248" s="232">
        <v>102.15604</v>
      </c>
      <c r="D248" s="232">
        <v>95.38597</v>
      </c>
      <c r="E248" s="232">
        <v>101.08172999999999</v>
      </c>
      <c r="F248" s="232" t="s">
        <v>19</v>
      </c>
      <c r="G248" s="232">
        <v>99.491730000000004</v>
      </c>
      <c r="H248" s="232" t="s">
        <v>19</v>
      </c>
      <c r="I248" s="232">
        <v>113.45641000000001</v>
      </c>
      <c r="J248" s="232">
        <v>101.28861999999999</v>
      </c>
      <c r="K248" s="232">
        <v>99.820890000000006</v>
      </c>
      <c r="L248" s="232">
        <v>107.90013</v>
      </c>
      <c r="M248" s="232">
        <v>97.867980000000003</v>
      </c>
      <c r="N248" s="232">
        <v>99.57929</v>
      </c>
      <c r="O248" s="232">
        <v>105.43679</v>
      </c>
      <c r="P248" s="232">
        <v>99.695830000000001</v>
      </c>
      <c r="Q248" s="232">
        <v>101.24681</v>
      </c>
      <c r="R248" s="232" t="s">
        <v>19</v>
      </c>
      <c r="S248" s="232">
        <v>98.556719999999999</v>
      </c>
      <c r="T248" s="232">
        <v>104.50359</v>
      </c>
      <c r="U248" s="232">
        <v>-0.8</v>
      </c>
      <c r="V248" s="232">
        <v>-2.8</v>
      </c>
      <c r="W248" s="232">
        <v>-1.8</v>
      </c>
      <c r="X248" s="232">
        <v>-5.8</v>
      </c>
      <c r="Y248" s="232" t="s">
        <v>19</v>
      </c>
      <c r="Z248" s="232">
        <v>-3</v>
      </c>
      <c r="AA248" s="232" t="s">
        <v>19</v>
      </c>
      <c r="AB248" s="232">
        <v>4.4000000000000004</v>
      </c>
      <c r="AC248" s="232">
        <v>-2.5</v>
      </c>
      <c r="AD248" s="232">
        <v>0.8</v>
      </c>
      <c r="AE248" s="233">
        <v>-1.8</v>
      </c>
      <c r="AF248" s="232">
        <v>2.2999999999999998</v>
      </c>
      <c r="AG248" s="232">
        <v>-1.4</v>
      </c>
      <c r="AH248" s="232">
        <v>2.6</v>
      </c>
      <c r="AI248" s="232">
        <v>-3.3</v>
      </c>
      <c r="AJ248" s="232">
        <v>1.2</v>
      </c>
      <c r="AK248" s="232" t="s">
        <v>19</v>
      </c>
      <c r="AL248" s="232">
        <v>-7.4</v>
      </c>
      <c r="AM248" s="232">
        <v>-0.4</v>
      </c>
      <c r="AN248" s="144">
        <v>7.49049231982299</v>
      </c>
      <c r="AO248" s="2">
        <v>5.5736307703315404</v>
      </c>
      <c r="AP248" s="2">
        <v>-6.3304961608878099</v>
      </c>
      <c r="AQ248" s="2">
        <v>-9.6082899357667504</v>
      </c>
      <c r="AR248" s="2">
        <v>-6.6781565276970403</v>
      </c>
      <c r="AS248" s="2">
        <v>-11.8800133196922</v>
      </c>
      <c r="AT248" s="2">
        <v>17.898085072746699</v>
      </c>
      <c r="AU248" s="2">
        <v>-0.70096410800979003</v>
      </c>
      <c r="AV248" s="144">
        <v>11.060795719617699</v>
      </c>
      <c r="AW248" s="2">
        <v>-6.8112335064096099</v>
      </c>
      <c r="AX248" s="2">
        <v>9.2893738101403294</v>
      </c>
      <c r="AY248" s="2">
        <v>20.199251611937299</v>
      </c>
      <c r="AZ248" s="2">
        <v>13.4813162120403</v>
      </c>
      <c r="BA248" s="2">
        <v>9.1339098842603903</v>
      </c>
      <c r="BB248" s="2" t="s">
        <v>19</v>
      </c>
      <c r="BC248" s="2">
        <v>-8.9270665765147008</v>
      </c>
    </row>
    <row r="249" spans="1:55" x14ac:dyDescent="0.25">
      <c r="A249" s="1">
        <v>44652</v>
      </c>
      <c r="B249" s="232">
        <v>100.74797</v>
      </c>
      <c r="C249" s="232">
        <v>104.39713999999999</v>
      </c>
      <c r="D249" s="232">
        <v>98.197029999999998</v>
      </c>
      <c r="E249" s="232">
        <v>100.71796000000001</v>
      </c>
      <c r="F249" s="232" t="s">
        <v>19</v>
      </c>
      <c r="G249" s="232">
        <v>103.76649</v>
      </c>
      <c r="H249" s="232" t="s">
        <v>19</v>
      </c>
      <c r="I249" s="232">
        <v>110.32698000000001</v>
      </c>
      <c r="J249" s="232">
        <v>104.22384</v>
      </c>
      <c r="K249" s="232">
        <v>101.29537999999999</v>
      </c>
      <c r="L249" s="232">
        <v>109.24032</v>
      </c>
      <c r="M249" s="232">
        <v>105.30783</v>
      </c>
      <c r="N249" s="232">
        <v>99.393100000000004</v>
      </c>
      <c r="O249" s="232">
        <v>102.41332</v>
      </c>
      <c r="P249" s="232">
        <v>101.06588000000001</v>
      </c>
      <c r="Q249" s="232">
        <v>98.844149999999999</v>
      </c>
      <c r="R249" s="232" t="s">
        <v>19</v>
      </c>
      <c r="S249" s="232">
        <v>95.922799999999995</v>
      </c>
      <c r="T249" s="232">
        <v>100.98414</v>
      </c>
      <c r="U249" s="232">
        <v>0.6</v>
      </c>
      <c r="V249" s="232">
        <v>2.2000000000000002</v>
      </c>
      <c r="W249" s="232">
        <v>2.9</v>
      </c>
      <c r="X249" s="232">
        <v>-0.4</v>
      </c>
      <c r="Y249" s="232" t="s">
        <v>19</v>
      </c>
      <c r="Z249" s="232">
        <v>4.3</v>
      </c>
      <c r="AA249" s="232" t="s">
        <v>19</v>
      </c>
      <c r="AB249" s="232">
        <v>-2.8</v>
      </c>
      <c r="AC249" s="232">
        <v>2.9</v>
      </c>
      <c r="AD249" s="232">
        <v>1.5</v>
      </c>
      <c r="AE249" s="233">
        <v>1.2</v>
      </c>
      <c r="AF249" s="232">
        <v>7.6</v>
      </c>
      <c r="AG249" s="232">
        <v>-0.2</v>
      </c>
      <c r="AH249" s="232">
        <v>-2.9</v>
      </c>
      <c r="AI249" s="232">
        <v>1.4</v>
      </c>
      <c r="AJ249" s="232">
        <v>-2.4</v>
      </c>
      <c r="AK249" s="232" t="s">
        <v>19</v>
      </c>
      <c r="AL249" s="232">
        <v>-2.7</v>
      </c>
      <c r="AM249" s="232">
        <v>-3.4</v>
      </c>
      <c r="AN249" s="144">
        <v>7.8096888770952502</v>
      </c>
      <c r="AO249" s="2">
        <v>5.6790283295517199</v>
      </c>
      <c r="AP249" s="2">
        <v>-7.1814633045051597</v>
      </c>
      <c r="AQ249" s="2">
        <v>-10.115226994933799</v>
      </c>
      <c r="AR249" s="2">
        <v>-7.4633760862291396</v>
      </c>
      <c r="AS249" s="2">
        <v>-12.6823028922579</v>
      </c>
      <c r="AT249" s="2">
        <v>18.752265309535598</v>
      </c>
      <c r="AU249" s="2">
        <v>-0.86144533567788095</v>
      </c>
      <c r="AV249" s="144">
        <v>11.6206313198748</v>
      </c>
      <c r="AW249" s="2">
        <v>-7.1870986823667504</v>
      </c>
      <c r="AX249" s="2">
        <v>9.6125020126794496</v>
      </c>
      <c r="AY249" s="2">
        <v>21.102340205002399</v>
      </c>
      <c r="AZ249" s="2">
        <v>13.9789164861656</v>
      </c>
      <c r="BA249" s="2">
        <v>9.3772933613360205</v>
      </c>
      <c r="BB249" s="2" t="s">
        <v>19</v>
      </c>
      <c r="BC249" s="2">
        <v>-9.4048483799572402</v>
      </c>
    </row>
    <row r="250" spans="1:55" x14ac:dyDescent="0.25">
      <c r="A250" s="1">
        <v>44682</v>
      </c>
      <c r="B250" s="232">
        <v>100.2633</v>
      </c>
      <c r="C250" s="232">
        <v>104.12269000000001</v>
      </c>
      <c r="D250" s="232">
        <v>103.80761</v>
      </c>
      <c r="E250" s="232">
        <v>84.674300000000002</v>
      </c>
      <c r="F250" s="232" t="s">
        <v>19</v>
      </c>
      <c r="G250" s="232">
        <v>105.54625</v>
      </c>
      <c r="H250" s="232" t="s">
        <v>19</v>
      </c>
      <c r="I250" s="232">
        <v>103.29648</v>
      </c>
      <c r="J250" s="232">
        <v>105.40009000000001</v>
      </c>
      <c r="K250" s="232">
        <v>100.92543000000001</v>
      </c>
      <c r="L250" s="232">
        <v>108.96096</v>
      </c>
      <c r="M250" s="232">
        <v>97.119720000000001</v>
      </c>
      <c r="N250" s="232">
        <v>99.481870000000001</v>
      </c>
      <c r="O250" s="232">
        <v>102.46519000000001</v>
      </c>
      <c r="P250" s="232">
        <v>102.56627</v>
      </c>
      <c r="Q250" s="232">
        <v>98.889899999999997</v>
      </c>
      <c r="R250" s="232" t="s">
        <v>19</v>
      </c>
      <c r="S250" s="232">
        <v>100.03743</v>
      </c>
      <c r="T250" s="232">
        <v>99.305639999999997</v>
      </c>
      <c r="U250" s="232">
        <v>-0.5</v>
      </c>
      <c r="V250" s="232">
        <v>-0.3</v>
      </c>
      <c r="W250" s="232">
        <v>5.7</v>
      </c>
      <c r="X250" s="232">
        <v>-15.9</v>
      </c>
      <c r="Y250" s="232" t="s">
        <v>19</v>
      </c>
      <c r="Z250" s="232">
        <v>1.7</v>
      </c>
      <c r="AA250" s="232" t="s">
        <v>19</v>
      </c>
      <c r="AB250" s="232">
        <v>-6.4</v>
      </c>
      <c r="AC250" s="232">
        <v>1.1000000000000001</v>
      </c>
      <c r="AD250" s="232">
        <v>-0.4</v>
      </c>
      <c r="AE250" s="233">
        <v>-0.3</v>
      </c>
      <c r="AF250" s="232">
        <v>-7.8</v>
      </c>
      <c r="AG250" s="232">
        <v>0.1</v>
      </c>
      <c r="AH250" s="232">
        <v>0.1</v>
      </c>
      <c r="AI250" s="232">
        <v>1.5</v>
      </c>
      <c r="AJ250" s="232">
        <v>0</v>
      </c>
      <c r="AK250" s="232" t="s">
        <v>19</v>
      </c>
      <c r="AL250" s="232">
        <v>4.3</v>
      </c>
      <c r="AM250" s="232">
        <v>-1.7</v>
      </c>
      <c r="AN250" s="144">
        <v>8.1288854343675094</v>
      </c>
      <c r="AO250" s="2">
        <v>5.7844258887718203</v>
      </c>
      <c r="AP250" s="2">
        <v>-8.0324304481227493</v>
      </c>
      <c r="AQ250" s="2">
        <v>-10.622164054101001</v>
      </c>
      <c r="AR250" s="2">
        <v>-8.2485956447612399</v>
      </c>
      <c r="AS250" s="2">
        <v>-13.484592464823701</v>
      </c>
      <c r="AT250" s="2">
        <v>19.6064455463253</v>
      </c>
      <c r="AU250" s="2">
        <v>-1.02192656334597</v>
      </c>
      <c r="AV250" s="144">
        <v>12.180466920132</v>
      </c>
      <c r="AW250" s="2">
        <v>-7.5629638583238101</v>
      </c>
      <c r="AX250" s="2">
        <v>9.9356302152185698</v>
      </c>
      <c r="AY250" s="2">
        <v>22.005428798067499</v>
      </c>
      <c r="AZ250" s="2">
        <v>14.476516760290901</v>
      </c>
      <c r="BA250" s="2">
        <v>9.6206768384115797</v>
      </c>
      <c r="BB250" s="2" t="s">
        <v>19</v>
      </c>
      <c r="BC250" s="2">
        <v>-9.8826301833997796</v>
      </c>
    </row>
    <row r="251" spans="1:55" x14ac:dyDescent="0.25">
      <c r="A251" s="1">
        <v>44713</v>
      </c>
      <c r="B251" s="232">
        <v>100.13748</v>
      </c>
      <c r="C251" s="232">
        <v>104.52589</v>
      </c>
      <c r="D251" s="232">
        <v>96.667360000000002</v>
      </c>
      <c r="E251" s="232">
        <v>101.28278</v>
      </c>
      <c r="F251" s="232" t="s">
        <v>19</v>
      </c>
      <c r="G251" s="232">
        <v>107.48359000000001</v>
      </c>
      <c r="H251" s="232" t="s">
        <v>19</v>
      </c>
      <c r="I251" s="232">
        <v>105.19732</v>
      </c>
      <c r="J251" s="232">
        <v>106.31883000000001</v>
      </c>
      <c r="K251" s="232">
        <v>98.306669999999997</v>
      </c>
      <c r="L251" s="232">
        <v>103.55018</v>
      </c>
      <c r="M251" s="232">
        <v>93.131020000000007</v>
      </c>
      <c r="N251" s="232">
        <v>99.71696</v>
      </c>
      <c r="O251" s="232">
        <v>102.33203</v>
      </c>
      <c r="P251" s="232">
        <v>101.01047</v>
      </c>
      <c r="Q251" s="232">
        <v>100.88638</v>
      </c>
      <c r="R251" s="232" t="s">
        <v>19</v>
      </c>
      <c r="S251" s="232">
        <v>99.118170000000006</v>
      </c>
      <c r="T251" s="232">
        <v>96.255030000000005</v>
      </c>
      <c r="U251" s="232">
        <v>-0.1</v>
      </c>
      <c r="V251" s="232">
        <v>0.4</v>
      </c>
      <c r="W251" s="232">
        <v>-6.9</v>
      </c>
      <c r="X251" s="232">
        <v>19.600000000000001</v>
      </c>
      <c r="Y251" s="232" t="s">
        <v>19</v>
      </c>
      <c r="Z251" s="232">
        <v>1.8</v>
      </c>
      <c r="AA251" s="232" t="s">
        <v>19</v>
      </c>
      <c r="AB251" s="232">
        <v>1.8</v>
      </c>
      <c r="AC251" s="232">
        <v>0.9</v>
      </c>
      <c r="AD251" s="232">
        <v>-2.6</v>
      </c>
      <c r="AE251" s="233">
        <v>-5</v>
      </c>
      <c r="AF251" s="232">
        <v>-4.0999999999999996</v>
      </c>
      <c r="AG251" s="232">
        <v>0.2</v>
      </c>
      <c r="AH251" s="232">
        <v>-0.1</v>
      </c>
      <c r="AI251" s="232">
        <v>-1.5</v>
      </c>
      <c r="AJ251" s="232">
        <v>2</v>
      </c>
      <c r="AK251" s="232" t="s">
        <v>19</v>
      </c>
      <c r="AL251" s="232">
        <v>-0.9</v>
      </c>
      <c r="AM251" s="232">
        <v>-3.1</v>
      </c>
      <c r="AN251" s="144">
        <v>8.5987766002228305</v>
      </c>
      <c r="AO251" s="2">
        <v>6.0068435455579303</v>
      </c>
      <c r="AP251" s="2">
        <v>-8.7223158545556192</v>
      </c>
      <c r="AQ251" s="2">
        <v>-11.0337025859398</v>
      </c>
      <c r="AR251" s="2">
        <v>-8.7974070257303705</v>
      </c>
      <c r="AS251" s="2">
        <v>-14.2575536955889</v>
      </c>
      <c r="AT251" s="2">
        <v>20.5499743848472</v>
      </c>
      <c r="AU251" s="2">
        <v>-1.12699521729492</v>
      </c>
      <c r="AV251" s="144">
        <v>12.908353165504099</v>
      </c>
      <c r="AW251" s="2">
        <v>-7.8618434252603002</v>
      </c>
      <c r="AX251" s="2">
        <v>10.362651438312399</v>
      </c>
      <c r="AY251" s="2">
        <v>22.969994020122702</v>
      </c>
      <c r="AZ251" s="2">
        <v>15.078016840368299</v>
      </c>
      <c r="BA251" s="2">
        <v>9.9623028918966998</v>
      </c>
      <c r="BB251" s="2" t="s">
        <v>19</v>
      </c>
      <c r="BC251" s="2">
        <v>-10.3555443976303</v>
      </c>
    </row>
    <row r="252" spans="1:55" x14ac:dyDescent="0.25">
      <c r="A252" s="1">
        <v>44743</v>
      </c>
      <c r="B252" s="232">
        <v>101.10218</v>
      </c>
      <c r="C252" s="232">
        <v>99.411969999999997</v>
      </c>
      <c r="D252" s="232">
        <v>112.11895</v>
      </c>
      <c r="E252" s="232">
        <v>106.31910999999999</v>
      </c>
      <c r="F252" s="232" t="s">
        <v>19</v>
      </c>
      <c r="G252" s="232">
        <v>99.305310000000006</v>
      </c>
      <c r="H252" s="232" t="s">
        <v>19</v>
      </c>
      <c r="I252" s="232">
        <v>99.949939999999998</v>
      </c>
      <c r="J252" s="232">
        <v>101.22449</v>
      </c>
      <c r="K252" s="232">
        <v>102.0029</v>
      </c>
      <c r="L252" s="232">
        <v>83.039450000000002</v>
      </c>
      <c r="M252" s="232">
        <v>100.10906</v>
      </c>
      <c r="N252" s="232">
        <v>102.11547</v>
      </c>
      <c r="O252" s="232">
        <v>102.42025</v>
      </c>
      <c r="P252" s="232">
        <v>103.4085</v>
      </c>
      <c r="Q252" s="232">
        <v>99.931129999999996</v>
      </c>
      <c r="R252" s="232" t="s">
        <v>19</v>
      </c>
      <c r="S252" s="232">
        <v>101.51612</v>
      </c>
      <c r="T252" s="232">
        <v>97.425420000000003</v>
      </c>
      <c r="U252" s="232">
        <v>1</v>
      </c>
      <c r="V252" s="232">
        <v>-4.9000000000000004</v>
      </c>
      <c r="W252" s="232">
        <v>16</v>
      </c>
      <c r="X252" s="232">
        <v>5</v>
      </c>
      <c r="Y252" s="232" t="s">
        <v>19</v>
      </c>
      <c r="Z252" s="232">
        <v>-7.6</v>
      </c>
      <c r="AA252" s="232" t="s">
        <v>19</v>
      </c>
      <c r="AB252" s="232">
        <v>-5</v>
      </c>
      <c r="AC252" s="232">
        <v>-4.8</v>
      </c>
      <c r="AD252" s="232">
        <v>3.8</v>
      </c>
      <c r="AE252" s="233">
        <v>-19.8</v>
      </c>
      <c r="AF252" s="232">
        <v>7.5</v>
      </c>
      <c r="AG252" s="232">
        <v>2.4</v>
      </c>
      <c r="AH252" s="232">
        <v>0.1</v>
      </c>
      <c r="AI252" s="232">
        <v>2.4</v>
      </c>
      <c r="AJ252" s="232">
        <v>-0.9</v>
      </c>
      <c r="AK252" s="232" t="s">
        <v>19</v>
      </c>
      <c r="AL252" s="232">
        <v>2.4</v>
      </c>
      <c r="AM252" s="232">
        <v>1.2</v>
      </c>
      <c r="AN252" s="144">
        <v>8.8400299044150898</v>
      </c>
      <c r="AO252" s="2">
        <v>5.9331766105223203</v>
      </c>
      <c r="AP252" s="2">
        <v>-9.94440293755091</v>
      </c>
      <c r="AQ252" s="2">
        <v>-11.603790158587801</v>
      </c>
      <c r="AR252" s="2">
        <v>-9.9623049368805692</v>
      </c>
      <c r="AS252" s="2">
        <v>-15.1617338619177</v>
      </c>
      <c r="AT252" s="2">
        <v>21.2885749025324</v>
      </c>
      <c r="AU252" s="2">
        <v>-1.3766020222837201</v>
      </c>
      <c r="AV252" s="144">
        <v>13.307558653613301</v>
      </c>
      <c r="AW252" s="2">
        <v>-8.3243923578613206</v>
      </c>
      <c r="AX252" s="2">
        <v>10.5494490455294</v>
      </c>
      <c r="AY252" s="2">
        <v>23.7782494504441</v>
      </c>
      <c r="AZ252" s="2">
        <v>15.4428963321692</v>
      </c>
      <c r="BA252" s="2">
        <v>10.0515796827037</v>
      </c>
      <c r="BB252" s="2" t="s">
        <v>19</v>
      </c>
      <c r="BC252" s="2">
        <v>-10.837908800604099</v>
      </c>
    </row>
    <row r="253" spans="1:55" x14ac:dyDescent="0.25">
      <c r="A253" s="1">
        <v>44774</v>
      </c>
      <c r="B253" s="232">
        <v>99.754940000000005</v>
      </c>
      <c r="C253" s="232">
        <v>99.437600000000003</v>
      </c>
      <c r="D253" s="232">
        <v>100.40703000000001</v>
      </c>
      <c r="E253" s="232">
        <v>102.52316</v>
      </c>
      <c r="F253" s="232" t="s">
        <v>19</v>
      </c>
      <c r="G253" s="232">
        <v>100.30962</v>
      </c>
      <c r="H253" s="232" t="s">
        <v>19</v>
      </c>
      <c r="I253" s="232">
        <v>100.44991</v>
      </c>
      <c r="J253" s="232">
        <v>98.455730000000003</v>
      </c>
      <c r="K253" s="232">
        <v>99.162319999999994</v>
      </c>
      <c r="L253" s="232">
        <v>91.164109999999994</v>
      </c>
      <c r="M253" s="232">
        <v>100.24487999999999</v>
      </c>
      <c r="N253" s="232">
        <v>98.853520000000003</v>
      </c>
      <c r="O253" s="232">
        <v>102.12213</v>
      </c>
      <c r="P253" s="232">
        <v>100.69669</v>
      </c>
      <c r="Q253" s="232">
        <v>100.1631</v>
      </c>
      <c r="R253" s="232" t="s">
        <v>19</v>
      </c>
      <c r="S253" s="232">
        <v>99.406589999999994</v>
      </c>
      <c r="T253" s="232">
        <v>98.184899999999999</v>
      </c>
      <c r="U253" s="232">
        <v>-1.3</v>
      </c>
      <c r="V253" s="232">
        <v>0</v>
      </c>
      <c r="W253" s="232">
        <v>-10.4</v>
      </c>
      <c r="X253" s="232">
        <v>-3.6</v>
      </c>
      <c r="Y253" s="232" t="s">
        <v>19</v>
      </c>
      <c r="Z253" s="232">
        <v>1</v>
      </c>
      <c r="AA253" s="232" t="s">
        <v>19</v>
      </c>
      <c r="AB253" s="232">
        <v>0.5</v>
      </c>
      <c r="AC253" s="232">
        <v>-2.7</v>
      </c>
      <c r="AD253" s="232">
        <v>-2.8</v>
      </c>
      <c r="AE253" s="233">
        <v>9.8000000000000007</v>
      </c>
      <c r="AF253" s="232">
        <v>0.1</v>
      </c>
      <c r="AG253" s="232">
        <v>-3.2</v>
      </c>
      <c r="AH253" s="232">
        <v>-0.3</v>
      </c>
      <c r="AI253" s="232">
        <v>-2.6</v>
      </c>
      <c r="AJ253" s="232">
        <v>0.2</v>
      </c>
      <c r="AK253" s="232" t="s">
        <v>19</v>
      </c>
      <c r="AL253" s="232">
        <v>-2.1</v>
      </c>
      <c r="AM253" s="232">
        <v>0.8</v>
      </c>
      <c r="AN253" s="144">
        <v>9.2200234948782693</v>
      </c>
      <c r="AO253" s="2">
        <v>6.1094930978633997</v>
      </c>
      <c r="AP253" s="2">
        <v>-10.6728215721374</v>
      </c>
      <c r="AQ253" s="2">
        <v>-12.069477556860299</v>
      </c>
      <c r="AR253" s="2">
        <v>-10.6006663716202</v>
      </c>
      <c r="AS253" s="2">
        <v>-15.934846813190701</v>
      </c>
      <c r="AT253" s="2">
        <v>22.1926756636623</v>
      </c>
      <c r="AU253" s="2">
        <v>-1.50263436237193</v>
      </c>
      <c r="AV253" s="144">
        <v>13.9499354698345</v>
      </c>
      <c r="AW253" s="2">
        <v>-8.6598250997834505</v>
      </c>
      <c r="AX253" s="2">
        <v>10.931011273299401</v>
      </c>
      <c r="AY253" s="2">
        <v>24.718747664755</v>
      </c>
      <c r="AZ253" s="2">
        <v>15.998210704545</v>
      </c>
      <c r="BA253" s="2">
        <v>10.355257269955899</v>
      </c>
      <c r="BB253" s="2" t="s">
        <v>19</v>
      </c>
      <c r="BC253" s="2">
        <v>-11.313313807376799</v>
      </c>
    </row>
    <row r="254" spans="1:55" x14ac:dyDescent="0.25">
      <c r="A254" s="1">
        <v>44805</v>
      </c>
      <c r="B254" s="232">
        <v>98.224559999999997</v>
      </c>
      <c r="C254" s="232">
        <v>102.51615</v>
      </c>
      <c r="D254" s="232">
        <v>102.13388</v>
      </c>
      <c r="E254" s="232">
        <v>97.046629999999993</v>
      </c>
      <c r="F254" s="232" t="s">
        <v>19</v>
      </c>
      <c r="G254" s="232">
        <v>104.7743</v>
      </c>
      <c r="H254" s="232" t="s">
        <v>19</v>
      </c>
      <c r="I254" s="232">
        <v>95.396709999999999</v>
      </c>
      <c r="J254" s="232">
        <v>99.556709999999995</v>
      </c>
      <c r="K254" s="232">
        <v>101.08837</v>
      </c>
      <c r="L254" s="232">
        <v>95.457459999999998</v>
      </c>
      <c r="M254" s="232">
        <v>100.16168</v>
      </c>
      <c r="N254" s="232">
        <v>95.816370000000006</v>
      </c>
      <c r="O254" s="232">
        <v>95.803330000000003</v>
      </c>
      <c r="P254" s="232">
        <v>96.617639999999994</v>
      </c>
      <c r="Q254" s="232">
        <v>98.973339999999993</v>
      </c>
      <c r="R254" s="232" t="s">
        <v>19</v>
      </c>
      <c r="S254" s="232">
        <v>100.82172</v>
      </c>
      <c r="T254" s="232">
        <v>99.025229999999993</v>
      </c>
      <c r="U254" s="232">
        <v>-1.5</v>
      </c>
      <c r="V254" s="232">
        <v>3.1</v>
      </c>
      <c r="W254" s="232">
        <v>1.7</v>
      </c>
      <c r="X254" s="232">
        <v>-5.3</v>
      </c>
      <c r="Y254" s="232" t="s">
        <v>19</v>
      </c>
      <c r="Z254" s="232">
        <v>4.5</v>
      </c>
      <c r="AA254" s="232" t="s">
        <v>19</v>
      </c>
      <c r="AB254" s="232">
        <v>-5</v>
      </c>
      <c r="AC254" s="232">
        <v>1.1000000000000001</v>
      </c>
      <c r="AD254" s="232">
        <v>1.9</v>
      </c>
      <c r="AE254" s="233">
        <v>4.7</v>
      </c>
      <c r="AF254" s="232">
        <v>-0.1</v>
      </c>
      <c r="AG254" s="232">
        <v>-3.1</v>
      </c>
      <c r="AH254" s="232">
        <v>-6.2</v>
      </c>
      <c r="AI254" s="232">
        <v>-4.0999999999999996</v>
      </c>
      <c r="AJ254" s="232">
        <v>-1.2</v>
      </c>
      <c r="AK254" s="232" t="s">
        <v>19</v>
      </c>
      <c r="AL254" s="232">
        <v>1.4</v>
      </c>
      <c r="AM254" s="232">
        <v>0.9</v>
      </c>
      <c r="AN254" s="144">
        <v>9.5688397841094499</v>
      </c>
      <c r="AO254" s="2">
        <v>6.2141837875021704</v>
      </c>
      <c r="AP254" s="2">
        <v>-11.5496881824751</v>
      </c>
      <c r="AQ254" s="2">
        <v>-12.560425160525099</v>
      </c>
      <c r="AR254" s="2">
        <v>-11.390899147407</v>
      </c>
      <c r="AS254" s="2">
        <v>-16.748716001968901</v>
      </c>
      <c r="AT254" s="2">
        <v>23.0505445371506</v>
      </c>
      <c r="AU254" s="2">
        <v>-1.66431693338842</v>
      </c>
      <c r="AV254" s="144">
        <v>14.5280602411966</v>
      </c>
      <c r="AW254" s="2">
        <v>-9.0299313443631402</v>
      </c>
      <c r="AX254" s="2">
        <v>11.2580412629405</v>
      </c>
      <c r="AY254" s="2">
        <v>25.621312613968399</v>
      </c>
      <c r="AZ254" s="2">
        <v>16.5004367639911</v>
      </c>
      <c r="BA254" s="2">
        <v>10.597292182700601</v>
      </c>
      <c r="BB254" s="2" t="s">
        <v>19</v>
      </c>
      <c r="BC254" s="2">
        <v>-11.790551853962</v>
      </c>
    </row>
    <row r="255" spans="1:55" x14ac:dyDescent="0.25">
      <c r="A255" s="1">
        <v>44835</v>
      </c>
      <c r="B255" s="232">
        <v>99.775739999999999</v>
      </c>
      <c r="C255" s="232">
        <v>93.290329999999997</v>
      </c>
      <c r="D255" s="232">
        <v>106.10104</v>
      </c>
      <c r="E255" s="232">
        <v>101.29958999999999</v>
      </c>
      <c r="F255" s="232" t="s">
        <v>19</v>
      </c>
      <c r="G255" s="232">
        <v>91.987859999999998</v>
      </c>
      <c r="H255" s="232" t="s">
        <v>19</v>
      </c>
      <c r="I255" s="232">
        <v>89.286150000000006</v>
      </c>
      <c r="J255" s="232">
        <v>90.878370000000004</v>
      </c>
      <c r="K255" s="232">
        <v>103.04656</v>
      </c>
      <c r="L255" s="232">
        <v>90.387979999999999</v>
      </c>
      <c r="M255" s="232">
        <v>109.66115000000001</v>
      </c>
      <c r="N255" s="232">
        <v>99.715320000000006</v>
      </c>
      <c r="O255" s="232">
        <v>84.259200000000007</v>
      </c>
      <c r="P255" s="232">
        <v>95.782510000000002</v>
      </c>
      <c r="Q255" s="232">
        <v>97.866519999999994</v>
      </c>
      <c r="R255" s="232" t="s">
        <v>19</v>
      </c>
      <c r="S255" s="232">
        <v>91.247410000000002</v>
      </c>
      <c r="T255" s="232">
        <v>97.395399999999995</v>
      </c>
      <c r="U255" s="232">
        <v>1.6</v>
      </c>
      <c r="V255" s="232">
        <v>-9</v>
      </c>
      <c r="W255" s="232">
        <v>3.9</v>
      </c>
      <c r="X255" s="232">
        <v>4.4000000000000004</v>
      </c>
      <c r="Y255" s="232" t="s">
        <v>19</v>
      </c>
      <c r="Z255" s="232">
        <v>-12.2</v>
      </c>
      <c r="AA255" s="232" t="s">
        <v>19</v>
      </c>
      <c r="AB255" s="232">
        <v>-6.4</v>
      </c>
      <c r="AC255" s="232">
        <v>-8.6999999999999993</v>
      </c>
      <c r="AD255" s="232">
        <v>1.9</v>
      </c>
      <c r="AE255" s="233">
        <v>-5.3</v>
      </c>
      <c r="AF255" s="232">
        <v>9.5</v>
      </c>
      <c r="AG255" s="232">
        <v>4.0999999999999996</v>
      </c>
      <c r="AH255" s="232">
        <v>-12</v>
      </c>
      <c r="AI255" s="232">
        <v>-0.9</v>
      </c>
      <c r="AJ255" s="232">
        <v>-1.1000000000000001</v>
      </c>
      <c r="AK255" s="232" t="s">
        <v>19</v>
      </c>
      <c r="AL255" s="232">
        <v>-9.5</v>
      </c>
      <c r="AM255" s="232">
        <v>-1.6</v>
      </c>
      <c r="AN255" s="144">
        <v>9.8741381242254</v>
      </c>
      <c r="AO255" s="2">
        <v>6.3247376810705997</v>
      </c>
      <c r="AP255" s="2">
        <v>-12.376788778993401</v>
      </c>
      <c r="AQ255" s="2">
        <v>-13.074302821391599</v>
      </c>
      <c r="AR255" s="2">
        <v>-12.163289850865199</v>
      </c>
      <c r="AS255" s="2">
        <v>-17.542042517228801</v>
      </c>
      <c r="AT255" s="2">
        <v>23.905817271502599</v>
      </c>
      <c r="AU255" s="2">
        <v>-1.82177348167336</v>
      </c>
      <c r="AV255" s="144">
        <v>15.0823142430605</v>
      </c>
      <c r="AW255" s="2">
        <v>-9.4065912861587702</v>
      </c>
      <c r="AX255" s="2">
        <v>11.582700347705901</v>
      </c>
      <c r="AY255" s="2">
        <v>26.527212541693299</v>
      </c>
      <c r="AZ255" s="2">
        <v>16.999081138411398</v>
      </c>
      <c r="BA255" s="2">
        <v>10.845512578837001</v>
      </c>
      <c r="BB255" s="2" t="s">
        <v>19</v>
      </c>
      <c r="BC255" s="2">
        <v>-12.2685047539037</v>
      </c>
    </row>
    <row r="256" spans="1:55" x14ac:dyDescent="0.25">
      <c r="A256" s="1">
        <v>44866</v>
      </c>
      <c r="B256" s="232">
        <v>99.786630000000002</v>
      </c>
      <c r="C256" s="232">
        <v>91.753839999999997</v>
      </c>
      <c r="D256" s="232">
        <v>99.339560000000006</v>
      </c>
      <c r="E256" s="232">
        <v>95.182599999999994</v>
      </c>
      <c r="F256" s="232" t="s">
        <v>19</v>
      </c>
      <c r="G256" s="232">
        <v>94.110079999999996</v>
      </c>
      <c r="H256" s="232" t="s">
        <v>19</v>
      </c>
      <c r="I256" s="232">
        <v>91.064009999999996</v>
      </c>
      <c r="J256" s="232">
        <v>91.445760000000007</v>
      </c>
      <c r="K256" s="232">
        <v>104.90013</v>
      </c>
      <c r="L256" s="232">
        <v>97.258690000000001</v>
      </c>
      <c r="M256" s="232">
        <v>101.76899</v>
      </c>
      <c r="N256" s="232">
        <v>102.62503</v>
      </c>
      <c r="O256" s="232">
        <v>92.716269999999994</v>
      </c>
      <c r="P256" s="232">
        <v>95.989329999999995</v>
      </c>
      <c r="Q256" s="232">
        <v>98.928150000000002</v>
      </c>
      <c r="R256" s="232" t="s">
        <v>19</v>
      </c>
      <c r="S256" s="232">
        <v>94.842209999999994</v>
      </c>
      <c r="T256" s="232">
        <v>98.395390000000006</v>
      </c>
      <c r="U256" s="232">
        <v>0</v>
      </c>
      <c r="V256" s="232">
        <v>-1.6</v>
      </c>
      <c r="W256" s="232">
        <v>-6.4</v>
      </c>
      <c r="X256" s="232">
        <v>-6</v>
      </c>
      <c r="Y256" s="232" t="s">
        <v>19</v>
      </c>
      <c r="Z256" s="232">
        <v>2.2999999999999998</v>
      </c>
      <c r="AA256" s="232" t="s">
        <v>19</v>
      </c>
      <c r="AB256" s="232">
        <v>2</v>
      </c>
      <c r="AC256" s="232">
        <v>0.6</v>
      </c>
      <c r="AD256" s="232">
        <v>1.8</v>
      </c>
      <c r="AE256" s="233">
        <v>7.6</v>
      </c>
      <c r="AF256" s="232">
        <v>-7.2</v>
      </c>
      <c r="AG256" s="232">
        <v>2.9</v>
      </c>
      <c r="AH256" s="232">
        <v>10</v>
      </c>
      <c r="AI256" s="232">
        <v>0.2</v>
      </c>
      <c r="AJ256" s="232">
        <v>1.1000000000000001</v>
      </c>
      <c r="AK256" s="232" t="s">
        <v>19</v>
      </c>
      <c r="AL256" s="232">
        <v>3.9</v>
      </c>
      <c r="AM256" s="232">
        <v>1</v>
      </c>
      <c r="AN256" s="144">
        <v>10.210331749149599</v>
      </c>
      <c r="AO256" s="2">
        <v>6.4312647261092497</v>
      </c>
      <c r="AP256" s="2">
        <v>-13.2388909744678</v>
      </c>
      <c r="AQ256" s="2">
        <v>-13.571885631046101</v>
      </c>
      <c r="AR256" s="2">
        <v>-12.9480527613762</v>
      </c>
      <c r="AS256" s="2">
        <v>-18.349853897334299</v>
      </c>
      <c r="AT256" s="2">
        <v>24.763012523724299</v>
      </c>
      <c r="AU256" s="2">
        <v>-1.9821610513805801</v>
      </c>
      <c r="AV256" s="144">
        <v>15.6535995204543</v>
      </c>
      <c r="AW256" s="2">
        <v>-9.7785448256634702</v>
      </c>
      <c r="AX256" s="2">
        <v>11.909137189394899</v>
      </c>
      <c r="AY256" s="2">
        <v>27.430816982257401</v>
      </c>
      <c r="AZ256" s="2">
        <v>17.5003587189576</v>
      </c>
      <c r="BA256" s="2">
        <v>11.0894598741348</v>
      </c>
      <c r="BB256" s="2" t="s">
        <v>19</v>
      </c>
      <c r="BC256" s="2">
        <v>-12.745947784538</v>
      </c>
    </row>
    <row r="257" spans="1:58" x14ac:dyDescent="0.25">
      <c r="A257" s="1">
        <v>44896</v>
      </c>
      <c r="B257" s="232">
        <v>99.800669999999997</v>
      </c>
      <c r="C257" s="232">
        <v>91.868660000000006</v>
      </c>
      <c r="D257" s="232">
        <v>99.532470000000004</v>
      </c>
      <c r="E257" s="232">
        <v>97.713009999999997</v>
      </c>
      <c r="F257" s="232" t="s">
        <v>19</v>
      </c>
      <c r="G257" s="232">
        <v>95.351500000000001</v>
      </c>
      <c r="H257" s="232" t="s">
        <v>19</v>
      </c>
      <c r="I257" s="232">
        <v>85.837320000000005</v>
      </c>
      <c r="J257" s="232">
        <v>93.632289999999998</v>
      </c>
      <c r="K257" s="232">
        <v>98.111710000000002</v>
      </c>
      <c r="L257" s="232">
        <v>88.239000000000004</v>
      </c>
      <c r="M257" s="232">
        <v>102.40245</v>
      </c>
      <c r="N257" s="232">
        <v>101.11886</v>
      </c>
      <c r="O257" s="232">
        <v>103.16228</v>
      </c>
      <c r="P257" s="232">
        <v>98.843059999999994</v>
      </c>
      <c r="Q257" s="232">
        <v>100.88791000000001</v>
      </c>
      <c r="R257" s="232" t="s">
        <v>19</v>
      </c>
      <c r="S257" s="232">
        <v>100.43805</v>
      </c>
      <c r="T257" s="232">
        <v>100.25393</v>
      </c>
      <c r="U257" s="232">
        <v>0</v>
      </c>
      <c r="V257" s="232">
        <v>0.1</v>
      </c>
      <c r="W257" s="232">
        <v>0.2</v>
      </c>
      <c r="X257" s="232">
        <v>2.7</v>
      </c>
      <c r="Y257" s="232" t="s">
        <v>19</v>
      </c>
      <c r="Z257" s="232">
        <v>1.3</v>
      </c>
      <c r="AA257" s="232" t="s">
        <v>19</v>
      </c>
      <c r="AB257" s="232">
        <v>-5.7</v>
      </c>
      <c r="AC257" s="232">
        <v>2.4</v>
      </c>
      <c r="AD257" s="232">
        <v>-6.5</v>
      </c>
      <c r="AE257" s="233">
        <v>-9.3000000000000007</v>
      </c>
      <c r="AF257" s="232">
        <v>0.6</v>
      </c>
      <c r="AG257" s="232">
        <v>-1.5</v>
      </c>
      <c r="AH257" s="232">
        <v>11.3</v>
      </c>
      <c r="AI257" s="232">
        <v>3</v>
      </c>
      <c r="AJ257" s="232">
        <v>2</v>
      </c>
      <c r="AK257" s="232" t="s">
        <v>19</v>
      </c>
      <c r="AL257" s="232">
        <v>5.9</v>
      </c>
      <c r="AM257" s="232">
        <v>1.9</v>
      </c>
      <c r="AN257" s="144">
        <v>10.525928517535</v>
      </c>
      <c r="AO257" s="2">
        <v>6.5404763368344199</v>
      </c>
      <c r="AP257" s="2">
        <v>-14.0776587706381</v>
      </c>
      <c r="AQ257" s="2">
        <v>-14.080331674841901</v>
      </c>
      <c r="AR257" s="2">
        <v>-13.724567533851999</v>
      </c>
      <c r="AS257" s="2">
        <v>-19.148008700876101</v>
      </c>
      <c r="AT257" s="2">
        <v>25.618926097366199</v>
      </c>
      <c r="AU257" s="2">
        <v>-2.14059460680628</v>
      </c>
      <c r="AV257" s="144">
        <v>16.213530614161499</v>
      </c>
      <c r="AW257" s="2">
        <v>-10.1536359666955</v>
      </c>
      <c r="AX257" s="2">
        <v>12.2343888598015</v>
      </c>
      <c r="AY257" s="2">
        <v>28.335951747595399</v>
      </c>
      <c r="AZ257" s="2">
        <v>17.999880828753199</v>
      </c>
      <c r="BA257" s="2">
        <v>11.336255903325</v>
      </c>
      <c r="BB257" s="2" t="s">
        <v>19</v>
      </c>
      <c r="BC257" s="2">
        <v>-13.2237307280439</v>
      </c>
    </row>
    <row r="258" spans="1:58" x14ac:dyDescent="0.25">
      <c r="A258" s="1">
        <v>44927</v>
      </c>
      <c r="B258" s="232">
        <v>99.797049999999999</v>
      </c>
      <c r="C258" s="232">
        <v>97.452640000000002</v>
      </c>
      <c r="D258" s="232">
        <v>102.35243</v>
      </c>
      <c r="E258" s="232">
        <v>100.70523</v>
      </c>
      <c r="F258" s="232" t="s">
        <v>19</v>
      </c>
      <c r="G258" s="232">
        <v>98.377279999999999</v>
      </c>
      <c r="H258" s="232" t="s">
        <v>19</v>
      </c>
      <c r="I258" s="232">
        <v>100.0247</v>
      </c>
      <c r="J258" s="232">
        <v>93.115210000000005</v>
      </c>
      <c r="K258" s="232">
        <v>102.00885</v>
      </c>
      <c r="L258" s="232">
        <v>109.62372999999999</v>
      </c>
      <c r="M258" s="232">
        <v>102.37891999999999</v>
      </c>
      <c r="N258" s="232">
        <v>97.899230000000003</v>
      </c>
      <c r="O258" s="232">
        <v>104.01434</v>
      </c>
      <c r="P258" s="232">
        <v>97.031490000000005</v>
      </c>
      <c r="Q258" s="232">
        <v>96.260140000000007</v>
      </c>
      <c r="R258" s="232" t="s">
        <v>19</v>
      </c>
      <c r="S258" s="232">
        <v>100.41755999999999</v>
      </c>
      <c r="T258" s="232">
        <v>103.41529</v>
      </c>
      <c r="U258" s="232">
        <v>0</v>
      </c>
      <c r="V258" s="232">
        <v>6.1</v>
      </c>
      <c r="W258" s="232">
        <v>2.8</v>
      </c>
      <c r="X258" s="232">
        <v>3.1</v>
      </c>
      <c r="Y258" s="232" t="s">
        <v>19</v>
      </c>
      <c r="Z258" s="232">
        <v>3.2</v>
      </c>
      <c r="AA258" s="232" t="s">
        <v>19</v>
      </c>
      <c r="AB258" s="232">
        <v>16.5</v>
      </c>
      <c r="AC258" s="232">
        <v>-0.6</v>
      </c>
      <c r="AD258" s="232">
        <v>4</v>
      </c>
      <c r="AE258" s="233">
        <v>24.2</v>
      </c>
      <c r="AF258" s="232">
        <v>0</v>
      </c>
      <c r="AG258" s="232">
        <v>-3.2</v>
      </c>
      <c r="AH258" s="232">
        <v>0.8</v>
      </c>
      <c r="AI258" s="232">
        <v>-1.8</v>
      </c>
      <c r="AJ258" s="232">
        <v>-4.5999999999999996</v>
      </c>
      <c r="AK258" s="232" t="s">
        <v>19</v>
      </c>
      <c r="AL258" s="232">
        <v>0</v>
      </c>
      <c r="AM258" s="232">
        <v>3.2</v>
      </c>
      <c r="AN258" s="144">
        <v>10.846674500055</v>
      </c>
      <c r="AO258" s="2">
        <v>6.6490168061379604</v>
      </c>
      <c r="AP258" s="2">
        <v>-14.9222601666345</v>
      </c>
      <c r="AQ258" s="2">
        <v>-14.5860619101024</v>
      </c>
      <c r="AR258" s="2">
        <v>-14.503144340836601</v>
      </c>
      <c r="AS258" s="2">
        <v>-19.9485776485588</v>
      </c>
      <c r="AT258" s="2">
        <v>26.475160090652999</v>
      </c>
      <c r="AU258" s="2">
        <v>-2.29951666580236</v>
      </c>
      <c r="AV258" s="144">
        <v>16.7763002537903</v>
      </c>
      <c r="AW258" s="2">
        <v>-10.5279427073456</v>
      </c>
      <c r="AX258" s="2">
        <v>12.5599368230287</v>
      </c>
      <c r="AY258" s="2">
        <v>29.240703931739901</v>
      </c>
      <c r="AZ258" s="2">
        <v>18.4998418062365</v>
      </c>
      <c r="BA258" s="2">
        <v>11.582339749042101</v>
      </c>
      <c r="BB258" s="2" t="s">
        <v>19</v>
      </c>
      <c r="BC258" s="2">
        <v>-13.7014286933319</v>
      </c>
    </row>
    <row r="259" spans="1:58" s="145" customFormat="1" x14ac:dyDescent="0.25">
      <c r="A259" s="1">
        <v>44958</v>
      </c>
      <c r="B259" s="232">
        <v>99.618009999999998</v>
      </c>
      <c r="C259" s="232">
        <v>98.84084</v>
      </c>
      <c r="D259" s="232">
        <v>105.10632</v>
      </c>
      <c r="E259" s="232">
        <v>103.45836</v>
      </c>
      <c r="F259" s="232" t="s">
        <v>19</v>
      </c>
      <c r="G259" s="232">
        <v>95.801419999999993</v>
      </c>
      <c r="H259" s="232" t="s">
        <v>19</v>
      </c>
      <c r="I259" s="232">
        <v>104.22135</v>
      </c>
      <c r="J259" s="232">
        <v>97.605159999999998</v>
      </c>
      <c r="K259" s="232">
        <v>104.98932000000001</v>
      </c>
      <c r="L259" s="232">
        <v>107.30365999999999</v>
      </c>
      <c r="M259" s="232">
        <v>102.8668</v>
      </c>
      <c r="N259" s="232">
        <v>97.69623</v>
      </c>
      <c r="O259" s="232">
        <v>104.78894</v>
      </c>
      <c r="P259" s="232">
        <v>99.0351</v>
      </c>
      <c r="Q259" s="232">
        <v>87.901790000000005</v>
      </c>
      <c r="R259" s="232" t="s">
        <v>19</v>
      </c>
      <c r="S259" s="232">
        <v>95.836299999999994</v>
      </c>
      <c r="T259" s="232">
        <v>100.98817</v>
      </c>
      <c r="U259" s="232">
        <v>-0.2</v>
      </c>
      <c r="V259" s="232">
        <v>1.4</v>
      </c>
      <c r="W259" s="232">
        <v>2.7</v>
      </c>
      <c r="X259" s="232">
        <v>2.7</v>
      </c>
      <c r="Y259" s="232" t="s">
        <v>19</v>
      </c>
      <c r="Z259" s="232">
        <v>-2.6</v>
      </c>
      <c r="AA259" s="232" t="s">
        <v>19</v>
      </c>
      <c r="AB259" s="232">
        <v>4.2</v>
      </c>
      <c r="AC259" s="232">
        <v>4.8</v>
      </c>
      <c r="AD259" s="232">
        <v>2.9</v>
      </c>
      <c r="AE259" s="233">
        <v>-2.1</v>
      </c>
      <c r="AF259" s="232">
        <v>0.5</v>
      </c>
      <c r="AG259" s="232">
        <v>-0.2</v>
      </c>
      <c r="AH259" s="232">
        <v>0.7</v>
      </c>
      <c r="AI259" s="232">
        <v>2.1</v>
      </c>
      <c r="AJ259" s="232">
        <v>-8.6999999999999993</v>
      </c>
      <c r="AK259" s="232" t="s">
        <v>19</v>
      </c>
      <c r="AL259" s="232">
        <v>-4.5999999999999996</v>
      </c>
      <c r="AM259" s="232">
        <v>-2.2999999999999998</v>
      </c>
      <c r="AN259" s="144">
        <v>11.1674204825751</v>
      </c>
      <c r="AO259" s="2">
        <v>6.7575572754415001</v>
      </c>
      <c r="AP259" s="2">
        <v>-15.766861562630799</v>
      </c>
      <c r="AQ259" s="2">
        <v>-15.0917921453629</v>
      </c>
      <c r="AR259" s="2">
        <v>-15.2817211478212</v>
      </c>
      <c r="AS259" s="2">
        <v>-20.749146596241498</v>
      </c>
      <c r="AT259" s="2">
        <v>27.331394083939902</v>
      </c>
      <c r="AU259" s="2">
        <v>-2.4584387247984401</v>
      </c>
      <c r="AV259" s="144">
        <v>17.3390698934192</v>
      </c>
      <c r="AW259" s="2">
        <v>-10.9022494479958</v>
      </c>
      <c r="AX259" s="2">
        <v>12.885484786255899</v>
      </c>
      <c r="AY259" s="2">
        <v>30.1454561158844</v>
      </c>
      <c r="AZ259" s="2">
        <v>18.999802783719701</v>
      </c>
      <c r="BA259" s="2">
        <v>11.828423594759199</v>
      </c>
      <c r="BB259" s="2" t="s">
        <v>19</v>
      </c>
      <c r="BC259" s="2">
        <v>-14.1791266586199</v>
      </c>
      <c r="BD259"/>
      <c r="BE259"/>
      <c r="BF259"/>
    </row>
    <row r="260" spans="1:58" s="145" customFormat="1" x14ac:dyDescent="0.25">
      <c r="A260" s="1">
        <v>44986</v>
      </c>
      <c r="B260" s="232">
        <v>100.24930999999999</v>
      </c>
      <c r="C260" s="232">
        <v>101.94166</v>
      </c>
      <c r="D260" s="232">
        <v>116.194</v>
      </c>
      <c r="E260" s="232">
        <v>104.68322000000001</v>
      </c>
      <c r="F260" s="232" t="s">
        <v>19</v>
      </c>
      <c r="G260" s="232">
        <v>98.091200000000001</v>
      </c>
      <c r="H260" s="232" t="s">
        <v>19</v>
      </c>
      <c r="I260" s="232">
        <v>108.82377</v>
      </c>
      <c r="J260" s="232">
        <v>102.34378</v>
      </c>
      <c r="K260" s="232">
        <v>106.04185</v>
      </c>
      <c r="L260" s="232">
        <v>107.13634999999999</v>
      </c>
      <c r="M260" s="232">
        <v>103.54730000000001</v>
      </c>
      <c r="N260" s="232">
        <v>96.194019999999995</v>
      </c>
      <c r="O260" s="232">
        <v>102.81176000000001</v>
      </c>
      <c r="P260" s="232">
        <v>97.340479999999999</v>
      </c>
      <c r="Q260" s="232">
        <v>93.796369999999996</v>
      </c>
      <c r="R260" s="232" t="s">
        <v>19</v>
      </c>
      <c r="S260" s="232">
        <v>103.84918999999999</v>
      </c>
      <c r="T260" s="232">
        <v>100.26289</v>
      </c>
      <c r="U260" s="232">
        <v>0.6</v>
      </c>
      <c r="V260" s="232">
        <v>3.1</v>
      </c>
      <c r="W260" s="232">
        <v>10.5</v>
      </c>
      <c r="X260" s="232">
        <v>1.2</v>
      </c>
      <c r="Y260" s="232" t="s">
        <v>19</v>
      </c>
      <c r="Z260" s="232">
        <v>2.4</v>
      </c>
      <c r="AA260" s="232" t="s">
        <v>19</v>
      </c>
      <c r="AB260" s="232">
        <v>4.4000000000000004</v>
      </c>
      <c r="AC260" s="232">
        <v>4.9000000000000004</v>
      </c>
      <c r="AD260" s="232">
        <v>1</v>
      </c>
      <c r="AE260" s="233">
        <v>-0.2</v>
      </c>
      <c r="AF260" s="232">
        <v>0.7</v>
      </c>
      <c r="AG260" s="232">
        <v>-1.5</v>
      </c>
      <c r="AH260" s="232">
        <v>-1.9</v>
      </c>
      <c r="AI260" s="232">
        <v>-1.7</v>
      </c>
      <c r="AJ260" s="232">
        <v>6.7</v>
      </c>
      <c r="AK260" s="232" t="s">
        <v>19</v>
      </c>
      <c r="AL260" s="232">
        <v>8.4</v>
      </c>
      <c r="AM260" s="232">
        <v>-0.7</v>
      </c>
      <c r="AN260" s="144">
        <v>11.488166465095199</v>
      </c>
      <c r="AO260" s="2">
        <v>6.8660977447450398</v>
      </c>
      <c r="AP260" s="2">
        <v>-16.6114629586272</v>
      </c>
      <c r="AQ260" s="2">
        <v>-15.597522380623399</v>
      </c>
      <c r="AR260" s="2">
        <v>-16.060297954805801</v>
      </c>
      <c r="AS260" s="2">
        <v>-21.549715543924201</v>
      </c>
      <c r="AT260" s="2">
        <v>28.187628077226702</v>
      </c>
      <c r="AU260" s="2">
        <v>-2.6173607837945201</v>
      </c>
      <c r="AV260" s="144">
        <v>17.901839533048101</v>
      </c>
      <c r="AW260" s="2">
        <v>-11.276556188646</v>
      </c>
      <c r="AX260" s="2">
        <v>13.211032749483101</v>
      </c>
      <c r="AY260" s="2">
        <v>31.050208300028899</v>
      </c>
      <c r="AZ260" s="2">
        <v>19.499763761202999</v>
      </c>
      <c r="BA260" s="2">
        <v>12.0745074404763</v>
      </c>
      <c r="BB260" s="2" t="s">
        <v>19</v>
      </c>
      <c r="BC260" s="2">
        <v>-14.6568246239079</v>
      </c>
      <c r="BD260"/>
      <c r="BE260"/>
      <c r="BF260"/>
    </row>
    <row r="261" spans="1:58" s="145" customFormat="1" x14ac:dyDescent="0.25">
      <c r="A261" s="1">
        <v>45017</v>
      </c>
      <c r="B261" s="232">
        <v>99.955280000000002</v>
      </c>
      <c r="C261" s="232">
        <v>100.30124000000001</v>
      </c>
      <c r="D261" s="232">
        <v>102.11915999999999</v>
      </c>
      <c r="E261" s="232">
        <v>105.79076000000001</v>
      </c>
      <c r="F261" s="232" t="s">
        <v>19</v>
      </c>
      <c r="G261" s="232">
        <v>98.309110000000004</v>
      </c>
      <c r="H261" s="232" t="s">
        <v>19</v>
      </c>
      <c r="I261" s="232">
        <v>102.26546999999999</v>
      </c>
      <c r="J261" s="232">
        <v>106.75354</v>
      </c>
      <c r="K261" s="232">
        <v>104.00619</v>
      </c>
      <c r="L261" s="232">
        <v>107.17635</v>
      </c>
      <c r="M261" s="232">
        <v>103.53328</v>
      </c>
      <c r="N261" s="232">
        <v>97.472740000000002</v>
      </c>
      <c r="O261" s="232">
        <v>101.45966</v>
      </c>
      <c r="P261" s="232">
        <v>98.102350000000001</v>
      </c>
      <c r="Q261" s="232">
        <v>96.795969999999997</v>
      </c>
      <c r="R261" s="232" t="s">
        <v>19</v>
      </c>
      <c r="S261" s="232">
        <v>103.89013</v>
      </c>
      <c r="T261" s="232">
        <v>100.37192</v>
      </c>
      <c r="U261" s="232">
        <v>-0.3</v>
      </c>
      <c r="V261" s="232">
        <v>-1.6</v>
      </c>
      <c r="W261" s="232">
        <v>-12.1</v>
      </c>
      <c r="X261" s="232">
        <v>1.1000000000000001</v>
      </c>
      <c r="Y261" s="232" t="s">
        <v>19</v>
      </c>
      <c r="Z261" s="232">
        <v>0.2</v>
      </c>
      <c r="AA261" s="232" t="s">
        <v>19</v>
      </c>
      <c r="AB261" s="232">
        <v>-6</v>
      </c>
      <c r="AC261" s="232">
        <v>4.3</v>
      </c>
      <c r="AD261" s="232">
        <v>-1.9</v>
      </c>
      <c r="AE261" s="233">
        <v>0</v>
      </c>
      <c r="AF261" s="232">
        <v>0</v>
      </c>
      <c r="AG261" s="232">
        <v>1.3</v>
      </c>
      <c r="AH261" s="232">
        <v>-1.3</v>
      </c>
      <c r="AI261" s="232">
        <v>0.8</v>
      </c>
      <c r="AJ261" s="232">
        <v>3.2</v>
      </c>
      <c r="AK261" s="232" t="s">
        <v>19</v>
      </c>
      <c r="AL261" s="232">
        <v>0</v>
      </c>
      <c r="AM261" s="232">
        <v>0.1</v>
      </c>
      <c r="AN261" s="144">
        <v>11.8068527619614</v>
      </c>
      <c r="AO261" s="2">
        <v>6.97490667061723</v>
      </c>
      <c r="AP261" s="2">
        <v>-17.4537309146931</v>
      </c>
      <c r="AQ261" s="2">
        <v>-16.104338939298</v>
      </c>
      <c r="AR261" s="2">
        <v>-16.838049947986899</v>
      </c>
      <c r="AS261" s="2">
        <v>-22.349318833950498</v>
      </c>
      <c r="AT261" s="2">
        <v>29.0437339026556</v>
      </c>
      <c r="AU261" s="2">
        <v>-2.7760874413624501</v>
      </c>
      <c r="AV261" s="144">
        <v>18.4634737543083</v>
      </c>
      <c r="AW261" s="2">
        <v>-11.651176689448899</v>
      </c>
      <c r="AX261" s="2">
        <v>13.5364621955821</v>
      </c>
      <c r="AY261" s="2">
        <v>31.955113516650801</v>
      </c>
      <c r="AZ261" s="2">
        <v>19.999549191611202</v>
      </c>
      <c r="BA261" s="2">
        <v>12.3208761595826</v>
      </c>
      <c r="BB261" s="2" t="s">
        <v>19</v>
      </c>
      <c r="BC261" s="2">
        <v>-15.1345565804831</v>
      </c>
      <c r="BD261"/>
      <c r="BE261"/>
      <c r="BF261"/>
    </row>
    <row r="262" spans="1:58" s="145" customFormat="1" x14ac:dyDescent="0.25">
      <c r="A262" s="1">
        <v>45047</v>
      </c>
      <c r="B262" s="232">
        <v>100.64991999999999</v>
      </c>
      <c r="C262" s="232">
        <v>98.444599999999994</v>
      </c>
      <c r="D262" s="232">
        <v>106.39538</v>
      </c>
      <c r="E262" s="232">
        <v>109.40983</v>
      </c>
      <c r="F262" s="232" t="s">
        <v>19</v>
      </c>
      <c r="G262" s="232">
        <v>95.784880000000001</v>
      </c>
      <c r="H262" s="232" t="s">
        <v>19</v>
      </c>
      <c r="I262" s="232">
        <v>106.59903</v>
      </c>
      <c r="J262" s="232">
        <v>100.02727</v>
      </c>
      <c r="K262" s="232">
        <v>104.76433</v>
      </c>
      <c r="L262" s="232">
        <v>110.27966000000001</v>
      </c>
      <c r="M262" s="232">
        <v>99.784760000000006</v>
      </c>
      <c r="N262" s="232">
        <v>99.789339999999996</v>
      </c>
      <c r="O262" s="232">
        <v>103.60593</v>
      </c>
      <c r="P262" s="232">
        <v>96.90052</v>
      </c>
      <c r="Q262" s="232">
        <v>96.554689999999994</v>
      </c>
      <c r="R262" s="232" t="s">
        <v>19</v>
      </c>
      <c r="S262" s="232">
        <v>110.05728999999999</v>
      </c>
      <c r="T262" s="232">
        <v>100.66021000000001</v>
      </c>
      <c r="U262" s="232">
        <v>0.7</v>
      </c>
      <c r="V262" s="232">
        <v>-1.9</v>
      </c>
      <c r="W262" s="232">
        <v>4.2</v>
      </c>
      <c r="X262" s="232">
        <v>3.4</v>
      </c>
      <c r="Y262" s="232" t="s">
        <v>19</v>
      </c>
      <c r="Z262" s="232">
        <v>-2.6</v>
      </c>
      <c r="AA262" s="232" t="s">
        <v>19</v>
      </c>
      <c r="AB262" s="232">
        <v>4.2</v>
      </c>
      <c r="AC262" s="232">
        <v>-6.3</v>
      </c>
      <c r="AD262" s="232">
        <v>0.7</v>
      </c>
      <c r="AE262" s="233">
        <v>2.9</v>
      </c>
      <c r="AF262" s="232">
        <v>-3.6</v>
      </c>
      <c r="AG262" s="232">
        <v>2.4</v>
      </c>
      <c r="AH262" s="232">
        <v>2.1</v>
      </c>
      <c r="AI262" s="232">
        <v>-1.2</v>
      </c>
      <c r="AJ262" s="232">
        <v>-0.2</v>
      </c>
      <c r="AK262" s="232" t="s">
        <v>19</v>
      </c>
      <c r="AL262" s="232">
        <v>5.9</v>
      </c>
      <c r="AM262" s="232">
        <v>0.3</v>
      </c>
      <c r="AN262" s="144">
        <v>12.126568901654499</v>
      </c>
      <c r="AO262" s="2">
        <v>7.0835813682050999</v>
      </c>
      <c r="AP262" s="2">
        <v>-18.297165590724301</v>
      </c>
      <c r="AQ262" s="2">
        <v>-16.6106123362656</v>
      </c>
      <c r="AR262" s="2">
        <v>-17.6162143480697</v>
      </c>
      <c r="AS262" s="2">
        <v>-23.149404952805099</v>
      </c>
      <c r="AT262" s="2">
        <v>29.899903812013399</v>
      </c>
      <c r="AU262" s="2">
        <v>-2.9349117996444498</v>
      </c>
      <c r="AV262" s="144">
        <v>19.025675684752802</v>
      </c>
      <c r="AW262" s="2">
        <v>-12.025640310175399</v>
      </c>
      <c r="AX262" s="2">
        <v>13.8619509002451</v>
      </c>
      <c r="AY262" s="2">
        <v>32.859942217034003</v>
      </c>
      <c r="AZ262" s="2">
        <v>20.499422395556898</v>
      </c>
      <c r="BA262" s="2">
        <v>12.5671024419944</v>
      </c>
      <c r="BB262" s="2" t="s">
        <v>19</v>
      </c>
      <c r="BC262" s="2">
        <v>-15.6122715414146</v>
      </c>
      <c r="BD262"/>
      <c r="BE262"/>
      <c r="BF262"/>
    </row>
    <row r="263" spans="1:58" s="145" customFormat="1" x14ac:dyDescent="0.25">
      <c r="A263" s="1">
        <v>45078</v>
      </c>
      <c r="B263" s="232">
        <v>100.03109000000001</v>
      </c>
      <c r="C263" s="232">
        <v>97.323449999999994</v>
      </c>
      <c r="D263" s="232">
        <v>103.52800999999999</v>
      </c>
      <c r="E263" s="232">
        <v>107.09950000000001</v>
      </c>
      <c r="F263" s="232" t="s">
        <v>19</v>
      </c>
      <c r="G263" s="232">
        <v>91.570059999999998</v>
      </c>
      <c r="H263" s="232" t="s">
        <v>19</v>
      </c>
      <c r="I263" s="232">
        <v>107.87161999999999</v>
      </c>
      <c r="J263" s="232">
        <v>102.29430000000001</v>
      </c>
      <c r="K263" s="232">
        <v>103.81216999999999</v>
      </c>
      <c r="L263" s="232">
        <v>114.44868</v>
      </c>
      <c r="M263" s="232">
        <v>104.88120000000001</v>
      </c>
      <c r="N263" s="232">
        <v>95.971329999999995</v>
      </c>
      <c r="O263" s="232">
        <v>99.541179999999997</v>
      </c>
      <c r="P263" s="232">
        <v>99.807649999999995</v>
      </c>
      <c r="Q263" s="232">
        <v>95.212069999999997</v>
      </c>
      <c r="R263" s="232" t="s">
        <v>19</v>
      </c>
      <c r="S263" s="232">
        <v>113.73992</v>
      </c>
      <c r="T263" s="232">
        <v>105.0707</v>
      </c>
      <c r="U263" s="232">
        <v>-0.6</v>
      </c>
      <c r="V263" s="232">
        <v>-1.1000000000000001</v>
      </c>
      <c r="W263" s="232">
        <v>-2.7</v>
      </c>
      <c r="X263" s="232">
        <v>-2.1</v>
      </c>
      <c r="Y263" s="232" t="s">
        <v>19</v>
      </c>
      <c r="Z263" s="232">
        <v>-4.4000000000000004</v>
      </c>
      <c r="AA263" s="232" t="s">
        <v>19</v>
      </c>
      <c r="AB263" s="232">
        <v>1.2</v>
      </c>
      <c r="AC263" s="232">
        <v>2.2999999999999998</v>
      </c>
      <c r="AD263" s="232">
        <v>-0.9</v>
      </c>
      <c r="AE263" s="233">
        <v>3.8</v>
      </c>
      <c r="AF263" s="232">
        <v>5.0999999999999996</v>
      </c>
      <c r="AG263" s="232">
        <v>-3.8</v>
      </c>
      <c r="AH263" s="232">
        <v>-3.9</v>
      </c>
      <c r="AI263" s="232">
        <v>3</v>
      </c>
      <c r="AJ263" s="232">
        <v>-1.4</v>
      </c>
      <c r="AK263" s="232" t="s">
        <v>19</v>
      </c>
      <c r="AL263" s="232">
        <v>3.3</v>
      </c>
      <c r="AM263" s="232">
        <v>4.4000000000000004</v>
      </c>
      <c r="AN263" s="144">
        <v>12.448287513511101</v>
      </c>
      <c r="AO263" s="2">
        <v>7.19199506635122</v>
      </c>
      <c r="AP263" s="2">
        <v>-19.142868888910002</v>
      </c>
      <c r="AQ263" s="2">
        <v>-17.115829585469399</v>
      </c>
      <c r="AR263" s="2">
        <v>-18.395180650461501</v>
      </c>
      <c r="AS263" s="2">
        <v>-23.9504299054922</v>
      </c>
      <c r="AT263" s="2">
        <v>30.756198329010999</v>
      </c>
      <c r="AU263" s="2">
        <v>-3.09392613153716</v>
      </c>
      <c r="AV263" s="144">
        <v>19.588981494166902</v>
      </c>
      <c r="AW263" s="2">
        <v>-12.399798886309</v>
      </c>
      <c r="AX263" s="2">
        <v>14.187554829893999</v>
      </c>
      <c r="AY263" s="2">
        <v>33.764622135841996</v>
      </c>
      <c r="AZ263" s="2">
        <v>20.999466270270101</v>
      </c>
      <c r="BA263" s="2">
        <v>12.8130517641665</v>
      </c>
      <c r="BB263" s="2" t="s">
        <v>19</v>
      </c>
      <c r="BC263" s="2">
        <v>-16.089953455261501</v>
      </c>
      <c r="BD263"/>
      <c r="BE263"/>
      <c r="BF263"/>
    </row>
    <row r="264" spans="1:58" s="145" customFormat="1" x14ac:dyDescent="0.25">
      <c r="A264" s="1">
        <v>45108</v>
      </c>
      <c r="B264" s="232">
        <v>99.392859999999999</v>
      </c>
      <c r="C264" s="232">
        <v>96.88879</v>
      </c>
      <c r="D264" s="232">
        <v>99.186030000000002</v>
      </c>
      <c r="E264" s="232">
        <v>102.69481</v>
      </c>
      <c r="F264" s="232" t="s">
        <v>19</v>
      </c>
      <c r="G264" s="232">
        <v>94.360640000000004</v>
      </c>
      <c r="H264" s="232" t="s">
        <v>19</v>
      </c>
      <c r="I264" s="232">
        <v>107.48022</v>
      </c>
      <c r="J264" s="232">
        <v>98.012770000000003</v>
      </c>
      <c r="K264" s="232">
        <v>102.38273</v>
      </c>
      <c r="L264" s="232">
        <v>110.34022</v>
      </c>
      <c r="M264" s="232">
        <v>105.71163</v>
      </c>
      <c r="N264" s="232">
        <v>96.985969999999995</v>
      </c>
      <c r="O264" s="232">
        <v>97.983400000000003</v>
      </c>
      <c r="P264" s="232">
        <v>98.696359999999999</v>
      </c>
      <c r="Q264" s="232">
        <v>94.842730000000003</v>
      </c>
      <c r="R264" s="232" t="s">
        <v>19</v>
      </c>
      <c r="S264" s="232">
        <v>110.30262</v>
      </c>
      <c r="T264" s="232">
        <v>106.30875</v>
      </c>
      <c r="U264" s="232">
        <v>-0.6</v>
      </c>
      <c r="V264" s="232">
        <v>-0.4</v>
      </c>
      <c r="W264" s="232">
        <v>-4.2</v>
      </c>
      <c r="X264" s="232">
        <v>-4.0999999999999996</v>
      </c>
      <c r="Y264" s="232" t="s">
        <v>19</v>
      </c>
      <c r="Z264" s="232">
        <v>3</v>
      </c>
      <c r="AA264" s="232" t="s">
        <v>19</v>
      </c>
      <c r="AB264" s="232">
        <v>-0.4</v>
      </c>
      <c r="AC264" s="232">
        <v>-4.2</v>
      </c>
      <c r="AD264" s="232">
        <v>-1.4</v>
      </c>
      <c r="AE264" s="233">
        <v>-3.6</v>
      </c>
      <c r="AF264" s="232">
        <v>0.8</v>
      </c>
      <c r="AG264" s="232">
        <v>1.1000000000000001</v>
      </c>
      <c r="AH264" s="232">
        <v>-1.6</v>
      </c>
      <c r="AI264" s="232">
        <v>-1.1000000000000001</v>
      </c>
      <c r="AJ264" s="232">
        <v>-0.4</v>
      </c>
      <c r="AK264" s="232" t="s">
        <v>19</v>
      </c>
      <c r="AL264" s="232">
        <v>-3</v>
      </c>
      <c r="AM264" s="232">
        <v>1.2</v>
      </c>
      <c r="AN264" s="144">
        <v>12.768724543183099</v>
      </c>
      <c r="AO264" s="2">
        <v>7.3005758041400597</v>
      </c>
      <c r="AP264" s="2">
        <v>-19.987120268916801</v>
      </c>
      <c r="AQ264" s="2">
        <v>-17.621722769242002</v>
      </c>
      <c r="AR264" s="2">
        <v>-19.173633735375599</v>
      </c>
      <c r="AS264" s="2">
        <v>-24.750854004526399</v>
      </c>
      <c r="AT264" s="2">
        <v>31.612413097119099</v>
      </c>
      <c r="AU264" s="2">
        <v>-3.2528188803190199</v>
      </c>
      <c r="AV264" s="144">
        <v>20.151580821040401</v>
      </c>
      <c r="AW264" s="2">
        <v>-12.774152690982101</v>
      </c>
      <c r="AX264" s="2">
        <v>14.513085015552001</v>
      </c>
      <c r="AY264" s="2">
        <v>34.669397274858099</v>
      </c>
      <c r="AZ264" s="2">
        <v>21.4994009156921</v>
      </c>
      <c r="BA264" s="2">
        <v>13.059178340892</v>
      </c>
      <c r="BB264" s="2" t="s">
        <v>19</v>
      </c>
      <c r="BC264" s="2">
        <v>-16.567656519242501</v>
      </c>
      <c r="BD264"/>
      <c r="BE264"/>
      <c r="BF264"/>
    </row>
    <row r="265" spans="1:58" s="145" customFormat="1" x14ac:dyDescent="0.25">
      <c r="A265" s="1">
        <v>45139</v>
      </c>
      <c r="B265" s="232">
        <v>100.1365</v>
      </c>
      <c r="C265" s="232">
        <v>93.899699999999996</v>
      </c>
      <c r="D265" s="232">
        <v>105.29423</v>
      </c>
      <c r="E265" s="232">
        <v>94.315780000000004</v>
      </c>
      <c r="F265" s="232" t="s">
        <v>19</v>
      </c>
      <c r="G265" s="232">
        <v>86.167330000000007</v>
      </c>
      <c r="H265" s="232" t="s">
        <v>19</v>
      </c>
      <c r="I265" s="232">
        <v>103.2063</v>
      </c>
      <c r="J265" s="232">
        <v>93.016909999999996</v>
      </c>
      <c r="K265" s="232">
        <v>100.46948</v>
      </c>
      <c r="L265" s="232">
        <v>116.66731</v>
      </c>
      <c r="M265" s="232">
        <v>107.07167</v>
      </c>
      <c r="N265" s="232">
        <v>98.555779999999999</v>
      </c>
      <c r="O265" s="232">
        <v>102.15262</v>
      </c>
      <c r="P265" s="232">
        <v>100.59604</v>
      </c>
      <c r="Q265" s="232">
        <v>101.21686</v>
      </c>
      <c r="R265" s="232" t="s">
        <v>19</v>
      </c>
      <c r="S265" s="232">
        <v>113.10029</v>
      </c>
      <c r="T265" s="232">
        <v>107.40026</v>
      </c>
      <c r="U265" s="232">
        <v>0.7</v>
      </c>
      <c r="V265" s="232">
        <v>-3.1</v>
      </c>
      <c r="W265" s="232">
        <v>6.2</v>
      </c>
      <c r="X265" s="232">
        <v>-8.1999999999999993</v>
      </c>
      <c r="Y265" s="232" t="s">
        <v>19</v>
      </c>
      <c r="Z265" s="232">
        <v>-8.6999999999999993</v>
      </c>
      <c r="AA265" s="232" t="s">
        <v>19</v>
      </c>
      <c r="AB265" s="232">
        <v>-4</v>
      </c>
      <c r="AC265" s="232">
        <v>-5.0999999999999996</v>
      </c>
      <c r="AD265" s="232">
        <v>-1.9</v>
      </c>
      <c r="AE265" s="233">
        <v>5.7</v>
      </c>
      <c r="AF265" s="232">
        <v>1.3</v>
      </c>
      <c r="AG265" s="232">
        <v>1.6</v>
      </c>
      <c r="AH265" s="232">
        <v>4.3</v>
      </c>
      <c r="AI265" s="232">
        <v>1.9</v>
      </c>
      <c r="AJ265" s="232">
        <v>6.7</v>
      </c>
      <c r="AK265" s="232" t="s">
        <v>19</v>
      </c>
      <c r="AL265" s="232">
        <v>2.5</v>
      </c>
      <c r="AM265" s="232">
        <v>1</v>
      </c>
      <c r="AN265" s="144">
        <v>13.1286835187967</v>
      </c>
      <c r="AO265" s="2">
        <v>7.4021656333529302</v>
      </c>
      <c r="AP265" s="2">
        <v>-20.880613094084499</v>
      </c>
      <c r="AQ265" s="2">
        <v>-18.106985504072501</v>
      </c>
      <c r="AR265" s="2">
        <v>-19.971908402551801</v>
      </c>
      <c r="AS265" s="2">
        <v>-25.5711533490981</v>
      </c>
      <c r="AT265" s="2">
        <v>32.470010656186503</v>
      </c>
      <c r="AU265" s="2">
        <v>-3.4163994469485499</v>
      </c>
      <c r="AV265" s="144">
        <v>20.734822991740302</v>
      </c>
      <c r="AW265" s="2">
        <v>-13.1432132824135</v>
      </c>
      <c r="AX265" s="2">
        <v>14.8396075154557</v>
      </c>
      <c r="AY265" s="2">
        <v>35.570257683406098</v>
      </c>
      <c r="AZ265" s="2">
        <v>22.001478262661401</v>
      </c>
      <c r="BA265" s="2">
        <v>13.298235602949401</v>
      </c>
      <c r="BB265" s="2" t="s">
        <v>19</v>
      </c>
      <c r="BC265" s="2">
        <v>-17.044739394164999</v>
      </c>
      <c r="BD265"/>
      <c r="BE265"/>
      <c r="BF265"/>
    </row>
    <row r="266" spans="1:58" s="145" customFormat="1" x14ac:dyDescent="0.25">
      <c r="A266" s="1">
        <v>45170</v>
      </c>
      <c r="B266" s="232">
        <v>99.690060000000003</v>
      </c>
      <c r="C266" s="232">
        <v>92.030709999999999</v>
      </c>
      <c r="D266" s="232">
        <v>100.44073</v>
      </c>
      <c r="E266" s="232">
        <v>111.39426</v>
      </c>
      <c r="F266" s="232" t="s">
        <v>19</v>
      </c>
      <c r="G266" s="232">
        <v>93.02713</v>
      </c>
      <c r="H266" s="232" t="s">
        <v>19</v>
      </c>
      <c r="I266" s="232">
        <v>92.627030000000005</v>
      </c>
      <c r="J266" s="232">
        <v>88.988259999999997</v>
      </c>
      <c r="K266" s="232">
        <v>101.21635000000001</v>
      </c>
      <c r="L266" s="232">
        <v>110.15161000000001</v>
      </c>
      <c r="M266" s="232">
        <v>110.63588</v>
      </c>
      <c r="N266" s="232">
        <v>97.599900000000005</v>
      </c>
      <c r="O266" s="232">
        <v>104.29210999999999</v>
      </c>
      <c r="P266" s="232">
        <v>99.595690000000005</v>
      </c>
      <c r="Q266" s="232">
        <v>95.155590000000004</v>
      </c>
      <c r="R266" s="232" t="s">
        <v>19</v>
      </c>
      <c r="S266" s="232">
        <v>106.53718000000001</v>
      </c>
      <c r="T266" s="232">
        <v>109.15656</v>
      </c>
      <c r="U266" s="232">
        <v>-0.4</v>
      </c>
      <c r="V266" s="232">
        <v>-2</v>
      </c>
      <c r="W266" s="232">
        <v>-4.5999999999999996</v>
      </c>
      <c r="X266" s="232">
        <v>18.100000000000001</v>
      </c>
      <c r="Y266" s="232" t="s">
        <v>19</v>
      </c>
      <c r="Z266" s="232">
        <v>8</v>
      </c>
      <c r="AA266" s="232" t="s">
        <v>19</v>
      </c>
      <c r="AB266" s="232">
        <v>-10.3</v>
      </c>
      <c r="AC266" s="232">
        <v>-4.3</v>
      </c>
      <c r="AD266" s="232">
        <v>0.7</v>
      </c>
      <c r="AE266" s="233">
        <v>-5.6</v>
      </c>
      <c r="AF266" s="232">
        <v>3.3</v>
      </c>
      <c r="AG266" s="232">
        <v>-1</v>
      </c>
      <c r="AH266" s="232">
        <v>2.1</v>
      </c>
      <c r="AI266" s="232">
        <v>-1</v>
      </c>
      <c r="AJ266" s="232">
        <v>-6</v>
      </c>
      <c r="AK266" s="232" t="s">
        <v>19</v>
      </c>
      <c r="AL266" s="232">
        <v>-5.8</v>
      </c>
      <c r="AM266" s="232">
        <v>1.6</v>
      </c>
      <c r="AN266" s="144">
        <v>13.4568423323755</v>
      </c>
      <c r="AO266" s="2">
        <v>7.5094251141928199</v>
      </c>
      <c r="AP266" s="2">
        <v>-21.734376905340099</v>
      </c>
      <c r="AQ266" s="2">
        <v>-18.6088427199591</v>
      </c>
      <c r="AR266" s="2">
        <v>-20.7541373213515</v>
      </c>
      <c r="AS266" s="2">
        <v>-26.375428020089899</v>
      </c>
      <c r="AT266" s="2">
        <v>33.326521706699097</v>
      </c>
      <c r="AU266" s="2">
        <v>-3.5761853377551298</v>
      </c>
      <c r="AV266" s="144">
        <v>21.3014832585453</v>
      </c>
      <c r="AW266" s="2">
        <v>-13.516515258525599</v>
      </c>
      <c r="AX266" s="2">
        <v>15.165362672090801</v>
      </c>
      <c r="AY266" s="2">
        <v>36.474291693836598</v>
      </c>
      <c r="AZ266" s="2">
        <v>22.501861281077801</v>
      </c>
      <c r="BA266" s="2">
        <v>13.543019864515401</v>
      </c>
      <c r="BB266" s="2" t="s">
        <v>19</v>
      </c>
      <c r="BC266" s="2">
        <v>-17.522320508466201</v>
      </c>
      <c r="BD266"/>
      <c r="BE266"/>
      <c r="BF266"/>
    </row>
    <row r="267" spans="1:58" x14ac:dyDescent="0.25">
      <c r="A267" s="1">
        <v>45200</v>
      </c>
      <c r="B267" s="232">
        <v>100.13461</v>
      </c>
      <c r="C267" s="232">
        <v>94.632329999999996</v>
      </c>
      <c r="D267" s="232">
        <v>97.991280000000003</v>
      </c>
      <c r="E267" s="232">
        <v>104.66771</v>
      </c>
      <c r="F267" s="232" t="s">
        <v>19</v>
      </c>
      <c r="G267" s="232">
        <v>94.230459999999994</v>
      </c>
      <c r="H267" s="232" t="s">
        <v>19</v>
      </c>
      <c r="I267" s="232">
        <v>102.666</v>
      </c>
      <c r="J267" s="232">
        <v>97.833320000000001</v>
      </c>
      <c r="K267" s="232">
        <v>103.02324</v>
      </c>
      <c r="L267" s="232">
        <v>107.99529</v>
      </c>
      <c r="M267" s="232">
        <v>110.65053</v>
      </c>
      <c r="N267" s="232">
        <v>98.563209999999998</v>
      </c>
      <c r="O267" s="232">
        <v>102.21199</v>
      </c>
      <c r="P267" s="232">
        <v>99.301550000000006</v>
      </c>
      <c r="Q267" s="232">
        <v>96.50994</v>
      </c>
      <c r="R267" s="232" t="s">
        <v>19</v>
      </c>
      <c r="S267" s="232">
        <v>101.04255999999999</v>
      </c>
      <c r="T267" s="232">
        <v>110.54649000000001</v>
      </c>
      <c r="U267" s="232">
        <v>0.4</v>
      </c>
      <c r="V267" s="232">
        <v>2.8</v>
      </c>
      <c r="W267" s="232">
        <v>-2.4</v>
      </c>
      <c r="X267" s="232">
        <v>-6</v>
      </c>
      <c r="Y267" s="232" t="s">
        <v>19</v>
      </c>
      <c r="Z267" s="232">
        <v>1.3</v>
      </c>
      <c r="AA267" s="232" t="s">
        <v>19</v>
      </c>
      <c r="AB267" s="232">
        <v>10.8</v>
      </c>
      <c r="AC267" s="232">
        <v>9.9</v>
      </c>
      <c r="AD267" s="232">
        <v>1.8</v>
      </c>
      <c r="AE267" s="233">
        <v>-2</v>
      </c>
      <c r="AF267" s="232">
        <v>0</v>
      </c>
      <c r="AG267" s="232">
        <v>1</v>
      </c>
      <c r="AH267" s="232">
        <v>-2</v>
      </c>
      <c r="AI267" s="232">
        <v>-0.3</v>
      </c>
      <c r="AJ267" s="232">
        <v>1.4</v>
      </c>
      <c r="AK267" s="232" t="s">
        <v>19</v>
      </c>
      <c r="AL267" s="232">
        <v>-5.2</v>
      </c>
      <c r="AM267" s="232">
        <v>1.3</v>
      </c>
      <c r="AN267" s="144">
        <v>13.758217910480701</v>
      </c>
      <c r="AO267" s="2">
        <v>7.6212927037812896</v>
      </c>
      <c r="AP267" s="2">
        <v>-22.555085165405199</v>
      </c>
      <c r="AQ267" s="2">
        <v>-19.124695863740001</v>
      </c>
      <c r="AR267" s="2">
        <v>-21.5232147325992</v>
      </c>
      <c r="AS267" s="2">
        <v>-27.166328366733399</v>
      </c>
      <c r="AT267" s="2">
        <v>34.182019892116699</v>
      </c>
      <c r="AU267" s="2">
        <v>-3.7328604390309499</v>
      </c>
      <c r="AV267" s="144">
        <v>21.854073761169101</v>
      </c>
      <c r="AW267" s="2">
        <v>-13.8934555345409</v>
      </c>
      <c r="AX267" s="2">
        <v>15.4903551316188</v>
      </c>
      <c r="AY267" s="2">
        <v>37.380909779234699</v>
      </c>
      <c r="AZ267" s="2">
        <v>23.0007059549975</v>
      </c>
      <c r="BA267" s="2">
        <v>13.792482023237</v>
      </c>
      <c r="BB267" s="2" t="s">
        <v>19</v>
      </c>
      <c r="BC267" s="2">
        <v>-18.0003241682784</v>
      </c>
    </row>
    <row r="268" spans="1:58" x14ac:dyDescent="0.25">
      <c r="A268" s="1">
        <v>45231</v>
      </c>
      <c r="B268" s="232">
        <v>101.23399000000001</v>
      </c>
      <c r="C268" s="232">
        <v>93.492500000000007</v>
      </c>
      <c r="D268" s="232">
        <v>92.354029999999995</v>
      </c>
      <c r="E268" s="232">
        <v>107.11118</v>
      </c>
      <c r="F268" s="232" t="s">
        <v>19</v>
      </c>
      <c r="G268" s="232">
        <v>96.558269999999993</v>
      </c>
      <c r="H268" s="232" t="s">
        <v>19</v>
      </c>
      <c r="I268" s="232">
        <v>91.957899999999995</v>
      </c>
      <c r="J268" s="232">
        <v>100.69412</v>
      </c>
      <c r="K268" s="232">
        <v>104.88115999999999</v>
      </c>
      <c r="L268" s="232">
        <v>114.92950999999999</v>
      </c>
      <c r="M268" s="232">
        <v>114.53165</v>
      </c>
      <c r="N268" s="232">
        <v>101.2689</v>
      </c>
      <c r="O268" s="232">
        <v>104.34019000000001</v>
      </c>
      <c r="P268" s="232">
        <v>98.686340000000001</v>
      </c>
      <c r="Q268" s="232">
        <v>94.096500000000006</v>
      </c>
      <c r="R268" s="232" t="s">
        <v>19</v>
      </c>
      <c r="S268" s="232">
        <v>104.5577</v>
      </c>
      <c r="T268" s="232">
        <v>112.0638</v>
      </c>
      <c r="U268" s="232">
        <v>1.1000000000000001</v>
      </c>
      <c r="V268" s="232">
        <v>-1.2</v>
      </c>
      <c r="W268" s="232">
        <v>-5.8</v>
      </c>
      <c r="X268" s="232">
        <v>2.2999999999999998</v>
      </c>
      <c r="Y268" s="232" t="s">
        <v>19</v>
      </c>
      <c r="Z268" s="232">
        <v>2.5</v>
      </c>
      <c r="AA268" s="232" t="s">
        <v>19</v>
      </c>
      <c r="AB268" s="232">
        <v>-10.4</v>
      </c>
      <c r="AC268" s="232">
        <v>2.9</v>
      </c>
      <c r="AD268" s="232">
        <v>1.8</v>
      </c>
      <c r="AE268" s="233">
        <v>6.4</v>
      </c>
      <c r="AF268" s="232">
        <v>3.5</v>
      </c>
      <c r="AG268" s="232">
        <v>2.7</v>
      </c>
      <c r="AH268" s="232">
        <v>2.1</v>
      </c>
      <c r="AI268" s="232">
        <v>-0.6</v>
      </c>
      <c r="AJ268" s="232">
        <v>-2.5</v>
      </c>
      <c r="AK268" s="232" t="s">
        <v>19</v>
      </c>
      <c r="AL268" s="232">
        <v>3.5</v>
      </c>
      <c r="AM268" s="232">
        <v>1.4</v>
      </c>
      <c r="AN268" s="144">
        <v>14.0819439063806</v>
      </c>
      <c r="AO268" s="2">
        <v>7.7292799340156302</v>
      </c>
      <c r="AP268" s="2">
        <v>-23.403462843038302</v>
      </c>
      <c r="AQ268" s="2">
        <v>-19.6288735744197</v>
      </c>
      <c r="AR268" s="2">
        <v>-22.303342822206801</v>
      </c>
      <c r="AS268" s="2">
        <v>-27.968415042205699</v>
      </c>
      <c r="AT268" s="2">
        <v>35.038342868430199</v>
      </c>
      <c r="AU268" s="2">
        <v>-3.8921492868974901</v>
      </c>
      <c r="AV268" s="144">
        <v>22.418383663493799</v>
      </c>
      <c r="AW268" s="2">
        <v>-14.2673734834159</v>
      </c>
      <c r="AX268" s="2">
        <v>15.8159597211797</v>
      </c>
      <c r="AY268" s="2">
        <v>38.285352900029402</v>
      </c>
      <c r="AZ268" s="2">
        <v>23.500811095743501</v>
      </c>
      <c r="BA268" s="2">
        <v>14.0380100765669</v>
      </c>
      <c r="BB268" s="2" t="s">
        <v>19</v>
      </c>
      <c r="BC268" s="2">
        <v>-18.477975825302501</v>
      </c>
    </row>
    <row r="269" spans="1:58" x14ac:dyDescent="0.25">
      <c r="A269" s="1">
        <v>45261</v>
      </c>
      <c r="B269" s="232">
        <v>102.84411</v>
      </c>
      <c r="C269" s="232">
        <v>95.574039999999997</v>
      </c>
      <c r="D269" s="232">
        <v>101.18948</v>
      </c>
      <c r="E269" s="232">
        <v>111.71097</v>
      </c>
      <c r="F269" s="232" t="s">
        <v>19</v>
      </c>
      <c r="G269" s="232">
        <v>102.21731</v>
      </c>
      <c r="H269" s="232" t="s">
        <v>19</v>
      </c>
      <c r="I269" s="232">
        <v>101.40909000000001</v>
      </c>
      <c r="J269" s="232">
        <v>98.700659999999999</v>
      </c>
      <c r="K269" s="232">
        <v>106.46861</v>
      </c>
      <c r="L269" s="232">
        <v>116.71684</v>
      </c>
      <c r="M269" s="232">
        <v>109.65868</v>
      </c>
      <c r="N269" s="232">
        <v>101.60937</v>
      </c>
      <c r="O269" s="232">
        <v>105.0911</v>
      </c>
      <c r="P269" s="232">
        <v>105.44880999999999</v>
      </c>
      <c r="Q269" s="232">
        <v>96.112920000000003</v>
      </c>
      <c r="R269" s="232" t="s">
        <v>19</v>
      </c>
      <c r="S269" s="232">
        <v>104.12018</v>
      </c>
      <c r="T269" s="232">
        <v>114.94596</v>
      </c>
      <c r="U269" s="232">
        <v>1.6</v>
      </c>
      <c r="V269" s="232">
        <v>2.2000000000000002</v>
      </c>
      <c r="W269" s="232">
        <v>9.6</v>
      </c>
      <c r="X269" s="232">
        <v>4.3</v>
      </c>
      <c r="Y269" s="232" t="s">
        <v>19</v>
      </c>
      <c r="Z269" s="232">
        <v>5.9</v>
      </c>
      <c r="AA269" s="232" t="s">
        <v>19</v>
      </c>
      <c r="AB269" s="232">
        <v>10.3</v>
      </c>
      <c r="AC269" s="232">
        <v>-2</v>
      </c>
      <c r="AD269" s="232">
        <v>1.5</v>
      </c>
      <c r="AE269" s="233">
        <v>1.6</v>
      </c>
      <c r="AF269" s="232">
        <v>-4.3</v>
      </c>
      <c r="AG269" s="232">
        <v>0.3</v>
      </c>
      <c r="AH269" s="232">
        <v>0.7</v>
      </c>
      <c r="AI269" s="232">
        <v>6.9</v>
      </c>
      <c r="AJ269" s="232">
        <v>2.1</v>
      </c>
      <c r="AK269" s="232" t="s">
        <v>19</v>
      </c>
      <c r="AL269" s="232">
        <v>-0.4</v>
      </c>
      <c r="AM269" s="232">
        <v>2.6</v>
      </c>
      <c r="AN269" s="144">
        <v>14.405669902280501</v>
      </c>
      <c r="AO269" s="2">
        <v>7.8372671642499698</v>
      </c>
      <c r="AP269" s="2">
        <v>-24.2518405206715</v>
      </c>
      <c r="AQ269" s="2">
        <v>-20.133051285099299</v>
      </c>
      <c r="AR269" s="2">
        <v>-23.083470911814398</v>
      </c>
      <c r="AS269" s="2">
        <v>-28.770501717677998</v>
      </c>
      <c r="AT269" s="2">
        <v>35.894665844743699</v>
      </c>
      <c r="AU269" s="2">
        <v>-4.0514381347640196</v>
      </c>
      <c r="AV269" s="144">
        <v>22.982693565818501</v>
      </c>
      <c r="AW269" s="2">
        <v>-14.641291432290799</v>
      </c>
      <c r="AX269" s="2">
        <v>16.141564310740701</v>
      </c>
      <c r="AY269" s="2">
        <v>39.189796020823998</v>
      </c>
      <c r="AZ269" s="2">
        <v>24.000916236489399</v>
      </c>
      <c r="BA269" s="2">
        <v>14.2835381298967</v>
      </c>
      <c r="BB269" s="2" t="s">
        <v>19</v>
      </c>
      <c r="BC269" s="2">
        <v>-18.955627482326602</v>
      </c>
    </row>
    <row r="270" spans="1:58" x14ac:dyDescent="0.25">
      <c r="A270" s="1">
        <v>45292</v>
      </c>
      <c r="B270" s="232">
        <v>101.59672999999999</v>
      </c>
      <c r="C270" s="232">
        <v>97.786569999999998</v>
      </c>
      <c r="D270" s="232">
        <v>107.85205999999999</v>
      </c>
      <c r="E270" s="232">
        <v>106.74749</v>
      </c>
      <c r="F270" s="232" t="s">
        <v>19</v>
      </c>
      <c r="G270" s="232">
        <v>100.66191999999999</v>
      </c>
      <c r="H270" s="232" t="s">
        <v>19</v>
      </c>
      <c r="I270" s="232">
        <v>101.19756</v>
      </c>
      <c r="J270" s="232">
        <v>98.211600000000004</v>
      </c>
      <c r="K270" s="232">
        <v>106.2252</v>
      </c>
      <c r="L270" s="232">
        <v>113.12811000000001</v>
      </c>
      <c r="M270" s="232">
        <v>108.10290999999999</v>
      </c>
      <c r="N270" s="232">
        <v>99.867440000000002</v>
      </c>
      <c r="O270" s="232">
        <v>105.37269999999999</v>
      </c>
      <c r="P270" s="232">
        <v>101.44152</v>
      </c>
      <c r="Q270" s="232">
        <v>90.358710000000002</v>
      </c>
      <c r="R270" s="232" t="s">
        <v>19</v>
      </c>
      <c r="S270" s="232">
        <v>108.05951</v>
      </c>
      <c r="T270" s="232">
        <v>111.36544000000001</v>
      </c>
      <c r="U270" s="232">
        <v>-1.2</v>
      </c>
      <c r="V270" s="232">
        <v>2.2999999999999998</v>
      </c>
      <c r="W270" s="232">
        <v>6.6</v>
      </c>
      <c r="X270" s="232">
        <v>-4.4000000000000004</v>
      </c>
      <c r="Y270" s="232" t="s">
        <v>19</v>
      </c>
      <c r="Z270" s="232">
        <v>-1.5</v>
      </c>
      <c r="AA270" s="232" t="s">
        <v>19</v>
      </c>
      <c r="AB270" s="232">
        <v>-0.2</v>
      </c>
      <c r="AC270" s="232">
        <v>-0.5</v>
      </c>
      <c r="AD270" s="232">
        <v>-0.2</v>
      </c>
      <c r="AE270" s="233">
        <v>-3.1</v>
      </c>
      <c r="AF270" s="232">
        <v>-1.4</v>
      </c>
      <c r="AG270" s="232">
        <v>-1.7</v>
      </c>
      <c r="AH270" s="232">
        <v>0.3</v>
      </c>
      <c r="AI270" s="232">
        <v>-3.8</v>
      </c>
      <c r="AJ270" s="232">
        <v>-6</v>
      </c>
      <c r="AK270" s="232" t="s">
        <v>19</v>
      </c>
      <c r="AL270" s="232">
        <v>3.8</v>
      </c>
      <c r="AM270" s="232">
        <v>-3.1</v>
      </c>
      <c r="AN270" s="144">
        <v>14.7293958981804</v>
      </c>
      <c r="AO270" s="2">
        <v>7.9452543944843201</v>
      </c>
      <c r="AP270" s="2">
        <v>-25.100218198304699</v>
      </c>
      <c r="AQ270" s="2">
        <v>-20.637228995779001</v>
      </c>
      <c r="AR270" s="2">
        <v>-23.863599001422099</v>
      </c>
      <c r="AS270" s="2">
        <v>-29.572588393150301</v>
      </c>
      <c r="AT270" s="2">
        <v>36.750988821057199</v>
      </c>
      <c r="AU270" s="2">
        <v>-4.2107269826305602</v>
      </c>
      <c r="AV270" s="144">
        <v>23.547003468143298</v>
      </c>
      <c r="AW270" s="2">
        <v>-15.0152093811658</v>
      </c>
      <c r="AX270" s="2">
        <v>16.467168900301601</v>
      </c>
      <c r="AY270" s="2">
        <v>40.0942391416188</v>
      </c>
      <c r="AZ270" s="2">
        <v>24.5010213772354</v>
      </c>
      <c r="BA270" s="2">
        <v>14.5290661832266</v>
      </c>
      <c r="BB270" s="2" t="s">
        <v>19</v>
      </c>
      <c r="BC270" s="2">
        <v>-19.433279139350599</v>
      </c>
    </row>
    <row r="271" spans="1:58" x14ac:dyDescent="0.25">
      <c r="A271" s="1">
        <v>45323</v>
      </c>
      <c r="B271" s="232">
        <v>101.81792</v>
      </c>
      <c r="C271" s="232">
        <v>98.394080000000002</v>
      </c>
      <c r="D271" s="232">
        <v>118.45195</v>
      </c>
      <c r="E271" s="232">
        <v>104.86062</v>
      </c>
      <c r="F271" s="232" t="s">
        <v>19</v>
      </c>
      <c r="G271" s="232">
        <v>103.42807000000001</v>
      </c>
      <c r="H271" s="232" t="s">
        <v>19</v>
      </c>
      <c r="I271" s="232">
        <v>103.84922</v>
      </c>
      <c r="J271" s="232">
        <v>100.47308</v>
      </c>
      <c r="K271" s="232">
        <v>105.89388</v>
      </c>
      <c r="L271" s="232">
        <v>117.14943</v>
      </c>
      <c r="M271" s="232">
        <v>109.78848000000001</v>
      </c>
      <c r="N271" s="232">
        <v>99.585629999999995</v>
      </c>
      <c r="O271" s="232">
        <v>102.6476</v>
      </c>
      <c r="P271" s="232">
        <v>100.72462</v>
      </c>
      <c r="Q271" s="232">
        <v>98.252979999999994</v>
      </c>
      <c r="R271" s="232" t="s">
        <v>19</v>
      </c>
      <c r="S271" s="232">
        <v>105.74</v>
      </c>
      <c r="T271" s="232">
        <v>109.36348</v>
      </c>
      <c r="U271" s="232">
        <v>0.2</v>
      </c>
      <c r="V271" s="232">
        <v>0.6</v>
      </c>
      <c r="W271" s="232">
        <v>9.8000000000000007</v>
      </c>
      <c r="X271" s="232">
        <v>-1.8</v>
      </c>
      <c r="Y271" s="232" t="s">
        <v>19</v>
      </c>
      <c r="Z271" s="232">
        <v>2.7</v>
      </c>
      <c r="AA271" s="232" t="s">
        <v>19</v>
      </c>
      <c r="AB271" s="232">
        <v>2.6</v>
      </c>
      <c r="AC271" s="232">
        <v>2.2999999999999998</v>
      </c>
      <c r="AD271" s="232">
        <v>-0.3</v>
      </c>
      <c r="AE271" s="233">
        <v>3.6</v>
      </c>
      <c r="AF271" s="232">
        <v>1.6</v>
      </c>
      <c r="AG271" s="232">
        <v>-0.3</v>
      </c>
      <c r="AH271" s="232">
        <v>-2.6</v>
      </c>
      <c r="AI271" s="232">
        <v>-0.7</v>
      </c>
      <c r="AJ271" s="232">
        <v>8.6999999999999993</v>
      </c>
      <c r="AK271" s="232" t="s">
        <v>19</v>
      </c>
      <c r="AL271" s="232">
        <v>-2.1</v>
      </c>
      <c r="AM271" s="232">
        <v>-1.8</v>
      </c>
      <c r="AN271" s="144">
        <v>15.057100801452499</v>
      </c>
      <c r="AO271" s="2">
        <v>8.0525596634270098</v>
      </c>
      <c r="AP271" s="2">
        <v>-25.953500240783601</v>
      </c>
      <c r="AQ271" s="2">
        <v>-21.139327171773399</v>
      </c>
      <c r="AR271" s="2">
        <v>-24.645675190006902</v>
      </c>
      <c r="AS271" s="2">
        <v>-30.376660038203401</v>
      </c>
      <c r="AT271" s="2">
        <v>37.607463799995898</v>
      </c>
      <c r="AU271" s="2">
        <v>-4.37047663301606</v>
      </c>
      <c r="AV271" s="144">
        <v>24.113405197019599</v>
      </c>
      <c r="AW271" s="2">
        <v>-15.388585790694901</v>
      </c>
      <c r="AX271" s="2">
        <v>16.7928886197334</v>
      </c>
      <c r="AY271" s="2">
        <v>40.998299765187298</v>
      </c>
      <c r="AZ271" s="2">
        <v>25.001356797945601</v>
      </c>
      <c r="BA271" s="2">
        <v>14.773901570867499</v>
      </c>
      <c r="BB271" s="2" t="s">
        <v>19</v>
      </c>
      <c r="BC271" s="2">
        <v>-19.910867977573801</v>
      </c>
    </row>
    <row r="272" spans="1:58" x14ac:dyDescent="0.25">
      <c r="A272" s="1">
        <v>45352</v>
      </c>
      <c r="B272" s="232">
        <v>102.07611</v>
      </c>
      <c r="C272" s="232">
        <v>98.334599999999995</v>
      </c>
      <c r="D272" s="232">
        <v>104.52587</v>
      </c>
      <c r="E272" s="232">
        <v>106.94549000000001</v>
      </c>
      <c r="F272" s="232" t="s">
        <v>19</v>
      </c>
      <c r="G272" s="232">
        <v>102.47283</v>
      </c>
      <c r="H272" s="232" t="s">
        <v>19</v>
      </c>
      <c r="I272" s="232">
        <v>104.32862</v>
      </c>
      <c r="J272" s="232">
        <v>102.65634</v>
      </c>
      <c r="K272" s="232">
        <v>105.81059</v>
      </c>
      <c r="L272" s="232">
        <v>110.69247</v>
      </c>
      <c r="M272" s="232">
        <v>107.29163</v>
      </c>
      <c r="N272" s="232">
        <v>100.86861</v>
      </c>
      <c r="O272" s="232">
        <v>96.070220000000006</v>
      </c>
      <c r="P272" s="232">
        <v>103.67113000000001</v>
      </c>
      <c r="Q272" s="232">
        <v>98.998170000000002</v>
      </c>
      <c r="R272" s="232" t="s">
        <v>19</v>
      </c>
      <c r="S272" s="232">
        <v>106.13281000000001</v>
      </c>
      <c r="T272" s="232">
        <v>110.27876000000001</v>
      </c>
      <c r="U272" s="232">
        <v>0.3</v>
      </c>
      <c r="V272" s="232">
        <v>-0.1</v>
      </c>
      <c r="W272" s="232">
        <v>-11.8</v>
      </c>
      <c r="X272" s="232">
        <v>2</v>
      </c>
      <c r="Y272" s="232" t="s">
        <v>19</v>
      </c>
      <c r="Z272" s="232">
        <v>-0.9</v>
      </c>
      <c r="AA272" s="232" t="s">
        <v>19</v>
      </c>
      <c r="AB272" s="232">
        <v>0.5</v>
      </c>
      <c r="AC272" s="232">
        <v>2.2000000000000002</v>
      </c>
      <c r="AD272" s="232">
        <v>-0.1</v>
      </c>
      <c r="AE272" s="233">
        <v>-5.5</v>
      </c>
      <c r="AF272" s="232">
        <v>-2.2999999999999998</v>
      </c>
      <c r="AG272" s="232">
        <v>1.3</v>
      </c>
      <c r="AH272" s="232">
        <v>-6.4</v>
      </c>
      <c r="AI272" s="232">
        <v>2.9</v>
      </c>
      <c r="AJ272" s="232">
        <v>0.8</v>
      </c>
      <c r="AK272" s="232" t="s">
        <v>19</v>
      </c>
      <c r="AL272" s="232">
        <v>0.4</v>
      </c>
      <c r="AM272" s="232">
        <v>0.8</v>
      </c>
      <c r="AN272" s="144">
        <v>15.3808267973524</v>
      </c>
      <c r="AO272" s="2">
        <v>8.1605468936613494</v>
      </c>
      <c r="AP272" s="2">
        <v>-26.8018779184168</v>
      </c>
      <c r="AQ272" s="2">
        <v>-21.643504882453001</v>
      </c>
      <c r="AR272" s="2">
        <v>-25.425803279614499</v>
      </c>
      <c r="AS272" s="2">
        <v>-31.1787467136757</v>
      </c>
      <c r="AT272" s="2">
        <v>38.463786776309398</v>
      </c>
      <c r="AU272" s="2">
        <v>-4.5297654808825998</v>
      </c>
      <c r="AV272" s="144">
        <v>24.677715099344301</v>
      </c>
      <c r="AW272" s="2">
        <v>-15.7625037395698</v>
      </c>
      <c r="AX272" s="2">
        <v>17.1184932092943</v>
      </c>
      <c r="AY272" s="2">
        <v>41.902742885982001</v>
      </c>
      <c r="AZ272" s="2">
        <v>25.501461938691602</v>
      </c>
      <c r="BA272" s="2">
        <v>15.019429624197301</v>
      </c>
      <c r="BB272" s="2" t="s">
        <v>19</v>
      </c>
      <c r="BC272" s="2">
        <v>-20.388519634597898</v>
      </c>
    </row>
    <row r="273" spans="1:58" s="145" customFormat="1" x14ac:dyDescent="0.25">
      <c r="A273" s="1">
        <v>45383</v>
      </c>
      <c r="B273" s="232">
        <v>101.9294</v>
      </c>
      <c r="C273" s="232">
        <v>96.330699999999993</v>
      </c>
      <c r="D273" s="232">
        <v>105.2062</v>
      </c>
      <c r="E273" s="232">
        <v>91.053049999999999</v>
      </c>
      <c r="F273" s="232" t="s">
        <v>19</v>
      </c>
      <c r="G273" s="232">
        <v>102.23343</v>
      </c>
      <c r="H273" s="232" t="s">
        <v>19</v>
      </c>
      <c r="I273" s="232">
        <v>107.86171</v>
      </c>
      <c r="J273" s="232">
        <v>97.977199999999996</v>
      </c>
      <c r="K273" s="232">
        <v>104.45926</v>
      </c>
      <c r="L273" s="232">
        <v>115.84397</v>
      </c>
      <c r="M273" s="232">
        <v>106.68510000000001</v>
      </c>
      <c r="N273" s="232">
        <v>100.861</v>
      </c>
      <c r="O273" s="232">
        <v>105.17093</v>
      </c>
      <c r="P273" s="232">
        <v>105.04207</v>
      </c>
      <c r="Q273" s="232">
        <v>99.121020000000001</v>
      </c>
      <c r="R273" s="232" t="s">
        <v>19</v>
      </c>
      <c r="S273" s="232">
        <v>111.41828</v>
      </c>
      <c r="T273" s="232">
        <v>107.22134</v>
      </c>
      <c r="U273" s="232">
        <v>-0.1</v>
      </c>
      <c r="V273" s="232">
        <v>-2</v>
      </c>
      <c r="W273" s="232">
        <v>0.7</v>
      </c>
      <c r="X273" s="232">
        <v>-14.9</v>
      </c>
      <c r="Y273" s="232" t="s">
        <v>19</v>
      </c>
      <c r="Z273" s="232">
        <v>-0.2</v>
      </c>
      <c r="AA273" s="232" t="s">
        <v>19</v>
      </c>
      <c r="AB273" s="232">
        <v>3.4</v>
      </c>
      <c r="AC273" s="232">
        <v>-4.5999999999999996</v>
      </c>
      <c r="AD273" s="232">
        <v>-1.3</v>
      </c>
      <c r="AE273" s="233">
        <v>4.7</v>
      </c>
      <c r="AF273" s="232">
        <v>-0.6</v>
      </c>
      <c r="AG273" s="232">
        <v>0</v>
      </c>
      <c r="AH273" s="232">
        <v>9.5</v>
      </c>
      <c r="AI273" s="232">
        <v>1.3</v>
      </c>
      <c r="AJ273" s="232">
        <v>0.1</v>
      </c>
      <c r="AK273" s="232" t="s">
        <v>19</v>
      </c>
      <c r="AL273" s="232">
        <v>5</v>
      </c>
      <c r="AM273" s="232">
        <v>-2.8</v>
      </c>
      <c r="AN273" s="144">
        <v>15.7041189557248</v>
      </c>
      <c r="AO273" s="2">
        <v>8.2685991008138497</v>
      </c>
      <c r="AP273" s="2">
        <v>-27.649743626603499</v>
      </c>
      <c r="AQ273" s="2">
        <v>-22.147910426471899</v>
      </c>
      <c r="AR273" s="2">
        <v>-26.205739328439002</v>
      </c>
      <c r="AS273" s="2">
        <v>-31.980623821788299</v>
      </c>
      <c r="AT273" s="2">
        <v>39.3200876899786</v>
      </c>
      <c r="AU273" s="2">
        <v>-4.6890088701888901</v>
      </c>
      <c r="AV273" s="144">
        <v>25.241791087887599</v>
      </c>
      <c r="AW273" s="2">
        <v>-16.136484443363099</v>
      </c>
      <c r="AX273" s="2">
        <v>17.444078709830698</v>
      </c>
      <c r="AY273" s="2">
        <v>42.807222723913497</v>
      </c>
      <c r="AZ273" s="2">
        <v>26.001535721030798</v>
      </c>
      <c r="BA273" s="2">
        <v>15.265025028015801</v>
      </c>
      <c r="BB273" s="2" t="s">
        <v>19</v>
      </c>
      <c r="BC273" s="2">
        <v>-20.8661783044336</v>
      </c>
      <c r="BD273"/>
      <c r="BE273"/>
      <c r="BF273"/>
    </row>
    <row r="274" spans="1:58" x14ac:dyDescent="0.25">
      <c r="A274" s="1">
        <v>45413</v>
      </c>
      <c r="B274" s="232">
        <v>100.81374</v>
      </c>
      <c r="C274" s="232">
        <v>100.95518</v>
      </c>
      <c r="D274" s="232">
        <v>103.34669</v>
      </c>
      <c r="E274" s="232">
        <v>107.9425</v>
      </c>
      <c r="F274" s="232" t="s">
        <v>19</v>
      </c>
      <c r="G274" s="232">
        <v>99.315269999999998</v>
      </c>
      <c r="H274" s="232" t="s">
        <v>19</v>
      </c>
      <c r="I274" s="232">
        <v>108.63565</v>
      </c>
      <c r="J274" s="232">
        <v>107.86969999999999</v>
      </c>
      <c r="K274" s="232">
        <v>100.63091</v>
      </c>
      <c r="L274" s="232">
        <v>102.00622</v>
      </c>
      <c r="M274" s="232">
        <v>105.38836000000001</v>
      </c>
      <c r="N274" s="232">
        <v>100.76571</v>
      </c>
      <c r="O274" s="232">
        <v>102.17046000000001</v>
      </c>
      <c r="P274" s="232">
        <v>105.01349999999999</v>
      </c>
      <c r="Q274" s="232">
        <v>72.882230000000007</v>
      </c>
      <c r="R274" s="232" t="s">
        <v>19</v>
      </c>
      <c r="S274" s="232">
        <v>114.62922</v>
      </c>
      <c r="T274" s="232">
        <v>109.05829</v>
      </c>
      <c r="U274" s="232">
        <v>-1.1000000000000001</v>
      </c>
      <c r="V274" s="232">
        <v>4.8</v>
      </c>
      <c r="W274" s="232">
        <v>-1.8</v>
      </c>
      <c r="X274" s="232">
        <v>18.5</v>
      </c>
      <c r="Y274" s="232" t="s">
        <v>19</v>
      </c>
      <c r="Z274" s="232">
        <v>-2.9</v>
      </c>
      <c r="AA274" s="232" t="s">
        <v>19</v>
      </c>
      <c r="AB274" s="232">
        <v>0.7</v>
      </c>
      <c r="AC274" s="232">
        <v>10.1</v>
      </c>
      <c r="AD274" s="232">
        <v>-3.7</v>
      </c>
      <c r="AE274" s="233">
        <v>-11.9</v>
      </c>
      <c r="AF274" s="232">
        <v>-1.2</v>
      </c>
      <c r="AG274" s="232">
        <v>-0.1</v>
      </c>
      <c r="AH274" s="232">
        <v>-2.9</v>
      </c>
      <c r="AI274" s="232">
        <v>0</v>
      </c>
      <c r="AJ274" s="232">
        <v>-26.5</v>
      </c>
      <c r="AK274" s="232" t="s">
        <v>19</v>
      </c>
      <c r="AL274" s="232">
        <v>2.9</v>
      </c>
      <c r="AM274" s="232">
        <v>1.7</v>
      </c>
      <c r="AN274" s="144">
        <v>16.0295811270827</v>
      </c>
      <c r="AO274" s="2">
        <v>8.3762918875588106</v>
      </c>
      <c r="AP274" s="2">
        <v>-28.500253706657102</v>
      </c>
      <c r="AQ274" s="2">
        <v>-22.651180378831</v>
      </c>
      <c r="AR274" s="2">
        <v>-26.986710671231901</v>
      </c>
      <c r="AS274" s="2">
        <v>-32.783574340879497</v>
      </c>
      <c r="AT274" s="2">
        <v>40.176478821556898</v>
      </c>
      <c r="AU274" s="2">
        <v>-4.8484971919164304</v>
      </c>
      <c r="AV274" s="144">
        <v>25.807015692093501</v>
      </c>
      <c r="AW274" s="2">
        <v>-16.510164858193601</v>
      </c>
      <c r="AX274" s="2">
        <v>17.769735714348201</v>
      </c>
      <c r="AY274" s="2">
        <v>43.711500606772098</v>
      </c>
      <c r="AZ274" s="2">
        <v>26.501743426564701</v>
      </c>
      <c r="BA274" s="2">
        <v>15.510253564907201</v>
      </c>
      <c r="BB274" s="2" t="s">
        <v>19</v>
      </c>
      <c r="BC274" s="2">
        <v>-21.343802496333399</v>
      </c>
    </row>
    <row r="275" spans="1:58" x14ac:dyDescent="0.25">
      <c r="A275" s="1">
        <v>45444</v>
      </c>
      <c r="B275" s="232">
        <v>104.95769</v>
      </c>
      <c r="C275" s="232">
        <v>98.091620000000006</v>
      </c>
      <c r="D275" s="232">
        <v>101.45298</v>
      </c>
      <c r="E275" s="232">
        <v>117.50798</v>
      </c>
      <c r="F275" s="232" t="s">
        <v>19</v>
      </c>
      <c r="G275" s="232">
        <v>102.9492</v>
      </c>
      <c r="H275" s="232" t="s">
        <v>19</v>
      </c>
      <c r="I275" s="232">
        <v>106.06359</v>
      </c>
      <c r="J275" s="232">
        <v>102.72051999999999</v>
      </c>
      <c r="K275" s="232">
        <v>106.30459999999999</v>
      </c>
      <c r="L275" s="232">
        <v>104.51085</v>
      </c>
      <c r="M275" s="232">
        <v>107.49737</v>
      </c>
      <c r="N275" s="232">
        <v>106.89394</v>
      </c>
      <c r="O275" s="232">
        <v>109.38853</v>
      </c>
      <c r="P275" s="232">
        <v>106.12935</v>
      </c>
      <c r="Q275" s="232">
        <v>98.855879999999999</v>
      </c>
      <c r="R275" s="232" t="s">
        <v>19</v>
      </c>
      <c r="S275" s="232">
        <v>109.40918000000001</v>
      </c>
      <c r="T275" s="232">
        <v>106.42905</v>
      </c>
      <c r="U275" s="232">
        <v>4.0999999999999996</v>
      </c>
      <c r="V275" s="232">
        <v>-2.8</v>
      </c>
      <c r="W275" s="232">
        <v>-1.8</v>
      </c>
      <c r="X275" s="232">
        <v>8.9</v>
      </c>
      <c r="Y275" s="232" t="s">
        <v>19</v>
      </c>
      <c r="Z275" s="232">
        <v>3.7</v>
      </c>
      <c r="AA275" s="232" t="s">
        <v>19</v>
      </c>
      <c r="AB275" s="232">
        <v>-2.4</v>
      </c>
      <c r="AC275" s="232">
        <v>-4.8</v>
      </c>
      <c r="AD275" s="232">
        <v>5.6</v>
      </c>
      <c r="AE275" s="233">
        <v>2.5</v>
      </c>
      <c r="AF275" s="232">
        <v>2</v>
      </c>
      <c r="AG275" s="232">
        <v>6.1</v>
      </c>
      <c r="AH275" s="232">
        <v>7.1</v>
      </c>
      <c r="AI275" s="232">
        <v>1.1000000000000001</v>
      </c>
      <c r="AJ275" s="232">
        <v>35.6</v>
      </c>
      <c r="AK275" s="232" t="s">
        <v>19</v>
      </c>
      <c r="AL275" s="232">
        <v>-4.5999999999999996</v>
      </c>
      <c r="AM275" s="232">
        <v>-2.4</v>
      </c>
      <c r="AN275" s="144">
        <v>15.868655014094999</v>
      </c>
      <c r="AO275" s="2">
        <v>9.39152719435865</v>
      </c>
      <c r="AP275" s="2">
        <v>-23.153589485795202</v>
      </c>
      <c r="AQ275" s="2">
        <v>-21.5540617400593</v>
      </c>
      <c r="AR275" s="2">
        <v>-22.360400401416399</v>
      </c>
      <c r="AS275" s="2">
        <v>-29.890961527142998</v>
      </c>
      <c r="AT275" s="2">
        <v>38.862356014251702</v>
      </c>
      <c r="AU275" s="2">
        <v>-3.4181749140556499</v>
      </c>
      <c r="AV275" s="144">
        <v>25.127012025084401</v>
      </c>
      <c r="AW275" s="2">
        <v>-15.659218276311799</v>
      </c>
      <c r="AX275" s="2">
        <v>18.194359923334201</v>
      </c>
      <c r="AY275" s="2">
        <v>42.726229259717996</v>
      </c>
      <c r="AZ275" s="2">
        <v>26.855843170279101</v>
      </c>
      <c r="BA275" s="2">
        <v>16.6186231512525</v>
      </c>
      <c r="BB275" s="2" t="s">
        <v>19</v>
      </c>
      <c r="BC275" s="2">
        <v>-20.167988442993</v>
      </c>
    </row>
    <row r="276" spans="1:58" x14ac:dyDescent="0.25">
      <c r="A276" s="1">
        <v>45474</v>
      </c>
      <c r="B276" s="232">
        <v>103.35378</v>
      </c>
      <c r="C276" s="232">
        <v>98.434100000000001</v>
      </c>
      <c r="D276" s="232">
        <v>104.38238</v>
      </c>
      <c r="E276" s="232">
        <v>114.20068000000001</v>
      </c>
      <c r="F276" s="232" t="s">
        <v>19</v>
      </c>
      <c r="G276" s="232">
        <v>101.41028</v>
      </c>
      <c r="H276" s="232" t="s">
        <v>19</v>
      </c>
      <c r="I276" s="232">
        <v>108.34012</v>
      </c>
      <c r="J276" s="232">
        <v>97.437610000000006</v>
      </c>
      <c r="K276" s="232">
        <v>106.81005</v>
      </c>
      <c r="L276" s="232">
        <v>109.78342000000001</v>
      </c>
      <c r="M276" s="232">
        <v>104.38775</v>
      </c>
      <c r="N276" s="232">
        <v>100.93429</v>
      </c>
      <c r="O276" s="232">
        <v>109.66901</v>
      </c>
      <c r="P276" s="232">
        <v>107.30212</v>
      </c>
      <c r="Q276" s="232">
        <v>99.500500000000002</v>
      </c>
      <c r="R276" s="232" t="s">
        <v>19</v>
      </c>
      <c r="S276" s="232">
        <v>114.72381</v>
      </c>
      <c r="T276" s="232">
        <v>105.8073</v>
      </c>
      <c r="U276" s="232">
        <v>-1.5</v>
      </c>
      <c r="V276" s="232">
        <v>0.3</v>
      </c>
      <c r="W276" s="232">
        <v>2.9</v>
      </c>
      <c r="X276" s="232">
        <v>-2.8</v>
      </c>
      <c r="Y276" s="232" t="s">
        <v>19</v>
      </c>
      <c r="Z276" s="232">
        <v>-1.5</v>
      </c>
      <c r="AA276" s="232" t="s">
        <v>19</v>
      </c>
      <c r="AB276" s="232">
        <v>2.1</v>
      </c>
      <c r="AC276" s="232">
        <v>-5.0999999999999996</v>
      </c>
      <c r="AD276" s="232">
        <v>0.5</v>
      </c>
      <c r="AE276" s="233">
        <v>5</v>
      </c>
      <c r="AF276" s="232">
        <v>-2.9</v>
      </c>
      <c r="AG276" s="232">
        <v>-5.6</v>
      </c>
      <c r="AH276" s="232">
        <v>0.3</v>
      </c>
      <c r="AI276" s="232">
        <v>1.1000000000000001</v>
      </c>
      <c r="AJ276" s="232">
        <v>0.7</v>
      </c>
      <c r="AK276" s="232" t="s">
        <v>19</v>
      </c>
      <c r="AL276" s="232">
        <v>4.9000000000000004</v>
      </c>
      <c r="AM276" s="232">
        <v>-0.6</v>
      </c>
      <c r="AN276" s="144">
        <v>16.3553159704649</v>
      </c>
      <c r="AO276" s="2">
        <v>9.1968578102759597</v>
      </c>
      <c r="AP276" s="2">
        <v>-26.068695450419501</v>
      </c>
      <c r="AQ276" s="2">
        <v>-22.591281821220601</v>
      </c>
      <c r="AR276" s="2">
        <v>-24.9433595946022</v>
      </c>
      <c r="AS276" s="2">
        <v>-31.925307707750498</v>
      </c>
      <c r="AT276" s="2">
        <v>40.442211848290803</v>
      </c>
      <c r="AU276" s="2">
        <v>-4.1074961510949803</v>
      </c>
      <c r="AV276" s="144">
        <v>26.106818787442499</v>
      </c>
      <c r="AW276" s="2">
        <v>-16.441237319751799</v>
      </c>
      <c r="AX276" s="2">
        <v>18.486995702761501</v>
      </c>
      <c r="AY276" s="2">
        <v>44.2604423591835</v>
      </c>
      <c r="AZ276" s="2">
        <v>27.4046946686327</v>
      </c>
      <c r="BA276" s="2">
        <v>16.5762934763512</v>
      </c>
      <c r="BB276" s="2" t="s">
        <v>19</v>
      </c>
      <c r="BC276" s="2">
        <v>-21.196773540313</v>
      </c>
    </row>
    <row r="277" spans="1:58" x14ac:dyDescent="0.25">
      <c r="A277" s="1">
        <v>45505</v>
      </c>
      <c r="B277" s="232">
        <v>103.50344</v>
      </c>
      <c r="C277" s="232">
        <v>99.720519999999993</v>
      </c>
      <c r="D277" s="232">
        <v>104.81844</v>
      </c>
      <c r="E277" s="232">
        <v>111.07518</v>
      </c>
      <c r="F277" s="232" t="s">
        <v>19</v>
      </c>
      <c r="G277" s="232">
        <v>104.50936</v>
      </c>
      <c r="H277" s="232" t="s">
        <v>19</v>
      </c>
      <c r="I277" s="232">
        <v>108.31813</v>
      </c>
      <c r="J277" s="232">
        <v>99.671819999999997</v>
      </c>
      <c r="K277" s="232">
        <v>109.55028</v>
      </c>
      <c r="L277" s="232">
        <v>108.73801</v>
      </c>
      <c r="M277" s="232">
        <v>106.54604999999999</v>
      </c>
      <c r="N277" s="232">
        <v>100.80137000000001</v>
      </c>
      <c r="O277" s="232">
        <v>106.92252000000001</v>
      </c>
      <c r="P277" s="232">
        <v>105.58593999999999</v>
      </c>
      <c r="Q277" s="232">
        <v>96.916560000000004</v>
      </c>
      <c r="R277" s="232" t="s">
        <v>19</v>
      </c>
      <c r="S277" s="232">
        <v>113.90002</v>
      </c>
      <c r="T277" s="232">
        <v>105.62439000000001</v>
      </c>
      <c r="U277" s="232">
        <v>0.1</v>
      </c>
      <c r="V277" s="232">
        <v>1.3</v>
      </c>
      <c r="W277" s="232">
        <v>0.4</v>
      </c>
      <c r="X277" s="232">
        <v>-2.7</v>
      </c>
      <c r="Y277" s="232" t="s">
        <v>19</v>
      </c>
      <c r="Z277" s="232">
        <v>3.1</v>
      </c>
      <c r="AA277" s="232" t="s">
        <v>19</v>
      </c>
      <c r="AB277" s="232">
        <v>0</v>
      </c>
      <c r="AC277" s="232">
        <v>2.2999999999999998</v>
      </c>
      <c r="AD277" s="232">
        <v>2.6</v>
      </c>
      <c r="AE277" s="233">
        <v>-1</v>
      </c>
      <c r="AF277" s="232">
        <v>2.1</v>
      </c>
      <c r="AG277" s="232">
        <v>-0.1</v>
      </c>
      <c r="AH277" s="232">
        <v>-2.5</v>
      </c>
      <c r="AI277" s="232">
        <v>-1.6</v>
      </c>
      <c r="AJ277" s="232">
        <v>-2.6</v>
      </c>
      <c r="AK277" s="232" t="s">
        <v>19</v>
      </c>
      <c r="AL277" s="232">
        <v>-0.7</v>
      </c>
      <c r="AM277" s="232">
        <v>-0.2</v>
      </c>
      <c r="AN277" s="144">
        <v>16.6106596480316</v>
      </c>
      <c r="AO277" s="2">
        <v>9.4343038925307994</v>
      </c>
      <c r="AP277" s="2">
        <v>-26.033123523084001</v>
      </c>
      <c r="AQ277" s="2">
        <v>-22.866256932266101</v>
      </c>
      <c r="AR277" s="2">
        <v>-24.951561008672801</v>
      </c>
      <c r="AS277" s="2">
        <v>-32.200007298781998</v>
      </c>
      <c r="AT277" s="2">
        <v>40.988502760985703</v>
      </c>
      <c r="AU277" s="2">
        <v>-4.0397974288987797</v>
      </c>
      <c r="AV277" s="144">
        <v>26.4938173662559</v>
      </c>
      <c r="AW277" s="2">
        <v>-16.640059102095201</v>
      </c>
      <c r="AX277" s="2">
        <v>18.8267694713198</v>
      </c>
      <c r="AY277" s="2">
        <v>44.894843300702902</v>
      </c>
      <c r="AZ277" s="2">
        <v>27.883990172444602</v>
      </c>
      <c r="BA277" s="2">
        <v>16.9449345113817</v>
      </c>
      <c r="BB277" s="2" t="s">
        <v>19</v>
      </c>
      <c r="BC277" s="2">
        <v>-21.438202361579499</v>
      </c>
    </row>
    <row r="278" spans="1:58" x14ac:dyDescent="0.25">
      <c r="A278" s="1">
        <v>45536</v>
      </c>
      <c r="B278" s="232">
        <v>104.36152</v>
      </c>
      <c r="C278" s="232">
        <v>100.73174</v>
      </c>
      <c r="D278" s="232">
        <v>102.51626</v>
      </c>
      <c r="E278" s="232">
        <v>109.88223000000001</v>
      </c>
      <c r="F278" s="232" t="s">
        <v>19</v>
      </c>
      <c r="G278" s="232">
        <v>100.92144999999999</v>
      </c>
      <c r="H278" s="232" t="s">
        <v>19</v>
      </c>
      <c r="I278" s="232">
        <v>106.37757999999999</v>
      </c>
      <c r="J278" s="232">
        <v>98.362899999999996</v>
      </c>
      <c r="K278" s="232">
        <v>108.43731</v>
      </c>
      <c r="L278" s="232">
        <v>111.50684</v>
      </c>
      <c r="M278" s="232">
        <v>104.69911</v>
      </c>
      <c r="N278" s="232">
        <v>102.03121</v>
      </c>
      <c r="O278" s="232">
        <v>109.41331</v>
      </c>
      <c r="P278" s="232">
        <v>108.19309</v>
      </c>
      <c r="Q278" s="232">
        <v>98.687190000000001</v>
      </c>
      <c r="R278" s="232" t="s">
        <v>19</v>
      </c>
      <c r="S278" s="232">
        <v>114.33031</v>
      </c>
      <c r="T278" s="232">
        <v>109.07825</v>
      </c>
      <c r="U278" s="232">
        <v>0.8</v>
      </c>
      <c r="V278" s="232">
        <v>1</v>
      </c>
      <c r="W278" s="232">
        <v>-2.2000000000000002</v>
      </c>
      <c r="X278" s="232">
        <v>-1.1000000000000001</v>
      </c>
      <c r="Y278" s="232" t="s">
        <v>19</v>
      </c>
      <c r="Z278" s="232">
        <v>-3.4</v>
      </c>
      <c r="AA278" s="232" t="s">
        <v>19</v>
      </c>
      <c r="AB278" s="232">
        <v>-1.8</v>
      </c>
      <c r="AC278" s="232">
        <v>-1.3</v>
      </c>
      <c r="AD278" s="232">
        <v>-1</v>
      </c>
      <c r="AE278" s="233">
        <v>2.5</v>
      </c>
      <c r="AF278" s="232">
        <v>-1.7</v>
      </c>
      <c r="AG278" s="232">
        <v>1.2</v>
      </c>
      <c r="AH278" s="232">
        <v>2.2999999999999998</v>
      </c>
      <c r="AI278" s="232">
        <v>2.5</v>
      </c>
      <c r="AJ278" s="232">
        <v>1.8</v>
      </c>
      <c r="AK278" s="232" t="s">
        <v>19</v>
      </c>
      <c r="AL278" s="232">
        <v>0.4</v>
      </c>
      <c r="AM278" s="232">
        <v>3.3</v>
      </c>
      <c r="AN278" s="144">
        <v>16.825778465505199</v>
      </c>
      <c r="AO278" s="2">
        <v>9.7459241509588299</v>
      </c>
      <c r="AP278" s="2">
        <v>-25.4910192459797</v>
      </c>
      <c r="AQ278" s="2">
        <v>-23.010859689382301</v>
      </c>
      <c r="AR278" s="2">
        <v>-24.518097233276301</v>
      </c>
      <c r="AS278" s="2">
        <v>-32.1727689890661</v>
      </c>
      <c r="AT278" s="2">
        <v>41.3575890089392</v>
      </c>
      <c r="AU278" s="2">
        <v>-3.8422580631418701</v>
      </c>
      <c r="AV278" s="144">
        <v>26.7788914394614</v>
      </c>
      <c r="AW278" s="2">
        <v>-16.7389820653563</v>
      </c>
      <c r="AX278" s="2">
        <v>19.174607157974201</v>
      </c>
      <c r="AY278" s="2">
        <v>45.375045284316201</v>
      </c>
      <c r="AZ278" s="2">
        <v>28.351328418316701</v>
      </c>
      <c r="BA278" s="2">
        <v>17.384126510865801</v>
      </c>
      <c r="BB278" s="2" t="s">
        <v>19</v>
      </c>
      <c r="BC278" s="2">
        <v>-21.544664837118699</v>
      </c>
    </row>
    <row r="279" spans="1:58" s="145" customFormat="1" x14ac:dyDescent="0.25">
      <c r="A279" s="1">
        <v>45566</v>
      </c>
      <c r="B279" s="232">
        <v>104.31323999999999</v>
      </c>
      <c r="C279" s="232">
        <v>97.895210000000006</v>
      </c>
      <c r="D279" s="232">
        <v>99.524609999999996</v>
      </c>
      <c r="E279" s="232">
        <v>117.38254999999999</v>
      </c>
      <c r="F279" s="232" t="s">
        <v>19</v>
      </c>
      <c r="G279" s="232">
        <v>102.5442</v>
      </c>
      <c r="H279" s="232" t="s">
        <v>19</v>
      </c>
      <c r="I279" s="232">
        <v>103.00724</v>
      </c>
      <c r="J279" s="232">
        <v>99.021879999999996</v>
      </c>
      <c r="K279" s="232">
        <v>107.05862999999999</v>
      </c>
      <c r="L279" s="232">
        <v>110.16916999999999</v>
      </c>
      <c r="M279" s="232">
        <v>103.15392</v>
      </c>
      <c r="N279" s="232">
        <v>102.7787</v>
      </c>
      <c r="O279" s="232">
        <v>110.82907</v>
      </c>
      <c r="P279" s="232">
        <v>109.00964</v>
      </c>
      <c r="Q279" s="232">
        <v>97.563509999999994</v>
      </c>
      <c r="R279" s="232" t="s">
        <v>19</v>
      </c>
      <c r="S279" s="232">
        <v>118.67297000000001</v>
      </c>
      <c r="T279" s="232">
        <v>109.83179</v>
      </c>
      <c r="U279" s="232">
        <v>0</v>
      </c>
      <c r="V279" s="232">
        <v>-2.8</v>
      </c>
      <c r="W279" s="232">
        <v>-2.9</v>
      </c>
      <c r="X279" s="232">
        <v>6.8</v>
      </c>
      <c r="Y279" s="232" t="s">
        <v>19</v>
      </c>
      <c r="Z279" s="232">
        <v>1.6</v>
      </c>
      <c r="AA279" s="232" t="s">
        <v>19</v>
      </c>
      <c r="AB279" s="232">
        <v>-3.2</v>
      </c>
      <c r="AC279" s="232">
        <v>0.7</v>
      </c>
      <c r="AD279" s="232">
        <v>-1.3</v>
      </c>
      <c r="AE279" s="233">
        <v>-1.2</v>
      </c>
      <c r="AF279" s="232">
        <v>-1.5</v>
      </c>
      <c r="AG279" s="232">
        <v>0.7</v>
      </c>
      <c r="AH279" s="232">
        <v>1.3</v>
      </c>
      <c r="AI279" s="232">
        <v>0.8</v>
      </c>
      <c r="AJ279" s="232">
        <v>-1.1000000000000001</v>
      </c>
      <c r="AK279" s="232" t="s">
        <v>19</v>
      </c>
      <c r="AL279" s="232">
        <v>3.8</v>
      </c>
      <c r="AM279" s="232">
        <v>0.7</v>
      </c>
      <c r="AN279" s="144">
        <v>17.220533505738601</v>
      </c>
      <c r="AO279" s="2">
        <v>9.7166736919948296</v>
      </c>
      <c r="AP279" s="2">
        <v>-27.276388893101899</v>
      </c>
      <c r="AQ279" s="2">
        <v>-23.759354172883299</v>
      </c>
      <c r="AR279" s="2">
        <v>-26.1174175723717</v>
      </c>
      <c r="AS279" s="2">
        <v>-33.534275007615697</v>
      </c>
      <c r="AT279" s="2">
        <v>42.543192314747898</v>
      </c>
      <c r="AU279" s="2">
        <v>-4.2424792915621499</v>
      </c>
      <c r="AV279" s="144">
        <v>27.5307108518004</v>
      </c>
      <c r="AW279" s="2">
        <v>-17.299116366670699</v>
      </c>
      <c r="AX279" s="2">
        <v>19.485118137890801</v>
      </c>
      <c r="AY279" s="2">
        <v>46.566504770584103</v>
      </c>
      <c r="AZ279" s="2">
        <v>28.873450097855301</v>
      </c>
      <c r="BA279" s="2">
        <v>17.499161408965499</v>
      </c>
      <c r="BB279" s="2" t="s">
        <v>19</v>
      </c>
      <c r="BC279" s="2">
        <v>-22.273274506100801</v>
      </c>
      <c r="BD279"/>
      <c r="BE279"/>
      <c r="BF279"/>
    </row>
    <row r="280" spans="1:58" x14ac:dyDescent="0.25">
      <c r="A280" s="1">
        <v>45597</v>
      </c>
      <c r="B280" s="232">
        <v>103.58889000000001</v>
      </c>
      <c r="C280" s="232">
        <v>98.798730000000006</v>
      </c>
      <c r="D280" s="232">
        <v>104.62891</v>
      </c>
      <c r="E280" s="232">
        <v>125.89331</v>
      </c>
      <c r="F280" s="232" t="s">
        <v>19</v>
      </c>
      <c r="G280" s="232">
        <v>102.22725</v>
      </c>
      <c r="H280" s="232" t="s">
        <v>19</v>
      </c>
      <c r="I280" s="232">
        <v>108.00305</v>
      </c>
      <c r="J280" s="232">
        <v>98.972049999999996</v>
      </c>
      <c r="K280" s="232">
        <v>105.93916</v>
      </c>
      <c r="L280" s="232">
        <v>101.93541</v>
      </c>
      <c r="M280" s="232">
        <v>104.92952</v>
      </c>
      <c r="N280" s="232">
        <v>99.642039999999994</v>
      </c>
      <c r="O280" s="232">
        <v>111.79828000000001</v>
      </c>
      <c r="P280" s="232">
        <v>107.99563000000001</v>
      </c>
      <c r="Q280" s="232">
        <v>96.750129999999999</v>
      </c>
      <c r="R280" s="232" t="s">
        <v>19</v>
      </c>
      <c r="S280" s="232">
        <v>121.87300999999999</v>
      </c>
      <c r="T280" s="232">
        <v>110.17573</v>
      </c>
      <c r="U280" s="232">
        <v>-0.7</v>
      </c>
      <c r="V280" s="232">
        <v>0.9</v>
      </c>
      <c r="W280" s="232">
        <v>5.0999999999999996</v>
      </c>
      <c r="X280" s="232">
        <v>7.3</v>
      </c>
      <c r="Y280" s="232" t="s">
        <v>19</v>
      </c>
      <c r="Z280" s="232">
        <v>-0.3</v>
      </c>
      <c r="AA280" s="232" t="s">
        <v>19</v>
      </c>
      <c r="AB280" s="232">
        <v>4.8</v>
      </c>
      <c r="AC280" s="232">
        <v>-0.1</v>
      </c>
      <c r="AD280" s="232">
        <v>-1</v>
      </c>
      <c r="AE280" s="233">
        <v>-7.5</v>
      </c>
      <c r="AF280" s="232">
        <v>1.7</v>
      </c>
      <c r="AG280" s="232">
        <v>-3.1</v>
      </c>
      <c r="AH280" s="232">
        <v>0.9</v>
      </c>
      <c r="AI280" s="232">
        <v>-0.9</v>
      </c>
      <c r="AJ280" s="232">
        <v>-0.8</v>
      </c>
      <c r="AK280" s="232" t="s">
        <v>19</v>
      </c>
      <c r="AL280" s="232">
        <v>2.7</v>
      </c>
      <c r="AM280" s="232">
        <v>0.3</v>
      </c>
      <c r="AN280" s="144">
        <v>17.5222770388052</v>
      </c>
      <c r="AO280" s="2">
        <v>9.8629164037030499</v>
      </c>
      <c r="AP280" s="2">
        <v>-27.863480249353501</v>
      </c>
      <c r="AQ280" s="2">
        <v>-24.197436388095898</v>
      </c>
      <c r="AR280" s="2">
        <v>-26.6705205384031</v>
      </c>
      <c r="AS280" s="2">
        <v>-34.180942056162301</v>
      </c>
      <c r="AT280" s="2">
        <v>43.308659543143001</v>
      </c>
      <c r="AU280" s="2">
        <v>-4.3350671196436297</v>
      </c>
      <c r="AV280" s="144">
        <v>28.042075550649901</v>
      </c>
      <c r="AW280" s="2">
        <v>-17.622023139034098</v>
      </c>
      <c r="AX280" s="2">
        <v>19.814822444234</v>
      </c>
      <c r="AY280" s="2">
        <v>47.3920648936719</v>
      </c>
      <c r="AZ280" s="2">
        <v>29.367355094808101</v>
      </c>
      <c r="BA280" s="2">
        <v>17.7810906154698</v>
      </c>
      <c r="BB280" s="2" t="s">
        <v>19</v>
      </c>
      <c r="BC280" s="2">
        <v>-22.681783531876601</v>
      </c>
    </row>
    <row r="281" spans="1:58" x14ac:dyDescent="0.25">
      <c r="A281" s="1">
        <v>45627</v>
      </c>
      <c r="B281" s="232">
        <v>103.22841</v>
      </c>
      <c r="C281" s="232">
        <v>99.522229999999993</v>
      </c>
      <c r="D281" s="232">
        <v>108.33955</v>
      </c>
      <c r="E281" s="232">
        <v>114.29286999999999</v>
      </c>
      <c r="F281" s="232" t="s">
        <v>19</v>
      </c>
      <c r="G281" s="232">
        <v>92.922479999999993</v>
      </c>
      <c r="H281" s="232" t="s">
        <v>19</v>
      </c>
      <c r="I281" s="232">
        <v>110.9503</v>
      </c>
      <c r="J281" s="232">
        <v>102.42377999999999</v>
      </c>
      <c r="K281" s="232">
        <v>105.27837</v>
      </c>
      <c r="L281" s="232">
        <v>106.07877999999999</v>
      </c>
      <c r="M281" s="232">
        <v>104.06067</v>
      </c>
      <c r="N281" s="232">
        <v>98.418689999999998</v>
      </c>
      <c r="O281" s="232">
        <v>106.64341</v>
      </c>
      <c r="P281" s="232">
        <v>108.74065</v>
      </c>
      <c r="Q281" s="232">
        <v>97.475809999999996</v>
      </c>
      <c r="R281" s="232" t="s">
        <v>19</v>
      </c>
      <c r="S281" s="232">
        <v>112.7457</v>
      </c>
      <c r="T281" s="232">
        <v>110.23321</v>
      </c>
      <c r="U281" s="232">
        <v>-0.3</v>
      </c>
      <c r="V281" s="232">
        <v>0.7</v>
      </c>
      <c r="W281" s="232">
        <v>3.5</v>
      </c>
      <c r="X281" s="232">
        <v>-9.1999999999999993</v>
      </c>
      <c r="Y281" s="232" t="s">
        <v>19</v>
      </c>
      <c r="Z281" s="232">
        <v>-9.1</v>
      </c>
      <c r="AA281" s="232" t="s">
        <v>19</v>
      </c>
      <c r="AB281" s="232">
        <v>2.7</v>
      </c>
      <c r="AC281" s="232">
        <v>3.5</v>
      </c>
      <c r="AD281" s="232">
        <v>-0.6</v>
      </c>
      <c r="AE281" s="233">
        <v>4.0999999999999996</v>
      </c>
      <c r="AF281" s="232">
        <v>-0.8</v>
      </c>
      <c r="AG281" s="232">
        <v>-1.2</v>
      </c>
      <c r="AH281" s="232">
        <v>-4.5999999999999996</v>
      </c>
      <c r="AI281" s="232">
        <v>0.7</v>
      </c>
      <c r="AJ281" s="232">
        <v>0.8</v>
      </c>
      <c r="AK281" s="232" t="s">
        <v>19</v>
      </c>
      <c r="AL281" s="232">
        <v>-7.5</v>
      </c>
      <c r="AM281" s="232">
        <v>0.1</v>
      </c>
      <c r="AN281" s="144">
        <v>17.807450637373002</v>
      </c>
      <c r="AO281" s="2">
        <v>10.042547877252099</v>
      </c>
      <c r="AP281" s="2">
        <v>-28.222633707042</v>
      </c>
      <c r="AQ281" s="2">
        <v>-24.575420810287799</v>
      </c>
      <c r="AR281" s="2">
        <v>-27.023881960107001</v>
      </c>
      <c r="AS281" s="2">
        <v>-34.691331977067101</v>
      </c>
      <c r="AT281" s="2">
        <v>43.993706829166797</v>
      </c>
      <c r="AU281" s="2">
        <v>-4.3688862291592203</v>
      </c>
      <c r="AV281" s="144">
        <v>28.5080380090203</v>
      </c>
      <c r="AW281" s="2">
        <v>-17.899330945293698</v>
      </c>
      <c r="AX281" s="2">
        <v>20.148233042280999</v>
      </c>
      <c r="AY281" s="2">
        <v>48.147425687253303</v>
      </c>
      <c r="AZ281" s="2">
        <v>29.855922826492701</v>
      </c>
      <c r="BA281" s="2">
        <v>18.094759436343601</v>
      </c>
      <c r="BB281" s="2" t="s">
        <v>19</v>
      </c>
      <c r="BC281" s="2">
        <v>-23.028968651536701</v>
      </c>
    </row>
    <row r="282" spans="1:58" x14ac:dyDescent="0.25">
      <c r="A282" s="1">
        <v>45658</v>
      </c>
      <c r="B282" s="232">
        <v>103.41297</v>
      </c>
      <c r="C282" s="232">
        <v>96.021320000000003</v>
      </c>
      <c r="D282" s="232">
        <v>107.65394000000001</v>
      </c>
      <c r="E282" s="232">
        <v>108.60906</v>
      </c>
      <c r="F282" s="232" t="s">
        <v>19</v>
      </c>
      <c r="G282" s="232">
        <v>101.21961</v>
      </c>
      <c r="H282" s="232" t="s">
        <v>19</v>
      </c>
      <c r="I282" s="232">
        <v>83.257959999999997</v>
      </c>
      <c r="J282" s="232">
        <v>104.34514</v>
      </c>
      <c r="K282" s="232">
        <v>106.31446</v>
      </c>
      <c r="L282" s="232">
        <v>103.75324999999999</v>
      </c>
      <c r="M282" s="232">
        <v>106.60774000000001</v>
      </c>
      <c r="N282" s="232">
        <v>100.16271999999999</v>
      </c>
      <c r="O282" s="232">
        <v>106.02572000000001</v>
      </c>
      <c r="P282" s="232">
        <v>109.34358</v>
      </c>
      <c r="Q282" s="232">
        <v>97.282989999999998</v>
      </c>
      <c r="R282" s="232" t="s">
        <v>19</v>
      </c>
      <c r="S282" s="232">
        <v>109.32171</v>
      </c>
      <c r="T282" s="232">
        <v>110.0937</v>
      </c>
      <c r="U282" s="232">
        <v>0.2</v>
      </c>
      <c r="V282" s="232">
        <v>-3.5</v>
      </c>
      <c r="W282" s="232">
        <v>-0.6</v>
      </c>
      <c r="X282" s="232">
        <v>-5</v>
      </c>
      <c r="Y282" s="232" t="s">
        <v>19</v>
      </c>
      <c r="Z282" s="232">
        <v>8.9</v>
      </c>
      <c r="AA282" s="232" t="s">
        <v>19</v>
      </c>
      <c r="AB282" s="232">
        <v>-25</v>
      </c>
      <c r="AC282" s="232">
        <v>1.9</v>
      </c>
      <c r="AD282" s="232">
        <v>1</v>
      </c>
      <c r="AE282" s="233">
        <v>-2.2000000000000002</v>
      </c>
      <c r="AF282" s="232">
        <v>2.4</v>
      </c>
      <c r="AG282" s="232">
        <v>1.8</v>
      </c>
      <c r="AH282" s="232">
        <v>-0.6</v>
      </c>
      <c r="AI282" s="232">
        <v>0.6</v>
      </c>
      <c r="AJ282" s="232">
        <v>-0.2</v>
      </c>
      <c r="AK282" s="232" t="s">
        <v>19</v>
      </c>
      <c r="AL282" s="232">
        <v>-3</v>
      </c>
      <c r="AM282" s="232">
        <v>-0.1</v>
      </c>
      <c r="AN282" s="144">
        <v>18.096030599029199</v>
      </c>
      <c r="AO282" s="2">
        <v>10.2150410453959</v>
      </c>
      <c r="AP282" s="2">
        <v>-28.6305032890678</v>
      </c>
      <c r="AQ282" s="2">
        <v>-24.966374415322001</v>
      </c>
      <c r="AR282" s="2">
        <v>-27.420020726819899</v>
      </c>
      <c r="AS282" s="2">
        <v>-35.230882003134603</v>
      </c>
      <c r="AT282" s="2">
        <v>44.695998573211597</v>
      </c>
      <c r="AU282" s="2">
        <v>-4.4152954496810404</v>
      </c>
      <c r="AV282" s="144">
        <v>28.983661008112701</v>
      </c>
      <c r="AW282" s="2">
        <v>-18.186440943684399</v>
      </c>
      <c r="AX282" s="2">
        <v>20.480843319035898</v>
      </c>
      <c r="AY282" s="2">
        <v>48.917858473171002</v>
      </c>
      <c r="AZ282" s="2">
        <v>30.345625936684598</v>
      </c>
      <c r="BA282" s="2">
        <v>18.401644294262201</v>
      </c>
      <c r="BB282" s="2" t="s">
        <v>19</v>
      </c>
      <c r="BC282" s="2">
        <v>-23.389310778353401</v>
      </c>
    </row>
    <row r="283" spans="1:58" x14ac:dyDescent="0.25">
      <c r="A283" s="1">
        <v>45689</v>
      </c>
      <c r="B283" s="232">
        <v>103.46586000000001</v>
      </c>
      <c r="C283" s="232">
        <v>96.271019999999993</v>
      </c>
      <c r="D283" s="232">
        <v>104.61633999999999</v>
      </c>
      <c r="E283" s="232">
        <v>111.42081</v>
      </c>
      <c r="F283" s="232" t="s">
        <v>19</v>
      </c>
      <c r="G283" s="232">
        <v>100.78745000000001</v>
      </c>
      <c r="H283" s="232" t="s">
        <v>19</v>
      </c>
      <c r="I283" s="232">
        <v>88.546760000000006</v>
      </c>
      <c r="J283" s="232">
        <v>101.50766</v>
      </c>
      <c r="K283" s="232">
        <v>106.28310999999999</v>
      </c>
      <c r="L283" s="232">
        <v>106.18897</v>
      </c>
      <c r="M283" s="232">
        <v>106.68134000000001</v>
      </c>
      <c r="N283" s="232">
        <v>99.757149999999996</v>
      </c>
      <c r="O283" s="232">
        <v>108.42413000000001</v>
      </c>
      <c r="P283" s="232">
        <v>108.83634000000001</v>
      </c>
      <c r="Q283" s="232">
        <v>97.012799999999999</v>
      </c>
      <c r="R283" s="232" t="s">
        <v>19</v>
      </c>
      <c r="S283" s="232">
        <v>109.88764</v>
      </c>
      <c r="T283" s="232">
        <v>110.49444</v>
      </c>
      <c r="U283" s="232">
        <v>0.1</v>
      </c>
      <c r="V283" s="232">
        <v>0.3</v>
      </c>
      <c r="W283" s="232">
        <v>-2.8</v>
      </c>
      <c r="X283" s="232">
        <v>2.6</v>
      </c>
      <c r="Y283" s="232" t="s">
        <v>19</v>
      </c>
      <c r="Z283" s="232">
        <v>-0.4</v>
      </c>
      <c r="AA283" s="232" t="s">
        <v>19</v>
      </c>
      <c r="AB283" s="232">
        <v>6.4</v>
      </c>
      <c r="AC283" s="232">
        <v>-2.7</v>
      </c>
      <c r="AD283" s="232">
        <v>0</v>
      </c>
      <c r="AE283" s="233">
        <v>2.2999999999999998</v>
      </c>
      <c r="AF283" s="232">
        <v>0.1</v>
      </c>
      <c r="AG283" s="232">
        <v>-0.4</v>
      </c>
      <c r="AH283" s="232">
        <v>2.2999999999999998</v>
      </c>
      <c r="AI283" s="232">
        <v>-0.5</v>
      </c>
      <c r="AJ283" s="232">
        <v>-0.3</v>
      </c>
      <c r="AK283" s="232" t="s">
        <v>19</v>
      </c>
      <c r="AL283" s="232">
        <v>0.5</v>
      </c>
      <c r="AM283" s="232">
        <v>0.4</v>
      </c>
      <c r="AN283" s="144">
        <v>18.3928957575176</v>
      </c>
      <c r="AO283" s="2">
        <v>10.371756399951201</v>
      </c>
      <c r="AP283" s="2">
        <v>-29.146107035040401</v>
      </c>
      <c r="AQ283" s="2">
        <v>-25.385309495217001</v>
      </c>
      <c r="AR283" s="2">
        <v>-27.910272462700199</v>
      </c>
      <c r="AS283" s="2">
        <v>-35.834722907056701</v>
      </c>
      <c r="AT283" s="2">
        <v>45.436099960544801</v>
      </c>
      <c r="AU283" s="2">
        <v>-4.4893806122803603</v>
      </c>
      <c r="AV283" s="144">
        <v>29.480880724495901</v>
      </c>
      <c r="AW283" s="2">
        <v>-18.494912216251201</v>
      </c>
      <c r="AX283" s="2">
        <v>20.811724936071801</v>
      </c>
      <c r="AY283" s="2">
        <v>49.721231070471703</v>
      </c>
      <c r="AZ283" s="2">
        <v>30.837864714854</v>
      </c>
      <c r="BA283" s="2">
        <v>18.693525237414399</v>
      </c>
      <c r="BB283" s="2" t="s">
        <v>19</v>
      </c>
      <c r="BC283" s="2">
        <v>-23.778463027953201</v>
      </c>
    </row>
    <row r="284" spans="1:58" x14ac:dyDescent="0.25">
      <c r="A284" s="1">
        <v>45717</v>
      </c>
      <c r="B284" s="232">
        <v>104.7569</v>
      </c>
      <c r="C284" s="232">
        <v>91.582920000000001</v>
      </c>
      <c r="D284" s="232">
        <v>110.81439</v>
      </c>
      <c r="E284" s="232">
        <v>116.62209</v>
      </c>
      <c r="F284" s="232" t="s">
        <v>19</v>
      </c>
      <c r="G284" s="232">
        <v>103.81334</v>
      </c>
      <c r="H284" s="232" t="s">
        <v>19</v>
      </c>
      <c r="I284" s="232">
        <v>79.532169999999994</v>
      </c>
      <c r="J284" s="232">
        <v>103.15828</v>
      </c>
      <c r="K284" s="232">
        <v>107.31632</v>
      </c>
      <c r="L284" s="232">
        <v>113.30538</v>
      </c>
      <c r="M284" s="232">
        <v>111.70286</v>
      </c>
      <c r="N284" s="232">
        <v>101.70665</v>
      </c>
      <c r="O284" s="232">
        <v>109.45959999999999</v>
      </c>
      <c r="P284" s="232">
        <v>109.00212999999999</v>
      </c>
      <c r="Q284" s="232">
        <v>96.299970000000002</v>
      </c>
      <c r="R284" s="232" t="s">
        <v>19</v>
      </c>
      <c r="S284" s="232">
        <v>110.84918999999999</v>
      </c>
      <c r="T284" s="232">
        <v>108.65933</v>
      </c>
      <c r="U284" s="232">
        <v>1.2</v>
      </c>
      <c r="V284" s="232">
        <v>-4.9000000000000004</v>
      </c>
      <c r="W284" s="232">
        <v>5.9</v>
      </c>
      <c r="X284" s="232">
        <v>4.7</v>
      </c>
      <c r="Y284" s="232" t="s">
        <v>19</v>
      </c>
      <c r="Z284" s="232">
        <v>3</v>
      </c>
      <c r="AA284" s="232" t="s">
        <v>19</v>
      </c>
      <c r="AB284" s="232">
        <v>-10.199999999999999</v>
      </c>
      <c r="AC284" s="232">
        <v>1.6</v>
      </c>
      <c r="AD284" s="232">
        <v>1</v>
      </c>
      <c r="AE284" s="233">
        <v>6.7</v>
      </c>
      <c r="AF284" s="232">
        <v>4.7</v>
      </c>
      <c r="AG284" s="232">
        <v>2</v>
      </c>
      <c r="AH284" s="232">
        <v>1</v>
      </c>
      <c r="AI284" s="232">
        <v>0.2</v>
      </c>
      <c r="AJ284" s="232">
        <v>-0.7</v>
      </c>
      <c r="AK284" s="232" t="s">
        <v>19</v>
      </c>
      <c r="AL284" s="232">
        <v>0.9</v>
      </c>
      <c r="AM284" s="232">
        <v>-1.7</v>
      </c>
      <c r="AN284" s="144">
        <v>18.689760916006001</v>
      </c>
      <c r="AO284" s="2">
        <v>10.5284717545064</v>
      </c>
      <c r="AP284" s="2">
        <v>-29.661710781013099</v>
      </c>
      <c r="AQ284" s="2">
        <v>-25.804244575112101</v>
      </c>
      <c r="AR284" s="2">
        <v>-28.400524198580499</v>
      </c>
      <c r="AS284" s="2">
        <v>-36.438563810978799</v>
      </c>
      <c r="AT284" s="2">
        <v>46.1762013478779</v>
      </c>
      <c r="AU284" s="2">
        <v>-4.5634657748796696</v>
      </c>
      <c r="AV284" s="144">
        <v>29.978100440879</v>
      </c>
      <c r="AW284" s="2">
        <v>-18.803383488818099</v>
      </c>
      <c r="AX284" s="2">
        <v>21.142606553107701</v>
      </c>
      <c r="AY284" s="2">
        <v>50.524603667772404</v>
      </c>
      <c r="AZ284" s="2">
        <v>31.330103493023401</v>
      </c>
      <c r="BA284" s="2">
        <v>18.9854061805665</v>
      </c>
      <c r="BB284" s="2" t="s">
        <v>19</v>
      </c>
      <c r="BC284" s="2">
        <v>-24.167615277553001</v>
      </c>
    </row>
    <row r="285" spans="1:58" x14ac:dyDescent="0.25">
      <c r="A285" s="1">
        <v>45748</v>
      </c>
      <c r="B285" s="232">
        <v>104.55586</v>
      </c>
      <c r="C285" s="232">
        <v>98.243340000000003</v>
      </c>
      <c r="D285" s="232">
        <v>109.33682</v>
      </c>
      <c r="E285" s="232">
        <v>115.79537000000001</v>
      </c>
      <c r="F285" s="232" t="s">
        <v>19</v>
      </c>
      <c r="G285" s="232">
        <v>100.15446</v>
      </c>
      <c r="H285" s="232" t="s">
        <v>19</v>
      </c>
      <c r="I285" s="232">
        <v>104.4811</v>
      </c>
      <c r="J285" s="232">
        <v>103.79834</v>
      </c>
      <c r="K285" s="232">
        <v>107.98667</v>
      </c>
      <c r="L285" s="232">
        <v>110.86256</v>
      </c>
      <c r="M285" s="232">
        <v>110.46890999999999</v>
      </c>
      <c r="N285" s="232">
        <v>99.935090000000002</v>
      </c>
      <c r="O285" s="232">
        <v>109.38903000000001</v>
      </c>
      <c r="P285" s="232">
        <v>109.02973</v>
      </c>
      <c r="Q285" s="232">
        <v>95.718090000000004</v>
      </c>
      <c r="R285" s="232" t="s">
        <v>19</v>
      </c>
      <c r="S285" s="232">
        <v>108.66304</v>
      </c>
      <c r="T285" s="232">
        <v>112.89345</v>
      </c>
      <c r="U285" s="232">
        <v>-0.2</v>
      </c>
      <c r="V285" s="232">
        <v>7.3</v>
      </c>
      <c r="W285" s="232">
        <v>-1.3</v>
      </c>
      <c r="X285" s="232">
        <v>-0.7</v>
      </c>
      <c r="Y285" s="232" t="s">
        <v>19</v>
      </c>
      <c r="Z285" s="232">
        <v>-3.5</v>
      </c>
      <c r="AA285" s="232" t="s">
        <v>19</v>
      </c>
      <c r="AB285" s="232">
        <v>31.4</v>
      </c>
      <c r="AC285" s="232">
        <v>0.6</v>
      </c>
      <c r="AD285" s="232">
        <v>0.6</v>
      </c>
      <c r="AE285" s="233">
        <v>-2.2000000000000002</v>
      </c>
      <c r="AF285" s="232">
        <v>-1.1000000000000001</v>
      </c>
      <c r="AG285" s="232">
        <v>-1.7</v>
      </c>
      <c r="AH285" s="232">
        <v>-0.1</v>
      </c>
      <c r="AI285" s="232">
        <v>0</v>
      </c>
      <c r="AJ285" s="232">
        <v>-0.6</v>
      </c>
      <c r="AK285" s="232" t="s">
        <v>19</v>
      </c>
      <c r="AL285" s="232">
        <v>-2</v>
      </c>
      <c r="AM285" s="232">
        <v>3.9</v>
      </c>
      <c r="AN285" s="144">
        <v>18.949544590294401</v>
      </c>
      <c r="AO285" s="2">
        <v>10.756747250843601</v>
      </c>
      <c r="AP285" s="2">
        <v>-29.688732876377401</v>
      </c>
      <c r="AQ285" s="2">
        <v>-26.095825178376</v>
      </c>
      <c r="AR285" s="2">
        <v>-28.463648096372498</v>
      </c>
      <c r="AS285" s="2">
        <v>-36.750714593965299</v>
      </c>
      <c r="AT285" s="2">
        <v>46.744623034543601</v>
      </c>
      <c r="AU285" s="2">
        <v>-4.5119298529646601</v>
      </c>
      <c r="AV285" s="144">
        <v>30.3775320232252</v>
      </c>
      <c r="AW285" s="2">
        <v>-19.014773404391999</v>
      </c>
      <c r="AX285" s="2">
        <v>21.481356010491901</v>
      </c>
      <c r="AY285" s="2">
        <v>51.178338412461699</v>
      </c>
      <c r="AZ285" s="2">
        <v>31.810860490868901</v>
      </c>
      <c r="BA285" s="2">
        <v>19.345331007863901</v>
      </c>
      <c r="BB285" s="2" t="s">
        <v>19</v>
      </c>
      <c r="BC285" s="2">
        <v>-24.4259256902319</v>
      </c>
    </row>
    <row r="286" spans="1:58" s="145" customFormat="1" x14ac:dyDescent="0.25">
      <c r="A286" s="1">
        <v>45778</v>
      </c>
      <c r="B286" s="232">
        <v>103.98487</v>
      </c>
      <c r="C286" s="232">
        <v>96.959280000000007</v>
      </c>
      <c r="D286" s="232">
        <v>105.72286</v>
      </c>
      <c r="E286" s="232">
        <v>116.78176000000001</v>
      </c>
      <c r="F286" s="232" t="s">
        <v>19</v>
      </c>
      <c r="G286" s="232">
        <v>103.68191</v>
      </c>
      <c r="H286" s="232" t="s">
        <v>19</v>
      </c>
      <c r="I286" s="232">
        <v>103.81166</v>
      </c>
      <c r="J286" s="232">
        <v>99.948329999999999</v>
      </c>
      <c r="K286" s="232">
        <v>105.8998</v>
      </c>
      <c r="L286" s="232">
        <v>128.80893</v>
      </c>
      <c r="M286" s="232">
        <v>112.62936999999999</v>
      </c>
      <c r="N286" s="232">
        <v>99.177930000000003</v>
      </c>
      <c r="O286" s="232">
        <v>110.77988000000001</v>
      </c>
      <c r="P286" s="232">
        <v>108.83542</v>
      </c>
      <c r="Q286" s="232">
        <v>95.951710000000006</v>
      </c>
      <c r="R286" s="232" t="s">
        <v>19</v>
      </c>
      <c r="S286" s="232">
        <v>101.00418999999999</v>
      </c>
      <c r="T286" s="232">
        <v>111.70043</v>
      </c>
      <c r="U286" s="232">
        <v>-0.5</v>
      </c>
      <c r="V286" s="232">
        <v>-1.3</v>
      </c>
      <c r="W286" s="232">
        <v>-3.3</v>
      </c>
      <c r="X286" s="232">
        <v>0.9</v>
      </c>
      <c r="Y286" s="232" t="s">
        <v>19</v>
      </c>
      <c r="Z286" s="232">
        <v>3.5</v>
      </c>
      <c r="AA286" s="232" t="s">
        <v>19</v>
      </c>
      <c r="AB286" s="232">
        <v>-0.6</v>
      </c>
      <c r="AC286" s="232">
        <v>-3.7</v>
      </c>
      <c r="AD286" s="232">
        <v>-1.9</v>
      </c>
      <c r="AE286" s="233">
        <v>16.2</v>
      </c>
      <c r="AF286" s="232">
        <v>2</v>
      </c>
      <c r="AG286" s="232">
        <v>-0.8</v>
      </c>
      <c r="AH286" s="232">
        <v>1.3</v>
      </c>
      <c r="AI286" s="232">
        <v>-0.2</v>
      </c>
      <c r="AJ286" s="232">
        <v>0.2</v>
      </c>
      <c r="AK286" s="232" t="s">
        <v>19</v>
      </c>
      <c r="AL286" s="232">
        <v>-7</v>
      </c>
      <c r="AM286" s="232">
        <v>-1.1000000000000001</v>
      </c>
      <c r="AN286" s="144">
        <v>19.2378181026215</v>
      </c>
      <c r="AO286" s="2">
        <v>10.9301094879768</v>
      </c>
      <c r="AP286" s="2">
        <v>-30.090680698704599</v>
      </c>
      <c r="AQ286" s="2">
        <v>-26.485102398731399</v>
      </c>
      <c r="AR286" s="2">
        <v>-28.8545172280682</v>
      </c>
      <c r="AS286" s="2">
        <v>-37.286692213783198</v>
      </c>
      <c r="AT286" s="2">
        <v>47.44477237329</v>
      </c>
      <c r="AU286" s="2">
        <v>-4.5567848553328103</v>
      </c>
      <c r="AV286" s="144">
        <v>30.852014301409699</v>
      </c>
      <c r="AW286" s="2">
        <v>-19.3006467184352</v>
      </c>
      <c r="AX286" s="2">
        <v>21.814069642507899</v>
      </c>
      <c r="AY286" s="2">
        <v>51.946883460392897</v>
      </c>
      <c r="AZ286" s="2">
        <v>32.300429329953801</v>
      </c>
      <c r="BA286" s="2">
        <v>19.653040442693101</v>
      </c>
      <c r="BB286" s="2" t="s">
        <v>19</v>
      </c>
      <c r="BC286" s="2">
        <v>-24.784627737820401</v>
      </c>
      <c r="BD286"/>
      <c r="BE286"/>
      <c r="BF286"/>
    </row>
    <row r="288" spans="1:58" x14ac:dyDescent="0.25">
      <c r="AO288" s="145" t="s">
        <v>222</v>
      </c>
      <c r="AP288" s="145"/>
      <c r="AQ288" s="145"/>
    </row>
    <row r="289" spans="31:43" x14ac:dyDescent="0.25">
      <c r="AO289" s="145" t="s">
        <v>223</v>
      </c>
      <c r="AP289" s="145"/>
      <c r="AQ289" s="145"/>
    </row>
    <row r="290" spans="31:43" x14ac:dyDescent="0.25">
      <c r="AO290" s="145" t="s">
        <v>266</v>
      </c>
      <c r="AP290" s="145"/>
      <c r="AQ290" s="145"/>
    </row>
    <row r="291" spans="31:43" x14ac:dyDescent="0.25">
      <c r="AE291" s="145" t="s">
        <v>255</v>
      </c>
    </row>
  </sheetData>
  <mergeCells count="6">
    <mergeCell ref="U4:AM4"/>
    <mergeCell ref="B4:T4"/>
    <mergeCell ref="A3:A5"/>
    <mergeCell ref="B1:BC1"/>
    <mergeCell ref="B2:BC2"/>
    <mergeCell ref="B3:BC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/>
  <dimension ref="A1:AA202"/>
  <sheetViews>
    <sheetView workbookViewId="0">
      <selection activeCell="C3" sqref="C3"/>
    </sheetView>
  </sheetViews>
  <sheetFormatPr defaultRowHeight="15" x14ac:dyDescent="0.25"/>
  <cols>
    <col min="2" max="2" width="14" customWidth="1"/>
    <col min="3" max="3" width="19.28515625" customWidth="1"/>
    <col min="4" max="4" width="18" customWidth="1"/>
    <col min="5" max="5" width="105.5703125" customWidth="1"/>
    <col min="7" max="7" width="17.28515625" style="8" customWidth="1"/>
    <col min="8" max="10" width="9.140625" style="8"/>
    <col min="11" max="11" width="20.140625" style="8" customWidth="1"/>
    <col min="12" max="27" width="9.140625" style="8"/>
  </cols>
  <sheetData>
    <row r="1" spans="1:6" ht="6.75" customHeight="1" thickBot="1" x14ac:dyDescent="0.3">
      <c r="A1" s="8"/>
      <c r="B1" s="8"/>
      <c r="C1" s="8"/>
      <c r="D1" s="8"/>
      <c r="E1" s="8"/>
      <c r="F1" s="8"/>
    </row>
    <row r="2" spans="1:6" ht="28.5" customHeight="1" x14ac:dyDescent="0.25">
      <c r="A2" s="8"/>
      <c r="B2" s="49" t="s">
        <v>34</v>
      </c>
      <c r="C2" s="50"/>
      <c r="D2" s="50"/>
      <c r="E2" s="51"/>
      <c r="F2" s="8"/>
    </row>
    <row r="3" spans="1:6" ht="42.75" customHeight="1" x14ac:dyDescent="0.25">
      <c r="A3" s="8"/>
      <c r="B3" s="52"/>
      <c r="C3" s="55">
        <v>45778</v>
      </c>
      <c r="D3" s="53"/>
      <c r="E3" s="54"/>
      <c r="F3" s="8"/>
    </row>
    <row r="4" spans="1:6" ht="27.75" customHeight="1" x14ac:dyDescent="0.25">
      <c r="A4" s="8"/>
      <c r="B4" s="52"/>
      <c r="C4" s="53"/>
      <c r="D4" s="53"/>
      <c r="E4" s="54"/>
      <c r="F4" s="8"/>
    </row>
    <row r="5" spans="1:6" x14ac:dyDescent="0.25">
      <c r="A5" s="8"/>
      <c r="B5" s="9" t="s">
        <v>35</v>
      </c>
      <c r="C5" s="254" t="s">
        <v>36</v>
      </c>
      <c r="D5" s="254"/>
      <c r="E5" s="255"/>
      <c r="F5" s="8"/>
    </row>
    <row r="6" spans="1:6" x14ac:dyDescent="0.25">
      <c r="A6" s="8"/>
      <c r="B6" s="10" t="s">
        <v>37</v>
      </c>
      <c r="C6" s="256" t="s">
        <v>38</v>
      </c>
      <c r="D6" s="256"/>
      <c r="E6" s="257"/>
      <c r="F6" s="8"/>
    </row>
    <row r="7" spans="1:6" x14ac:dyDescent="0.25">
      <c r="A7" s="8"/>
      <c r="B7" s="10" t="s">
        <v>39</v>
      </c>
      <c r="C7" s="258" t="s">
        <v>40</v>
      </c>
      <c r="D7" s="258"/>
      <c r="E7" s="259"/>
      <c r="F7" s="8"/>
    </row>
    <row r="8" spans="1:6" x14ac:dyDescent="0.25">
      <c r="A8" s="8"/>
      <c r="B8" s="10" t="s">
        <v>158</v>
      </c>
      <c r="C8" s="258" t="s">
        <v>41</v>
      </c>
      <c r="D8" s="258"/>
      <c r="E8" s="259"/>
      <c r="F8" s="8"/>
    </row>
    <row r="9" spans="1:6" x14ac:dyDescent="0.25">
      <c r="A9" s="8"/>
      <c r="B9" s="10" t="s">
        <v>159</v>
      </c>
      <c r="C9" s="258" t="s">
        <v>150</v>
      </c>
      <c r="D9" s="258"/>
      <c r="E9" s="259"/>
      <c r="F9" s="8"/>
    </row>
    <row r="10" spans="1:6" x14ac:dyDescent="0.25">
      <c r="A10" s="8"/>
      <c r="B10" s="10" t="s">
        <v>160</v>
      </c>
      <c r="C10" s="258" t="s">
        <v>149</v>
      </c>
      <c r="D10" s="258"/>
      <c r="E10" s="259"/>
      <c r="F10" s="8"/>
    </row>
    <row r="11" spans="1:6" x14ac:dyDescent="0.25">
      <c r="A11" s="8"/>
      <c r="B11" s="10" t="s">
        <v>161</v>
      </c>
      <c r="C11" s="11" t="s">
        <v>205</v>
      </c>
      <c r="D11" s="11"/>
      <c r="E11" s="12"/>
      <c r="F11" s="8"/>
    </row>
    <row r="12" spans="1:6" x14ac:dyDescent="0.25">
      <c r="A12" s="8"/>
      <c r="B12" s="10" t="s">
        <v>162</v>
      </c>
      <c r="C12" s="264" t="s">
        <v>148</v>
      </c>
      <c r="D12" s="264"/>
      <c r="E12" s="265"/>
      <c r="F12" s="8"/>
    </row>
    <row r="13" spans="1:6" x14ac:dyDescent="0.25">
      <c r="A13" s="8"/>
      <c r="B13" s="10" t="s">
        <v>44</v>
      </c>
      <c r="C13" s="266" t="s">
        <v>147</v>
      </c>
      <c r="D13" s="266"/>
      <c r="E13" s="267"/>
      <c r="F13" s="8"/>
    </row>
    <row r="14" spans="1:6" x14ac:dyDescent="0.25">
      <c r="A14" s="8"/>
      <c r="B14" s="10"/>
      <c r="C14" s="11"/>
      <c r="D14" s="11"/>
      <c r="E14" s="12"/>
      <c r="F14" s="8"/>
    </row>
    <row r="15" spans="1:6" x14ac:dyDescent="0.25">
      <c r="A15" s="8"/>
      <c r="B15" s="9" t="s">
        <v>42</v>
      </c>
      <c r="C15" s="254" t="s">
        <v>36</v>
      </c>
      <c r="D15" s="254"/>
      <c r="E15" s="255"/>
      <c r="F15" s="8"/>
    </row>
    <row r="16" spans="1:6" x14ac:dyDescent="0.25">
      <c r="A16" s="8"/>
      <c r="B16" s="10" t="s">
        <v>46</v>
      </c>
      <c r="C16" s="258" t="s">
        <v>43</v>
      </c>
      <c r="D16" s="258"/>
      <c r="E16" s="259"/>
      <c r="F16" s="8"/>
    </row>
    <row r="17" spans="1:6" x14ac:dyDescent="0.25">
      <c r="A17" s="8"/>
      <c r="B17" s="10" t="s">
        <v>47</v>
      </c>
      <c r="C17" s="258" t="s">
        <v>45</v>
      </c>
      <c r="D17" s="258"/>
      <c r="E17" s="259"/>
      <c r="F17" s="8"/>
    </row>
    <row r="18" spans="1:6" x14ac:dyDescent="0.25">
      <c r="A18" s="8"/>
      <c r="B18" s="10" t="s">
        <v>48</v>
      </c>
      <c r="C18" s="263" t="s">
        <v>146</v>
      </c>
      <c r="D18" s="263"/>
      <c r="E18" s="259"/>
      <c r="F18" s="8"/>
    </row>
    <row r="19" spans="1:6" x14ac:dyDescent="0.25">
      <c r="A19" s="8"/>
      <c r="B19" s="10" t="s">
        <v>49</v>
      </c>
      <c r="C19" s="258" t="s">
        <v>145</v>
      </c>
      <c r="D19" s="258"/>
      <c r="E19" s="259"/>
      <c r="F19" s="8"/>
    </row>
    <row r="20" spans="1:6" x14ac:dyDescent="0.25">
      <c r="A20" s="8"/>
      <c r="B20" s="10" t="s">
        <v>128</v>
      </c>
      <c r="C20" s="258" t="s">
        <v>144</v>
      </c>
      <c r="D20" s="258"/>
      <c r="E20" s="259"/>
      <c r="F20" s="8"/>
    </row>
    <row r="21" spans="1:6" x14ac:dyDescent="0.25">
      <c r="A21" s="8"/>
      <c r="B21" s="10" t="s">
        <v>204</v>
      </c>
      <c r="C21" s="258" t="s">
        <v>50</v>
      </c>
      <c r="D21" s="258"/>
      <c r="E21" s="259"/>
      <c r="F21" s="8"/>
    </row>
    <row r="22" spans="1:6" x14ac:dyDescent="0.25">
      <c r="A22" s="8"/>
      <c r="B22" s="10"/>
      <c r="C22" s="11"/>
      <c r="D22" s="11"/>
      <c r="E22" s="12"/>
      <c r="F22" s="8"/>
    </row>
    <row r="23" spans="1:6" x14ac:dyDescent="0.25">
      <c r="A23" s="8"/>
      <c r="B23" s="10"/>
      <c r="C23" s="11"/>
      <c r="D23" s="11"/>
      <c r="E23" s="12"/>
      <c r="F23" s="8"/>
    </row>
    <row r="24" spans="1:6" x14ac:dyDescent="0.25">
      <c r="A24" s="8"/>
      <c r="B24" s="10"/>
      <c r="C24" s="11"/>
      <c r="D24" s="11"/>
      <c r="E24" s="12"/>
      <c r="F24" s="8"/>
    </row>
    <row r="25" spans="1:6" ht="15.75" thickBot="1" x14ac:dyDescent="0.3">
      <c r="A25" s="8"/>
      <c r="B25" s="260" t="s">
        <v>51</v>
      </c>
      <c r="C25" s="261"/>
      <c r="D25" s="261"/>
      <c r="E25" s="262"/>
      <c r="F25" s="8"/>
    </row>
    <row r="26" spans="1:6" x14ac:dyDescent="0.25">
      <c r="A26" s="8"/>
      <c r="B26" s="8"/>
      <c r="C26" s="8"/>
      <c r="D26" s="8"/>
      <c r="E26" s="8"/>
      <c r="F26" s="8"/>
    </row>
    <row r="27" spans="1:6" x14ac:dyDescent="0.25">
      <c r="A27" s="8"/>
      <c r="B27" s="8"/>
      <c r="C27" s="8"/>
      <c r="D27" s="8"/>
      <c r="E27" s="8"/>
      <c r="F27" s="8"/>
    </row>
    <row r="28" spans="1:6" x14ac:dyDescent="0.25">
      <c r="A28" s="8"/>
      <c r="B28" s="8"/>
      <c r="C28" s="8"/>
      <c r="D28" s="8"/>
      <c r="E28" s="8"/>
      <c r="F28" s="8"/>
    </row>
    <row r="29" spans="1:6" s="8" customFormat="1" x14ac:dyDescent="0.25"/>
    <row r="30" spans="1:6" s="8" customFormat="1" x14ac:dyDescent="0.25"/>
    <row r="31" spans="1:6" s="8" customFormat="1" x14ac:dyDescent="0.25"/>
    <row r="32" spans="1:6" s="8" customFormat="1" x14ac:dyDescent="0.25"/>
    <row r="33" spans="1:6" s="8" customFormat="1" x14ac:dyDescent="0.25"/>
    <row r="34" spans="1:6" s="8" customFormat="1" x14ac:dyDescent="0.25"/>
    <row r="35" spans="1:6" s="8" customFormat="1" x14ac:dyDescent="0.25"/>
    <row r="36" spans="1:6" s="8" customFormat="1" x14ac:dyDescent="0.25"/>
    <row r="37" spans="1:6" s="8" customFormat="1" x14ac:dyDescent="0.25"/>
    <row r="38" spans="1:6" s="8" customFormat="1" x14ac:dyDescent="0.25"/>
    <row r="39" spans="1:6" s="8" customFormat="1" x14ac:dyDescent="0.25"/>
    <row r="40" spans="1:6" s="8" customFormat="1" x14ac:dyDescent="0.25"/>
    <row r="41" spans="1:6" s="8" customFormat="1" x14ac:dyDescent="0.25"/>
    <row r="42" spans="1:6" s="8" customFormat="1" x14ac:dyDescent="0.25"/>
    <row r="43" spans="1:6" s="8" customFormat="1" x14ac:dyDescent="0.25"/>
    <row r="44" spans="1:6" s="8" customFormat="1" x14ac:dyDescent="0.25"/>
    <row r="45" spans="1:6" x14ac:dyDescent="0.25">
      <c r="A45" s="8"/>
      <c r="B45" s="8"/>
      <c r="C45" s="8"/>
      <c r="D45" s="8"/>
      <c r="E45" s="8"/>
      <c r="F45" s="8"/>
    </row>
    <row r="46" spans="1:6" x14ac:dyDescent="0.25">
      <c r="A46" s="8"/>
      <c r="B46" s="8"/>
      <c r="C46" s="8"/>
      <c r="D46" s="8"/>
      <c r="E46" s="8"/>
      <c r="F46" s="8"/>
    </row>
    <row r="47" spans="1:6" x14ac:dyDescent="0.25">
      <c r="A47" s="8"/>
      <c r="B47" s="8"/>
      <c r="C47" s="8"/>
      <c r="D47" s="8"/>
      <c r="E47" s="8"/>
      <c r="F47" s="8"/>
    </row>
    <row r="48" spans="1:6" x14ac:dyDescent="0.25">
      <c r="A48" s="8"/>
      <c r="B48" s="8"/>
      <c r="C48" s="8"/>
      <c r="D48" s="8"/>
      <c r="E48" s="8"/>
      <c r="F48" s="8"/>
    </row>
    <row r="49" spans="1:6" x14ac:dyDescent="0.25">
      <c r="A49" s="8"/>
      <c r="B49" s="8"/>
      <c r="C49" s="8"/>
      <c r="D49" s="8"/>
      <c r="E49" s="8"/>
      <c r="F49" s="8"/>
    </row>
    <row r="50" spans="1:6" x14ac:dyDescent="0.25">
      <c r="A50" s="8"/>
      <c r="B50" s="8"/>
      <c r="C50" s="8"/>
      <c r="D50" s="8"/>
      <c r="E50" s="8"/>
      <c r="F50" s="8"/>
    </row>
    <row r="51" spans="1:6" x14ac:dyDescent="0.25">
      <c r="A51" s="8"/>
      <c r="B51" s="8"/>
      <c r="C51" s="8"/>
      <c r="D51" s="8"/>
      <c r="E51" s="8"/>
      <c r="F51" s="8"/>
    </row>
    <row r="52" spans="1:6" x14ac:dyDescent="0.25">
      <c r="A52" s="8"/>
      <c r="B52" s="8"/>
      <c r="C52" s="8"/>
      <c r="D52" s="8"/>
      <c r="E52" s="8"/>
      <c r="F52" s="8"/>
    </row>
    <row r="53" spans="1:6" x14ac:dyDescent="0.25">
      <c r="A53" s="8"/>
      <c r="B53" s="8"/>
      <c r="C53" s="8"/>
      <c r="D53" s="8"/>
      <c r="E53" s="8"/>
      <c r="F53" s="8"/>
    </row>
    <row r="54" spans="1:6" x14ac:dyDescent="0.25">
      <c r="A54" s="8"/>
      <c r="B54" s="8"/>
      <c r="C54" s="8"/>
      <c r="D54" s="8"/>
      <c r="E54" s="8"/>
      <c r="F54" s="8"/>
    </row>
    <row r="55" spans="1:6" x14ac:dyDescent="0.25">
      <c r="A55" s="8"/>
      <c r="B55" s="8"/>
      <c r="C55" s="8"/>
      <c r="D55" s="8"/>
      <c r="E55" s="8"/>
      <c r="F55" s="8"/>
    </row>
    <row r="56" spans="1:6" x14ac:dyDescent="0.25">
      <c r="A56" s="8"/>
      <c r="B56" s="8"/>
      <c r="C56" s="8"/>
      <c r="D56" s="8"/>
      <c r="E56" s="8"/>
      <c r="F56" s="8"/>
    </row>
    <row r="57" spans="1:6" x14ac:dyDescent="0.25">
      <c r="A57" s="8"/>
      <c r="B57" s="8"/>
      <c r="C57" s="8"/>
      <c r="D57" s="8"/>
      <c r="E57" s="8"/>
      <c r="F57" s="8"/>
    </row>
    <row r="58" spans="1:6" x14ac:dyDescent="0.25">
      <c r="A58" s="8"/>
      <c r="B58" s="8"/>
      <c r="C58" s="8"/>
      <c r="D58" s="8"/>
      <c r="E58" s="8"/>
      <c r="F58" s="8"/>
    </row>
    <row r="59" spans="1:6" x14ac:dyDescent="0.25">
      <c r="A59" s="8"/>
      <c r="B59" s="8"/>
      <c r="C59" s="8"/>
      <c r="D59" s="8"/>
      <c r="E59" s="8"/>
      <c r="F59" s="8"/>
    </row>
    <row r="60" spans="1:6" x14ac:dyDescent="0.25">
      <c r="A60" s="8"/>
      <c r="B60" s="8"/>
      <c r="C60" s="8"/>
      <c r="D60" s="8"/>
      <c r="E60" s="8"/>
      <c r="F60" s="8"/>
    </row>
    <row r="61" spans="1:6" x14ac:dyDescent="0.25">
      <c r="A61" s="8"/>
      <c r="B61" s="8"/>
      <c r="C61" s="8"/>
      <c r="D61" s="8"/>
      <c r="E61" s="8"/>
      <c r="F61" s="8"/>
    </row>
    <row r="62" spans="1:6" x14ac:dyDescent="0.25">
      <c r="A62" s="8"/>
      <c r="B62" s="8"/>
      <c r="C62" s="8"/>
      <c r="D62" s="8"/>
      <c r="E62" s="8"/>
      <c r="F62" s="8"/>
    </row>
    <row r="63" spans="1:6" x14ac:dyDescent="0.25">
      <c r="A63" s="8"/>
      <c r="B63" s="8"/>
      <c r="C63" s="8"/>
      <c r="D63" s="8"/>
      <c r="E63" s="8"/>
      <c r="F63" s="8"/>
    </row>
    <row r="64" spans="1:6" x14ac:dyDescent="0.25">
      <c r="A64" s="8"/>
      <c r="B64" s="8"/>
      <c r="C64" s="8"/>
      <c r="D64" s="8"/>
      <c r="E64" s="8"/>
      <c r="F64" s="8"/>
    </row>
    <row r="65" spans="1:6" x14ac:dyDescent="0.25">
      <c r="A65" s="8"/>
      <c r="B65" s="8"/>
      <c r="C65" s="8"/>
      <c r="D65" s="8"/>
      <c r="E65" s="8"/>
      <c r="F65" s="8"/>
    </row>
    <row r="66" spans="1:6" x14ac:dyDescent="0.25">
      <c r="A66" s="8"/>
      <c r="B66" s="8"/>
      <c r="C66" s="8"/>
      <c r="D66" s="8"/>
      <c r="E66" s="8"/>
      <c r="F66" s="8"/>
    </row>
    <row r="67" spans="1:6" x14ac:dyDescent="0.25">
      <c r="A67" s="8"/>
      <c r="B67" s="8"/>
      <c r="C67" s="8"/>
      <c r="D67" s="8"/>
      <c r="E67" s="8"/>
      <c r="F67" s="8"/>
    </row>
    <row r="68" spans="1:6" x14ac:dyDescent="0.25">
      <c r="A68" s="8"/>
      <c r="B68" s="8"/>
      <c r="C68" s="8"/>
      <c r="D68" s="8"/>
      <c r="E68" s="8"/>
      <c r="F68" s="8"/>
    </row>
    <row r="69" spans="1:6" x14ac:dyDescent="0.25">
      <c r="A69" s="8"/>
      <c r="B69" s="8"/>
      <c r="C69" s="8"/>
      <c r="D69" s="8"/>
      <c r="E69" s="8"/>
      <c r="F69" s="8"/>
    </row>
    <row r="70" spans="1:6" x14ac:dyDescent="0.25">
      <c r="A70" s="8"/>
      <c r="B70" s="8"/>
      <c r="C70" s="8"/>
      <c r="D70" s="8"/>
      <c r="E70" s="8"/>
      <c r="F70" s="8"/>
    </row>
    <row r="71" spans="1:6" x14ac:dyDescent="0.25">
      <c r="A71" s="8"/>
      <c r="B71" s="8"/>
      <c r="C71" s="8"/>
      <c r="D71" s="8"/>
      <c r="E71" s="8"/>
      <c r="F71" s="8"/>
    </row>
    <row r="72" spans="1:6" x14ac:dyDescent="0.25">
      <c r="A72" s="8"/>
      <c r="B72" s="8"/>
      <c r="C72" s="8"/>
      <c r="D72" s="8"/>
      <c r="E72" s="8"/>
      <c r="F72" s="8"/>
    </row>
    <row r="73" spans="1:6" x14ac:dyDescent="0.25">
      <c r="A73" s="8"/>
      <c r="B73" s="8"/>
      <c r="C73" s="8"/>
      <c r="D73" s="8"/>
      <c r="E73" s="8"/>
      <c r="F73" s="8"/>
    </row>
    <row r="74" spans="1:6" x14ac:dyDescent="0.25">
      <c r="A74" s="8"/>
      <c r="B74" s="8"/>
      <c r="C74" s="8"/>
      <c r="D74" s="8"/>
      <c r="E74" s="8"/>
      <c r="F74" s="8"/>
    </row>
    <row r="75" spans="1:6" x14ac:dyDescent="0.25">
      <c r="A75" s="8"/>
      <c r="B75" s="8"/>
      <c r="C75" s="8"/>
      <c r="D75" s="8"/>
      <c r="E75" s="8"/>
      <c r="F75" s="8"/>
    </row>
    <row r="76" spans="1:6" x14ac:dyDescent="0.25">
      <c r="A76" s="8"/>
      <c r="B76" s="8"/>
      <c r="C76" s="8"/>
      <c r="D76" s="8"/>
      <c r="E76" s="8"/>
      <c r="F76" s="8"/>
    </row>
    <row r="77" spans="1:6" x14ac:dyDescent="0.25">
      <c r="A77" s="8"/>
      <c r="B77" s="8"/>
      <c r="C77" s="8"/>
      <c r="D77" s="8"/>
      <c r="E77" s="8"/>
      <c r="F77" s="8"/>
    </row>
    <row r="78" spans="1:6" x14ac:dyDescent="0.25">
      <c r="A78" s="8"/>
      <c r="B78" s="8"/>
      <c r="C78" s="8"/>
      <c r="D78" s="8"/>
      <c r="E78" s="8"/>
      <c r="F78" s="8"/>
    </row>
    <row r="79" spans="1:6" x14ac:dyDescent="0.25">
      <c r="A79" s="8"/>
      <c r="B79" s="8"/>
      <c r="C79" s="8"/>
      <c r="D79" s="8"/>
      <c r="E79" s="8"/>
      <c r="F79" s="8"/>
    </row>
    <row r="80" spans="1:6" x14ac:dyDescent="0.25">
      <c r="A80" s="8"/>
      <c r="B80" s="8"/>
      <c r="C80" s="8"/>
      <c r="D80" s="8"/>
      <c r="E80" s="8"/>
      <c r="F80" s="8"/>
    </row>
    <row r="81" spans="1:6" x14ac:dyDescent="0.25">
      <c r="A81" s="8"/>
      <c r="B81" s="8"/>
      <c r="C81" s="8"/>
      <c r="D81" s="8"/>
      <c r="E81" s="8"/>
      <c r="F81" s="8"/>
    </row>
    <row r="82" spans="1:6" x14ac:dyDescent="0.25">
      <c r="A82" s="8"/>
      <c r="B82" s="8"/>
      <c r="C82" s="8"/>
      <c r="D82" s="8"/>
      <c r="E82" s="8"/>
      <c r="F82" s="8"/>
    </row>
    <row r="83" spans="1:6" x14ac:dyDescent="0.25">
      <c r="A83" s="8"/>
      <c r="B83" s="8"/>
      <c r="C83" s="8"/>
      <c r="D83" s="8"/>
      <c r="E83" s="8"/>
      <c r="F83" s="8"/>
    </row>
    <row r="84" spans="1:6" x14ac:dyDescent="0.25">
      <c r="A84" s="8"/>
      <c r="B84" s="8"/>
      <c r="C84" s="8"/>
      <c r="D84" s="8"/>
      <c r="E84" s="8"/>
      <c r="F84" s="8"/>
    </row>
    <row r="85" spans="1:6" x14ac:dyDescent="0.25">
      <c r="A85" s="8"/>
      <c r="B85" s="8"/>
      <c r="C85" s="8"/>
      <c r="D85" s="8"/>
      <c r="E85" s="8"/>
      <c r="F85" s="8"/>
    </row>
    <row r="86" spans="1:6" x14ac:dyDescent="0.25">
      <c r="A86" s="8"/>
      <c r="B86" s="8"/>
      <c r="C86" s="8"/>
      <c r="D86" s="8"/>
      <c r="E86" s="8"/>
      <c r="F86" s="8"/>
    </row>
    <row r="87" spans="1:6" x14ac:dyDescent="0.25">
      <c r="A87" s="8"/>
      <c r="B87" s="8"/>
      <c r="C87" s="8"/>
      <c r="D87" s="8"/>
      <c r="E87" s="8"/>
      <c r="F87" s="8"/>
    </row>
    <row r="88" spans="1:6" x14ac:dyDescent="0.25">
      <c r="A88" s="8"/>
      <c r="B88" s="8"/>
      <c r="C88" s="8"/>
      <c r="D88" s="8"/>
      <c r="E88" s="8"/>
      <c r="F88" s="8"/>
    </row>
    <row r="89" spans="1:6" x14ac:dyDescent="0.25">
      <c r="A89" s="8"/>
      <c r="B89" s="8"/>
      <c r="C89" s="8"/>
      <c r="D89" s="8"/>
      <c r="E89" s="8"/>
      <c r="F89" s="8"/>
    </row>
    <row r="90" spans="1:6" x14ac:dyDescent="0.25">
      <c r="A90" s="8"/>
      <c r="B90" s="8"/>
      <c r="C90" s="8"/>
      <c r="D90" s="8"/>
      <c r="E90" s="8"/>
      <c r="F90" s="8"/>
    </row>
    <row r="91" spans="1:6" x14ac:dyDescent="0.25">
      <c r="A91" s="8"/>
      <c r="B91" s="8"/>
      <c r="C91" s="8"/>
      <c r="D91" s="8"/>
      <c r="E91" s="8"/>
      <c r="F91" s="8"/>
    </row>
    <row r="92" spans="1:6" x14ac:dyDescent="0.25">
      <c r="A92" s="8"/>
      <c r="B92" s="8"/>
      <c r="C92" s="8"/>
      <c r="D92" s="8"/>
      <c r="E92" s="8"/>
      <c r="F92" s="8"/>
    </row>
    <row r="93" spans="1:6" x14ac:dyDescent="0.25">
      <c r="A93" s="8"/>
      <c r="B93" s="8"/>
      <c r="C93" s="8"/>
      <c r="D93" s="8"/>
      <c r="E93" s="8"/>
      <c r="F93" s="8"/>
    </row>
    <row r="94" spans="1:6" x14ac:dyDescent="0.25">
      <c r="A94" s="8"/>
      <c r="B94" s="8"/>
      <c r="C94" s="8"/>
      <c r="D94" s="8"/>
      <c r="E94" s="8"/>
      <c r="F94" s="8"/>
    </row>
    <row r="95" spans="1:6" x14ac:dyDescent="0.25">
      <c r="A95" s="8"/>
      <c r="B95" s="8"/>
      <c r="C95" s="8"/>
      <c r="D95" s="8"/>
      <c r="E95" s="8"/>
      <c r="F95" s="8"/>
    </row>
    <row r="96" spans="1:6" x14ac:dyDescent="0.25">
      <c r="A96" s="8"/>
      <c r="B96" s="8"/>
      <c r="C96" s="8"/>
      <c r="D96" s="8"/>
      <c r="E96" s="8"/>
      <c r="F96" s="8"/>
    </row>
    <row r="97" spans="1:6" x14ac:dyDescent="0.25">
      <c r="A97" s="8"/>
      <c r="B97" s="8"/>
      <c r="C97" s="8"/>
      <c r="D97" s="8"/>
      <c r="E97" s="8"/>
      <c r="F97" s="8"/>
    </row>
    <row r="98" spans="1:6" x14ac:dyDescent="0.25">
      <c r="A98" s="8"/>
      <c r="B98" s="8"/>
      <c r="C98" s="8"/>
      <c r="D98" s="8"/>
      <c r="E98" s="8"/>
      <c r="F98" s="8"/>
    </row>
    <row r="99" spans="1:6" x14ac:dyDescent="0.25">
      <c r="A99" s="8"/>
      <c r="B99" s="8"/>
      <c r="C99" s="8"/>
      <c r="D99" s="8"/>
      <c r="E99" s="8"/>
      <c r="F99" s="8"/>
    </row>
    <row r="100" spans="1:6" x14ac:dyDescent="0.25">
      <c r="A100" s="8"/>
      <c r="B100" s="8"/>
      <c r="C100" s="8"/>
      <c r="D100" s="8"/>
      <c r="E100" s="8"/>
      <c r="F100" s="8"/>
    </row>
    <row r="101" spans="1:6" x14ac:dyDescent="0.25">
      <c r="A101" s="8"/>
      <c r="B101" s="8"/>
      <c r="C101" s="8"/>
      <c r="D101" s="8"/>
      <c r="E101" s="8"/>
      <c r="F101" s="8"/>
    </row>
    <row r="102" spans="1:6" x14ac:dyDescent="0.25">
      <c r="A102" s="8"/>
      <c r="B102" s="8"/>
      <c r="C102" s="8"/>
      <c r="D102" s="8"/>
      <c r="E102" s="8"/>
      <c r="F102" s="8"/>
    </row>
    <row r="103" spans="1:6" x14ac:dyDescent="0.25">
      <c r="A103" s="8"/>
      <c r="B103" s="8"/>
      <c r="C103" s="8"/>
      <c r="D103" s="8"/>
      <c r="E103" s="8"/>
      <c r="F103" s="8"/>
    </row>
    <row r="104" spans="1:6" x14ac:dyDescent="0.25">
      <c r="A104" s="8"/>
      <c r="B104" s="8"/>
      <c r="C104" s="8"/>
      <c r="D104" s="8"/>
      <c r="E104" s="8"/>
      <c r="F104" s="8"/>
    </row>
    <row r="105" spans="1:6" x14ac:dyDescent="0.25">
      <c r="A105" s="8"/>
      <c r="B105" s="8"/>
      <c r="C105" s="8"/>
      <c r="D105" s="8"/>
      <c r="E105" s="8"/>
      <c r="F105" s="8"/>
    </row>
    <row r="106" spans="1:6" x14ac:dyDescent="0.25">
      <c r="A106" s="8"/>
      <c r="B106" s="8"/>
      <c r="C106" s="8"/>
      <c r="D106" s="8"/>
      <c r="E106" s="8"/>
      <c r="F106" s="8"/>
    </row>
    <row r="107" spans="1:6" x14ac:dyDescent="0.25">
      <c r="A107" s="8"/>
      <c r="B107" s="8"/>
      <c r="C107" s="8"/>
      <c r="D107" s="8"/>
      <c r="E107" s="8"/>
      <c r="F107" s="8"/>
    </row>
    <row r="108" spans="1:6" x14ac:dyDescent="0.25">
      <c r="A108" s="8"/>
      <c r="B108" s="8"/>
      <c r="C108" s="8"/>
      <c r="D108" s="8"/>
      <c r="E108" s="8"/>
      <c r="F108" s="8"/>
    </row>
    <row r="109" spans="1:6" x14ac:dyDescent="0.25">
      <c r="A109" s="8"/>
      <c r="B109" s="8"/>
      <c r="C109" s="8"/>
      <c r="D109" s="8"/>
      <c r="E109" s="8"/>
      <c r="F109" s="8"/>
    </row>
    <row r="110" spans="1:6" x14ac:dyDescent="0.25">
      <c r="A110" s="8"/>
      <c r="B110" s="8"/>
      <c r="C110" s="8"/>
      <c r="D110" s="8"/>
      <c r="E110" s="8"/>
      <c r="F110" s="8"/>
    </row>
    <row r="111" spans="1:6" x14ac:dyDescent="0.25">
      <c r="A111" s="8"/>
      <c r="B111" s="8"/>
      <c r="C111" s="8"/>
      <c r="D111" s="8"/>
      <c r="E111" s="8"/>
      <c r="F111" s="8"/>
    </row>
    <row r="112" spans="1:6" x14ac:dyDescent="0.25">
      <c r="A112" s="8"/>
      <c r="B112" s="8"/>
      <c r="C112" s="8"/>
      <c r="D112" s="8"/>
      <c r="E112" s="8"/>
      <c r="F112" s="8"/>
    </row>
    <row r="113" spans="1:6" x14ac:dyDescent="0.25">
      <c r="A113" s="8"/>
      <c r="B113" s="8"/>
      <c r="C113" s="8"/>
      <c r="D113" s="8"/>
      <c r="E113" s="8"/>
      <c r="F113" s="8"/>
    </row>
    <row r="114" spans="1:6" x14ac:dyDescent="0.25">
      <c r="A114" s="8"/>
      <c r="B114" s="8"/>
      <c r="C114" s="8"/>
      <c r="D114" s="8"/>
      <c r="E114" s="8"/>
      <c r="F114" s="8"/>
    </row>
    <row r="115" spans="1:6" x14ac:dyDescent="0.25">
      <c r="A115" s="8"/>
      <c r="B115" s="8"/>
      <c r="C115" s="8"/>
      <c r="D115" s="8"/>
      <c r="E115" s="8"/>
      <c r="F115" s="8"/>
    </row>
    <row r="116" spans="1:6" x14ac:dyDescent="0.25">
      <c r="A116" s="8"/>
      <c r="B116" s="8"/>
      <c r="C116" s="8"/>
      <c r="D116" s="8"/>
      <c r="E116" s="8"/>
      <c r="F116" s="8"/>
    </row>
    <row r="117" spans="1:6" x14ac:dyDescent="0.25">
      <c r="A117" s="8"/>
      <c r="B117" s="8"/>
      <c r="C117" s="8"/>
      <c r="D117" s="8"/>
      <c r="E117" s="8"/>
      <c r="F117" s="8"/>
    </row>
    <row r="118" spans="1:6" x14ac:dyDescent="0.25">
      <c r="A118" s="8"/>
      <c r="B118" s="8"/>
      <c r="C118" s="8"/>
      <c r="D118" s="8"/>
      <c r="E118" s="8"/>
      <c r="F118" s="8"/>
    </row>
    <row r="119" spans="1:6" x14ac:dyDescent="0.25">
      <c r="A119" s="8"/>
      <c r="B119" s="8"/>
      <c r="C119" s="8"/>
      <c r="D119" s="8"/>
      <c r="E119" s="8"/>
      <c r="F119" s="8"/>
    </row>
    <row r="120" spans="1:6" x14ac:dyDescent="0.25">
      <c r="A120" s="8"/>
      <c r="B120" s="8"/>
      <c r="C120" s="8"/>
      <c r="D120" s="8"/>
      <c r="E120" s="8"/>
      <c r="F120" s="8"/>
    </row>
    <row r="121" spans="1:6" x14ac:dyDescent="0.25">
      <c r="A121" s="8"/>
      <c r="B121" s="8"/>
      <c r="C121" s="8"/>
      <c r="D121" s="8"/>
      <c r="E121" s="8"/>
      <c r="F121" s="8"/>
    </row>
    <row r="122" spans="1:6" x14ac:dyDescent="0.25">
      <c r="A122" s="8"/>
      <c r="B122" s="8"/>
      <c r="C122" s="8"/>
      <c r="D122" s="8"/>
      <c r="E122" s="8"/>
      <c r="F122" s="8"/>
    </row>
    <row r="123" spans="1:6" x14ac:dyDescent="0.25">
      <c r="A123" s="8"/>
      <c r="B123" s="8"/>
      <c r="C123" s="8"/>
      <c r="D123" s="8"/>
      <c r="E123" s="8"/>
      <c r="F123" s="8"/>
    </row>
    <row r="124" spans="1:6" x14ac:dyDescent="0.25">
      <c r="A124" s="8"/>
      <c r="B124" s="8"/>
      <c r="C124" s="8"/>
      <c r="D124" s="8"/>
      <c r="E124" s="8"/>
      <c r="F124" s="8"/>
    </row>
    <row r="125" spans="1:6" x14ac:dyDescent="0.25">
      <c r="A125" s="8"/>
      <c r="B125" s="8"/>
      <c r="C125" s="8"/>
      <c r="D125" s="8"/>
      <c r="E125" s="8"/>
      <c r="F125" s="8"/>
    </row>
    <row r="126" spans="1:6" x14ac:dyDescent="0.25">
      <c r="A126" s="8"/>
      <c r="B126" s="8"/>
      <c r="C126" s="8"/>
      <c r="D126" s="8"/>
      <c r="E126" s="8"/>
      <c r="F126" s="8"/>
    </row>
    <row r="127" spans="1:6" x14ac:dyDescent="0.25">
      <c r="A127" s="8"/>
      <c r="B127" s="8"/>
      <c r="C127" s="8"/>
      <c r="D127" s="8"/>
      <c r="E127" s="8"/>
      <c r="F127" s="8"/>
    </row>
    <row r="128" spans="1:6" x14ac:dyDescent="0.25">
      <c r="A128" s="8"/>
      <c r="B128" s="8"/>
      <c r="C128" s="8"/>
      <c r="D128" s="8"/>
      <c r="E128" s="8"/>
      <c r="F128" s="8"/>
    </row>
    <row r="129" spans="1:6" x14ac:dyDescent="0.25">
      <c r="A129" s="8"/>
      <c r="B129" s="8"/>
      <c r="C129" s="8"/>
      <c r="D129" s="8"/>
      <c r="E129" s="8"/>
      <c r="F129" s="8"/>
    </row>
    <row r="130" spans="1:6" x14ac:dyDescent="0.25">
      <c r="A130" s="8"/>
      <c r="B130" s="8"/>
      <c r="C130" s="8"/>
      <c r="D130" s="8"/>
      <c r="E130" s="8"/>
      <c r="F130" s="8"/>
    </row>
    <row r="131" spans="1:6" x14ac:dyDescent="0.25">
      <c r="A131" s="8"/>
      <c r="B131" s="8"/>
      <c r="C131" s="8"/>
      <c r="D131" s="8"/>
      <c r="E131" s="8"/>
      <c r="F131" s="8"/>
    </row>
    <row r="132" spans="1:6" x14ac:dyDescent="0.25">
      <c r="A132" s="8"/>
      <c r="B132" s="8"/>
      <c r="C132" s="8"/>
      <c r="D132" s="8"/>
      <c r="E132" s="8"/>
      <c r="F132" s="8"/>
    </row>
    <row r="133" spans="1:6" x14ac:dyDescent="0.25">
      <c r="A133" s="8"/>
      <c r="B133" s="8"/>
      <c r="C133" s="8"/>
      <c r="D133" s="8"/>
      <c r="E133" s="8"/>
      <c r="F133" s="8"/>
    </row>
    <row r="134" spans="1:6" x14ac:dyDescent="0.25">
      <c r="A134" s="8"/>
      <c r="B134" s="8"/>
      <c r="C134" s="8"/>
      <c r="D134" s="8"/>
      <c r="E134" s="8"/>
      <c r="F134" s="8"/>
    </row>
    <row r="135" spans="1:6" x14ac:dyDescent="0.25">
      <c r="A135" s="8"/>
      <c r="B135" s="8"/>
      <c r="C135" s="8"/>
      <c r="D135" s="8"/>
      <c r="E135" s="8"/>
      <c r="F135" s="8"/>
    </row>
    <row r="136" spans="1:6" x14ac:dyDescent="0.25">
      <c r="A136" s="8"/>
      <c r="B136" s="8"/>
      <c r="C136" s="8"/>
      <c r="D136" s="8"/>
      <c r="E136" s="8"/>
      <c r="F136" s="8"/>
    </row>
    <row r="137" spans="1:6" x14ac:dyDescent="0.25">
      <c r="A137" s="8"/>
      <c r="B137" s="8"/>
      <c r="C137" s="8"/>
      <c r="D137" s="8"/>
      <c r="E137" s="8"/>
      <c r="F137" s="8"/>
    </row>
    <row r="138" spans="1:6" x14ac:dyDescent="0.25">
      <c r="A138" s="8"/>
      <c r="B138" s="8"/>
      <c r="C138" s="8"/>
      <c r="D138" s="8"/>
      <c r="E138" s="8"/>
      <c r="F138" s="8"/>
    </row>
    <row r="139" spans="1:6" x14ac:dyDescent="0.25">
      <c r="A139" s="8"/>
      <c r="B139" s="8"/>
      <c r="C139" s="8"/>
      <c r="D139" s="8"/>
      <c r="E139" s="8"/>
      <c r="F139" s="8"/>
    </row>
    <row r="140" spans="1:6" x14ac:dyDescent="0.25">
      <c r="A140" s="8"/>
      <c r="B140" s="8"/>
      <c r="C140" s="8"/>
      <c r="D140" s="8"/>
      <c r="E140" s="8"/>
      <c r="F140" s="8"/>
    </row>
    <row r="141" spans="1:6" x14ac:dyDescent="0.25">
      <c r="A141" s="8"/>
      <c r="B141" s="8"/>
      <c r="C141" s="8"/>
      <c r="D141" s="8"/>
      <c r="E141" s="8"/>
      <c r="F141" s="8"/>
    </row>
    <row r="142" spans="1:6" x14ac:dyDescent="0.25">
      <c r="A142" s="8"/>
      <c r="B142" s="8"/>
      <c r="C142" s="8"/>
      <c r="D142" s="8"/>
      <c r="E142" s="8"/>
      <c r="F142" s="8"/>
    </row>
    <row r="143" spans="1:6" x14ac:dyDescent="0.25">
      <c r="A143" s="8"/>
      <c r="B143" s="8"/>
      <c r="C143" s="8"/>
      <c r="D143" s="8"/>
      <c r="E143" s="8"/>
      <c r="F143" s="8"/>
    </row>
    <row r="144" spans="1:6" x14ac:dyDescent="0.25">
      <c r="A144" s="8"/>
      <c r="B144" s="8"/>
      <c r="C144" s="8"/>
      <c r="D144" s="8"/>
      <c r="E144" s="8"/>
      <c r="F144" s="8"/>
    </row>
    <row r="145" spans="1:6" x14ac:dyDescent="0.25">
      <c r="A145" s="8"/>
      <c r="B145" s="8"/>
      <c r="C145" s="8"/>
      <c r="D145" s="8"/>
      <c r="E145" s="8"/>
      <c r="F145" s="8"/>
    </row>
    <row r="146" spans="1:6" x14ac:dyDescent="0.25">
      <c r="A146" s="8"/>
      <c r="B146" s="8"/>
      <c r="C146" s="8"/>
      <c r="D146" s="8"/>
      <c r="E146" s="8"/>
      <c r="F146" s="8"/>
    </row>
    <row r="147" spans="1:6" x14ac:dyDescent="0.25">
      <c r="A147" s="8"/>
      <c r="B147" s="8"/>
      <c r="C147" s="8"/>
      <c r="D147" s="8"/>
      <c r="E147" s="8"/>
      <c r="F147" s="8"/>
    </row>
    <row r="148" spans="1:6" x14ac:dyDescent="0.25">
      <c r="A148" s="8"/>
      <c r="B148" s="8"/>
      <c r="C148" s="8"/>
      <c r="D148" s="8"/>
      <c r="E148" s="8"/>
      <c r="F148" s="8"/>
    </row>
    <row r="149" spans="1:6" x14ac:dyDescent="0.25">
      <c r="A149" s="8"/>
      <c r="B149" s="8"/>
      <c r="C149" s="8"/>
      <c r="D149" s="8"/>
      <c r="E149" s="8"/>
      <c r="F149" s="8"/>
    </row>
    <row r="150" spans="1:6" x14ac:dyDescent="0.25">
      <c r="A150" s="8"/>
      <c r="B150" s="8"/>
      <c r="C150" s="8"/>
      <c r="D150" s="8"/>
      <c r="E150" s="8"/>
      <c r="F150" s="8"/>
    </row>
    <row r="151" spans="1:6" x14ac:dyDescent="0.25">
      <c r="A151" s="8"/>
      <c r="B151" s="8"/>
      <c r="C151" s="8"/>
      <c r="D151" s="8"/>
      <c r="E151" s="8"/>
      <c r="F151" s="8"/>
    </row>
    <row r="152" spans="1:6" x14ac:dyDescent="0.25">
      <c r="A152" s="8"/>
      <c r="B152" s="8"/>
      <c r="C152" s="8"/>
      <c r="D152" s="8"/>
      <c r="E152" s="8"/>
      <c r="F152" s="8"/>
    </row>
    <row r="153" spans="1:6" x14ac:dyDescent="0.25">
      <c r="A153" s="8"/>
      <c r="B153" s="8"/>
      <c r="C153" s="8"/>
      <c r="D153" s="8"/>
      <c r="E153" s="8"/>
      <c r="F153" s="8"/>
    </row>
    <row r="154" spans="1:6" x14ac:dyDescent="0.25">
      <c r="A154" s="8"/>
      <c r="B154" s="8"/>
      <c r="C154" s="8"/>
      <c r="D154" s="8"/>
      <c r="E154" s="8"/>
      <c r="F154" s="8"/>
    </row>
    <row r="155" spans="1:6" x14ac:dyDescent="0.25">
      <c r="A155" s="8"/>
      <c r="B155" s="8"/>
      <c r="C155" s="8"/>
      <c r="D155" s="8"/>
      <c r="E155" s="8"/>
      <c r="F155" s="8"/>
    </row>
    <row r="156" spans="1:6" x14ac:dyDescent="0.25">
      <c r="A156" s="8"/>
      <c r="B156" s="8"/>
      <c r="C156" s="8"/>
      <c r="D156" s="8"/>
      <c r="E156" s="8"/>
      <c r="F156" s="8"/>
    </row>
    <row r="157" spans="1:6" x14ac:dyDescent="0.25">
      <c r="A157" s="8"/>
      <c r="B157" s="8"/>
      <c r="C157" s="8"/>
      <c r="D157" s="8"/>
      <c r="E157" s="8"/>
      <c r="F157" s="8"/>
    </row>
    <row r="158" spans="1:6" x14ac:dyDescent="0.25">
      <c r="A158" s="8"/>
      <c r="B158" s="8"/>
      <c r="C158" s="8"/>
      <c r="D158" s="8"/>
      <c r="E158" s="8"/>
      <c r="F158" s="8"/>
    </row>
    <row r="159" spans="1:6" x14ac:dyDescent="0.25">
      <c r="A159" s="8"/>
      <c r="B159" s="8"/>
      <c r="C159" s="8"/>
      <c r="D159" s="8"/>
      <c r="E159" s="8"/>
      <c r="F159" s="8"/>
    </row>
    <row r="160" spans="1:6" x14ac:dyDescent="0.25">
      <c r="A160" s="8"/>
      <c r="B160" s="8"/>
      <c r="C160" s="8"/>
      <c r="D160" s="8"/>
      <c r="E160" s="8"/>
      <c r="F160" s="8"/>
    </row>
    <row r="161" spans="1:6" x14ac:dyDescent="0.25">
      <c r="A161" s="8"/>
      <c r="B161" s="8"/>
      <c r="C161" s="8"/>
      <c r="D161" s="8"/>
      <c r="E161" s="8"/>
      <c r="F161" s="8"/>
    </row>
    <row r="162" spans="1:6" x14ac:dyDescent="0.25">
      <c r="A162" s="8"/>
      <c r="B162" s="8"/>
      <c r="C162" s="8"/>
      <c r="D162" s="8"/>
      <c r="E162" s="8"/>
      <c r="F162" s="8"/>
    </row>
    <row r="163" spans="1:6" x14ac:dyDescent="0.25">
      <c r="A163" s="8"/>
      <c r="B163" s="8"/>
      <c r="C163" s="8"/>
      <c r="D163" s="8"/>
      <c r="E163" s="8"/>
      <c r="F163" s="8"/>
    </row>
    <row r="164" spans="1:6" x14ac:dyDescent="0.25">
      <c r="A164" s="8"/>
      <c r="B164" s="8"/>
      <c r="C164" s="8"/>
      <c r="D164" s="8"/>
      <c r="E164" s="8"/>
      <c r="F164" s="8"/>
    </row>
    <row r="165" spans="1:6" x14ac:dyDescent="0.25">
      <c r="A165" s="8"/>
      <c r="B165" s="8"/>
      <c r="C165" s="8"/>
      <c r="D165" s="8"/>
      <c r="E165" s="8"/>
      <c r="F165" s="8"/>
    </row>
    <row r="166" spans="1:6" x14ac:dyDescent="0.25">
      <c r="A166" s="8"/>
      <c r="B166" s="8"/>
      <c r="C166" s="8"/>
      <c r="D166" s="8"/>
      <c r="E166" s="8"/>
      <c r="F166" s="8"/>
    </row>
    <row r="167" spans="1:6" x14ac:dyDescent="0.25">
      <c r="A167" s="8"/>
      <c r="B167" s="8"/>
      <c r="C167" s="8"/>
      <c r="D167" s="8"/>
      <c r="E167" s="8"/>
      <c r="F167" s="8"/>
    </row>
    <row r="168" spans="1:6" x14ac:dyDescent="0.25">
      <c r="A168" s="8"/>
      <c r="B168" s="8"/>
      <c r="C168" s="8"/>
      <c r="D168" s="8"/>
      <c r="E168" s="8"/>
      <c r="F168" s="8"/>
    </row>
    <row r="169" spans="1:6" x14ac:dyDescent="0.25">
      <c r="A169" s="8"/>
      <c r="B169" s="8"/>
      <c r="C169" s="8"/>
      <c r="D169" s="8"/>
      <c r="E169" s="8"/>
      <c r="F169" s="8"/>
    </row>
    <row r="170" spans="1:6" x14ac:dyDescent="0.25">
      <c r="A170" s="8"/>
      <c r="B170" s="8"/>
      <c r="C170" s="8"/>
      <c r="D170" s="8"/>
      <c r="E170" s="8"/>
      <c r="F170" s="8"/>
    </row>
    <row r="171" spans="1:6" x14ac:dyDescent="0.25">
      <c r="A171" s="8"/>
      <c r="B171" s="8"/>
      <c r="C171" s="8"/>
      <c r="D171" s="8"/>
      <c r="E171" s="8"/>
      <c r="F171" s="8"/>
    </row>
    <row r="172" spans="1:6" x14ac:dyDescent="0.25">
      <c r="A172" s="8"/>
      <c r="B172" s="8"/>
      <c r="C172" s="8"/>
      <c r="D172" s="8"/>
      <c r="E172" s="8"/>
      <c r="F172" s="8"/>
    </row>
    <row r="173" spans="1:6" x14ac:dyDescent="0.25">
      <c r="A173" s="8"/>
      <c r="B173" s="8"/>
      <c r="C173" s="8"/>
      <c r="D173" s="8"/>
      <c r="E173" s="8"/>
      <c r="F173" s="8"/>
    </row>
    <row r="174" spans="1:6" x14ac:dyDescent="0.25">
      <c r="A174" s="8"/>
      <c r="B174" s="8"/>
      <c r="C174" s="8"/>
      <c r="D174" s="8"/>
      <c r="E174" s="8"/>
      <c r="F174" s="8"/>
    </row>
    <row r="175" spans="1:6" x14ac:dyDescent="0.25">
      <c r="A175" s="8"/>
      <c r="B175" s="8"/>
      <c r="C175" s="8"/>
      <c r="D175" s="8"/>
      <c r="E175" s="8"/>
      <c r="F175" s="8"/>
    </row>
    <row r="176" spans="1:6" x14ac:dyDescent="0.25">
      <c r="A176" s="8"/>
      <c r="B176" s="8"/>
      <c r="C176" s="8"/>
      <c r="D176" s="8"/>
      <c r="E176" s="8"/>
      <c r="F176" s="8"/>
    </row>
    <row r="177" spans="1:6" x14ac:dyDescent="0.25">
      <c r="A177" s="8"/>
      <c r="B177" s="8"/>
      <c r="C177" s="8"/>
      <c r="D177" s="8"/>
      <c r="E177" s="8"/>
      <c r="F177" s="8"/>
    </row>
    <row r="178" spans="1:6" x14ac:dyDescent="0.25">
      <c r="A178" s="8"/>
      <c r="B178" s="8"/>
      <c r="C178" s="8"/>
      <c r="D178" s="8"/>
      <c r="E178" s="8"/>
      <c r="F178" s="8"/>
    </row>
    <row r="179" spans="1:6" x14ac:dyDescent="0.25">
      <c r="A179" s="8"/>
      <c r="B179" s="8"/>
      <c r="C179" s="8"/>
      <c r="D179" s="8"/>
      <c r="E179" s="8"/>
      <c r="F179" s="8"/>
    </row>
    <row r="180" spans="1:6" x14ac:dyDescent="0.25">
      <c r="A180" s="8"/>
      <c r="B180" s="8"/>
      <c r="C180" s="8"/>
      <c r="D180" s="8"/>
      <c r="E180" s="8"/>
      <c r="F180" s="8"/>
    </row>
    <row r="181" spans="1:6" x14ac:dyDescent="0.25">
      <c r="A181" s="8"/>
      <c r="B181" s="8"/>
      <c r="C181" s="8"/>
      <c r="D181" s="8"/>
      <c r="E181" s="8"/>
      <c r="F181" s="8"/>
    </row>
    <row r="182" spans="1:6" x14ac:dyDescent="0.25">
      <c r="A182" s="8"/>
      <c r="B182" s="8"/>
      <c r="C182" s="8"/>
      <c r="D182" s="8"/>
      <c r="E182" s="8"/>
      <c r="F182" s="8"/>
    </row>
    <row r="183" spans="1:6" x14ac:dyDescent="0.25">
      <c r="A183" s="8"/>
      <c r="B183" s="8"/>
      <c r="C183" s="8"/>
      <c r="D183" s="8"/>
      <c r="E183" s="8"/>
      <c r="F183" s="8"/>
    </row>
    <row r="184" spans="1:6" x14ac:dyDescent="0.25">
      <c r="A184" s="8"/>
      <c r="B184" s="8"/>
      <c r="C184" s="8"/>
      <c r="D184" s="8"/>
      <c r="E184" s="8"/>
      <c r="F184" s="8"/>
    </row>
    <row r="185" spans="1:6" x14ac:dyDescent="0.25">
      <c r="A185" s="8"/>
      <c r="B185" s="8"/>
      <c r="C185" s="8"/>
      <c r="D185" s="8"/>
      <c r="E185" s="8"/>
      <c r="F185" s="8"/>
    </row>
    <row r="186" spans="1:6" x14ac:dyDescent="0.25">
      <c r="A186" s="8"/>
      <c r="B186" s="8"/>
      <c r="C186" s="8"/>
      <c r="D186" s="8"/>
      <c r="E186" s="8"/>
      <c r="F186" s="8"/>
    </row>
    <row r="187" spans="1:6" x14ac:dyDescent="0.25">
      <c r="A187" s="8"/>
      <c r="B187" s="8"/>
      <c r="C187" s="8"/>
      <c r="D187" s="8"/>
      <c r="E187" s="8"/>
      <c r="F187" s="8"/>
    </row>
    <row r="188" spans="1:6" x14ac:dyDescent="0.25">
      <c r="A188" s="8"/>
      <c r="B188" s="8"/>
      <c r="C188" s="8"/>
      <c r="D188" s="8"/>
      <c r="E188" s="8"/>
      <c r="F188" s="8"/>
    </row>
    <row r="189" spans="1:6" x14ac:dyDescent="0.25">
      <c r="A189" s="8"/>
      <c r="B189" s="8"/>
      <c r="C189" s="8"/>
      <c r="D189" s="8"/>
      <c r="E189" s="8"/>
      <c r="F189" s="8"/>
    </row>
    <row r="190" spans="1:6" x14ac:dyDescent="0.25">
      <c r="A190" s="8"/>
      <c r="B190" s="8"/>
      <c r="C190" s="8"/>
      <c r="D190" s="8"/>
      <c r="E190" s="8"/>
      <c r="F190" s="8"/>
    </row>
    <row r="191" spans="1:6" x14ac:dyDescent="0.25">
      <c r="A191" s="8"/>
      <c r="B191" s="8"/>
      <c r="C191" s="8"/>
      <c r="D191" s="8"/>
      <c r="E191" s="8"/>
      <c r="F191" s="8"/>
    </row>
    <row r="192" spans="1:6" x14ac:dyDescent="0.25">
      <c r="A192" s="8"/>
      <c r="B192" s="8"/>
      <c r="C192" s="8"/>
      <c r="D192" s="8"/>
      <c r="E192" s="8"/>
      <c r="F192" s="8"/>
    </row>
    <row r="193" spans="1:6" x14ac:dyDescent="0.25">
      <c r="A193" s="8"/>
      <c r="B193" s="8"/>
      <c r="C193" s="8"/>
      <c r="D193" s="8"/>
      <c r="E193" s="8"/>
      <c r="F193" s="8"/>
    </row>
    <row r="194" spans="1:6" x14ac:dyDescent="0.25">
      <c r="A194" s="8"/>
      <c r="B194" s="8"/>
      <c r="C194" s="8"/>
      <c r="D194" s="8"/>
      <c r="E194" s="8"/>
      <c r="F194" s="8"/>
    </row>
    <row r="195" spans="1:6" x14ac:dyDescent="0.25">
      <c r="A195" s="8"/>
      <c r="B195" s="8"/>
      <c r="C195" s="8"/>
      <c r="D195" s="8"/>
      <c r="E195" s="8"/>
      <c r="F195" s="8"/>
    </row>
    <row r="196" spans="1:6" x14ac:dyDescent="0.25">
      <c r="A196" s="8"/>
      <c r="B196" s="8"/>
      <c r="C196" s="8"/>
      <c r="D196" s="8"/>
      <c r="E196" s="8"/>
      <c r="F196" s="8"/>
    </row>
    <row r="197" spans="1:6" x14ac:dyDescent="0.25">
      <c r="A197" s="8"/>
      <c r="B197" s="8"/>
      <c r="C197" s="8"/>
      <c r="D197" s="8"/>
      <c r="E197" s="8"/>
      <c r="F197" s="8"/>
    </row>
    <row r="198" spans="1:6" x14ac:dyDescent="0.25">
      <c r="A198" s="8"/>
      <c r="B198" s="8"/>
      <c r="C198" s="8"/>
      <c r="D198" s="8"/>
      <c r="E198" s="8"/>
      <c r="F198" s="8"/>
    </row>
    <row r="199" spans="1:6" x14ac:dyDescent="0.25">
      <c r="A199" s="8"/>
      <c r="B199" s="8"/>
      <c r="C199" s="8"/>
      <c r="D199" s="8"/>
      <c r="E199" s="8"/>
      <c r="F199" s="8"/>
    </row>
    <row r="200" spans="1:6" x14ac:dyDescent="0.25">
      <c r="A200" s="8"/>
      <c r="B200" s="8"/>
      <c r="C200" s="8"/>
      <c r="D200" s="8"/>
      <c r="E200" s="8"/>
      <c r="F200" s="8"/>
    </row>
    <row r="201" spans="1:6" x14ac:dyDescent="0.25">
      <c r="A201" s="8"/>
      <c r="B201" s="8"/>
      <c r="C201" s="8"/>
      <c r="D201" s="8"/>
      <c r="E201" s="8"/>
      <c r="F201" s="8"/>
    </row>
    <row r="202" spans="1:6" x14ac:dyDescent="0.25">
      <c r="A202" s="8"/>
      <c r="B202" s="8"/>
      <c r="C202" s="8"/>
      <c r="D202" s="8"/>
      <c r="E202" s="8"/>
      <c r="F202" s="8"/>
    </row>
  </sheetData>
  <protectedRanges>
    <protectedRange sqref="C3" name="Intervalo1"/>
  </protectedRanges>
  <mergeCells count="16">
    <mergeCell ref="C20:E20"/>
    <mergeCell ref="C21:E21"/>
    <mergeCell ref="B25:E25"/>
    <mergeCell ref="C9:E9"/>
    <mergeCell ref="C10:E10"/>
    <mergeCell ref="C15:E15"/>
    <mergeCell ref="C16:E16"/>
    <mergeCell ref="C17:E17"/>
    <mergeCell ref="C18:E18"/>
    <mergeCell ref="C12:E12"/>
    <mergeCell ref="C13:E13"/>
    <mergeCell ref="C5:E5"/>
    <mergeCell ref="C6:E6"/>
    <mergeCell ref="C7:E7"/>
    <mergeCell ref="C8:E8"/>
    <mergeCell ref="C19:E19"/>
  </mergeCells>
  <dataValidations count="1">
    <dataValidation type="list" showInputMessage="1" showErrorMessage="1" promptTitle="Mês de Referência" prompt="Escolha o mês de referência para atualização das tabelas e gráficos automaticamente!" sqref="C3" xr:uid="{00000000-0002-0000-0500-000000000000}">
      <formula1>Lista</formula1>
    </dataValidation>
  </dataValidations>
  <hyperlinks>
    <hyperlink ref="C21:E21" location="'1.13'!A1" display="Produção Industrial – Brasil e Espírito Santo - Índice em média móvel 3 meses com ajuste sazonal (jan2007 = 100) " xr:uid="{00000000-0004-0000-0500-000000000000}"/>
    <hyperlink ref="C20:E20" location="'1.12'!A1" display="Produção Industrial por Atividades - Espírito Santo - Variação (%)" xr:uid="{00000000-0004-0000-0500-000001000000}"/>
    <hyperlink ref="C19:E19" location="'1.11'!A1" display="Produção Industrial – Brasil e Unidades da Federação - Variação (%) acumulada em 12 meses" xr:uid="{00000000-0004-0000-0500-000002000000}"/>
    <hyperlink ref="C18:E18" location="'1.10'!A1" display="Produção Industrial - Brasil e Unidades da Federação - Variação (%) acumulada no ano" xr:uid="{00000000-0004-0000-0500-000003000000}"/>
    <hyperlink ref="C17:E17" location="'1.9'!A1" display="Produção Industrial – Brasil e Unidades da Federação - Sem ajuste sazonal" xr:uid="{00000000-0004-0000-0500-000004000000}"/>
    <hyperlink ref="C16:E16" location="'1.8'!A1" display="Produção Industrial – Brasil e Unidades da Federação - Com ajuste sazonal" xr:uid="{00000000-0004-0000-0500-000005000000}"/>
    <hyperlink ref="C10:E10" location="'1.5'!A1" display="Produção Industrial - Brasil e Espírito Santo - Variação (%)" xr:uid="{00000000-0004-0000-0500-000006000000}"/>
    <hyperlink ref="C6:E6" location="'1.1'!A1" display="Produção física industrial - Brasil e Unidades da Federação - Número Índice" xr:uid="{00000000-0004-0000-0500-000007000000}"/>
    <hyperlink ref="C7:E7" location="'1.2'!A1" display="Produção física industrial - Setores ES - Número Índice" xr:uid="{00000000-0004-0000-0500-000008000000}"/>
    <hyperlink ref="C8:E8" location="'1.3'!A1" display="Produção física industrial - Brasil e Unidades da Federação - Número Índice (Série com ajuste sazonal)" xr:uid="{00000000-0004-0000-0500-000009000000}"/>
    <hyperlink ref="C9:E9" location="'1.4'!A1" display="Indicadores Regionais da Indústria - Brasil e Unidades da Federação - Variação (%) " xr:uid="{00000000-0004-0000-0500-00000A000000}"/>
    <hyperlink ref="C12:E12" location="'1.6'!A1" display="Produção Industrial Trimestral por atividades (Brasil e Espírito Santo) - Variação (%)" xr:uid="{00000000-0004-0000-0500-00000B000000}"/>
    <hyperlink ref="C13:E13" location="'1.7'!A1" display="Indicadores Regionais da Indústria (Brasil e Unidades da Federação) - Variação (%) Acumulado em 12 meses" xr:uid="{00000000-0004-0000-0500-00000C000000}"/>
    <hyperlink ref="C11" location="'1.6'!A1" display="Composição da Taxa de Crescimento da Industria Geral (p. p.) -  Espírito Santo" xr:uid="{00000000-0004-0000-0500-00000D000000}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/>
  <dimension ref="A1:T289"/>
  <sheetViews>
    <sheetView zoomScale="90" zoomScaleNormal="90" workbookViewId="0">
      <pane xSplit="1" ySplit="7" topLeftCell="B277" activePane="bottomRight" state="frozen"/>
      <selection activeCell="G306" sqref="G306"/>
      <selection pane="topRight" activeCell="G306" sqref="G306"/>
      <selection pane="bottomLeft" activeCell="G306" sqref="G306"/>
      <selection pane="bottomRight" activeCell="G306" sqref="G306"/>
    </sheetView>
  </sheetViews>
  <sheetFormatPr defaultColWidth="9.140625" defaultRowHeight="15" x14ac:dyDescent="0.25"/>
  <cols>
    <col min="1" max="1" width="20.710937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20" x14ac:dyDescent="0.25">
      <c r="A1" s="56" t="s">
        <v>151</v>
      </c>
    </row>
    <row r="2" spans="1:20" x14ac:dyDescent="0.25">
      <c r="B2" s="268" t="s">
        <v>130</v>
      </c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</row>
    <row r="3" spans="1:20" x14ac:dyDescent="0.25">
      <c r="B3" s="268" t="s">
        <v>131</v>
      </c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</row>
    <row r="4" spans="1:20" x14ac:dyDescent="0.25">
      <c r="A4" s="36"/>
      <c r="B4" s="268" t="s">
        <v>132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</row>
    <row r="5" spans="1:20" x14ac:dyDescent="0.25">
      <c r="A5" s="36"/>
      <c r="B5" s="268" t="s">
        <v>133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</row>
    <row r="6" spans="1:20" ht="15" customHeight="1" x14ac:dyDescent="0.25">
      <c r="A6" s="269" t="s">
        <v>1</v>
      </c>
      <c r="B6" s="270" t="s">
        <v>165</v>
      </c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</row>
    <row r="7" spans="1:20" x14ac:dyDescent="0.25">
      <c r="A7" s="269"/>
      <c r="B7" s="218" t="s">
        <v>3</v>
      </c>
      <c r="C7" s="218" t="s">
        <v>4</v>
      </c>
      <c r="D7" s="219" t="s">
        <v>5</v>
      </c>
      <c r="E7" s="219" t="s">
        <v>6</v>
      </c>
      <c r="F7" s="219" t="s">
        <v>244</v>
      </c>
      <c r="G7" s="219" t="s">
        <v>7</v>
      </c>
      <c r="H7" s="219" t="s">
        <v>245</v>
      </c>
      <c r="I7" s="219" t="s">
        <v>8</v>
      </c>
      <c r="J7" s="219" t="s">
        <v>9</v>
      </c>
      <c r="K7" s="219" t="s">
        <v>10</v>
      </c>
      <c r="L7" s="219" t="s">
        <v>11</v>
      </c>
      <c r="M7" s="219" t="s">
        <v>12</v>
      </c>
      <c r="N7" s="219" t="s">
        <v>13</v>
      </c>
      <c r="O7" s="219" t="s">
        <v>14</v>
      </c>
      <c r="P7" s="218" t="s">
        <v>15</v>
      </c>
      <c r="Q7" s="219" t="s">
        <v>16</v>
      </c>
      <c r="R7" s="219" t="s">
        <v>246</v>
      </c>
      <c r="S7" s="219" t="s">
        <v>17</v>
      </c>
      <c r="T7" s="219" t="s">
        <v>18</v>
      </c>
    </row>
    <row r="8" spans="1:20" x14ac:dyDescent="0.25">
      <c r="A8" s="37">
        <v>37257</v>
      </c>
      <c r="B8" s="38">
        <f>Tabela_1!B6</f>
        <v>84.359849999999994</v>
      </c>
      <c r="C8" s="38">
        <f>Tabela_1!C6</f>
        <v>101.68892</v>
      </c>
      <c r="D8" s="38">
        <f>Tabela_1!D6</f>
        <v>66.19417</v>
      </c>
      <c r="E8" s="38">
        <f>Tabela_1!E6</f>
        <v>42.188450000000003</v>
      </c>
      <c r="F8" s="38" t="str">
        <f>Tabela_1!F6</f>
        <v>...</v>
      </c>
      <c r="G8" s="38">
        <f>Tabela_1!G6</f>
        <v>100.58918</v>
      </c>
      <c r="H8" s="38" t="str">
        <f>Tabela_1!H6</f>
        <v>...</v>
      </c>
      <c r="I8" s="38">
        <f>Tabela_1!I6</f>
        <v>86.237639999999999</v>
      </c>
      <c r="J8" s="38">
        <f>Tabela_1!J6</f>
        <v>108.36655</v>
      </c>
      <c r="K8" s="38">
        <f>Tabela_1!K6</f>
        <v>87.472639999999998</v>
      </c>
      <c r="L8" s="38">
        <f>Tabela_1!L6</f>
        <v>112.32176</v>
      </c>
      <c r="M8" s="38">
        <f>Tabela_1!M6</f>
        <v>80.926680000000005</v>
      </c>
      <c r="N8" s="38">
        <f>Tabela_1!N6</f>
        <v>81.432230000000004</v>
      </c>
      <c r="O8" s="38">
        <f>Tabela_1!O6</f>
        <v>56.750549999999997</v>
      </c>
      <c r="P8" s="38">
        <f>Tabela_1!P6</f>
        <v>91.100880000000004</v>
      </c>
      <c r="Q8" s="38">
        <f>Tabela_1!Q6</f>
        <v>85.719560000000001</v>
      </c>
      <c r="R8" s="38" t="str">
        <f>Tabela_1!R6</f>
        <v>...</v>
      </c>
      <c r="S8" s="38" t="str">
        <f>Tabela_1!S6</f>
        <v>...</v>
      </c>
      <c r="T8" s="38">
        <f>Tabela_1!T6</f>
        <v>43.792949999999998</v>
      </c>
    </row>
    <row r="9" spans="1:20" x14ac:dyDescent="0.25">
      <c r="A9" s="37">
        <v>37288</v>
      </c>
      <c r="B9" s="38">
        <f>Tabela_1!B7</f>
        <v>81.238820000000004</v>
      </c>
      <c r="C9" s="38">
        <f>Tabela_1!C7</f>
        <v>92.307460000000006</v>
      </c>
      <c r="D9" s="38">
        <f>Tabela_1!D7</f>
        <v>64.859939999999995</v>
      </c>
      <c r="E9" s="38">
        <f>Tabela_1!E7</f>
        <v>43.871270000000003</v>
      </c>
      <c r="F9" s="38" t="str">
        <f>Tabela_1!F7</f>
        <v>...</v>
      </c>
      <c r="G9" s="38">
        <f>Tabela_1!G7</f>
        <v>89.945939999999993</v>
      </c>
      <c r="H9" s="38" t="str">
        <f>Tabela_1!H7</f>
        <v>...</v>
      </c>
      <c r="I9" s="38">
        <f>Tabela_1!I7</f>
        <v>73.406989999999993</v>
      </c>
      <c r="J9" s="38">
        <f>Tabela_1!J7</f>
        <v>96.737070000000003</v>
      </c>
      <c r="K9" s="38">
        <f>Tabela_1!K7</f>
        <v>80.058539999999994</v>
      </c>
      <c r="L9" s="38">
        <f>Tabela_1!L7</f>
        <v>102.81546</v>
      </c>
      <c r="M9" s="38">
        <f>Tabela_1!M7</f>
        <v>74.967960000000005</v>
      </c>
      <c r="N9" s="38">
        <f>Tabela_1!N7</f>
        <v>80.737340000000003</v>
      </c>
      <c r="O9" s="38">
        <f>Tabela_1!O7</f>
        <v>57.784039999999997</v>
      </c>
      <c r="P9" s="38">
        <f>Tabela_1!P7</f>
        <v>90.561599999999999</v>
      </c>
      <c r="Q9" s="38">
        <f>Tabela_1!Q7</f>
        <v>84.606080000000006</v>
      </c>
      <c r="R9" s="38" t="str">
        <f>Tabela_1!R7</f>
        <v>...</v>
      </c>
      <c r="S9" s="38" t="str">
        <f>Tabela_1!S7</f>
        <v>...</v>
      </c>
      <c r="T9" s="38">
        <f>Tabela_1!T7</f>
        <v>50.67727</v>
      </c>
    </row>
    <row r="10" spans="1:20" x14ac:dyDescent="0.25">
      <c r="A10" s="37">
        <v>37316</v>
      </c>
      <c r="B10" s="38">
        <f>Tabela_1!B8</f>
        <v>90.194680000000005</v>
      </c>
      <c r="C10" s="38">
        <f>Tabela_1!C8</f>
        <v>97.610919999999993</v>
      </c>
      <c r="D10" s="38">
        <f>Tabela_1!D8</f>
        <v>73.344669999999994</v>
      </c>
      <c r="E10" s="38">
        <f>Tabela_1!E8</f>
        <v>49.038870000000003</v>
      </c>
      <c r="F10" s="38" t="str">
        <f>Tabela_1!F8</f>
        <v>...</v>
      </c>
      <c r="G10" s="38">
        <f>Tabela_1!G8</f>
        <v>98.675849999999997</v>
      </c>
      <c r="H10" s="38" t="str">
        <f>Tabela_1!H8</f>
        <v>...</v>
      </c>
      <c r="I10" s="38">
        <f>Tabela_1!I8</f>
        <v>74.097480000000004</v>
      </c>
      <c r="J10" s="38">
        <f>Tabela_1!J8</f>
        <v>104.55298999999999</v>
      </c>
      <c r="K10" s="38">
        <f>Tabela_1!K8</f>
        <v>90.716769999999997</v>
      </c>
      <c r="L10" s="38">
        <f>Tabela_1!L8</f>
        <v>105.25942000000001</v>
      </c>
      <c r="M10" s="38">
        <f>Tabela_1!M8</f>
        <v>82.289330000000007</v>
      </c>
      <c r="N10" s="38">
        <f>Tabela_1!N8</f>
        <v>88.74597</v>
      </c>
      <c r="O10" s="38">
        <f>Tabela_1!O8</f>
        <v>63.938119999999998</v>
      </c>
      <c r="P10" s="38">
        <f>Tabela_1!P8</f>
        <v>95.02413</v>
      </c>
      <c r="Q10" s="38">
        <f>Tabela_1!Q8</f>
        <v>99.18777</v>
      </c>
      <c r="R10" s="38" t="str">
        <f>Tabela_1!R8</f>
        <v>...</v>
      </c>
      <c r="S10" s="38" t="str">
        <f>Tabela_1!S8</f>
        <v>...</v>
      </c>
      <c r="T10" s="38">
        <f>Tabela_1!T8</f>
        <v>56.570419999999999</v>
      </c>
    </row>
    <row r="11" spans="1:20" x14ac:dyDescent="0.25">
      <c r="A11" s="37">
        <v>37347</v>
      </c>
      <c r="B11" s="38">
        <f>Tabela_1!B9</f>
        <v>92.754769999999994</v>
      </c>
      <c r="C11" s="38">
        <f>Tabela_1!C9</f>
        <v>92.323220000000006</v>
      </c>
      <c r="D11" s="38">
        <f>Tabela_1!D9</f>
        <v>82.546729999999997</v>
      </c>
      <c r="E11" s="38">
        <f>Tabela_1!E9</f>
        <v>47.235849999999999</v>
      </c>
      <c r="F11" s="38" t="str">
        <f>Tabela_1!F9</f>
        <v>...</v>
      </c>
      <c r="G11" s="38">
        <f>Tabela_1!G9</f>
        <v>101.54416999999999</v>
      </c>
      <c r="H11" s="38" t="str">
        <f>Tabela_1!H9</f>
        <v>...</v>
      </c>
      <c r="I11" s="38">
        <f>Tabela_1!I9</f>
        <v>74.91601</v>
      </c>
      <c r="J11" s="38">
        <f>Tabela_1!J9</f>
        <v>100.15925</v>
      </c>
      <c r="K11" s="38">
        <f>Tabela_1!K9</f>
        <v>87.129729999999995</v>
      </c>
      <c r="L11" s="38">
        <f>Tabela_1!L9</f>
        <v>111.79559999999999</v>
      </c>
      <c r="M11" s="38">
        <f>Tabela_1!M9</f>
        <v>84.341639999999998</v>
      </c>
      <c r="N11" s="38">
        <f>Tabela_1!N9</f>
        <v>91.075919999999996</v>
      </c>
      <c r="O11" s="38">
        <f>Tabela_1!O9</f>
        <v>66.943070000000006</v>
      </c>
      <c r="P11" s="38">
        <f>Tabela_1!P9</f>
        <v>99.581990000000005</v>
      </c>
      <c r="Q11" s="38">
        <f>Tabela_1!Q9</f>
        <v>108.62347</v>
      </c>
      <c r="R11" s="38" t="str">
        <f>Tabela_1!R9</f>
        <v>...</v>
      </c>
      <c r="S11" s="38" t="str">
        <f>Tabela_1!S9</f>
        <v>...</v>
      </c>
      <c r="T11" s="38">
        <f>Tabela_1!T9</f>
        <v>57.583419999999997</v>
      </c>
    </row>
    <row r="12" spans="1:20" x14ac:dyDescent="0.25">
      <c r="A12" s="37">
        <v>37377</v>
      </c>
      <c r="B12" s="38">
        <f>Tabela_1!B10</f>
        <v>93.745859999999993</v>
      </c>
      <c r="C12" s="38">
        <f>Tabela_1!C10</f>
        <v>90.231660000000005</v>
      </c>
      <c r="D12" s="38">
        <f>Tabela_1!D10</f>
        <v>74.663139999999999</v>
      </c>
      <c r="E12" s="38">
        <f>Tabela_1!E10</f>
        <v>46.834420000000001</v>
      </c>
      <c r="F12" s="38" t="str">
        <f>Tabela_1!F10</f>
        <v>...</v>
      </c>
      <c r="G12" s="38">
        <f>Tabela_1!G10</f>
        <v>101.41504</v>
      </c>
      <c r="H12" s="38" t="str">
        <f>Tabela_1!H10</f>
        <v>...</v>
      </c>
      <c r="I12" s="38">
        <f>Tabela_1!I10</f>
        <v>74.969579999999993</v>
      </c>
      <c r="J12" s="38">
        <f>Tabela_1!J10</f>
        <v>96.678299999999993</v>
      </c>
      <c r="K12" s="38">
        <f>Tabela_1!K10</f>
        <v>89.606780000000001</v>
      </c>
      <c r="L12" s="38">
        <f>Tabela_1!L10</f>
        <v>113.45484</v>
      </c>
      <c r="M12" s="38">
        <f>Tabela_1!M10</f>
        <v>85.649199999999993</v>
      </c>
      <c r="N12" s="38">
        <f>Tabela_1!N10</f>
        <v>94.419799999999995</v>
      </c>
      <c r="O12" s="38">
        <f>Tabela_1!O10</f>
        <v>64.522289999999998</v>
      </c>
      <c r="P12" s="38">
        <f>Tabela_1!P10</f>
        <v>97.409120000000001</v>
      </c>
      <c r="Q12" s="38">
        <f>Tabela_1!Q10</f>
        <v>110.25873</v>
      </c>
      <c r="R12" s="38" t="str">
        <f>Tabela_1!R10</f>
        <v>...</v>
      </c>
      <c r="S12" s="38" t="str">
        <f>Tabela_1!S10</f>
        <v>...</v>
      </c>
      <c r="T12" s="38">
        <f>Tabela_1!T10</f>
        <v>57.983040000000003</v>
      </c>
    </row>
    <row r="13" spans="1:20" x14ac:dyDescent="0.25">
      <c r="A13" s="37">
        <v>37408</v>
      </c>
      <c r="B13" s="38">
        <f>Tabela_1!B11</f>
        <v>90.308610000000002</v>
      </c>
      <c r="C13" s="38">
        <f>Tabela_1!C11</f>
        <v>89.385779999999997</v>
      </c>
      <c r="D13" s="38">
        <f>Tabela_1!D11</f>
        <v>76.366979999999998</v>
      </c>
      <c r="E13" s="38">
        <f>Tabela_1!E11</f>
        <v>48.138150000000003</v>
      </c>
      <c r="F13" s="38" t="str">
        <f>Tabela_1!F11</f>
        <v>...</v>
      </c>
      <c r="G13" s="38">
        <f>Tabela_1!G11</f>
        <v>96.913319999999999</v>
      </c>
      <c r="H13" s="38" t="str">
        <f>Tabela_1!H11</f>
        <v>...</v>
      </c>
      <c r="I13" s="38">
        <f>Tabela_1!I11</f>
        <v>67.971289999999996</v>
      </c>
      <c r="J13" s="38">
        <f>Tabela_1!J11</f>
        <v>101.17353</v>
      </c>
      <c r="K13" s="38">
        <f>Tabela_1!K11</f>
        <v>88.311430000000001</v>
      </c>
      <c r="L13" s="38">
        <f>Tabela_1!L11</f>
        <v>119.80494</v>
      </c>
      <c r="M13" s="38">
        <f>Tabela_1!M11</f>
        <v>82.888170000000002</v>
      </c>
      <c r="N13" s="38">
        <f>Tabela_1!N11</f>
        <v>89.704179999999994</v>
      </c>
      <c r="O13" s="38">
        <f>Tabela_1!O11</f>
        <v>65.198759999999993</v>
      </c>
      <c r="P13" s="38">
        <f>Tabela_1!P11</f>
        <v>92.798789999999997</v>
      </c>
      <c r="Q13" s="38">
        <f>Tabela_1!Q11</f>
        <v>99.378510000000006</v>
      </c>
      <c r="R13" s="38" t="str">
        <f>Tabela_1!R11</f>
        <v>...</v>
      </c>
      <c r="S13" s="38" t="str">
        <f>Tabela_1!S11</f>
        <v>...</v>
      </c>
      <c r="T13" s="38">
        <f>Tabela_1!T11</f>
        <v>58.370550000000001</v>
      </c>
    </row>
    <row r="14" spans="1:20" x14ac:dyDescent="0.25">
      <c r="A14" s="37">
        <v>37438</v>
      </c>
      <c r="B14" s="38">
        <f>Tabela_1!B12</f>
        <v>97.029049999999998</v>
      </c>
      <c r="C14" s="38">
        <f>Tabela_1!C12</f>
        <v>101.71545</v>
      </c>
      <c r="D14" s="38">
        <f>Tabela_1!D12</f>
        <v>75.488169999999997</v>
      </c>
      <c r="E14" s="38">
        <f>Tabela_1!E12</f>
        <v>50.068300000000001</v>
      </c>
      <c r="F14" s="38" t="str">
        <f>Tabela_1!F12</f>
        <v>...</v>
      </c>
      <c r="G14" s="38">
        <f>Tabela_1!G12</f>
        <v>110.49194</v>
      </c>
      <c r="H14" s="38" t="str">
        <f>Tabela_1!H12</f>
        <v>...</v>
      </c>
      <c r="I14" s="38">
        <f>Tabela_1!I12</f>
        <v>75.834999999999994</v>
      </c>
      <c r="J14" s="38">
        <f>Tabela_1!J12</f>
        <v>117.78722999999999</v>
      </c>
      <c r="K14" s="38">
        <f>Tabela_1!K12</f>
        <v>92.927160000000001</v>
      </c>
      <c r="L14" s="38">
        <f>Tabela_1!L12</f>
        <v>124.80847</v>
      </c>
      <c r="M14" s="38">
        <f>Tabela_1!M12</f>
        <v>89.029200000000003</v>
      </c>
      <c r="N14" s="38">
        <f>Tabela_1!N12</f>
        <v>96.963160000000002</v>
      </c>
      <c r="O14" s="38">
        <f>Tabela_1!O12</f>
        <v>68.272649999999999</v>
      </c>
      <c r="P14" s="38">
        <f>Tabela_1!P12</f>
        <v>102.26777</v>
      </c>
      <c r="Q14" s="38">
        <f>Tabela_1!Q12</f>
        <v>100.10102999999999</v>
      </c>
      <c r="R14" s="38" t="str">
        <f>Tabela_1!R12</f>
        <v>...</v>
      </c>
      <c r="S14" s="38" t="str">
        <f>Tabela_1!S12</f>
        <v>...</v>
      </c>
      <c r="T14" s="38">
        <f>Tabela_1!T12</f>
        <v>64.857609999999994</v>
      </c>
    </row>
    <row r="15" spans="1:20" x14ac:dyDescent="0.25">
      <c r="A15" s="37">
        <v>37469</v>
      </c>
      <c r="B15" s="38">
        <f>Tabela_1!B13</f>
        <v>97.407839999999993</v>
      </c>
      <c r="C15" s="38">
        <f>Tabela_1!C13</f>
        <v>101.87915</v>
      </c>
      <c r="D15" s="38">
        <f>Tabela_1!D13</f>
        <v>77.908940000000001</v>
      </c>
      <c r="E15" s="38">
        <f>Tabela_1!E13</f>
        <v>49.373269999999998</v>
      </c>
      <c r="F15" s="38" t="str">
        <f>Tabela_1!F13</f>
        <v>...</v>
      </c>
      <c r="G15" s="38">
        <f>Tabela_1!G13</f>
        <v>103.71241999999999</v>
      </c>
      <c r="H15" s="38" t="str">
        <f>Tabela_1!H13</f>
        <v>...</v>
      </c>
      <c r="I15" s="38">
        <f>Tabela_1!I13</f>
        <v>77.406289999999998</v>
      </c>
      <c r="J15" s="38">
        <f>Tabela_1!J13</f>
        <v>119.10427</v>
      </c>
      <c r="K15" s="38">
        <f>Tabela_1!K13</f>
        <v>94.097520000000003</v>
      </c>
      <c r="L15" s="38">
        <f>Tabela_1!L13</f>
        <v>125.60229</v>
      </c>
      <c r="M15" s="38">
        <f>Tabela_1!M13</f>
        <v>93.038799999999995</v>
      </c>
      <c r="N15" s="38">
        <f>Tabela_1!N13</f>
        <v>95.999939999999995</v>
      </c>
      <c r="O15" s="38">
        <f>Tabela_1!O13</f>
        <v>69.691900000000004</v>
      </c>
      <c r="P15" s="38">
        <f>Tabela_1!P13</f>
        <v>104.51381000000001</v>
      </c>
      <c r="Q15" s="38">
        <f>Tabela_1!Q13</f>
        <v>97.166370000000001</v>
      </c>
      <c r="R15" s="38" t="str">
        <f>Tabela_1!R13</f>
        <v>...</v>
      </c>
      <c r="S15" s="38" t="str">
        <f>Tabela_1!S13</f>
        <v>...</v>
      </c>
      <c r="T15" s="38">
        <f>Tabela_1!T13</f>
        <v>66.735659999999996</v>
      </c>
    </row>
    <row r="16" spans="1:20" x14ac:dyDescent="0.25">
      <c r="A16" s="37">
        <v>37500</v>
      </c>
      <c r="B16" s="38">
        <f>Tabela_1!B14</f>
        <v>95.683850000000007</v>
      </c>
      <c r="C16" s="38">
        <f>Tabela_1!C14</f>
        <v>99.021950000000004</v>
      </c>
      <c r="D16" s="38">
        <f>Tabela_1!D14</f>
        <v>83.03398</v>
      </c>
      <c r="E16" s="38">
        <f>Tabela_1!E14</f>
        <v>45.087249999999997</v>
      </c>
      <c r="F16" s="38" t="str">
        <f>Tabela_1!F14</f>
        <v>...</v>
      </c>
      <c r="G16" s="38">
        <f>Tabela_1!G14</f>
        <v>112.17740000000001</v>
      </c>
      <c r="H16" s="38" t="str">
        <f>Tabela_1!H14</f>
        <v>...</v>
      </c>
      <c r="I16" s="38">
        <f>Tabela_1!I14</f>
        <v>84.689520000000002</v>
      </c>
      <c r="J16" s="38">
        <f>Tabela_1!J14</f>
        <v>103.53352</v>
      </c>
      <c r="K16" s="38">
        <f>Tabela_1!K14</f>
        <v>94.921580000000006</v>
      </c>
      <c r="L16" s="38">
        <f>Tabela_1!L14</f>
        <v>121.17861000000001</v>
      </c>
      <c r="M16" s="38">
        <f>Tabela_1!M14</f>
        <v>85.421760000000006</v>
      </c>
      <c r="N16" s="38">
        <f>Tabela_1!N14</f>
        <v>95.311769999999996</v>
      </c>
      <c r="O16" s="38">
        <f>Tabela_1!O14</f>
        <v>69.66216</v>
      </c>
      <c r="P16" s="38">
        <f>Tabela_1!P14</f>
        <v>101.43697</v>
      </c>
      <c r="Q16" s="38">
        <f>Tabela_1!Q14</f>
        <v>94.629109999999997</v>
      </c>
      <c r="R16" s="38" t="str">
        <f>Tabela_1!R14</f>
        <v>...</v>
      </c>
      <c r="S16" s="38" t="str">
        <f>Tabela_1!S14</f>
        <v>...</v>
      </c>
      <c r="T16" s="38">
        <f>Tabela_1!T14</f>
        <v>64.187610000000006</v>
      </c>
    </row>
    <row r="17" spans="1:20" x14ac:dyDescent="0.25">
      <c r="A17" s="37">
        <v>37530</v>
      </c>
      <c r="B17" s="38">
        <f>Tabela_1!B15</f>
        <v>103.92059</v>
      </c>
      <c r="C17" s="38">
        <f>Tabela_1!C15</f>
        <v>114.67547</v>
      </c>
      <c r="D17" s="38">
        <f>Tabela_1!D15</f>
        <v>92.603719999999996</v>
      </c>
      <c r="E17" s="38">
        <f>Tabela_1!E15</f>
        <v>49.03078</v>
      </c>
      <c r="F17" s="38" t="str">
        <f>Tabela_1!F15</f>
        <v>...</v>
      </c>
      <c r="G17" s="38">
        <f>Tabela_1!G15</f>
        <v>121.0301</v>
      </c>
      <c r="H17" s="38" t="str">
        <f>Tabela_1!H15</f>
        <v>...</v>
      </c>
      <c r="I17" s="38">
        <f>Tabela_1!I15</f>
        <v>102.2818</v>
      </c>
      <c r="J17" s="38">
        <f>Tabela_1!J15</f>
        <v>115.07508</v>
      </c>
      <c r="K17" s="38">
        <f>Tabela_1!K15</f>
        <v>98.850830000000002</v>
      </c>
      <c r="L17" s="38">
        <f>Tabela_1!L15</f>
        <v>128.43942000000001</v>
      </c>
      <c r="M17" s="38">
        <f>Tabela_1!M15</f>
        <v>90.583089999999999</v>
      </c>
      <c r="N17" s="38">
        <f>Tabela_1!N15</f>
        <v>105.51997</v>
      </c>
      <c r="O17" s="38">
        <f>Tabela_1!O15</f>
        <v>72.450029999999998</v>
      </c>
      <c r="P17" s="38">
        <f>Tabela_1!P15</f>
        <v>113.73838000000001</v>
      </c>
      <c r="Q17" s="38">
        <f>Tabela_1!Q15</f>
        <v>102.29061</v>
      </c>
      <c r="R17" s="38" t="str">
        <f>Tabela_1!R15</f>
        <v>...</v>
      </c>
      <c r="S17" s="38" t="str">
        <f>Tabela_1!S15</f>
        <v>...</v>
      </c>
      <c r="T17" s="38">
        <f>Tabela_1!T15</f>
        <v>67.396029999999996</v>
      </c>
    </row>
    <row r="18" spans="1:20" x14ac:dyDescent="0.25">
      <c r="A18" s="37">
        <v>37561</v>
      </c>
      <c r="B18" s="38">
        <f>Tabela_1!B16</f>
        <v>97.758099999999999</v>
      </c>
      <c r="C18" s="38">
        <f>Tabela_1!C16</f>
        <v>114.29892</v>
      </c>
      <c r="D18" s="38">
        <f>Tabela_1!D16</f>
        <v>92.814549999999997</v>
      </c>
      <c r="E18" s="38">
        <f>Tabela_1!E16</f>
        <v>49.426690000000001</v>
      </c>
      <c r="F18" s="38" t="str">
        <f>Tabela_1!F16</f>
        <v>...</v>
      </c>
      <c r="G18" s="38">
        <f>Tabela_1!G16</f>
        <v>122.73753000000001</v>
      </c>
      <c r="H18" s="38" t="str">
        <f>Tabela_1!H16</f>
        <v>...</v>
      </c>
      <c r="I18" s="38">
        <f>Tabela_1!I16</f>
        <v>102.23913</v>
      </c>
      <c r="J18" s="38">
        <f>Tabela_1!J16</f>
        <v>113.06586</v>
      </c>
      <c r="K18" s="38">
        <f>Tabela_1!K16</f>
        <v>93.727559999999997</v>
      </c>
      <c r="L18" s="38">
        <f>Tabela_1!L16</f>
        <v>134.36642000000001</v>
      </c>
      <c r="M18" s="38">
        <f>Tabela_1!M16</f>
        <v>84.706389999999999</v>
      </c>
      <c r="N18" s="38">
        <f>Tabela_1!N16</f>
        <v>96.379670000000004</v>
      </c>
      <c r="O18" s="38">
        <f>Tabela_1!O16</f>
        <v>67.251289999999997</v>
      </c>
      <c r="P18" s="38">
        <f>Tabela_1!P16</f>
        <v>108.05732</v>
      </c>
      <c r="Q18" s="38">
        <f>Tabela_1!Q16</f>
        <v>98.031040000000004</v>
      </c>
      <c r="R18" s="38" t="str">
        <f>Tabela_1!R16</f>
        <v>...</v>
      </c>
      <c r="S18" s="38" t="str">
        <f>Tabela_1!S16</f>
        <v>...</v>
      </c>
      <c r="T18" s="38">
        <f>Tabela_1!T16</f>
        <v>62.398629999999997</v>
      </c>
    </row>
    <row r="19" spans="1:20" x14ac:dyDescent="0.25">
      <c r="A19" s="37">
        <v>37591</v>
      </c>
      <c r="B19" s="38">
        <f>Tabela_1!B17</f>
        <v>86.946870000000004</v>
      </c>
      <c r="C19" s="38">
        <f>Tabela_1!C17</f>
        <v>112.60835</v>
      </c>
      <c r="D19" s="38">
        <f>Tabela_1!D17</f>
        <v>72.043220000000005</v>
      </c>
      <c r="E19" s="38">
        <f>Tabela_1!E17</f>
        <v>51.13682</v>
      </c>
      <c r="F19" s="38" t="str">
        <f>Tabela_1!F17</f>
        <v>...</v>
      </c>
      <c r="G19" s="38">
        <f>Tabela_1!G17</f>
        <v>109.95491</v>
      </c>
      <c r="H19" s="38" t="str">
        <f>Tabela_1!H17</f>
        <v>...</v>
      </c>
      <c r="I19" s="38">
        <f>Tabela_1!I17</f>
        <v>104.24305</v>
      </c>
      <c r="J19" s="38">
        <f>Tabela_1!J17</f>
        <v>113.85661</v>
      </c>
      <c r="K19" s="38">
        <f>Tabela_1!K17</f>
        <v>85.166830000000004</v>
      </c>
      <c r="L19" s="38">
        <f>Tabela_1!L17</f>
        <v>132.04536999999999</v>
      </c>
      <c r="M19" s="38">
        <f>Tabela_1!M17</f>
        <v>85.188490000000002</v>
      </c>
      <c r="N19" s="38">
        <f>Tabela_1!N17</f>
        <v>83.378069999999994</v>
      </c>
      <c r="O19" s="38">
        <f>Tabela_1!O17</f>
        <v>59.513590000000001</v>
      </c>
      <c r="P19" s="38">
        <f>Tabela_1!P17</f>
        <v>90.239400000000003</v>
      </c>
      <c r="Q19" s="38">
        <f>Tabela_1!Q17</f>
        <v>83.003910000000005</v>
      </c>
      <c r="R19" s="38" t="str">
        <f>Tabela_1!R17</f>
        <v>...</v>
      </c>
      <c r="S19" s="38" t="str">
        <f>Tabela_1!S17</f>
        <v>...</v>
      </c>
      <c r="T19" s="38">
        <f>Tabela_1!T17</f>
        <v>53.796140000000001</v>
      </c>
    </row>
    <row r="20" spans="1:20" x14ac:dyDescent="0.25">
      <c r="A20" s="37">
        <v>37622</v>
      </c>
      <c r="B20" s="38">
        <f>Tabela_1!B18</f>
        <v>86.210059999999999</v>
      </c>
      <c r="C20" s="38">
        <f>Tabela_1!C18</f>
        <v>108.27369</v>
      </c>
      <c r="D20" s="38">
        <f>Tabela_1!D18</f>
        <v>62.534030000000001</v>
      </c>
      <c r="E20" s="38">
        <f>Tabela_1!E18</f>
        <v>49.186729999999997</v>
      </c>
      <c r="F20" s="38" t="str">
        <f>Tabela_1!F18</f>
        <v>...</v>
      </c>
      <c r="G20" s="38">
        <f>Tabela_1!G18</f>
        <v>106.54281</v>
      </c>
      <c r="H20" s="38" t="str">
        <f>Tabela_1!H18</f>
        <v>...</v>
      </c>
      <c r="I20" s="38">
        <f>Tabela_1!I18</f>
        <v>102.37918000000001</v>
      </c>
      <c r="J20" s="38">
        <f>Tabela_1!J18</f>
        <v>110.73033</v>
      </c>
      <c r="K20" s="38">
        <f>Tabela_1!K18</f>
        <v>87.19323</v>
      </c>
      <c r="L20" s="38">
        <f>Tabela_1!L18</f>
        <v>128.03269</v>
      </c>
      <c r="M20" s="38">
        <f>Tabela_1!M18</f>
        <v>82.03886</v>
      </c>
      <c r="N20" s="38">
        <f>Tabela_1!N18</f>
        <v>82.286950000000004</v>
      </c>
      <c r="O20" s="38">
        <f>Tabela_1!O18</f>
        <v>61.24691</v>
      </c>
      <c r="P20" s="38">
        <f>Tabela_1!P18</f>
        <v>89.985889999999998</v>
      </c>
      <c r="Q20" s="38">
        <f>Tabela_1!Q18</f>
        <v>88.27158</v>
      </c>
      <c r="R20" s="38" t="str">
        <f>Tabela_1!R18</f>
        <v>...</v>
      </c>
      <c r="S20" s="38" t="str">
        <f>Tabela_1!S18</f>
        <v>...</v>
      </c>
      <c r="T20" s="38">
        <f>Tabela_1!T18</f>
        <v>51.061839999999997</v>
      </c>
    </row>
    <row r="21" spans="1:20" x14ac:dyDescent="0.25">
      <c r="A21" s="37">
        <v>37653</v>
      </c>
      <c r="B21" s="38">
        <f>Tabela_1!B19</f>
        <v>83.648049999999998</v>
      </c>
      <c r="C21" s="38">
        <f>Tabela_1!C19</f>
        <v>90.261579999999995</v>
      </c>
      <c r="D21" s="38">
        <f>Tabela_1!D19</f>
        <v>69.325469999999996</v>
      </c>
      <c r="E21" s="38">
        <f>Tabela_1!E19</f>
        <v>42.727269999999997</v>
      </c>
      <c r="F21" s="38" t="str">
        <f>Tabela_1!F19</f>
        <v>...</v>
      </c>
      <c r="G21" s="38">
        <f>Tabela_1!G19</f>
        <v>98.989789999999999</v>
      </c>
      <c r="H21" s="38" t="str">
        <f>Tabela_1!H19</f>
        <v>...</v>
      </c>
      <c r="I21" s="38">
        <f>Tabela_1!I19</f>
        <v>74.967140000000001</v>
      </c>
      <c r="J21" s="38">
        <f>Tabela_1!J19</f>
        <v>92.705160000000006</v>
      </c>
      <c r="K21" s="38">
        <f>Tabela_1!K19</f>
        <v>85.233469999999997</v>
      </c>
      <c r="L21" s="38">
        <f>Tabela_1!L19</f>
        <v>124.29886999999999</v>
      </c>
      <c r="M21" s="38">
        <f>Tabela_1!M19</f>
        <v>80.329480000000004</v>
      </c>
      <c r="N21" s="38">
        <f>Tabela_1!N19</f>
        <v>81.436670000000007</v>
      </c>
      <c r="O21" s="38">
        <f>Tabela_1!O19</f>
        <v>63.174410000000002</v>
      </c>
      <c r="P21" s="38">
        <f>Tabela_1!P19</f>
        <v>90.274950000000004</v>
      </c>
      <c r="Q21" s="38">
        <f>Tabela_1!Q19</f>
        <v>87.718760000000003</v>
      </c>
      <c r="R21" s="38" t="str">
        <f>Tabela_1!R19</f>
        <v>...</v>
      </c>
      <c r="S21" s="38" t="str">
        <f>Tabela_1!S19</f>
        <v>...</v>
      </c>
      <c r="T21" s="38">
        <f>Tabela_1!T19</f>
        <v>57.416849999999997</v>
      </c>
    </row>
    <row r="22" spans="1:20" x14ac:dyDescent="0.25">
      <c r="A22" s="37">
        <v>37681</v>
      </c>
      <c r="B22" s="38">
        <f>Tabela_1!B20</f>
        <v>90.211160000000007</v>
      </c>
      <c r="C22" s="38">
        <f>Tabela_1!C20</f>
        <v>93.719729999999998</v>
      </c>
      <c r="D22" s="38">
        <f>Tabela_1!D20</f>
        <v>69.788939999999997</v>
      </c>
      <c r="E22" s="38">
        <f>Tabela_1!E20</f>
        <v>52.460120000000003</v>
      </c>
      <c r="F22" s="38" t="str">
        <f>Tabela_1!F20</f>
        <v>...</v>
      </c>
      <c r="G22" s="38">
        <f>Tabela_1!G20</f>
        <v>95.966459999999998</v>
      </c>
      <c r="H22" s="38" t="str">
        <f>Tabela_1!H20</f>
        <v>...</v>
      </c>
      <c r="I22" s="38">
        <f>Tabela_1!I20</f>
        <v>71.776929999999993</v>
      </c>
      <c r="J22" s="38">
        <f>Tabela_1!J20</f>
        <v>108.00648</v>
      </c>
      <c r="K22" s="38">
        <f>Tabela_1!K20</f>
        <v>90.221689999999995</v>
      </c>
      <c r="L22" s="38">
        <f>Tabela_1!L20</f>
        <v>127.87430999999999</v>
      </c>
      <c r="M22" s="38">
        <f>Tabela_1!M20</f>
        <v>83.475750000000005</v>
      </c>
      <c r="N22" s="38">
        <f>Tabela_1!N20</f>
        <v>87.618750000000006</v>
      </c>
      <c r="O22" s="38">
        <f>Tabela_1!O20</f>
        <v>65.638940000000005</v>
      </c>
      <c r="P22" s="38">
        <f>Tabela_1!P20</f>
        <v>91.959890000000001</v>
      </c>
      <c r="Q22" s="38">
        <f>Tabela_1!Q20</f>
        <v>104.24584</v>
      </c>
      <c r="R22" s="38" t="str">
        <f>Tabela_1!R20</f>
        <v>...</v>
      </c>
      <c r="S22" s="38" t="str">
        <f>Tabela_1!S20</f>
        <v>...</v>
      </c>
      <c r="T22" s="38">
        <f>Tabela_1!T20</f>
        <v>61.423909999999999</v>
      </c>
    </row>
    <row r="23" spans="1:20" x14ac:dyDescent="0.25">
      <c r="A23" s="37">
        <v>37712</v>
      </c>
      <c r="B23" s="38">
        <f>Tabela_1!B21</f>
        <v>89.176150000000007</v>
      </c>
      <c r="C23" s="38">
        <f>Tabela_1!C21</f>
        <v>92.316100000000006</v>
      </c>
      <c r="D23" s="38">
        <f>Tabela_1!D21</f>
        <v>79.441569999999999</v>
      </c>
      <c r="E23" s="38">
        <f>Tabela_1!E21</f>
        <v>50.171489999999999</v>
      </c>
      <c r="F23" s="38" t="str">
        <f>Tabela_1!F21</f>
        <v>...</v>
      </c>
      <c r="G23" s="38">
        <f>Tabela_1!G21</f>
        <v>102.74275</v>
      </c>
      <c r="H23" s="38" t="str">
        <f>Tabela_1!H21</f>
        <v>...</v>
      </c>
      <c r="I23" s="38">
        <f>Tabela_1!I21</f>
        <v>70.706479999999999</v>
      </c>
      <c r="J23" s="38">
        <f>Tabela_1!J21</f>
        <v>107.77203</v>
      </c>
      <c r="K23" s="38">
        <f>Tabela_1!K21</f>
        <v>86.547989999999999</v>
      </c>
      <c r="L23" s="38">
        <f>Tabela_1!L21</f>
        <v>121.37411</v>
      </c>
      <c r="M23" s="38">
        <f>Tabela_1!M21</f>
        <v>85.614779999999996</v>
      </c>
      <c r="N23" s="38">
        <f>Tabela_1!N21</f>
        <v>84.734970000000004</v>
      </c>
      <c r="O23" s="38">
        <f>Tabela_1!O21</f>
        <v>67.317409999999995</v>
      </c>
      <c r="P23" s="38">
        <f>Tabela_1!P21</f>
        <v>88.077920000000006</v>
      </c>
      <c r="Q23" s="38">
        <f>Tabela_1!Q21</f>
        <v>107.51254</v>
      </c>
      <c r="R23" s="38" t="str">
        <f>Tabela_1!R21</f>
        <v>...</v>
      </c>
      <c r="S23" s="38" t="str">
        <f>Tabela_1!S21</f>
        <v>...</v>
      </c>
      <c r="T23" s="38">
        <f>Tabela_1!T21</f>
        <v>59.904359999999997</v>
      </c>
    </row>
    <row r="24" spans="1:20" x14ac:dyDescent="0.25">
      <c r="A24" s="37">
        <v>37742</v>
      </c>
      <c r="B24" s="38">
        <f>Tabela_1!B22</f>
        <v>92.853319999999997</v>
      </c>
      <c r="C24" s="38">
        <f>Tabela_1!C22</f>
        <v>91.187139999999999</v>
      </c>
      <c r="D24" s="38">
        <f>Tabela_1!D22</f>
        <v>73.131439999999998</v>
      </c>
      <c r="E24" s="38">
        <f>Tabela_1!E22</f>
        <v>53.7622</v>
      </c>
      <c r="F24" s="38" t="str">
        <f>Tabela_1!F22</f>
        <v>...</v>
      </c>
      <c r="G24" s="38">
        <f>Tabela_1!G22</f>
        <v>95.149050000000003</v>
      </c>
      <c r="H24" s="38" t="str">
        <f>Tabela_1!H22</f>
        <v>...</v>
      </c>
      <c r="I24" s="38">
        <f>Tabela_1!I22</f>
        <v>67.24033</v>
      </c>
      <c r="J24" s="38">
        <f>Tabela_1!J22</f>
        <v>108.84516000000001</v>
      </c>
      <c r="K24" s="38">
        <f>Tabela_1!K22</f>
        <v>90.998589999999993</v>
      </c>
      <c r="L24" s="38">
        <f>Tabela_1!L22</f>
        <v>134.94471999999999</v>
      </c>
      <c r="M24" s="38">
        <f>Tabela_1!M22</f>
        <v>86.349900000000005</v>
      </c>
      <c r="N24" s="38">
        <f>Tabela_1!N22</f>
        <v>90.816850000000002</v>
      </c>
      <c r="O24" s="38">
        <f>Tabela_1!O22</f>
        <v>68.553839999999994</v>
      </c>
      <c r="P24" s="38">
        <f>Tabela_1!P22</f>
        <v>92.466790000000003</v>
      </c>
      <c r="Q24" s="38">
        <f>Tabela_1!Q22</f>
        <v>107.9281</v>
      </c>
      <c r="R24" s="38" t="str">
        <f>Tabela_1!R22</f>
        <v>...</v>
      </c>
      <c r="S24" s="38" t="str">
        <f>Tabela_1!S22</f>
        <v>...</v>
      </c>
      <c r="T24" s="38">
        <f>Tabela_1!T22</f>
        <v>60.042160000000003</v>
      </c>
    </row>
    <row r="25" spans="1:20" x14ac:dyDescent="0.25">
      <c r="A25" s="37">
        <v>37773</v>
      </c>
      <c r="B25" s="38">
        <f>Tabela_1!B23</f>
        <v>88.905550000000005</v>
      </c>
      <c r="C25" s="38">
        <f>Tabela_1!C23</f>
        <v>89.816540000000003</v>
      </c>
      <c r="D25" s="38">
        <f>Tabela_1!D23</f>
        <v>73.539540000000002</v>
      </c>
      <c r="E25" s="38">
        <f>Tabela_1!E23</f>
        <v>51.092219999999998</v>
      </c>
      <c r="F25" s="38" t="str">
        <f>Tabela_1!F23</f>
        <v>...</v>
      </c>
      <c r="G25" s="38">
        <f>Tabela_1!G23</f>
        <v>93.241349999999997</v>
      </c>
      <c r="H25" s="38" t="str">
        <f>Tabela_1!H23</f>
        <v>...</v>
      </c>
      <c r="I25" s="38">
        <f>Tabela_1!I23</f>
        <v>63.852870000000003</v>
      </c>
      <c r="J25" s="38">
        <f>Tabela_1!J23</f>
        <v>103.48274000000001</v>
      </c>
      <c r="K25" s="38">
        <f>Tabela_1!K23</f>
        <v>88.465810000000005</v>
      </c>
      <c r="L25" s="38">
        <f>Tabela_1!L23</f>
        <v>123.10760999999999</v>
      </c>
      <c r="M25" s="38">
        <f>Tabela_1!M23</f>
        <v>84.013310000000004</v>
      </c>
      <c r="N25" s="38">
        <f>Tabela_1!N23</f>
        <v>87.273179999999996</v>
      </c>
      <c r="O25" s="38">
        <f>Tabela_1!O23</f>
        <v>65.14134</v>
      </c>
      <c r="P25" s="38">
        <f>Tabela_1!P23</f>
        <v>90.563140000000004</v>
      </c>
      <c r="Q25" s="38">
        <f>Tabela_1!Q23</f>
        <v>94.020629999999997</v>
      </c>
      <c r="R25" s="38" t="str">
        <f>Tabela_1!R23</f>
        <v>...</v>
      </c>
      <c r="S25" s="38" t="str">
        <f>Tabela_1!S23</f>
        <v>...</v>
      </c>
      <c r="T25" s="38">
        <f>Tabela_1!T23</f>
        <v>63.593449999999997</v>
      </c>
    </row>
    <row r="26" spans="1:20" x14ac:dyDescent="0.25">
      <c r="A26" s="37">
        <v>37803</v>
      </c>
      <c r="B26" s="38">
        <f>Tabela_1!B24</f>
        <v>94.792230000000004</v>
      </c>
      <c r="C26" s="38">
        <f>Tabela_1!C24</f>
        <v>96.381029999999996</v>
      </c>
      <c r="D26" s="38">
        <f>Tabela_1!D24</f>
        <v>87.967910000000003</v>
      </c>
      <c r="E26" s="38">
        <f>Tabela_1!E24</f>
        <v>53.001420000000003</v>
      </c>
      <c r="F26" s="38" t="str">
        <f>Tabela_1!F24</f>
        <v>...</v>
      </c>
      <c r="G26" s="38">
        <f>Tabela_1!G24</f>
        <v>101.20437</v>
      </c>
      <c r="H26" s="38" t="str">
        <f>Tabela_1!H24</f>
        <v>...</v>
      </c>
      <c r="I26" s="38">
        <f>Tabela_1!I24</f>
        <v>76.358230000000006</v>
      </c>
      <c r="J26" s="38">
        <f>Tabela_1!J24</f>
        <v>111.30081</v>
      </c>
      <c r="K26" s="38">
        <f>Tabela_1!K24</f>
        <v>92.911990000000003</v>
      </c>
      <c r="L26" s="38">
        <f>Tabela_1!L24</f>
        <v>135.86967000000001</v>
      </c>
      <c r="M26" s="38">
        <f>Tabela_1!M24</f>
        <v>86.797129999999996</v>
      </c>
      <c r="N26" s="38">
        <f>Tabela_1!N24</f>
        <v>92.134820000000005</v>
      </c>
      <c r="O26" s="38">
        <f>Tabela_1!O24</f>
        <v>74.812070000000006</v>
      </c>
      <c r="P26" s="38">
        <f>Tabela_1!P24</f>
        <v>95.704300000000003</v>
      </c>
      <c r="Q26" s="38">
        <f>Tabela_1!Q24</f>
        <v>93.427809999999994</v>
      </c>
      <c r="R26" s="38" t="str">
        <f>Tabela_1!R24</f>
        <v>...</v>
      </c>
      <c r="S26" s="38" t="str">
        <f>Tabela_1!S24</f>
        <v>...</v>
      </c>
      <c r="T26" s="38">
        <f>Tabela_1!T24</f>
        <v>61.583240000000004</v>
      </c>
    </row>
    <row r="27" spans="1:20" x14ac:dyDescent="0.25">
      <c r="A27" s="37">
        <v>37834</v>
      </c>
      <c r="B27" s="38">
        <f>Tabela_1!B25</f>
        <v>95.133009999999999</v>
      </c>
      <c r="C27" s="38">
        <f>Tabela_1!C25</f>
        <v>95.764290000000003</v>
      </c>
      <c r="D27" s="38">
        <f>Tabela_1!D25</f>
        <v>84.382930000000002</v>
      </c>
      <c r="E27" s="38">
        <f>Tabela_1!E25</f>
        <v>54.761479999999999</v>
      </c>
      <c r="F27" s="38" t="str">
        <f>Tabela_1!F25</f>
        <v>...</v>
      </c>
      <c r="G27" s="38">
        <f>Tabela_1!G25</f>
        <v>104.37196</v>
      </c>
      <c r="H27" s="38" t="str">
        <f>Tabela_1!H25</f>
        <v>...</v>
      </c>
      <c r="I27" s="38">
        <f>Tabela_1!I25</f>
        <v>76.812370000000001</v>
      </c>
      <c r="J27" s="38">
        <f>Tabela_1!J25</f>
        <v>108.53558</v>
      </c>
      <c r="K27" s="38">
        <f>Tabela_1!K25</f>
        <v>94.770169999999993</v>
      </c>
      <c r="L27" s="38">
        <f>Tabela_1!L25</f>
        <v>132.55912000000001</v>
      </c>
      <c r="M27" s="38">
        <f>Tabela_1!M25</f>
        <v>85.897999999999996</v>
      </c>
      <c r="N27" s="38">
        <f>Tabela_1!N25</f>
        <v>94.88749</v>
      </c>
      <c r="O27" s="38">
        <f>Tabela_1!O25</f>
        <v>73.783779999999993</v>
      </c>
      <c r="P27" s="38">
        <f>Tabela_1!P25</f>
        <v>95.218689999999995</v>
      </c>
      <c r="Q27" s="38">
        <f>Tabela_1!Q25</f>
        <v>90.39479</v>
      </c>
      <c r="R27" s="38" t="str">
        <f>Tabela_1!R25</f>
        <v>...</v>
      </c>
      <c r="S27" s="38" t="str">
        <f>Tabela_1!S25</f>
        <v>...</v>
      </c>
      <c r="T27" s="38">
        <f>Tabela_1!T25</f>
        <v>68.496979999999994</v>
      </c>
    </row>
    <row r="28" spans="1:20" x14ac:dyDescent="0.25">
      <c r="A28" s="37">
        <v>37865</v>
      </c>
      <c r="B28" s="38">
        <f>Tabela_1!B26</f>
        <v>99.810959999999994</v>
      </c>
      <c r="C28" s="38">
        <f>Tabela_1!C26</f>
        <v>104.92392</v>
      </c>
      <c r="D28" s="38">
        <f>Tabela_1!D26</f>
        <v>93.680970000000002</v>
      </c>
      <c r="E28" s="38">
        <f>Tabela_1!E26</f>
        <v>53.476610000000001</v>
      </c>
      <c r="F28" s="38" t="str">
        <f>Tabela_1!F26</f>
        <v>...</v>
      </c>
      <c r="G28" s="38">
        <f>Tabela_1!G26</f>
        <v>109.90508</v>
      </c>
      <c r="H28" s="38" t="str">
        <f>Tabela_1!H26</f>
        <v>...</v>
      </c>
      <c r="I28" s="38">
        <f>Tabela_1!I26</f>
        <v>92.895009999999999</v>
      </c>
      <c r="J28" s="38">
        <f>Tabela_1!J26</f>
        <v>115.02516</v>
      </c>
      <c r="K28" s="38">
        <f>Tabela_1!K26</f>
        <v>96.279859999999999</v>
      </c>
      <c r="L28" s="38">
        <f>Tabela_1!L26</f>
        <v>132.64177000000001</v>
      </c>
      <c r="M28" s="38">
        <f>Tabela_1!M26</f>
        <v>86.818520000000007</v>
      </c>
      <c r="N28" s="38">
        <f>Tabela_1!N26</f>
        <v>99.536720000000003</v>
      </c>
      <c r="O28" s="38">
        <f>Tabela_1!O26</f>
        <v>74.182689999999994</v>
      </c>
      <c r="P28" s="38">
        <f>Tabela_1!P26</f>
        <v>103.32853</v>
      </c>
      <c r="Q28" s="38">
        <f>Tabela_1!Q26</f>
        <v>95.435580000000002</v>
      </c>
      <c r="R28" s="38" t="str">
        <f>Tabela_1!R26</f>
        <v>...</v>
      </c>
      <c r="S28" s="38" t="str">
        <f>Tabela_1!S26</f>
        <v>...</v>
      </c>
      <c r="T28" s="38">
        <f>Tabela_1!T26</f>
        <v>68.815939999999998</v>
      </c>
    </row>
    <row r="29" spans="1:20" x14ac:dyDescent="0.25">
      <c r="A29" s="37">
        <v>37895</v>
      </c>
      <c r="B29" s="38">
        <f>Tabela_1!B27</f>
        <v>104.87061</v>
      </c>
      <c r="C29" s="38">
        <f>Tabela_1!C27</f>
        <v>113.73905999999999</v>
      </c>
      <c r="D29" s="38">
        <f>Tabela_1!D27</f>
        <v>98.571870000000004</v>
      </c>
      <c r="E29" s="38">
        <f>Tabela_1!E27</f>
        <v>54.499229999999997</v>
      </c>
      <c r="F29" s="38" t="str">
        <f>Tabela_1!F27</f>
        <v>...</v>
      </c>
      <c r="G29" s="38">
        <f>Tabela_1!G27</f>
        <v>121.6292</v>
      </c>
      <c r="H29" s="38" t="str">
        <f>Tabela_1!H27</f>
        <v>...</v>
      </c>
      <c r="I29" s="38">
        <f>Tabela_1!I27</f>
        <v>105.56155</v>
      </c>
      <c r="J29" s="38">
        <f>Tabela_1!J27</f>
        <v>115.26785</v>
      </c>
      <c r="K29" s="38">
        <f>Tabela_1!K27</f>
        <v>99.199039999999997</v>
      </c>
      <c r="L29" s="38">
        <f>Tabela_1!L27</f>
        <v>124.04499</v>
      </c>
      <c r="M29" s="38">
        <f>Tabela_1!M27</f>
        <v>92.630189999999999</v>
      </c>
      <c r="N29" s="38">
        <f>Tabela_1!N27</f>
        <v>104.89057</v>
      </c>
      <c r="O29" s="38">
        <f>Tabela_1!O27</f>
        <v>78.502759999999995</v>
      </c>
      <c r="P29" s="38">
        <f>Tabela_1!P27</f>
        <v>108.9358</v>
      </c>
      <c r="Q29" s="38">
        <f>Tabela_1!Q27</f>
        <v>103.05158</v>
      </c>
      <c r="R29" s="38" t="str">
        <f>Tabela_1!R27</f>
        <v>...</v>
      </c>
      <c r="S29" s="38" t="str">
        <f>Tabela_1!S27</f>
        <v>...</v>
      </c>
      <c r="T29" s="38">
        <f>Tabela_1!T27</f>
        <v>71.341570000000004</v>
      </c>
    </row>
    <row r="30" spans="1:20" x14ac:dyDescent="0.25">
      <c r="A30" s="37">
        <v>37926</v>
      </c>
      <c r="B30" s="38">
        <f>Tabela_1!B28</f>
        <v>98.576430000000002</v>
      </c>
      <c r="C30" s="38">
        <f>Tabela_1!C28</f>
        <v>101.75687000000001</v>
      </c>
      <c r="D30" s="38">
        <f>Tabela_1!D28</f>
        <v>99.18862</v>
      </c>
      <c r="E30" s="38">
        <f>Tabela_1!E28</f>
        <v>52.23753</v>
      </c>
      <c r="F30" s="38" t="str">
        <f>Tabela_1!F28</f>
        <v>...</v>
      </c>
      <c r="G30" s="38">
        <f>Tabela_1!G28</f>
        <v>114.95195</v>
      </c>
      <c r="H30" s="38" t="str">
        <f>Tabela_1!H28</f>
        <v>...</v>
      </c>
      <c r="I30" s="38">
        <f>Tabela_1!I28</f>
        <v>102.98407</v>
      </c>
      <c r="J30" s="38">
        <f>Tabela_1!J28</f>
        <v>90.970690000000005</v>
      </c>
      <c r="K30" s="38">
        <f>Tabela_1!K28</f>
        <v>95.078159999999997</v>
      </c>
      <c r="L30" s="38">
        <f>Tabela_1!L28</f>
        <v>121.9442</v>
      </c>
      <c r="M30" s="38">
        <f>Tabela_1!M28</f>
        <v>84.131839999999997</v>
      </c>
      <c r="N30" s="38">
        <f>Tabela_1!N28</f>
        <v>99.490489999999994</v>
      </c>
      <c r="O30" s="38">
        <f>Tabela_1!O28</f>
        <v>71.361009999999993</v>
      </c>
      <c r="P30" s="38">
        <f>Tabela_1!P28</f>
        <v>101.53452</v>
      </c>
      <c r="Q30" s="38">
        <f>Tabela_1!Q28</f>
        <v>95.679100000000005</v>
      </c>
      <c r="R30" s="38" t="str">
        <f>Tabela_1!R28</f>
        <v>...</v>
      </c>
      <c r="S30" s="38" t="str">
        <f>Tabela_1!S28</f>
        <v>...</v>
      </c>
      <c r="T30" s="38">
        <f>Tabela_1!T28</f>
        <v>61.149900000000002</v>
      </c>
    </row>
    <row r="31" spans="1:20" x14ac:dyDescent="0.25">
      <c r="A31" s="37">
        <v>37956</v>
      </c>
      <c r="B31" s="38">
        <f>Tabela_1!B29</f>
        <v>90.744339999999994</v>
      </c>
      <c r="C31" s="38">
        <f>Tabela_1!C29</f>
        <v>107.88833</v>
      </c>
      <c r="D31" s="38">
        <f>Tabela_1!D29</f>
        <v>75.658799999999999</v>
      </c>
      <c r="E31" s="38">
        <f>Tabela_1!E29</f>
        <v>57.35998</v>
      </c>
      <c r="F31" s="38" t="str">
        <f>Tabela_1!F29</f>
        <v>...</v>
      </c>
      <c r="G31" s="38">
        <f>Tabela_1!G29</f>
        <v>102.70604</v>
      </c>
      <c r="H31" s="38" t="str">
        <f>Tabela_1!H29</f>
        <v>...</v>
      </c>
      <c r="I31" s="38">
        <f>Tabela_1!I29</f>
        <v>107.89664999999999</v>
      </c>
      <c r="J31" s="38">
        <f>Tabela_1!J29</f>
        <v>104.54637</v>
      </c>
      <c r="K31" s="38">
        <f>Tabela_1!K29</f>
        <v>92.83905</v>
      </c>
      <c r="L31" s="38">
        <f>Tabela_1!L29</f>
        <v>132.50726</v>
      </c>
      <c r="M31" s="38">
        <f>Tabela_1!M29</f>
        <v>81.866829999999993</v>
      </c>
      <c r="N31" s="38">
        <f>Tabela_1!N29</f>
        <v>89.764399999999995</v>
      </c>
      <c r="O31" s="38">
        <f>Tabela_1!O29</f>
        <v>61.598410000000001</v>
      </c>
      <c r="P31" s="38">
        <f>Tabela_1!P29</f>
        <v>88.526120000000006</v>
      </c>
      <c r="Q31" s="38">
        <f>Tabela_1!Q29</f>
        <v>87.099469999999997</v>
      </c>
      <c r="R31" s="38" t="str">
        <f>Tabela_1!R29</f>
        <v>...</v>
      </c>
      <c r="S31" s="38" t="str">
        <f>Tabela_1!S29</f>
        <v>...</v>
      </c>
      <c r="T31" s="38">
        <f>Tabela_1!T29</f>
        <v>51.995150000000002</v>
      </c>
    </row>
    <row r="32" spans="1:20" x14ac:dyDescent="0.25">
      <c r="A32" s="37">
        <v>37987</v>
      </c>
      <c r="B32" s="38">
        <f>Tabela_1!B30</f>
        <v>89.484909999999999</v>
      </c>
      <c r="C32" s="38">
        <f>Tabela_1!C30</f>
        <v>102.99396</v>
      </c>
      <c r="D32" s="38">
        <f>Tabela_1!D30</f>
        <v>73.88879</v>
      </c>
      <c r="E32" s="38">
        <f>Tabela_1!E30</f>
        <v>51.214950000000002</v>
      </c>
      <c r="F32" s="38" t="str">
        <f>Tabela_1!F30</f>
        <v>...</v>
      </c>
      <c r="G32" s="38">
        <f>Tabela_1!G30</f>
        <v>101.39561</v>
      </c>
      <c r="H32" s="38" t="str">
        <f>Tabela_1!H30</f>
        <v>...</v>
      </c>
      <c r="I32" s="38">
        <f>Tabela_1!I30</f>
        <v>94.801090000000002</v>
      </c>
      <c r="J32" s="38">
        <f>Tabela_1!J30</f>
        <v>111.35056</v>
      </c>
      <c r="K32" s="38">
        <f>Tabela_1!K30</f>
        <v>88.904449999999997</v>
      </c>
      <c r="L32" s="38">
        <f>Tabela_1!L30</f>
        <v>131.52145999999999</v>
      </c>
      <c r="M32" s="38">
        <f>Tabela_1!M30</f>
        <v>81.791430000000005</v>
      </c>
      <c r="N32" s="38">
        <f>Tabela_1!N30</f>
        <v>88.217250000000007</v>
      </c>
      <c r="O32" s="38">
        <f>Tabela_1!O30</f>
        <v>65.4816</v>
      </c>
      <c r="P32" s="38">
        <f>Tabela_1!P30</f>
        <v>87.716179999999994</v>
      </c>
      <c r="Q32" s="38">
        <f>Tabela_1!Q30</f>
        <v>87.922229999999999</v>
      </c>
      <c r="R32" s="38" t="str">
        <f>Tabela_1!R30</f>
        <v>...</v>
      </c>
      <c r="S32" s="38" t="str">
        <f>Tabela_1!S30</f>
        <v>...</v>
      </c>
      <c r="T32" s="38">
        <f>Tabela_1!T30</f>
        <v>53.549379999999999</v>
      </c>
    </row>
    <row r="33" spans="1:20" x14ac:dyDescent="0.25">
      <c r="A33" s="37">
        <v>38018</v>
      </c>
      <c r="B33" s="38">
        <f>Tabela_1!B31</f>
        <v>86.272260000000003</v>
      </c>
      <c r="C33" s="38">
        <f>Tabela_1!C31</f>
        <v>92.559380000000004</v>
      </c>
      <c r="D33" s="38">
        <f>Tabela_1!D31</f>
        <v>67.379130000000004</v>
      </c>
      <c r="E33" s="38">
        <f>Tabela_1!E31</f>
        <v>51.487200000000001</v>
      </c>
      <c r="F33" s="38" t="str">
        <f>Tabela_1!F31</f>
        <v>...</v>
      </c>
      <c r="G33" s="38">
        <f>Tabela_1!G31</f>
        <v>96.181870000000004</v>
      </c>
      <c r="H33" s="38" t="str">
        <f>Tabela_1!H31</f>
        <v>...</v>
      </c>
      <c r="I33" s="38">
        <f>Tabela_1!I31</f>
        <v>79.609250000000003</v>
      </c>
      <c r="J33" s="38">
        <f>Tabela_1!J31</f>
        <v>105.27618</v>
      </c>
      <c r="K33" s="38">
        <f>Tabela_1!K31</f>
        <v>86.047439999999995</v>
      </c>
      <c r="L33" s="38">
        <f>Tabela_1!L31</f>
        <v>125.12788999999999</v>
      </c>
      <c r="M33" s="38">
        <f>Tabela_1!M31</f>
        <v>79.808670000000006</v>
      </c>
      <c r="N33" s="38">
        <f>Tabela_1!N31</f>
        <v>85.100629999999995</v>
      </c>
      <c r="O33" s="38">
        <f>Tabela_1!O31</f>
        <v>67.465429999999998</v>
      </c>
      <c r="P33" s="38">
        <f>Tabela_1!P31</f>
        <v>91.153750000000002</v>
      </c>
      <c r="Q33" s="38">
        <f>Tabela_1!Q31</f>
        <v>87.861900000000006</v>
      </c>
      <c r="R33" s="38" t="str">
        <f>Tabela_1!R31</f>
        <v>...</v>
      </c>
      <c r="S33" s="38" t="str">
        <f>Tabela_1!S31</f>
        <v>...</v>
      </c>
      <c r="T33" s="38">
        <f>Tabela_1!T31</f>
        <v>57.429029999999997</v>
      </c>
    </row>
    <row r="34" spans="1:20" x14ac:dyDescent="0.25">
      <c r="A34" s="37">
        <v>38047</v>
      </c>
      <c r="B34" s="38">
        <f>Tabela_1!B32</f>
        <v>101.29662999999999</v>
      </c>
      <c r="C34" s="38">
        <f>Tabela_1!C32</f>
        <v>103.3116</v>
      </c>
      <c r="D34" s="38">
        <f>Tabela_1!D32</f>
        <v>92.750339999999994</v>
      </c>
      <c r="E34" s="38">
        <f>Tabela_1!E32</f>
        <v>54.930759999999999</v>
      </c>
      <c r="F34" s="38" t="str">
        <f>Tabela_1!F32</f>
        <v>...</v>
      </c>
      <c r="G34" s="38">
        <f>Tabela_1!G32</f>
        <v>111.03225999999999</v>
      </c>
      <c r="H34" s="38" t="str">
        <f>Tabela_1!H32</f>
        <v>...</v>
      </c>
      <c r="I34" s="38">
        <f>Tabela_1!I32</f>
        <v>86.005120000000005</v>
      </c>
      <c r="J34" s="38">
        <f>Tabela_1!J32</f>
        <v>120.01597</v>
      </c>
      <c r="K34" s="38">
        <f>Tabela_1!K32</f>
        <v>95.474689999999995</v>
      </c>
      <c r="L34" s="38">
        <f>Tabela_1!L32</f>
        <v>132.45621</v>
      </c>
      <c r="M34" s="38">
        <f>Tabela_1!M32</f>
        <v>88.809449999999998</v>
      </c>
      <c r="N34" s="38">
        <f>Tabela_1!N32</f>
        <v>100.56265</v>
      </c>
      <c r="O34" s="38">
        <f>Tabela_1!O32</f>
        <v>75.637389999999996</v>
      </c>
      <c r="P34" s="38">
        <f>Tabela_1!P32</f>
        <v>103.30189</v>
      </c>
      <c r="Q34" s="38">
        <f>Tabela_1!Q32</f>
        <v>114.12912</v>
      </c>
      <c r="R34" s="38" t="str">
        <f>Tabela_1!R32</f>
        <v>...</v>
      </c>
      <c r="S34" s="38" t="str">
        <f>Tabela_1!S32</f>
        <v>...</v>
      </c>
      <c r="T34" s="38">
        <f>Tabela_1!T32</f>
        <v>64.046509999999998</v>
      </c>
    </row>
    <row r="35" spans="1:20" x14ac:dyDescent="0.25">
      <c r="A35" s="37">
        <v>38078</v>
      </c>
      <c r="B35" s="38">
        <f>Tabela_1!B33</f>
        <v>95.787149999999997</v>
      </c>
      <c r="C35" s="38">
        <f>Tabela_1!C33</f>
        <v>95.533940000000001</v>
      </c>
      <c r="D35" s="38">
        <f>Tabela_1!D33</f>
        <v>90.958860000000001</v>
      </c>
      <c r="E35" s="38">
        <f>Tabela_1!E33</f>
        <v>53.583489999999998</v>
      </c>
      <c r="F35" s="38" t="str">
        <f>Tabela_1!F33</f>
        <v>...</v>
      </c>
      <c r="G35" s="38">
        <f>Tabela_1!G33</f>
        <v>99.797929999999994</v>
      </c>
      <c r="H35" s="38" t="str">
        <f>Tabela_1!H33</f>
        <v>...</v>
      </c>
      <c r="I35" s="38">
        <f>Tabela_1!I33</f>
        <v>74.805019999999999</v>
      </c>
      <c r="J35" s="38">
        <f>Tabela_1!J33</f>
        <v>114.22183</v>
      </c>
      <c r="K35" s="38">
        <f>Tabela_1!K33</f>
        <v>91.318349999999995</v>
      </c>
      <c r="L35" s="38">
        <f>Tabela_1!L33</f>
        <v>129.01292000000001</v>
      </c>
      <c r="M35" s="38">
        <f>Tabela_1!M33</f>
        <v>85.173339999999996</v>
      </c>
      <c r="N35" s="38">
        <f>Tabela_1!N33</f>
        <v>94.482889999999998</v>
      </c>
      <c r="O35" s="38">
        <f>Tabela_1!O33</f>
        <v>72.58605</v>
      </c>
      <c r="P35" s="38">
        <f>Tabela_1!P33</f>
        <v>98.119770000000003</v>
      </c>
      <c r="Q35" s="38">
        <f>Tabela_1!Q33</f>
        <v>111.16524</v>
      </c>
      <c r="R35" s="38" t="str">
        <f>Tabela_1!R33</f>
        <v>...</v>
      </c>
      <c r="S35" s="38" t="str">
        <f>Tabela_1!S33</f>
        <v>...</v>
      </c>
      <c r="T35" s="38">
        <f>Tabela_1!T33</f>
        <v>59.010359999999999</v>
      </c>
    </row>
    <row r="36" spans="1:20" x14ac:dyDescent="0.25">
      <c r="A36" s="37">
        <v>38108</v>
      </c>
      <c r="B36" s="38">
        <f>Tabela_1!B34</f>
        <v>100.60552</v>
      </c>
      <c r="C36" s="38">
        <f>Tabela_1!C34</f>
        <v>99.912549999999996</v>
      </c>
      <c r="D36" s="38">
        <f>Tabela_1!D34</f>
        <v>89.517380000000003</v>
      </c>
      <c r="E36" s="38">
        <f>Tabela_1!E34</f>
        <v>56.175829999999998</v>
      </c>
      <c r="F36" s="38" t="str">
        <f>Tabela_1!F34</f>
        <v>...</v>
      </c>
      <c r="G36" s="38">
        <f>Tabela_1!G34</f>
        <v>106.1365</v>
      </c>
      <c r="H36" s="38" t="str">
        <f>Tabela_1!H34</f>
        <v>...</v>
      </c>
      <c r="I36" s="38">
        <f>Tabela_1!I34</f>
        <v>75.948530000000005</v>
      </c>
      <c r="J36" s="38">
        <f>Tabela_1!J34</f>
        <v>121.01689</v>
      </c>
      <c r="K36" s="38">
        <f>Tabela_1!K34</f>
        <v>96.436049999999994</v>
      </c>
      <c r="L36" s="38">
        <f>Tabela_1!L34</f>
        <v>136.33360999999999</v>
      </c>
      <c r="M36" s="38">
        <f>Tabela_1!M34</f>
        <v>88.798680000000004</v>
      </c>
      <c r="N36" s="38">
        <f>Tabela_1!N34</f>
        <v>100.65645000000001</v>
      </c>
      <c r="O36" s="38">
        <f>Tabela_1!O34</f>
        <v>68.791809999999998</v>
      </c>
      <c r="P36" s="38">
        <f>Tabela_1!P34</f>
        <v>103.13342</v>
      </c>
      <c r="Q36" s="38">
        <f>Tabela_1!Q34</f>
        <v>112.12336000000001</v>
      </c>
      <c r="R36" s="38" t="str">
        <f>Tabela_1!R34</f>
        <v>...</v>
      </c>
      <c r="S36" s="38" t="str">
        <f>Tabela_1!S34</f>
        <v>...</v>
      </c>
      <c r="T36" s="38">
        <f>Tabela_1!T34</f>
        <v>66.955340000000007</v>
      </c>
    </row>
    <row r="37" spans="1:20" x14ac:dyDescent="0.25">
      <c r="A37" s="37">
        <v>38139</v>
      </c>
      <c r="B37" s="38">
        <f>Tabela_1!B35</f>
        <v>100.36502</v>
      </c>
      <c r="C37" s="38">
        <f>Tabela_1!C35</f>
        <v>103.20979</v>
      </c>
      <c r="D37" s="38">
        <f>Tabela_1!D35</f>
        <v>90.411259999999999</v>
      </c>
      <c r="E37" s="38">
        <f>Tabela_1!E35</f>
        <v>56.221179999999997</v>
      </c>
      <c r="F37" s="38" t="str">
        <f>Tabela_1!F35</f>
        <v>...</v>
      </c>
      <c r="G37" s="38">
        <f>Tabela_1!G35</f>
        <v>105.54232</v>
      </c>
      <c r="H37" s="38" t="str">
        <f>Tabela_1!H35</f>
        <v>...</v>
      </c>
      <c r="I37" s="38">
        <f>Tabela_1!I35</f>
        <v>73.743589999999998</v>
      </c>
      <c r="J37" s="38">
        <f>Tabela_1!J35</f>
        <v>125.72257</v>
      </c>
      <c r="K37" s="38">
        <f>Tabela_1!K35</f>
        <v>96.403840000000002</v>
      </c>
      <c r="L37" s="38">
        <f>Tabela_1!L35</f>
        <v>133.53545</v>
      </c>
      <c r="M37" s="38">
        <f>Tabela_1!M35</f>
        <v>89.313059999999993</v>
      </c>
      <c r="N37" s="38">
        <f>Tabela_1!N35</f>
        <v>101.02486</v>
      </c>
      <c r="O37" s="38">
        <f>Tabela_1!O35</f>
        <v>65.768129999999999</v>
      </c>
      <c r="P37" s="38">
        <f>Tabela_1!P35</f>
        <v>106.08132999999999</v>
      </c>
      <c r="Q37" s="38">
        <f>Tabela_1!Q35</f>
        <v>111.12846999999999</v>
      </c>
      <c r="R37" s="38" t="str">
        <f>Tabela_1!R35</f>
        <v>...</v>
      </c>
      <c r="S37" s="38" t="str">
        <f>Tabela_1!S35</f>
        <v>...</v>
      </c>
      <c r="T37" s="38">
        <f>Tabela_1!T35</f>
        <v>66.224490000000003</v>
      </c>
    </row>
    <row r="38" spans="1:20" x14ac:dyDescent="0.25">
      <c r="A38" s="37">
        <v>38169</v>
      </c>
      <c r="B38" s="38">
        <f>Tabela_1!B36</f>
        <v>104.98271</v>
      </c>
      <c r="C38" s="38">
        <f>Tabela_1!C36</f>
        <v>103.03849</v>
      </c>
      <c r="D38" s="38">
        <f>Tabela_1!D36</f>
        <v>86.16874</v>
      </c>
      <c r="E38" s="38">
        <f>Tabela_1!E36</f>
        <v>58.259659999999997</v>
      </c>
      <c r="F38" s="38" t="str">
        <f>Tabela_1!F36</f>
        <v>...</v>
      </c>
      <c r="G38" s="38">
        <f>Tabela_1!G36</f>
        <v>120.4897</v>
      </c>
      <c r="H38" s="38" t="str">
        <f>Tabela_1!H36</f>
        <v>...</v>
      </c>
      <c r="I38" s="38">
        <f>Tabela_1!I36</f>
        <v>78.031750000000002</v>
      </c>
      <c r="J38" s="38">
        <f>Tabela_1!J36</f>
        <v>117.74653000000001</v>
      </c>
      <c r="K38" s="38">
        <f>Tabela_1!K36</f>
        <v>101.81397</v>
      </c>
      <c r="L38" s="38">
        <f>Tabela_1!L36</f>
        <v>137.55975000000001</v>
      </c>
      <c r="M38" s="38">
        <f>Tabela_1!M36</f>
        <v>90.064570000000003</v>
      </c>
      <c r="N38" s="38">
        <f>Tabela_1!N36</f>
        <v>106.25197</v>
      </c>
      <c r="O38" s="38">
        <f>Tabela_1!O36</f>
        <v>78.503079999999997</v>
      </c>
      <c r="P38" s="38">
        <f>Tabela_1!P36</f>
        <v>112.82912</v>
      </c>
      <c r="Q38" s="38">
        <f>Tabela_1!Q36</f>
        <v>114.80965</v>
      </c>
      <c r="R38" s="38" t="str">
        <f>Tabela_1!R36</f>
        <v>...</v>
      </c>
      <c r="S38" s="38" t="str">
        <f>Tabela_1!S36</f>
        <v>...</v>
      </c>
      <c r="T38" s="38">
        <f>Tabela_1!T36</f>
        <v>68.417680000000004</v>
      </c>
    </row>
    <row r="39" spans="1:20" x14ac:dyDescent="0.25">
      <c r="A39" s="37">
        <v>38200</v>
      </c>
      <c r="B39" s="38">
        <f>Tabela_1!B37</f>
        <v>107.37683</v>
      </c>
      <c r="C39" s="38">
        <f>Tabela_1!C37</f>
        <v>104.35061</v>
      </c>
      <c r="D39" s="38">
        <f>Tabela_1!D37</f>
        <v>94.977599999999995</v>
      </c>
      <c r="E39" s="38">
        <f>Tabela_1!E37</f>
        <v>60.765439999999998</v>
      </c>
      <c r="F39" s="38" t="str">
        <f>Tabela_1!F37</f>
        <v>...</v>
      </c>
      <c r="G39" s="38">
        <f>Tabela_1!G37</f>
        <v>123.10284</v>
      </c>
      <c r="H39" s="38" t="str">
        <f>Tabela_1!H37</f>
        <v>...</v>
      </c>
      <c r="I39" s="38">
        <f>Tabela_1!I37</f>
        <v>82.709379999999996</v>
      </c>
      <c r="J39" s="38">
        <f>Tabela_1!J37</f>
        <v>116.68186</v>
      </c>
      <c r="K39" s="38">
        <f>Tabela_1!K37</f>
        <v>105.49590000000001</v>
      </c>
      <c r="L39" s="38">
        <f>Tabela_1!L37</f>
        <v>138.40501</v>
      </c>
      <c r="M39" s="38">
        <f>Tabela_1!M37</f>
        <v>92.650019999999998</v>
      </c>
      <c r="N39" s="38">
        <f>Tabela_1!N37</f>
        <v>109.92513</v>
      </c>
      <c r="O39" s="38">
        <f>Tabela_1!O37</f>
        <v>88.639979999999994</v>
      </c>
      <c r="P39" s="38">
        <f>Tabela_1!P37</f>
        <v>113.76016</v>
      </c>
      <c r="Q39" s="38">
        <f>Tabela_1!Q37</f>
        <v>102.61247</v>
      </c>
      <c r="R39" s="38" t="str">
        <f>Tabela_1!R37</f>
        <v>...</v>
      </c>
      <c r="S39" s="38" t="str">
        <f>Tabela_1!S37</f>
        <v>...</v>
      </c>
      <c r="T39" s="38">
        <f>Tabela_1!T37</f>
        <v>72.399699999999996</v>
      </c>
    </row>
    <row r="40" spans="1:20" x14ac:dyDescent="0.25">
      <c r="A40" s="37">
        <v>38231</v>
      </c>
      <c r="B40" s="38">
        <f>Tabela_1!B38</f>
        <v>107.36306</v>
      </c>
      <c r="C40" s="38">
        <f>Tabela_1!C38</f>
        <v>111.18764</v>
      </c>
      <c r="D40" s="38">
        <f>Tabela_1!D38</f>
        <v>99.46396</v>
      </c>
      <c r="E40" s="38">
        <f>Tabela_1!E38</f>
        <v>59.918660000000003</v>
      </c>
      <c r="F40" s="38" t="str">
        <f>Tabela_1!F38</f>
        <v>...</v>
      </c>
      <c r="G40" s="38">
        <f>Tabela_1!G38</f>
        <v>132.48245</v>
      </c>
      <c r="H40" s="38" t="str">
        <f>Tabela_1!H38</f>
        <v>...</v>
      </c>
      <c r="I40" s="38">
        <f>Tabela_1!I38</f>
        <v>96.528959999999998</v>
      </c>
      <c r="J40" s="38">
        <f>Tabela_1!J38</f>
        <v>119.61707</v>
      </c>
      <c r="K40" s="38">
        <f>Tabela_1!K38</f>
        <v>101.65414</v>
      </c>
      <c r="L40" s="38">
        <f>Tabela_1!L38</f>
        <v>132.7159</v>
      </c>
      <c r="M40" s="38">
        <f>Tabela_1!M38</f>
        <v>90.923599999999993</v>
      </c>
      <c r="N40" s="38">
        <f>Tabela_1!N38</f>
        <v>113.08022</v>
      </c>
      <c r="O40" s="38">
        <f>Tabela_1!O38</f>
        <v>89.013689999999997</v>
      </c>
      <c r="P40" s="38">
        <f>Tabela_1!P38</f>
        <v>114.85429999999999</v>
      </c>
      <c r="Q40" s="38">
        <f>Tabela_1!Q38</f>
        <v>93.440969999999993</v>
      </c>
      <c r="R40" s="38" t="str">
        <f>Tabela_1!R38</f>
        <v>...</v>
      </c>
      <c r="S40" s="38" t="str">
        <f>Tabela_1!S38</f>
        <v>...</v>
      </c>
      <c r="T40" s="38">
        <f>Tabela_1!T38</f>
        <v>77.506360000000001</v>
      </c>
    </row>
    <row r="41" spans="1:20" x14ac:dyDescent="0.25">
      <c r="A41" s="37">
        <v>38261</v>
      </c>
      <c r="B41" s="38">
        <f>Tabela_1!B39</f>
        <v>108.93971000000001</v>
      </c>
      <c r="C41" s="38">
        <f>Tabela_1!C39</f>
        <v>121.75771</v>
      </c>
      <c r="D41" s="38">
        <f>Tabela_1!D39</f>
        <v>104.21029</v>
      </c>
      <c r="E41" s="38">
        <f>Tabela_1!E39</f>
        <v>60.438470000000002</v>
      </c>
      <c r="F41" s="38" t="str">
        <f>Tabela_1!F39</f>
        <v>...</v>
      </c>
      <c r="G41" s="38">
        <f>Tabela_1!G39</f>
        <v>137.80552</v>
      </c>
      <c r="H41" s="38" t="str">
        <f>Tabela_1!H39</f>
        <v>...</v>
      </c>
      <c r="I41" s="38">
        <f>Tabela_1!I39</f>
        <v>110.01147</v>
      </c>
      <c r="J41" s="38">
        <f>Tabela_1!J39</f>
        <v>125.53698</v>
      </c>
      <c r="K41" s="38">
        <f>Tabela_1!K39</f>
        <v>104.94177999999999</v>
      </c>
      <c r="L41" s="38">
        <f>Tabela_1!L39</f>
        <v>136.15836999999999</v>
      </c>
      <c r="M41" s="38">
        <f>Tabela_1!M39</f>
        <v>93.930639999999997</v>
      </c>
      <c r="N41" s="38">
        <f>Tabela_1!N39</f>
        <v>110.09233999999999</v>
      </c>
      <c r="O41" s="38">
        <f>Tabela_1!O39</f>
        <v>84.501499999999993</v>
      </c>
      <c r="P41" s="38">
        <f>Tabela_1!P39</f>
        <v>114.3519</v>
      </c>
      <c r="Q41" s="38">
        <f>Tabela_1!Q39</f>
        <v>104.47981</v>
      </c>
      <c r="R41" s="38" t="str">
        <f>Tabela_1!R39</f>
        <v>...</v>
      </c>
      <c r="S41" s="38" t="str">
        <f>Tabela_1!S39</f>
        <v>...</v>
      </c>
      <c r="T41" s="38">
        <f>Tabela_1!T39</f>
        <v>75.111260000000001</v>
      </c>
    </row>
    <row r="42" spans="1:20" x14ac:dyDescent="0.25">
      <c r="A42" s="37">
        <v>38292</v>
      </c>
      <c r="B42" s="38">
        <f>Tabela_1!B40</f>
        <v>106.96965</v>
      </c>
      <c r="C42" s="38">
        <f>Tabela_1!C40</f>
        <v>120.93753</v>
      </c>
      <c r="D42" s="38">
        <f>Tabela_1!D40</f>
        <v>113.52755999999999</v>
      </c>
      <c r="E42" s="38">
        <f>Tabela_1!E40</f>
        <v>61.219679999999997</v>
      </c>
      <c r="F42" s="38" t="str">
        <f>Tabela_1!F40</f>
        <v>...</v>
      </c>
      <c r="G42" s="38">
        <f>Tabela_1!G40</f>
        <v>139.44319999999999</v>
      </c>
      <c r="H42" s="38" t="str">
        <f>Tabela_1!H40</f>
        <v>...</v>
      </c>
      <c r="I42" s="38">
        <f>Tabela_1!I40</f>
        <v>106.01730000000001</v>
      </c>
      <c r="J42" s="38">
        <f>Tabela_1!J40</f>
        <v>123.58535999999999</v>
      </c>
      <c r="K42" s="38">
        <f>Tabela_1!K40</f>
        <v>101.54893</v>
      </c>
      <c r="L42" s="38">
        <f>Tabela_1!L40</f>
        <v>135.44064</v>
      </c>
      <c r="M42" s="38">
        <f>Tabela_1!M40</f>
        <v>90.195419999999999</v>
      </c>
      <c r="N42" s="38">
        <f>Tabela_1!N40</f>
        <v>108.81572</v>
      </c>
      <c r="O42" s="38">
        <f>Tabela_1!O40</f>
        <v>82.589950000000002</v>
      </c>
      <c r="P42" s="38">
        <f>Tabela_1!P40</f>
        <v>111.93052</v>
      </c>
      <c r="Q42" s="38">
        <f>Tabela_1!Q40</f>
        <v>97.376990000000006</v>
      </c>
      <c r="R42" s="38" t="str">
        <f>Tabela_1!R40</f>
        <v>...</v>
      </c>
      <c r="S42" s="38" t="str">
        <f>Tabela_1!S40</f>
        <v>...</v>
      </c>
      <c r="T42" s="38">
        <f>Tabela_1!T40</f>
        <v>70.967659999999995</v>
      </c>
    </row>
    <row r="43" spans="1:20" x14ac:dyDescent="0.25">
      <c r="A43" s="37">
        <v>38322</v>
      </c>
      <c r="B43" s="38">
        <f>Tabela_1!B41</f>
        <v>98.734179999999995</v>
      </c>
      <c r="C43" s="38">
        <f>Tabela_1!C41</f>
        <v>118.61126</v>
      </c>
      <c r="D43" s="38">
        <f>Tabela_1!D41</f>
        <v>86.721789999999999</v>
      </c>
      <c r="E43" s="38">
        <f>Tabela_1!E41</f>
        <v>62.941189999999999</v>
      </c>
      <c r="F43" s="38" t="str">
        <f>Tabela_1!F41</f>
        <v>...</v>
      </c>
      <c r="G43" s="38">
        <f>Tabela_1!G41</f>
        <v>121.28113</v>
      </c>
      <c r="H43" s="38" t="str">
        <f>Tabela_1!H41</f>
        <v>...</v>
      </c>
      <c r="I43" s="38">
        <f>Tabela_1!I41</f>
        <v>107.81594</v>
      </c>
      <c r="J43" s="38">
        <f>Tabela_1!J41</f>
        <v>121.0129</v>
      </c>
      <c r="K43" s="38">
        <f>Tabela_1!K41</f>
        <v>93.588319999999996</v>
      </c>
      <c r="L43" s="38">
        <f>Tabela_1!L41</f>
        <v>145.30665999999999</v>
      </c>
      <c r="M43" s="38">
        <f>Tabela_1!M41</f>
        <v>89.792779999999993</v>
      </c>
      <c r="N43" s="38">
        <f>Tabela_1!N41</f>
        <v>99.565950000000001</v>
      </c>
      <c r="O43" s="38">
        <f>Tabela_1!O41</f>
        <v>73.70308</v>
      </c>
      <c r="P43" s="38">
        <f>Tabela_1!P41</f>
        <v>99.900980000000004</v>
      </c>
      <c r="Q43" s="38">
        <f>Tabela_1!Q41</f>
        <v>87.91001</v>
      </c>
      <c r="R43" s="38" t="str">
        <f>Tabela_1!R41</f>
        <v>...</v>
      </c>
      <c r="S43" s="38" t="str">
        <f>Tabela_1!S41</f>
        <v>...</v>
      </c>
      <c r="T43" s="38">
        <f>Tabela_1!T41</f>
        <v>62.868810000000003</v>
      </c>
    </row>
    <row r="44" spans="1:20" x14ac:dyDescent="0.25">
      <c r="A44" s="37">
        <v>38353</v>
      </c>
      <c r="B44" s="38">
        <f>Tabela_1!B42</f>
        <v>94.438590000000005</v>
      </c>
      <c r="C44" s="38">
        <f>Tabela_1!C42</f>
        <v>114.57577000000001</v>
      </c>
      <c r="D44" s="38">
        <f>Tabela_1!D42</f>
        <v>79.694040000000001</v>
      </c>
      <c r="E44" s="38">
        <f>Tabela_1!E42</f>
        <v>57.16704</v>
      </c>
      <c r="F44" s="38" t="str">
        <f>Tabela_1!F42</f>
        <v>...</v>
      </c>
      <c r="G44" s="38">
        <f>Tabela_1!G42</f>
        <v>111.39989</v>
      </c>
      <c r="H44" s="38" t="str">
        <f>Tabela_1!H42</f>
        <v>...</v>
      </c>
      <c r="I44" s="38">
        <f>Tabela_1!I42</f>
        <v>101.72438</v>
      </c>
      <c r="J44" s="38">
        <f>Tabela_1!J42</f>
        <v>118.30065</v>
      </c>
      <c r="K44" s="38">
        <f>Tabela_1!K42</f>
        <v>96.069339999999997</v>
      </c>
      <c r="L44" s="38">
        <f>Tabela_1!L42</f>
        <v>140.08851000000001</v>
      </c>
      <c r="M44" s="38">
        <f>Tabela_1!M42</f>
        <v>86.499009999999998</v>
      </c>
      <c r="N44" s="38">
        <f>Tabela_1!N42</f>
        <v>94.31859</v>
      </c>
      <c r="O44" s="38">
        <f>Tabela_1!O42</f>
        <v>71.542270000000002</v>
      </c>
      <c r="P44" s="38">
        <f>Tabela_1!P42</f>
        <v>95.630049999999997</v>
      </c>
      <c r="Q44" s="38">
        <f>Tabela_1!Q42</f>
        <v>86.755859999999998</v>
      </c>
      <c r="R44" s="38" t="str">
        <f>Tabela_1!R42</f>
        <v>...</v>
      </c>
      <c r="S44" s="38" t="str">
        <f>Tabela_1!S42</f>
        <v>...</v>
      </c>
      <c r="T44" s="38">
        <f>Tabela_1!T42</f>
        <v>54.959049999999998</v>
      </c>
    </row>
    <row r="45" spans="1:20" x14ac:dyDescent="0.25">
      <c r="A45" s="37">
        <v>38384</v>
      </c>
      <c r="B45" s="38">
        <f>Tabela_1!B43</f>
        <v>89.016540000000006</v>
      </c>
      <c r="C45" s="38">
        <f>Tabela_1!C43</f>
        <v>99.344279999999998</v>
      </c>
      <c r="D45" s="38">
        <f>Tabela_1!D43</f>
        <v>83.356790000000004</v>
      </c>
      <c r="E45" s="38">
        <f>Tabela_1!E43</f>
        <v>50.746279999999999</v>
      </c>
      <c r="F45" s="38" t="str">
        <f>Tabela_1!F43</f>
        <v>...</v>
      </c>
      <c r="G45" s="38">
        <f>Tabela_1!G43</f>
        <v>99.900080000000003</v>
      </c>
      <c r="H45" s="38" t="str">
        <f>Tabela_1!H43</f>
        <v>...</v>
      </c>
      <c r="I45" s="38">
        <f>Tabela_1!I43</f>
        <v>83.406819999999996</v>
      </c>
      <c r="J45" s="38">
        <f>Tabela_1!J43</f>
        <v>109.00082</v>
      </c>
      <c r="K45" s="38">
        <f>Tabela_1!K43</f>
        <v>89.970280000000002</v>
      </c>
      <c r="L45" s="38">
        <f>Tabela_1!L43</f>
        <v>123.54783</v>
      </c>
      <c r="M45" s="38">
        <f>Tabela_1!M43</f>
        <v>79.737849999999995</v>
      </c>
      <c r="N45" s="38">
        <f>Tabela_1!N43</f>
        <v>88.88982</v>
      </c>
      <c r="O45" s="38">
        <f>Tabela_1!O43</f>
        <v>69.717209999999994</v>
      </c>
      <c r="P45" s="38">
        <f>Tabela_1!P43</f>
        <v>97.809030000000007</v>
      </c>
      <c r="Q45" s="38">
        <f>Tabela_1!Q43</f>
        <v>85.831440000000001</v>
      </c>
      <c r="R45" s="38" t="str">
        <f>Tabela_1!R43</f>
        <v>...</v>
      </c>
      <c r="S45" s="38" t="str">
        <f>Tabela_1!S43</f>
        <v>...</v>
      </c>
      <c r="T45" s="38">
        <f>Tabela_1!T43</f>
        <v>58.895330000000001</v>
      </c>
    </row>
    <row r="46" spans="1:20" x14ac:dyDescent="0.25">
      <c r="A46" s="37">
        <v>38412</v>
      </c>
      <c r="B46" s="38">
        <f>Tabela_1!B44</f>
        <v>102.59730999999999</v>
      </c>
      <c r="C46" s="38">
        <f>Tabela_1!C44</f>
        <v>104.50537</v>
      </c>
      <c r="D46" s="38">
        <f>Tabela_1!D44</f>
        <v>105.77746</v>
      </c>
      <c r="E46" s="38">
        <f>Tabela_1!E44</f>
        <v>57.38852</v>
      </c>
      <c r="F46" s="38" t="str">
        <f>Tabela_1!F44</f>
        <v>...</v>
      </c>
      <c r="G46" s="38">
        <f>Tabela_1!G44</f>
        <v>108.42115</v>
      </c>
      <c r="H46" s="38" t="str">
        <f>Tabela_1!H44</f>
        <v>...</v>
      </c>
      <c r="I46" s="38">
        <f>Tabela_1!I44</f>
        <v>85.402619999999999</v>
      </c>
      <c r="J46" s="38">
        <f>Tabela_1!J44</f>
        <v>121.11362</v>
      </c>
      <c r="K46" s="38">
        <f>Tabela_1!K44</f>
        <v>100.5937</v>
      </c>
      <c r="L46" s="38">
        <f>Tabela_1!L44</f>
        <v>142.01906</v>
      </c>
      <c r="M46" s="38">
        <f>Tabela_1!M44</f>
        <v>91.630889999999994</v>
      </c>
      <c r="N46" s="38">
        <f>Tabela_1!N44</f>
        <v>101.67435</v>
      </c>
      <c r="O46" s="38">
        <f>Tabela_1!O44</f>
        <v>80.162570000000002</v>
      </c>
      <c r="P46" s="38">
        <f>Tabela_1!P44</f>
        <v>107.31516000000001</v>
      </c>
      <c r="Q46" s="38">
        <f>Tabela_1!Q44</f>
        <v>105.68899</v>
      </c>
      <c r="R46" s="38" t="str">
        <f>Tabela_1!R44</f>
        <v>...</v>
      </c>
      <c r="S46" s="38" t="str">
        <f>Tabela_1!S44</f>
        <v>...</v>
      </c>
      <c r="T46" s="38">
        <f>Tabela_1!T44</f>
        <v>70.027349999999998</v>
      </c>
    </row>
    <row r="47" spans="1:20" x14ac:dyDescent="0.25">
      <c r="A47" s="37">
        <v>38443</v>
      </c>
      <c r="B47" s="38">
        <f>Tabela_1!B45</f>
        <v>101.36217000000001</v>
      </c>
      <c r="C47" s="38">
        <f>Tabela_1!C45</f>
        <v>101.39165</v>
      </c>
      <c r="D47" s="38">
        <f>Tabela_1!D45</f>
        <v>111.29102</v>
      </c>
      <c r="E47" s="38">
        <f>Tabela_1!E45</f>
        <v>57.333080000000002</v>
      </c>
      <c r="F47" s="38" t="str">
        <f>Tabela_1!F45</f>
        <v>...</v>
      </c>
      <c r="G47" s="38">
        <f>Tabela_1!G45</f>
        <v>111.25461</v>
      </c>
      <c r="H47" s="38" t="str">
        <f>Tabela_1!H45</f>
        <v>...</v>
      </c>
      <c r="I47" s="38">
        <f>Tabela_1!I45</f>
        <v>73.301640000000006</v>
      </c>
      <c r="J47" s="38">
        <f>Tabela_1!J45</f>
        <v>121.06252000000001</v>
      </c>
      <c r="K47" s="38">
        <f>Tabela_1!K45</f>
        <v>99.46369</v>
      </c>
      <c r="L47" s="38">
        <f>Tabela_1!L45</f>
        <v>135.92323999999999</v>
      </c>
      <c r="M47" s="38">
        <f>Tabela_1!M45</f>
        <v>89.596369999999993</v>
      </c>
      <c r="N47" s="38">
        <f>Tabela_1!N45</f>
        <v>99.817040000000006</v>
      </c>
      <c r="O47" s="38">
        <f>Tabela_1!O45</f>
        <v>79.149870000000007</v>
      </c>
      <c r="P47" s="38">
        <f>Tabela_1!P45</f>
        <v>104.68495</v>
      </c>
      <c r="Q47" s="38">
        <f>Tabela_1!Q45</f>
        <v>107.83219</v>
      </c>
      <c r="R47" s="38" t="str">
        <f>Tabela_1!R45</f>
        <v>...</v>
      </c>
      <c r="S47" s="38" t="str">
        <f>Tabela_1!S45</f>
        <v>...</v>
      </c>
      <c r="T47" s="38">
        <f>Tabela_1!T45</f>
        <v>69.702309999999997</v>
      </c>
    </row>
    <row r="48" spans="1:20" x14ac:dyDescent="0.25">
      <c r="A48" s="37">
        <v>38473</v>
      </c>
      <c r="B48" s="38">
        <f>Tabela_1!B46</f>
        <v>106.16136</v>
      </c>
      <c r="C48" s="38">
        <f>Tabela_1!C46</f>
        <v>100.88717</v>
      </c>
      <c r="D48" s="38">
        <f>Tabela_1!D46</f>
        <v>111.86185</v>
      </c>
      <c r="E48" s="38">
        <f>Tabela_1!E46</f>
        <v>59.232950000000002</v>
      </c>
      <c r="F48" s="38" t="str">
        <f>Tabela_1!F46</f>
        <v>...</v>
      </c>
      <c r="G48" s="38">
        <f>Tabela_1!G46</f>
        <v>111.76133</v>
      </c>
      <c r="H48" s="38" t="str">
        <f>Tabela_1!H46</f>
        <v>...</v>
      </c>
      <c r="I48" s="38">
        <f>Tabela_1!I46</f>
        <v>76.054519999999997</v>
      </c>
      <c r="J48" s="38">
        <f>Tabela_1!J46</f>
        <v>120.63234</v>
      </c>
      <c r="K48" s="38">
        <f>Tabela_1!K46</f>
        <v>100.92767000000001</v>
      </c>
      <c r="L48" s="38">
        <f>Tabela_1!L46</f>
        <v>141.92079000000001</v>
      </c>
      <c r="M48" s="38">
        <f>Tabela_1!M46</f>
        <v>92.829729999999998</v>
      </c>
      <c r="N48" s="38">
        <f>Tabela_1!N46</f>
        <v>106.99952999999999</v>
      </c>
      <c r="O48" s="38">
        <f>Tabela_1!O46</f>
        <v>81.934179999999998</v>
      </c>
      <c r="P48" s="38">
        <f>Tabela_1!P46</f>
        <v>106.32577999999999</v>
      </c>
      <c r="Q48" s="38">
        <f>Tabela_1!Q46</f>
        <v>112.0813</v>
      </c>
      <c r="R48" s="38" t="str">
        <f>Tabela_1!R46</f>
        <v>...</v>
      </c>
      <c r="S48" s="38" t="str">
        <f>Tabela_1!S46</f>
        <v>...</v>
      </c>
      <c r="T48" s="38">
        <f>Tabela_1!T46</f>
        <v>68.694959999999995</v>
      </c>
    </row>
    <row r="49" spans="1:20" x14ac:dyDescent="0.25">
      <c r="A49" s="37">
        <v>38504</v>
      </c>
      <c r="B49" s="38">
        <f>Tabela_1!B47</f>
        <v>106.49943</v>
      </c>
      <c r="C49" s="38">
        <f>Tabela_1!C47</f>
        <v>101.15868</v>
      </c>
      <c r="D49" s="38">
        <f>Tabela_1!D47</f>
        <v>119.03237</v>
      </c>
      <c r="E49" s="38">
        <f>Tabela_1!E47</f>
        <v>60.327750000000002</v>
      </c>
      <c r="F49" s="38" t="str">
        <f>Tabela_1!F47</f>
        <v>...</v>
      </c>
      <c r="G49" s="38">
        <f>Tabela_1!G47</f>
        <v>107.10080000000001</v>
      </c>
      <c r="H49" s="38" t="str">
        <f>Tabela_1!H47</f>
        <v>...</v>
      </c>
      <c r="I49" s="38">
        <f>Tabela_1!I47</f>
        <v>74.009280000000004</v>
      </c>
      <c r="J49" s="38">
        <f>Tabela_1!J47</f>
        <v>122.95608</v>
      </c>
      <c r="K49" s="38">
        <f>Tabela_1!K47</f>
        <v>105.00409999999999</v>
      </c>
      <c r="L49" s="38">
        <f>Tabela_1!L47</f>
        <v>127.9303</v>
      </c>
      <c r="M49" s="38">
        <f>Tabela_1!M47</f>
        <v>87.896370000000005</v>
      </c>
      <c r="N49" s="38">
        <f>Tabela_1!N47</f>
        <v>108.19392999999999</v>
      </c>
      <c r="O49" s="38">
        <f>Tabela_1!O47</f>
        <v>82.529240000000001</v>
      </c>
      <c r="P49" s="38">
        <f>Tabela_1!P47</f>
        <v>107.77478000000001</v>
      </c>
      <c r="Q49" s="38">
        <f>Tabela_1!Q47</f>
        <v>108.39127000000001</v>
      </c>
      <c r="R49" s="38" t="str">
        <f>Tabela_1!R47</f>
        <v>...</v>
      </c>
      <c r="S49" s="38" t="str">
        <f>Tabela_1!S47</f>
        <v>...</v>
      </c>
      <c r="T49" s="38">
        <f>Tabela_1!T47</f>
        <v>73.466350000000006</v>
      </c>
    </row>
    <row r="50" spans="1:20" x14ac:dyDescent="0.25">
      <c r="A50" s="37">
        <v>38534</v>
      </c>
      <c r="B50" s="38">
        <f>Tabela_1!B48</f>
        <v>105.46883</v>
      </c>
      <c r="C50" s="38">
        <f>Tabela_1!C48</f>
        <v>105.3441</v>
      </c>
      <c r="D50" s="38">
        <f>Tabela_1!D48</f>
        <v>95.987909999999999</v>
      </c>
      <c r="E50" s="38">
        <f>Tabela_1!E48</f>
        <v>57.981279999999998</v>
      </c>
      <c r="F50" s="38" t="str">
        <f>Tabela_1!F48</f>
        <v>...</v>
      </c>
      <c r="G50" s="38">
        <f>Tabela_1!G48</f>
        <v>113.42348</v>
      </c>
      <c r="H50" s="38" t="str">
        <f>Tabela_1!H48</f>
        <v>...</v>
      </c>
      <c r="I50" s="38">
        <f>Tabela_1!I48</f>
        <v>79.455979999999997</v>
      </c>
      <c r="J50" s="38">
        <f>Tabela_1!J48</f>
        <v>129.14366000000001</v>
      </c>
      <c r="K50" s="38">
        <f>Tabela_1!K48</f>
        <v>106.77806</v>
      </c>
      <c r="L50" s="38">
        <f>Tabela_1!L48</f>
        <v>126.27066000000001</v>
      </c>
      <c r="M50" s="38">
        <f>Tabela_1!M48</f>
        <v>87.677419999999998</v>
      </c>
      <c r="N50" s="38">
        <f>Tabela_1!N48</f>
        <v>107.17461</v>
      </c>
      <c r="O50" s="38">
        <f>Tabela_1!O48</f>
        <v>79.541219999999996</v>
      </c>
      <c r="P50" s="38">
        <f>Tabela_1!P48</f>
        <v>103.59456</v>
      </c>
      <c r="Q50" s="38">
        <f>Tabela_1!Q48</f>
        <v>105.27769000000001</v>
      </c>
      <c r="R50" s="38" t="str">
        <f>Tabela_1!R48</f>
        <v>...</v>
      </c>
      <c r="S50" s="38" t="str">
        <f>Tabela_1!S48</f>
        <v>...</v>
      </c>
      <c r="T50" s="38">
        <f>Tabela_1!T48</f>
        <v>73.54177</v>
      </c>
    </row>
    <row r="51" spans="1:20" x14ac:dyDescent="0.25">
      <c r="A51" s="37">
        <v>38565</v>
      </c>
      <c r="B51" s="38">
        <f>Tabela_1!B49</f>
        <v>111.39355</v>
      </c>
      <c r="C51" s="38">
        <f>Tabela_1!C49</f>
        <v>108.35163</v>
      </c>
      <c r="D51" s="38">
        <f>Tabela_1!D49</f>
        <v>104.79398999999999</v>
      </c>
      <c r="E51" s="38">
        <f>Tabela_1!E49</f>
        <v>61.064019999999999</v>
      </c>
      <c r="F51" s="38" t="str">
        <f>Tabela_1!F49</f>
        <v>...</v>
      </c>
      <c r="G51" s="38">
        <f>Tabela_1!G49</f>
        <v>119.14633000000001</v>
      </c>
      <c r="H51" s="38" t="str">
        <f>Tabela_1!H49</f>
        <v>...</v>
      </c>
      <c r="I51" s="38">
        <f>Tabela_1!I49</f>
        <v>85.879329999999996</v>
      </c>
      <c r="J51" s="38">
        <f>Tabela_1!J49</f>
        <v>131.09386000000001</v>
      </c>
      <c r="K51" s="38">
        <f>Tabela_1!K49</f>
        <v>109.45567</v>
      </c>
      <c r="L51" s="38">
        <f>Tabela_1!L49</f>
        <v>139.12918999999999</v>
      </c>
      <c r="M51" s="38">
        <f>Tabela_1!M49</f>
        <v>96.149720000000002</v>
      </c>
      <c r="N51" s="38">
        <f>Tabela_1!N49</f>
        <v>114.65067000000001</v>
      </c>
      <c r="O51" s="38">
        <f>Tabela_1!O49</f>
        <v>86.754829999999998</v>
      </c>
      <c r="P51" s="38">
        <f>Tabela_1!P49</f>
        <v>107.61789</v>
      </c>
      <c r="Q51" s="38">
        <f>Tabela_1!Q49</f>
        <v>106.23045999999999</v>
      </c>
      <c r="R51" s="38" t="str">
        <f>Tabela_1!R49</f>
        <v>...</v>
      </c>
      <c r="S51" s="38" t="str">
        <f>Tabela_1!S49</f>
        <v>...</v>
      </c>
      <c r="T51" s="38">
        <f>Tabela_1!T49</f>
        <v>76.322289999999995</v>
      </c>
    </row>
    <row r="52" spans="1:20" x14ac:dyDescent="0.25">
      <c r="A52" s="37">
        <v>38596</v>
      </c>
      <c r="B52" s="38">
        <f>Tabela_1!B50</f>
        <v>107.22933</v>
      </c>
      <c r="C52" s="38">
        <f>Tabela_1!C50</f>
        <v>109.23976999999999</v>
      </c>
      <c r="D52" s="38">
        <f>Tabela_1!D50</f>
        <v>103.1734</v>
      </c>
      <c r="E52" s="38">
        <f>Tabela_1!E50</f>
        <v>62.106380000000001</v>
      </c>
      <c r="F52" s="38" t="str">
        <f>Tabela_1!F50</f>
        <v>...</v>
      </c>
      <c r="G52" s="38">
        <f>Tabela_1!G50</f>
        <v>115.85808</v>
      </c>
      <c r="H52" s="38" t="str">
        <f>Tabela_1!H50</f>
        <v>...</v>
      </c>
      <c r="I52" s="38">
        <f>Tabela_1!I50</f>
        <v>94.084440000000001</v>
      </c>
      <c r="J52" s="38">
        <f>Tabela_1!J50</f>
        <v>125.74996</v>
      </c>
      <c r="K52" s="38">
        <f>Tabela_1!K50</f>
        <v>106.24933</v>
      </c>
      <c r="L52" s="38">
        <f>Tabela_1!L50</f>
        <v>136.54320000000001</v>
      </c>
      <c r="M52" s="38">
        <f>Tabela_1!M50</f>
        <v>96.384460000000004</v>
      </c>
      <c r="N52" s="38">
        <f>Tabela_1!N50</f>
        <v>110.73165</v>
      </c>
      <c r="O52" s="38">
        <f>Tabela_1!O50</f>
        <v>88.355400000000003</v>
      </c>
      <c r="P52" s="38">
        <f>Tabela_1!P50</f>
        <v>101.80574</v>
      </c>
      <c r="Q52" s="38">
        <f>Tabela_1!Q50</f>
        <v>91.672610000000006</v>
      </c>
      <c r="R52" s="38" t="str">
        <f>Tabela_1!R50</f>
        <v>...</v>
      </c>
      <c r="S52" s="38" t="str">
        <f>Tabela_1!S50</f>
        <v>...</v>
      </c>
      <c r="T52" s="38">
        <f>Tabela_1!T50</f>
        <v>75.269909999999996</v>
      </c>
    </row>
    <row r="53" spans="1:20" x14ac:dyDescent="0.25">
      <c r="A53" s="37">
        <v>38626</v>
      </c>
      <c r="B53" s="38">
        <f>Tabela_1!B51</f>
        <v>109.21963</v>
      </c>
      <c r="C53" s="38">
        <f>Tabela_1!C51</f>
        <v>119.33446000000001</v>
      </c>
      <c r="D53" s="38">
        <f>Tabela_1!D51</f>
        <v>116.17532</v>
      </c>
      <c r="E53" s="38">
        <f>Tabela_1!E51</f>
        <v>64.692009999999996</v>
      </c>
      <c r="F53" s="38" t="str">
        <f>Tabela_1!F51</f>
        <v>...</v>
      </c>
      <c r="G53" s="38">
        <f>Tabela_1!G51</f>
        <v>120.4932</v>
      </c>
      <c r="H53" s="38" t="str">
        <f>Tabela_1!H51</f>
        <v>...</v>
      </c>
      <c r="I53" s="38">
        <f>Tabela_1!I51</f>
        <v>107.68011</v>
      </c>
      <c r="J53" s="38">
        <f>Tabela_1!J51</f>
        <v>127.62939</v>
      </c>
      <c r="K53" s="38">
        <f>Tabela_1!K51</f>
        <v>110.31938</v>
      </c>
      <c r="L53" s="38">
        <f>Tabela_1!L51</f>
        <v>141.94332</v>
      </c>
      <c r="M53" s="38">
        <f>Tabela_1!M51</f>
        <v>97.324240000000003</v>
      </c>
      <c r="N53" s="38">
        <f>Tabela_1!N51</f>
        <v>110.42655000000001</v>
      </c>
      <c r="O53" s="38">
        <f>Tabela_1!O51</f>
        <v>83.50891</v>
      </c>
      <c r="P53" s="38">
        <f>Tabela_1!P51</f>
        <v>107.56722000000001</v>
      </c>
      <c r="Q53" s="38">
        <f>Tabela_1!Q51</f>
        <v>98.159660000000002</v>
      </c>
      <c r="R53" s="38" t="str">
        <f>Tabela_1!R51</f>
        <v>...</v>
      </c>
      <c r="S53" s="38" t="str">
        <f>Tabela_1!S51</f>
        <v>...</v>
      </c>
      <c r="T53" s="38">
        <f>Tabela_1!T51</f>
        <v>74.378690000000006</v>
      </c>
    </row>
    <row r="54" spans="1:20" x14ac:dyDescent="0.25">
      <c r="A54" s="37">
        <v>38657</v>
      </c>
      <c r="B54" s="38">
        <f>Tabela_1!B52</f>
        <v>107.68567</v>
      </c>
      <c r="C54" s="38">
        <f>Tabela_1!C52</f>
        <v>121.05801</v>
      </c>
      <c r="D54" s="38">
        <f>Tabela_1!D52</f>
        <v>110.49669</v>
      </c>
      <c r="E54" s="38">
        <f>Tabela_1!E52</f>
        <v>61.564570000000003</v>
      </c>
      <c r="F54" s="38" t="str">
        <f>Tabela_1!F52</f>
        <v>...</v>
      </c>
      <c r="G54" s="38">
        <f>Tabela_1!G52</f>
        <v>129.28019</v>
      </c>
      <c r="H54" s="38" t="str">
        <f>Tabela_1!H52</f>
        <v>...</v>
      </c>
      <c r="I54" s="38">
        <f>Tabela_1!I52</f>
        <v>119.33933</v>
      </c>
      <c r="J54" s="38">
        <f>Tabela_1!J52</f>
        <v>123.80101000000001</v>
      </c>
      <c r="K54" s="38">
        <f>Tabela_1!K52</f>
        <v>105.14155</v>
      </c>
      <c r="L54" s="38">
        <f>Tabela_1!L52</f>
        <v>137.39697000000001</v>
      </c>
      <c r="M54" s="38">
        <f>Tabela_1!M52</f>
        <v>94.677790000000002</v>
      </c>
      <c r="N54" s="38">
        <f>Tabela_1!N52</f>
        <v>109.45386000000001</v>
      </c>
      <c r="O54" s="38">
        <f>Tabela_1!O52</f>
        <v>75.614099999999993</v>
      </c>
      <c r="P54" s="38">
        <f>Tabela_1!P52</f>
        <v>109.21303</v>
      </c>
      <c r="Q54" s="38">
        <f>Tabela_1!Q52</f>
        <v>95.41095</v>
      </c>
      <c r="R54" s="38" t="str">
        <f>Tabela_1!R52</f>
        <v>...</v>
      </c>
      <c r="S54" s="38" t="str">
        <f>Tabela_1!S52</f>
        <v>...</v>
      </c>
      <c r="T54" s="38">
        <f>Tabela_1!T52</f>
        <v>69.197220000000002</v>
      </c>
    </row>
    <row r="55" spans="1:20" x14ac:dyDescent="0.25">
      <c r="A55" s="37">
        <v>38687</v>
      </c>
      <c r="B55" s="38">
        <f>Tabela_1!B53</f>
        <v>100.94034000000001</v>
      </c>
      <c r="C55" s="38">
        <f>Tabela_1!C53</f>
        <v>122.89368</v>
      </c>
      <c r="D55" s="38">
        <f>Tabela_1!D53</f>
        <v>82.585390000000004</v>
      </c>
      <c r="E55" s="38">
        <f>Tabela_1!E53</f>
        <v>65.697450000000003</v>
      </c>
      <c r="F55" s="38" t="str">
        <f>Tabela_1!F53</f>
        <v>...</v>
      </c>
      <c r="G55" s="38">
        <f>Tabela_1!G53</f>
        <v>111.18182</v>
      </c>
      <c r="H55" s="38" t="str">
        <f>Tabela_1!H53</f>
        <v>...</v>
      </c>
      <c r="I55" s="38">
        <f>Tabela_1!I53</f>
        <v>116.98994</v>
      </c>
      <c r="J55" s="38">
        <f>Tabela_1!J53</f>
        <v>132.6593</v>
      </c>
      <c r="K55" s="38">
        <f>Tabela_1!K53</f>
        <v>98.294560000000004</v>
      </c>
      <c r="L55" s="38">
        <f>Tabela_1!L53</f>
        <v>140.55139</v>
      </c>
      <c r="M55" s="38">
        <f>Tabela_1!M53</f>
        <v>92.80865</v>
      </c>
      <c r="N55" s="38">
        <f>Tabela_1!N53</f>
        <v>101.87468</v>
      </c>
      <c r="O55" s="38">
        <f>Tabela_1!O53</f>
        <v>72.163020000000003</v>
      </c>
      <c r="P55" s="38">
        <f>Tabela_1!P53</f>
        <v>95.150509999999997</v>
      </c>
      <c r="Q55" s="38">
        <f>Tabela_1!Q53</f>
        <v>89.234260000000006</v>
      </c>
      <c r="R55" s="38" t="str">
        <f>Tabela_1!R53</f>
        <v>...</v>
      </c>
      <c r="S55" s="38" t="str">
        <f>Tabela_1!S53</f>
        <v>...</v>
      </c>
      <c r="T55" s="38">
        <f>Tabela_1!T53</f>
        <v>65.996470000000002</v>
      </c>
    </row>
    <row r="56" spans="1:20" x14ac:dyDescent="0.25">
      <c r="A56" s="37">
        <v>38718</v>
      </c>
      <c r="B56" s="38">
        <f>Tabela_1!B54</f>
        <v>97.48057</v>
      </c>
      <c r="C56" s="38">
        <f>Tabela_1!C54</f>
        <v>117.36161</v>
      </c>
      <c r="D56" s="38">
        <f>Tabela_1!D54</f>
        <v>82.45917</v>
      </c>
      <c r="E56" s="38">
        <f>Tabela_1!E54</f>
        <v>63.215260000000001</v>
      </c>
      <c r="F56" s="38" t="str">
        <f>Tabela_1!F54</f>
        <v>...</v>
      </c>
      <c r="G56" s="38">
        <f>Tabela_1!G54</f>
        <v>121.42683</v>
      </c>
      <c r="H56" s="38" t="str">
        <f>Tabela_1!H54</f>
        <v>...</v>
      </c>
      <c r="I56" s="38">
        <f>Tabela_1!I54</f>
        <v>105.25505</v>
      </c>
      <c r="J56" s="38">
        <f>Tabela_1!J54</f>
        <v>127.33629999999999</v>
      </c>
      <c r="K56" s="38">
        <f>Tabela_1!K54</f>
        <v>100.9692</v>
      </c>
      <c r="L56" s="38">
        <f>Tabela_1!L54</f>
        <v>144.00906000000001</v>
      </c>
      <c r="M56" s="38">
        <f>Tabela_1!M54</f>
        <v>92.810180000000003</v>
      </c>
      <c r="N56" s="38">
        <f>Tabela_1!N54</f>
        <v>96.279290000000003</v>
      </c>
      <c r="O56" s="38">
        <f>Tabela_1!O54</f>
        <v>66.083799999999997</v>
      </c>
      <c r="P56" s="38">
        <f>Tabela_1!P54</f>
        <v>97.281649999999999</v>
      </c>
      <c r="Q56" s="38">
        <f>Tabela_1!Q54</f>
        <v>84.502880000000005</v>
      </c>
      <c r="R56" s="38" t="str">
        <f>Tabela_1!R54</f>
        <v>...</v>
      </c>
      <c r="S56" s="38" t="str">
        <f>Tabela_1!S54</f>
        <v>...</v>
      </c>
      <c r="T56" s="38">
        <f>Tabela_1!T54</f>
        <v>55.503839999999997</v>
      </c>
    </row>
    <row r="57" spans="1:20" x14ac:dyDescent="0.25">
      <c r="A57" s="37">
        <v>38749</v>
      </c>
      <c r="B57" s="38">
        <f>Tabela_1!B55</f>
        <v>93.466849999999994</v>
      </c>
      <c r="C57" s="38">
        <f>Tabela_1!C55</f>
        <v>103.17182</v>
      </c>
      <c r="D57" s="38">
        <f>Tabela_1!D55</f>
        <v>97.312939999999998</v>
      </c>
      <c r="E57" s="38">
        <f>Tabela_1!E55</f>
        <v>56.336120000000001</v>
      </c>
      <c r="F57" s="38" t="str">
        <f>Tabela_1!F55</f>
        <v>...</v>
      </c>
      <c r="G57" s="38">
        <f>Tabela_1!G55</f>
        <v>108.28494000000001</v>
      </c>
      <c r="H57" s="38" t="str">
        <f>Tabela_1!H55</f>
        <v>...</v>
      </c>
      <c r="I57" s="38">
        <f>Tabela_1!I55</f>
        <v>84.07141</v>
      </c>
      <c r="J57" s="38">
        <f>Tabela_1!J55</f>
        <v>117.14415</v>
      </c>
      <c r="K57" s="38">
        <f>Tabela_1!K55</f>
        <v>96.599969999999999</v>
      </c>
      <c r="L57" s="38">
        <f>Tabela_1!L55</f>
        <v>124.60612</v>
      </c>
      <c r="M57" s="38">
        <f>Tabela_1!M55</f>
        <v>85.556340000000006</v>
      </c>
      <c r="N57" s="38">
        <f>Tabela_1!N55</f>
        <v>93.191000000000003</v>
      </c>
      <c r="O57" s="38">
        <f>Tabela_1!O55</f>
        <v>65.978009999999998</v>
      </c>
      <c r="P57" s="38">
        <f>Tabela_1!P55</f>
        <v>96.861149999999995</v>
      </c>
      <c r="Q57" s="38">
        <f>Tabela_1!Q55</f>
        <v>85.3934</v>
      </c>
      <c r="R57" s="38" t="str">
        <f>Tabela_1!R55</f>
        <v>...</v>
      </c>
      <c r="S57" s="38" t="str">
        <f>Tabela_1!S55</f>
        <v>...</v>
      </c>
      <c r="T57" s="38">
        <f>Tabela_1!T55</f>
        <v>61.515819999999998</v>
      </c>
    </row>
    <row r="58" spans="1:20" x14ac:dyDescent="0.25">
      <c r="A58" s="37">
        <v>38777</v>
      </c>
      <c r="B58" s="38">
        <f>Tabela_1!B56</f>
        <v>107.67339</v>
      </c>
      <c r="C58" s="38">
        <f>Tabela_1!C56</f>
        <v>110.12488999999999</v>
      </c>
      <c r="D58" s="38">
        <f>Tabela_1!D56</f>
        <v>114.20531</v>
      </c>
      <c r="E58" s="38">
        <f>Tabela_1!E56</f>
        <v>67.569019999999995</v>
      </c>
      <c r="F58" s="38" t="str">
        <f>Tabela_1!F56</f>
        <v>...</v>
      </c>
      <c r="G58" s="38">
        <f>Tabela_1!G56</f>
        <v>122.48231</v>
      </c>
      <c r="H58" s="38" t="str">
        <f>Tabela_1!H56</f>
        <v>...</v>
      </c>
      <c r="I58" s="38">
        <f>Tabela_1!I56</f>
        <v>87.606309999999993</v>
      </c>
      <c r="J58" s="38">
        <f>Tabela_1!J56</f>
        <v>128.98688999999999</v>
      </c>
      <c r="K58" s="38">
        <f>Tabela_1!K56</f>
        <v>106.93379</v>
      </c>
      <c r="L58" s="38">
        <f>Tabela_1!L56</f>
        <v>145.53809000000001</v>
      </c>
      <c r="M58" s="38">
        <f>Tabela_1!M56</f>
        <v>92.769660000000002</v>
      </c>
      <c r="N58" s="38">
        <f>Tabela_1!N56</f>
        <v>108.54131</v>
      </c>
      <c r="O58" s="38">
        <f>Tabela_1!O56</f>
        <v>77.736220000000003</v>
      </c>
      <c r="P58" s="38">
        <f>Tabela_1!P56</f>
        <v>108.61588999999999</v>
      </c>
      <c r="Q58" s="38">
        <f>Tabela_1!Q56</f>
        <v>105.00530999999999</v>
      </c>
      <c r="R58" s="38" t="str">
        <f>Tabela_1!R56</f>
        <v>...</v>
      </c>
      <c r="S58" s="38" t="str">
        <f>Tabela_1!S56</f>
        <v>...</v>
      </c>
      <c r="T58" s="38">
        <f>Tabela_1!T56</f>
        <v>70.348380000000006</v>
      </c>
    </row>
    <row r="59" spans="1:20" x14ac:dyDescent="0.25">
      <c r="A59" s="37">
        <v>38808</v>
      </c>
      <c r="B59" s="38">
        <f>Tabela_1!B57</f>
        <v>99.828199999999995</v>
      </c>
      <c r="C59" s="38">
        <f>Tabela_1!C57</f>
        <v>103.89440999999999</v>
      </c>
      <c r="D59" s="38">
        <f>Tabela_1!D57</f>
        <v>101.44110999999999</v>
      </c>
      <c r="E59" s="38">
        <f>Tabela_1!E57</f>
        <v>64.110519999999994</v>
      </c>
      <c r="F59" s="38" t="str">
        <f>Tabela_1!F57</f>
        <v>...</v>
      </c>
      <c r="G59" s="38">
        <f>Tabela_1!G57</f>
        <v>111.45813</v>
      </c>
      <c r="H59" s="38" t="str">
        <f>Tabela_1!H57</f>
        <v>...</v>
      </c>
      <c r="I59" s="38">
        <f>Tabela_1!I57</f>
        <v>79.352530000000002</v>
      </c>
      <c r="J59" s="38">
        <f>Tabela_1!J57</f>
        <v>127.95232</v>
      </c>
      <c r="K59" s="38">
        <f>Tabela_1!K57</f>
        <v>100.86933999999999</v>
      </c>
      <c r="L59" s="38">
        <f>Tabela_1!L57</f>
        <v>137.98041000000001</v>
      </c>
      <c r="M59" s="38">
        <f>Tabela_1!M57</f>
        <v>89.614500000000007</v>
      </c>
      <c r="N59" s="38">
        <f>Tabela_1!N57</f>
        <v>100.11591</v>
      </c>
      <c r="O59" s="38">
        <f>Tabela_1!O57</f>
        <v>72.298689999999993</v>
      </c>
      <c r="P59" s="38">
        <f>Tabela_1!P57</f>
        <v>93.931010000000001</v>
      </c>
      <c r="Q59" s="38">
        <f>Tabela_1!Q57</f>
        <v>96.551069999999996</v>
      </c>
      <c r="R59" s="38" t="str">
        <f>Tabela_1!R57</f>
        <v>...</v>
      </c>
      <c r="S59" s="38" t="str">
        <f>Tabela_1!S57</f>
        <v>...</v>
      </c>
      <c r="T59" s="38">
        <f>Tabela_1!T57</f>
        <v>65.877459999999999</v>
      </c>
    </row>
    <row r="60" spans="1:20" x14ac:dyDescent="0.25">
      <c r="A60" s="37">
        <v>38838</v>
      </c>
      <c r="B60" s="38">
        <f>Tabela_1!B58</f>
        <v>111.1146</v>
      </c>
      <c r="C60" s="38">
        <f>Tabela_1!C58</f>
        <v>107.43916</v>
      </c>
      <c r="D60" s="38">
        <f>Tabela_1!D58</f>
        <v>105.15945000000001</v>
      </c>
      <c r="E60" s="38">
        <f>Tabela_1!E58</f>
        <v>70.83314</v>
      </c>
      <c r="F60" s="38" t="str">
        <f>Tabela_1!F58</f>
        <v>...</v>
      </c>
      <c r="G60" s="38">
        <f>Tabela_1!G58</f>
        <v>117.49370999999999</v>
      </c>
      <c r="H60" s="38" t="str">
        <f>Tabela_1!H58</f>
        <v>...</v>
      </c>
      <c r="I60" s="38">
        <f>Tabela_1!I58</f>
        <v>78.094049999999996</v>
      </c>
      <c r="J60" s="38">
        <f>Tabela_1!J58</f>
        <v>130.84563</v>
      </c>
      <c r="K60" s="38">
        <f>Tabela_1!K58</f>
        <v>109.72607000000001</v>
      </c>
      <c r="L60" s="38">
        <f>Tabela_1!L58</f>
        <v>147.48405</v>
      </c>
      <c r="M60" s="38">
        <f>Tabela_1!M58</f>
        <v>95.975639999999999</v>
      </c>
      <c r="N60" s="38">
        <f>Tabela_1!N58</f>
        <v>113.79224000000001</v>
      </c>
      <c r="O60" s="38">
        <f>Tabela_1!O58</f>
        <v>82.395079999999993</v>
      </c>
      <c r="P60" s="38">
        <f>Tabela_1!P58</f>
        <v>108.01082</v>
      </c>
      <c r="Q60" s="38">
        <f>Tabela_1!Q58</f>
        <v>108.57357</v>
      </c>
      <c r="R60" s="38" t="str">
        <f>Tabela_1!R58</f>
        <v>...</v>
      </c>
      <c r="S60" s="38" t="str">
        <f>Tabela_1!S58</f>
        <v>...</v>
      </c>
      <c r="T60" s="38">
        <f>Tabela_1!T58</f>
        <v>74.533479999999997</v>
      </c>
    </row>
    <row r="61" spans="1:20" x14ac:dyDescent="0.25">
      <c r="A61" s="37">
        <v>38869</v>
      </c>
      <c r="B61" s="38">
        <f>Tabela_1!B59</f>
        <v>106.16070000000001</v>
      </c>
      <c r="C61" s="38">
        <f>Tabela_1!C59</f>
        <v>103.66070000000001</v>
      </c>
      <c r="D61" s="38">
        <f>Tabela_1!D59</f>
        <v>95.657640000000001</v>
      </c>
      <c r="E61" s="38">
        <f>Tabela_1!E59</f>
        <v>69.914519999999996</v>
      </c>
      <c r="F61" s="38" t="str">
        <f>Tabela_1!F59</f>
        <v>...</v>
      </c>
      <c r="G61" s="38">
        <f>Tabela_1!G59</f>
        <v>115.22126</v>
      </c>
      <c r="H61" s="38" t="str">
        <f>Tabela_1!H59</f>
        <v>...</v>
      </c>
      <c r="I61" s="38">
        <f>Tabela_1!I59</f>
        <v>79.473269999999999</v>
      </c>
      <c r="J61" s="38">
        <f>Tabela_1!J59</f>
        <v>124.37988</v>
      </c>
      <c r="K61" s="38">
        <f>Tabela_1!K59</f>
        <v>105.17368</v>
      </c>
      <c r="L61" s="38">
        <f>Tabela_1!L59</f>
        <v>149.39848000000001</v>
      </c>
      <c r="M61" s="38">
        <f>Tabela_1!M59</f>
        <v>90.376329999999996</v>
      </c>
      <c r="N61" s="38">
        <f>Tabela_1!N59</f>
        <v>109.27782000000001</v>
      </c>
      <c r="O61" s="38">
        <f>Tabela_1!O59</f>
        <v>79.122640000000004</v>
      </c>
      <c r="P61" s="38">
        <f>Tabela_1!P59</f>
        <v>105.20201</v>
      </c>
      <c r="Q61" s="38">
        <f>Tabela_1!Q59</f>
        <v>101.10281000000001</v>
      </c>
      <c r="R61" s="38" t="str">
        <f>Tabela_1!R59</f>
        <v>...</v>
      </c>
      <c r="S61" s="38" t="str">
        <f>Tabela_1!S59</f>
        <v>...</v>
      </c>
      <c r="T61" s="38">
        <f>Tabela_1!T59</f>
        <v>73.865769999999998</v>
      </c>
    </row>
    <row r="62" spans="1:20" x14ac:dyDescent="0.25">
      <c r="A62" s="37">
        <v>38899</v>
      </c>
      <c r="B62" s="38">
        <f>Tabela_1!B60</f>
        <v>109.25591</v>
      </c>
      <c r="C62" s="38">
        <f>Tabela_1!C60</f>
        <v>108.81637000000001</v>
      </c>
      <c r="D62" s="38">
        <f>Tabela_1!D60</f>
        <v>95.266649999999998</v>
      </c>
      <c r="E62" s="38">
        <f>Tabela_1!E60</f>
        <v>71.447069999999997</v>
      </c>
      <c r="F62" s="38" t="str">
        <f>Tabela_1!F60</f>
        <v>...</v>
      </c>
      <c r="G62" s="38">
        <f>Tabela_1!G60</f>
        <v>128.30109999999999</v>
      </c>
      <c r="H62" s="38" t="str">
        <f>Tabela_1!H60</f>
        <v>...</v>
      </c>
      <c r="I62" s="38">
        <f>Tabela_1!I60</f>
        <v>83.3934</v>
      </c>
      <c r="J62" s="38">
        <f>Tabela_1!J60</f>
        <v>126.96702999999999</v>
      </c>
      <c r="K62" s="38">
        <f>Tabela_1!K60</f>
        <v>110.50432000000001</v>
      </c>
      <c r="L62" s="38">
        <f>Tabela_1!L60</f>
        <v>151.36580000000001</v>
      </c>
      <c r="M62" s="38">
        <f>Tabela_1!M60</f>
        <v>93.721050000000005</v>
      </c>
      <c r="N62" s="38">
        <f>Tabela_1!N60</f>
        <v>112.35433</v>
      </c>
      <c r="O62" s="38">
        <f>Tabela_1!O60</f>
        <v>76.64443</v>
      </c>
      <c r="P62" s="38">
        <f>Tabela_1!P60</f>
        <v>106.44592</v>
      </c>
      <c r="Q62" s="38">
        <f>Tabela_1!Q60</f>
        <v>102.22129</v>
      </c>
      <c r="R62" s="38" t="str">
        <f>Tabela_1!R60</f>
        <v>...</v>
      </c>
      <c r="S62" s="38" t="str">
        <f>Tabela_1!S60</f>
        <v>...</v>
      </c>
      <c r="T62" s="38">
        <f>Tabela_1!T60</f>
        <v>73.934299999999993</v>
      </c>
    </row>
    <row r="63" spans="1:20" x14ac:dyDescent="0.25">
      <c r="A63" s="37">
        <v>38930</v>
      </c>
      <c r="B63" s="38">
        <f>Tabela_1!B61</f>
        <v>114.86336</v>
      </c>
      <c r="C63" s="38">
        <f>Tabela_1!C61</f>
        <v>112.56352</v>
      </c>
      <c r="D63" s="38">
        <f>Tabela_1!D61</f>
        <v>104.93716000000001</v>
      </c>
      <c r="E63" s="38">
        <f>Tabela_1!E61</f>
        <v>72.50112</v>
      </c>
      <c r="F63" s="38" t="str">
        <f>Tabela_1!F61</f>
        <v>...</v>
      </c>
      <c r="G63" s="38">
        <f>Tabela_1!G61</f>
        <v>127.55313</v>
      </c>
      <c r="H63" s="38" t="str">
        <f>Tabela_1!H61</f>
        <v>...</v>
      </c>
      <c r="I63" s="38">
        <f>Tabela_1!I61</f>
        <v>87.233680000000007</v>
      </c>
      <c r="J63" s="38">
        <f>Tabela_1!J61</f>
        <v>131.78620000000001</v>
      </c>
      <c r="K63" s="38">
        <f>Tabela_1!K61</f>
        <v>114.99666999999999</v>
      </c>
      <c r="L63" s="38">
        <f>Tabela_1!L61</f>
        <v>140.44983999999999</v>
      </c>
      <c r="M63" s="38">
        <f>Tabela_1!M61</f>
        <v>97.136520000000004</v>
      </c>
      <c r="N63" s="38">
        <f>Tabela_1!N61</f>
        <v>118.97933999999999</v>
      </c>
      <c r="O63" s="38">
        <f>Tabela_1!O61</f>
        <v>84.960310000000007</v>
      </c>
      <c r="P63" s="38">
        <f>Tabela_1!P61</f>
        <v>109.93737</v>
      </c>
      <c r="Q63" s="38">
        <f>Tabela_1!Q61</f>
        <v>102.33096</v>
      </c>
      <c r="R63" s="38" t="str">
        <f>Tabela_1!R61</f>
        <v>...</v>
      </c>
      <c r="S63" s="38" t="str">
        <f>Tabela_1!S61</f>
        <v>...</v>
      </c>
      <c r="T63" s="38">
        <f>Tabela_1!T61</f>
        <v>79.618129999999994</v>
      </c>
    </row>
    <row r="64" spans="1:20" x14ac:dyDescent="0.25">
      <c r="A64" s="37">
        <v>38961</v>
      </c>
      <c r="B64" s="38">
        <f>Tabela_1!B62</f>
        <v>108.65657</v>
      </c>
      <c r="C64" s="38">
        <f>Tabela_1!C62</f>
        <v>114.35005</v>
      </c>
      <c r="D64" s="38">
        <f>Tabela_1!D62</f>
        <v>106.82829</v>
      </c>
      <c r="E64" s="38">
        <f>Tabela_1!E62</f>
        <v>72.087149999999994</v>
      </c>
      <c r="F64" s="38" t="str">
        <f>Tabela_1!F62</f>
        <v>...</v>
      </c>
      <c r="G64" s="38">
        <f>Tabela_1!G62</f>
        <v>126.53</v>
      </c>
      <c r="H64" s="38" t="str">
        <f>Tabela_1!H62</f>
        <v>...</v>
      </c>
      <c r="I64" s="38">
        <f>Tabela_1!I62</f>
        <v>99.432230000000004</v>
      </c>
      <c r="J64" s="38">
        <f>Tabela_1!J62</f>
        <v>129.84009</v>
      </c>
      <c r="K64" s="38">
        <f>Tabela_1!K62</f>
        <v>111.25389</v>
      </c>
      <c r="L64" s="38">
        <f>Tabela_1!L62</f>
        <v>153.02303000000001</v>
      </c>
      <c r="M64" s="38">
        <f>Tabela_1!M62</f>
        <v>92.704340000000002</v>
      </c>
      <c r="N64" s="38">
        <f>Tabela_1!N62</f>
        <v>111.7837</v>
      </c>
      <c r="O64" s="38">
        <f>Tabela_1!O62</f>
        <v>75.658739999999995</v>
      </c>
      <c r="P64" s="38">
        <f>Tabela_1!P62</f>
        <v>104.68597</v>
      </c>
      <c r="Q64" s="38">
        <f>Tabela_1!Q62</f>
        <v>94.255629999999996</v>
      </c>
      <c r="R64" s="38" t="str">
        <f>Tabela_1!R62</f>
        <v>...</v>
      </c>
      <c r="S64" s="38" t="str">
        <f>Tabela_1!S62</f>
        <v>...</v>
      </c>
      <c r="T64" s="38">
        <f>Tabela_1!T62</f>
        <v>74.988849999999999</v>
      </c>
    </row>
    <row r="65" spans="1:20" x14ac:dyDescent="0.25">
      <c r="A65" s="37">
        <v>38991</v>
      </c>
      <c r="B65" s="38">
        <f>Tabela_1!B63</f>
        <v>113.57487</v>
      </c>
      <c r="C65" s="38">
        <f>Tabela_1!C63</f>
        <v>127.66800000000001</v>
      </c>
      <c r="D65" s="38">
        <f>Tabela_1!D63</f>
        <v>107.06928000000001</v>
      </c>
      <c r="E65" s="38">
        <f>Tabela_1!E63</f>
        <v>72.792789999999997</v>
      </c>
      <c r="F65" s="38" t="str">
        <f>Tabela_1!F63</f>
        <v>...</v>
      </c>
      <c r="G65" s="38">
        <f>Tabela_1!G63</f>
        <v>133.13856000000001</v>
      </c>
      <c r="H65" s="38" t="str">
        <f>Tabela_1!H63</f>
        <v>...</v>
      </c>
      <c r="I65" s="38">
        <f>Tabela_1!I63</f>
        <v>119.37909999999999</v>
      </c>
      <c r="J65" s="38">
        <f>Tabela_1!J63</f>
        <v>133.52584999999999</v>
      </c>
      <c r="K65" s="38">
        <f>Tabela_1!K63</f>
        <v>113.72641</v>
      </c>
      <c r="L65" s="38">
        <f>Tabela_1!L63</f>
        <v>153.50492</v>
      </c>
      <c r="M65" s="38">
        <f>Tabela_1!M63</f>
        <v>94.977369999999993</v>
      </c>
      <c r="N65" s="38">
        <f>Tabela_1!N63</f>
        <v>115.81175</v>
      </c>
      <c r="O65" s="38">
        <f>Tabela_1!O63</f>
        <v>81.530799999999999</v>
      </c>
      <c r="P65" s="38">
        <f>Tabela_1!P63</f>
        <v>109.46829</v>
      </c>
      <c r="Q65" s="38">
        <f>Tabela_1!Q63</f>
        <v>100.7122</v>
      </c>
      <c r="R65" s="38" t="str">
        <f>Tabela_1!R63</f>
        <v>...</v>
      </c>
      <c r="S65" s="38" t="str">
        <f>Tabela_1!S63</f>
        <v>...</v>
      </c>
      <c r="T65" s="38">
        <f>Tabela_1!T63</f>
        <v>77.376469999999998</v>
      </c>
    </row>
    <row r="66" spans="1:20" x14ac:dyDescent="0.25">
      <c r="A66" s="37">
        <v>39022</v>
      </c>
      <c r="B66" s="38">
        <f>Tabela_1!B64</f>
        <v>111.69618</v>
      </c>
      <c r="C66" s="38">
        <f>Tabela_1!C64</f>
        <v>126.12671</v>
      </c>
      <c r="D66" s="38">
        <f>Tabela_1!D64</f>
        <v>113.08696</v>
      </c>
      <c r="E66" s="38">
        <f>Tabela_1!E64</f>
        <v>74.094849999999994</v>
      </c>
      <c r="F66" s="38" t="str">
        <f>Tabela_1!F64</f>
        <v>...</v>
      </c>
      <c r="G66" s="38">
        <f>Tabela_1!G64</f>
        <v>135.58752000000001</v>
      </c>
      <c r="H66" s="38" t="str">
        <f>Tabela_1!H64</f>
        <v>...</v>
      </c>
      <c r="I66" s="38">
        <f>Tabela_1!I64</f>
        <v>122.19564</v>
      </c>
      <c r="J66" s="38">
        <f>Tabela_1!J64</f>
        <v>130.08100999999999</v>
      </c>
      <c r="K66" s="38">
        <f>Tabela_1!K64</f>
        <v>112.10042</v>
      </c>
      <c r="L66" s="38">
        <f>Tabela_1!L64</f>
        <v>151.28825000000001</v>
      </c>
      <c r="M66" s="38">
        <f>Tabela_1!M64</f>
        <v>91.989590000000007</v>
      </c>
      <c r="N66" s="38">
        <f>Tabela_1!N64</f>
        <v>112.08356999999999</v>
      </c>
      <c r="O66" s="38">
        <f>Tabela_1!O64</f>
        <v>78.503100000000003</v>
      </c>
      <c r="P66" s="38">
        <f>Tabela_1!P64</f>
        <v>109.18218</v>
      </c>
      <c r="Q66" s="38">
        <f>Tabela_1!Q64</f>
        <v>97.909549999999996</v>
      </c>
      <c r="R66" s="38" t="str">
        <f>Tabela_1!R64</f>
        <v>...</v>
      </c>
      <c r="S66" s="38" t="str">
        <f>Tabela_1!S64</f>
        <v>...</v>
      </c>
      <c r="T66" s="38">
        <f>Tabela_1!T64</f>
        <v>73.490970000000004</v>
      </c>
    </row>
    <row r="67" spans="1:20" x14ac:dyDescent="0.25">
      <c r="A67" s="37">
        <v>39052</v>
      </c>
      <c r="B67" s="38">
        <f>Tabela_1!B65</f>
        <v>101.34553</v>
      </c>
      <c r="C67" s="38">
        <f>Tabela_1!C65</f>
        <v>118.72432999999999</v>
      </c>
      <c r="D67" s="38">
        <f>Tabela_1!D65</f>
        <v>82.836470000000006</v>
      </c>
      <c r="E67" s="38">
        <f>Tabela_1!E65</f>
        <v>73.065650000000005</v>
      </c>
      <c r="F67" s="38" t="str">
        <f>Tabela_1!F65</f>
        <v>...</v>
      </c>
      <c r="G67" s="38">
        <f>Tabela_1!G65</f>
        <v>117.11483</v>
      </c>
      <c r="H67" s="38" t="str">
        <f>Tabela_1!H65</f>
        <v>...</v>
      </c>
      <c r="I67" s="38">
        <f>Tabela_1!I65</f>
        <v>118.44161</v>
      </c>
      <c r="J67" s="38">
        <f>Tabela_1!J65</f>
        <v>122.34077000000001</v>
      </c>
      <c r="K67" s="38">
        <f>Tabela_1!K65</f>
        <v>105.65962</v>
      </c>
      <c r="L67" s="38">
        <f>Tabela_1!L65</f>
        <v>154.44959</v>
      </c>
      <c r="M67" s="38">
        <f>Tabela_1!M65</f>
        <v>89.457089999999994</v>
      </c>
      <c r="N67" s="38">
        <f>Tabela_1!N65</f>
        <v>100.99975000000001</v>
      </c>
      <c r="O67" s="38">
        <f>Tabela_1!O65</f>
        <v>71.992199999999997</v>
      </c>
      <c r="P67" s="38">
        <f>Tabela_1!P65</f>
        <v>93.911240000000006</v>
      </c>
      <c r="Q67" s="38">
        <f>Tabela_1!Q65</f>
        <v>88.736379999999997</v>
      </c>
      <c r="R67" s="38" t="str">
        <f>Tabela_1!R65</f>
        <v>...</v>
      </c>
      <c r="S67" s="38" t="str">
        <f>Tabela_1!S65</f>
        <v>...</v>
      </c>
      <c r="T67" s="38">
        <f>Tabela_1!T65</f>
        <v>65.866159999999994</v>
      </c>
    </row>
    <row r="68" spans="1:20" x14ac:dyDescent="0.25">
      <c r="A68" s="37">
        <v>39083</v>
      </c>
      <c r="B68" s="38">
        <f>Tabela_1!B66</f>
        <v>101.38564</v>
      </c>
      <c r="C68" s="38">
        <f>Tabela_1!C66</f>
        <v>122.41668</v>
      </c>
      <c r="D68" s="38">
        <f>Tabela_1!D66</f>
        <v>90.841830000000002</v>
      </c>
      <c r="E68" s="38">
        <f>Tabela_1!E66</f>
        <v>71.163439999999994</v>
      </c>
      <c r="F68" s="38" t="str">
        <f>Tabela_1!F66</f>
        <v>...</v>
      </c>
      <c r="G68" s="38">
        <f>Tabela_1!G66</f>
        <v>115.84061</v>
      </c>
      <c r="H68" s="38" t="str">
        <f>Tabela_1!H66</f>
        <v>...</v>
      </c>
      <c r="I68" s="38">
        <f>Tabela_1!I66</f>
        <v>108.29738</v>
      </c>
      <c r="J68" s="38">
        <f>Tabela_1!J66</f>
        <v>134.17729</v>
      </c>
      <c r="K68" s="38">
        <f>Tabela_1!K66</f>
        <v>106.77069</v>
      </c>
      <c r="L68" s="38">
        <f>Tabela_1!L66</f>
        <v>149.35083</v>
      </c>
      <c r="M68" s="38">
        <f>Tabela_1!M66</f>
        <v>91.631079999999997</v>
      </c>
      <c r="N68" s="38">
        <f>Tabela_1!N66</f>
        <v>98.852440000000001</v>
      </c>
      <c r="O68" s="38">
        <f>Tabela_1!O66</f>
        <v>69.704660000000004</v>
      </c>
      <c r="P68" s="38">
        <f>Tabela_1!P66</f>
        <v>99.33175</v>
      </c>
      <c r="Q68" s="38">
        <f>Tabela_1!Q66</f>
        <v>89.813609999999997</v>
      </c>
      <c r="R68" s="38" t="str">
        <f>Tabela_1!R66</f>
        <v>...</v>
      </c>
      <c r="S68" s="38" t="str">
        <f>Tabela_1!S66</f>
        <v>...</v>
      </c>
      <c r="T68" s="38">
        <f>Tabela_1!T66</f>
        <v>64.746340000000004</v>
      </c>
    </row>
    <row r="69" spans="1:20" x14ac:dyDescent="0.25">
      <c r="A69" s="37">
        <v>39114</v>
      </c>
      <c r="B69" s="38">
        <f>Tabela_1!B67</f>
        <v>96.225679999999997</v>
      </c>
      <c r="C69" s="38">
        <f>Tabela_1!C67</f>
        <v>105.8215</v>
      </c>
      <c r="D69" s="38">
        <f>Tabela_1!D67</f>
        <v>86.825289999999995</v>
      </c>
      <c r="E69" s="38">
        <f>Tabela_1!E67</f>
        <v>60.891419999999997</v>
      </c>
      <c r="F69" s="38" t="str">
        <f>Tabela_1!F67</f>
        <v>...</v>
      </c>
      <c r="G69" s="38">
        <f>Tabela_1!G67</f>
        <v>109.83315</v>
      </c>
      <c r="H69" s="38" t="str">
        <f>Tabela_1!H67</f>
        <v>...</v>
      </c>
      <c r="I69" s="38">
        <f>Tabela_1!I67</f>
        <v>89.236429999999999</v>
      </c>
      <c r="J69" s="38">
        <f>Tabela_1!J67</f>
        <v>116.24545000000001</v>
      </c>
      <c r="K69" s="38">
        <f>Tabela_1!K67</f>
        <v>99.997119999999995</v>
      </c>
      <c r="L69" s="38">
        <f>Tabela_1!L67</f>
        <v>134.24531999999999</v>
      </c>
      <c r="M69" s="38">
        <f>Tabela_1!M67</f>
        <v>83.298199999999994</v>
      </c>
      <c r="N69" s="38">
        <f>Tabela_1!N67</f>
        <v>96.513260000000002</v>
      </c>
      <c r="O69" s="38">
        <f>Tabela_1!O67</f>
        <v>68.958340000000007</v>
      </c>
      <c r="P69" s="38">
        <f>Tabela_1!P67</f>
        <v>99.856520000000003</v>
      </c>
      <c r="Q69" s="38">
        <f>Tabela_1!Q67</f>
        <v>90.406890000000004</v>
      </c>
      <c r="R69" s="38" t="str">
        <f>Tabela_1!R67</f>
        <v>...</v>
      </c>
      <c r="S69" s="38" t="str">
        <f>Tabela_1!S67</f>
        <v>...</v>
      </c>
      <c r="T69" s="38">
        <f>Tabela_1!T67</f>
        <v>60.888120000000001</v>
      </c>
    </row>
    <row r="70" spans="1:20" x14ac:dyDescent="0.25">
      <c r="A70" s="37">
        <v>39142</v>
      </c>
      <c r="B70" s="38">
        <f>Tabela_1!B68</f>
        <v>112.38721</v>
      </c>
      <c r="C70" s="38">
        <f>Tabela_1!C68</f>
        <v>110.48835</v>
      </c>
      <c r="D70" s="38">
        <f>Tabela_1!D68</f>
        <v>111.94083000000001</v>
      </c>
      <c r="E70" s="38">
        <f>Tabela_1!E68</f>
        <v>70.89573</v>
      </c>
      <c r="F70" s="38" t="str">
        <f>Tabela_1!F68</f>
        <v>...</v>
      </c>
      <c r="G70" s="38">
        <f>Tabela_1!G68</f>
        <v>119.90055</v>
      </c>
      <c r="H70" s="38" t="str">
        <f>Tabela_1!H68</f>
        <v>...</v>
      </c>
      <c r="I70" s="38">
        <f>Tabela_1!I68</f>
        <v>91.794290000000004</v>
      </c>
      <c r="J70" s="38">
        <f>Tabela_1!J68</f>
        <v>128.18743000000001</v>
      </c>
      <c r="K70" s="38">
        <f>Tabela_1!K68</f>
        <v>115.56262</v>
      </c>
      <c r="L70" s="38">
        <f>Tabela_1!L68</f>
        <v>152.43608</v>
      </c>
      <c r="M70" s="38">
        <f>Tabela_1!M68</f>
        <v>97.662890000000004</v>
      </c>
      <c r="N70" s="38">
        <f>Tabela_1!N68</f>
        <v>111.24758</v>
      </c>
      <c r="O70" s="38">
        <f>Tabela_1!O68</f>
        <v>85.060950000000005</v>
      </c>
      <c r="P70" s="38">
        <f>Tabela_1!P68</f>
        <v>111.04713</v>
      </c>
      <c r="Q70" s="38">
        <f>Tabela_1!Q68</f>
        <v>113.08204000000001</v>
      </c>
      <c r="R70" s="38" t="str">
        <f>Tabela_1!R68</f>
        <v>...</v>
      </c>
      <c r="S70" s="38" t="str">
        <f>Tabela_1!S68</f>
        <v>...</v>
      </c>
      <c r="T70" s="38">
        <f>Tabela_1!T68</f>
        <v>71.87182</v>
      </c>
    </row>
    <row r="71" spans="1:20" x14ac:dyDescent="0.25">
      <c r="A71" s="37">
        <v>39173</v>
      </c>
      <c r="B71" s="38">
        <f>Tabela_1!B69</f>
        <v>105.592</v>
      </c>
      <c r="C71" s="38">
        <f>Tabela_1!C69</f>
        <v>100.88697999999999</v>
      </c>
      <c r="D71" s="38">
        <f>Tabela_1!D69</f>
        <v>105.97982</v>
      </c>
      <c r="E71" s="38">
        <f>Tabela_1!E69</f>
        <v>66.028109999999998</v>
      </c>
      <c r="F71" s="38" t="str">
        <f>Tabela_1!F69</f>
        <v>...</v>
      </c>
      <c r="G71" s="38">
        <f>Tabela_1!G69</f>
        <v>112.23557</v>
      </c>
      <c r="H71" s="38" t="str">
        <f>Tabela_1!H69</f>
        <v>...</v>
      </c>
      <c r="I71" s="38">
        <f>Tabela_1!I69</f>
        <v>83.550899999999999</v>
      </c>
      <c r="J71" s="38">
        <f>Tabela_1!J69</f>
        <v>117.58416</v>
      </c>
      <c r="K71" s="38">
        <f>Tabela_1!K69</f>
        <v>110.19565</v>
      </c>
      <c r="L71" s="38">
        <f>Tabela_1!L69</f>
        <v>139.92662000000001</v>
      </c>
      <c r="M71" s="38">
        <f>Tabela_1!M69</f>
        <v>93.639799999999994</v>
      </c>
      <c r="N71" s="38">
        <f>Tabela_1!N69</f>
        <v>104.3884</v>
      </c>
      <c r="O71" s="38">
        <f>Tabela_1!O69</f>
        <v>78.974189999999993</v>
      </c>
      <c r="P71" s="38">
        <f>Tabela_1!P69</f>
        <v>102.05303000000001</v>
      </c>
      <c r="Q71" s="38">
        <f>Tabela_1!Q69</f>
        <v>113.58938999999999</v>
      </c>
      <c r="R71" s="38" t="str">
        <f>Tabela_1!R69</f>
        <v>...</v>
      </c>
      <c r="S71" s="38" t="str">
        <f>Tabela_1!S69</f>
        <v>...</v>
      </c>
      <c r="T71" s="38">
        <f>Tabela_1!T69</f>
        <v>65.332669999999993</v>
      </c>
    </row>
    <row r="72" spans="1:20" x14ac:dyDescent="0.25">
      <c r="A72" s="37">
        <v>39203</v>
      </c>
      <c r="B72" s="38">
        <f>Tabela_1!B70</f>
        <v>116.40273000000001</v>
      </c>
      <c r="C72" s="38">
        <f>Tabela_1!C70</f>
        <v>110.21741</v>
      </c>
      <c r="D72" s="38">
        <f>Tabela_1!D70</f>
        <v>103.39991999999999</v>
      </c>
      <c r="E72" s="38">
        <f>Tabela_1!E70</f>
        <v>72.047989999999999</v>
      </c>
      <c r="F72" s="38" t="str">
        <f>Tabela_1!F70</f>
        <v>...</v>
      </c>
      <c r="G72" s="38">
        <f>Tabela_1!G70</f>
        <v>124.66558000000001</v>
      </c>
      <c r="H72" s="38" t="str">
        <f>Tabela_1!H70</f>
        <v>...</v>
      </c>
      <c r="I72" s="38">
        <f>Tabela_1!I70</f>
        <v>85.72569</v>
      </c>
      <c r="J72" s="38">
        <f>Tabela_1!J70</f>
        <v>131.22132999999999</v>
      </c>
      <c r="K72" s="38">
        <f>Tabela_1!K70</f>
        <v>119.11152</v>
      </c>
      <c r="L72" s="38">
        <f>Tabela_1!L70</f>
        <v>149.61685</v>
      </c>
      <c r="M72" s="38">
        <f>Tabela_1!M70</f>
        <v>98.764709999999994</v>
      </c>
      <c r="N72" s="38">
        <f>Tabela_1!N70</f>
        <v>116.97573</v>
      </c>
      <c r="O72" s="38">
        <f>Tabela_1!O70</f>
        <v>85.315579999999997</v>
      </c>
      <c r="P72" s="38">
        <f>Tabela_1!P70</f>
        <v>115.73732</v>
      </c>
      <c r="Q72" s="38">
        <f>Tabela_1!Q70</f>
        <v>118.95225000000001</v>
      </c>
      <c r="R72" s="38" t="str">
        <f>Tabela_1!R70</f>
        <v>...</v>
      </c>
      <c r="S72" s="38" t="str">
        <f>Tabela_1!S70</f>
        <v>...</v>
      </c>
      <c r="T72" s="38">
        <f>Tabela_1!T70</f>
        <v>74.244190000000003</v>
      </c>
    </row>
    <row r="73" spans="1:20" x14ac:dyDescent="0.25">
      <c r="A73" s="37">
        <v>39234</v>
      </c>
      <c r="B73" s="38">
        <f>Tabela_1!B71</f>
        <v>112.88043</v>
      </c>
      <c r="C73" s="38">
        <f>Tabela_1!C71</f>
        <v>107.75946999999999</v>
      </c>
      <c r="D73" s="38">
        <f>Tabela_1!D71</f>
        <v>102.69591</v>
      </c>
      <c r="E73" s="38">
        <f>Tabela_1!E71</f>
        <v>70.428200000000004</v>
      </c>
      <c r="F73" s="38" t="str">
        <f>Tabela_1!F71</f>
        <v>...</v>
      </c>
      <c r="G73" s="38">
        <f>Tabela_1!G71</f>
        <v>117.90523</v>
      </c>
      <c r="H73" s="38" t="str">
        <f>Tabela_1!H71</f>
        <v>...</v>
      </c>
      <c r="I73" s="38">
        <f>Tabela_1!I71</f>
        <v>83.557159999999996</v>
      </c>
      <c r="J73" s="38">
        <f>Tabela_1!J71</f>
        <v>127.81944</v>
      </c>
      <c r="K73" s="38">
        <f>Tabela_1!K71</f>
        <v>117.09366</v>
      </c>
      <c r="L73" s="38">
        <f>Tabela_1!L71</f>
        <v>152.22174999999999</v>
      </c>
      <c r="M73" s="38">
        <f>Tabela_1!M71</f>
        <v>93.262780000000006</v>
      </c>
      <c r="N73" s="38">
        <f>Tabela_1!N71</f>
        <v>115.99063</v>
      </c>
      <c r="O73" s="38">
        <f>Tabela_1!O71</f>
        <v>83.444940000000003</v>
      </c>
      <c r="P73" s="38">
        <f>Tabela_1!P71</f>
        <v>111.00161</v>
      </c>
      <c r="Q73" s="38">
        <f>Tabela_1!Q71</f>
        <v>107.49887</v>
      </c>
      <c r="R73" s="38" t="str">
        <f>Tabela_1!R71</f>
        <v>...</v>
      </c>
      <c r="S73" s="38" t="str">
        <f>Tabela_1!S71</f>
        <v>...</v>
      </c>
      <c r="T73" s="38">
        <f>Tabela_1!T71</f>
        <v>70.209350000000001</v>
      </c>
    </row>
    <row r="74" spans="1:20" x14ac:dyDescent="0.25">
      <c r="A74" s="37">
        <v>39264</v>
      </c>
      <c r="B74" s="38">
        <f>Tabela_1!B72</f>
        <v>116.34116</v>
      </c>
      <c r="C74" s="38">
        <f>Tabela_1!C72</f>
        <v>113.52036</v>
      </c>
      <c r="D74" s="38">
        <f>Tabela_1!D72</f>
        <v>95.656899999999993</v>
      </c>
      <c r="E74" s="38">
        <f>Tabela_1!E72</f>
        <v>73.705190000000002</v>
      </c>
      <c r="F74" s="38" t="str">
        <f>Tabela_1!F72</f>
        <v>...</v>
      </c>
      <c r="G74" s="38">
        <f>Tabela_1!G72</f>
        <v>122.49153</v>
      </c>
      <c r="H74" s="38" t="str">
        <f>Tabela_1!H72</f>
        <v>...</v>
      </c>
      <c r="I74" s="38">
        <f>Tabela_1!I72</f>
        <v>85.212559999999996</v>
      </c>
      <c r="J74" s="38">
        <f>Tabela_1!J72</f>
        <v>136.88987</v>
      </c>
      <c r="K74" s="38">
        <f>Tabela_1!K72</f>
        <v>122.93088</v>
      </c>
      <c r="L74" s="38">
        <f>Tabela_1!L72</f>
        <v>160.13668000000001</v>
      </c>
      <c r="M74" s="38">
        <f>Tabela_1!M72</f>
        <v>92.781790000000001</v>
      </c>
      <c r="N74" s="38">
        <f>Tabela_1!N72</f>
        <v>119.56971</v>
      </c>
      <c r="O74" s="38">
        <f>Tabela_1!O72</f>
        <v>85.312799999999996</v>
      </c>
      <c r="P74" s="38">
        <f>Tabela_1!P72</f>
        <v>112.51158</v>
      </c>
      <c r="Q74" s="38">
        <f>Tabela_1!Q72</f>
        <v>111.65309999999999</v>
      </c>
      <c r="R74" s="38" t="str">
        <f>Tabela_1!R72</f>
        <v>...</v>
      </c>
      <c r="S74" s="38" t="str">
        <f>Tabela_1!S72</f>
        <v>...</v>
      </c>
      <c r="T74" s="38">
        <f>Tabela_1!T72</f>
        <v>74.961389999999994</v>
      </c>
    </row>
    <row r="75" spans="1:20" x14ac:dyDescent="0.25">
      <c r="A75" s="37">
        <v>39295</v>
      </c>
      <c r="B75" s="38">
        <f>Tabela_1!B73</f>
        <v>122.27648000000001</v>
      </c>
      <c r="C75" s="38">
        <f>Tabela_1!C73</f>
        <v>114.83913</v>
      </c>
      <c r="D75" s="38">
        <f>Tabela_1!D73</f>
        <v>118.09021</v>
      </c>
      <c r="E75" s="38">
        <f>Tabela_1!E73</f>
        <v>75.019940000000005</v>
      </c>
      <c r="F75" s="38" t="str">
        <f>Tabela_1!F73</f>
        <v>...</v>
      </c>
      <c r="G75" s="38">
        <f>Tabela_1!G73</f>
        <v>126.36203999999999</v>
      </c>
      <c r="H75" s="38" t="str">
        <f>Tabela_1!H73</f>
        <v>...</v>
      </c>
      <c r="I75" s="38">
        <f>Tabela_1!I73</f>
        <v>89.706770000000006</v>
      </c>
      <c r="J75" s="38">
        <f>Tabela_1!J73</f>
        <v>132.77696</v>
      </c>
      <c r="K75" s="38">
        <f>Tabela_1!K73</f>
        <v>126.78433</v>
      </c>
      <c r="L75" s="38">
        <f>Tabela_1!L73</f>
        <v>174.06349</v>
      </c>
      <c r="M75" s="38">
        <f>Tabela_1!M73</f>
        <v>99.396370000000005</v>
      </c>
      <c r="N75" s="38">
        <f>Tabela_1!N73</f>
        <v>125.93451</v>
      </c>
      <c r="O75" s="38">
        <f>Tabela_1!O73</f>
        <v>92.244640000000004</v>
      </c>
      <c r="P75" s="38">
        <f>Tabela_1!P73</f>
        <v>117.3725</v>
      </c>
      <c r="Q75" s="38">
        <f>Tabela_1!Q73</f>
        <v>109.07125000000001</v>
      </c>
      <c r="R75" s="38" t="str">
        <f>Tabela_1!R73</f>
        <v>...</v>
      </c>
      <c r="S75" s="38" t="str">
        <f>Tabela_1!S73</f>
        <v>...</v>
      </c>
      <c r="T75" s="38">
        <f>Tabela_1!T73</f>
        <v>80.809190000000001</v>
      </c>
    </row>
    <row r="76" spans="1:20" x14ac:dyDescent="0.25">
      <c r="A76" s="37">
        <v>39326</v>
      </c>
      <c r="B76" s="38">
        <f>Tabela_1!B74</f>
        <v>114.61139</v>
      </c>
      <c r="C76" s="38">
        <f>Tabela_1!C74</f>
        <v>114.751</v>
      </c>
      <c r="D76" s="38">
        <f>Tabela_1!D74</f>
        <v>108.23322</v>
      </c>
      <c r="E76" s="38">
        <f>Tabela_1!E74</f>
        <v>73.255399999999995</v>
      </c>
      <c r="F76" s="38" t="str">
        <f>Tabela_1!F74</f>
        <v>...</v>
      </c>
      <c r="G76" s="38">
        <f>Tabela_1!G74</f>
        <v>127.88923</v>
      </c>
      <c r="H76" s="38" t="str">
        <f>Tabela_1!H74</f>
        <v>...</v>
      </c>
      <c r="I76" s="38">
        <f>Tabela_1!I74</f>
        <v>98.319749999999999</v>
      </c>
      <c r="J76" s="38">
        <f>Tabela_1!J74</f>
        <v>127.02370999999999</v>
      </c>
      <c r="K76" s="38">
        <f>Tabela_1!K74</f>
        <v>118.83</v>
      </c>
      <c r="L76" s="38">
        <f>Tabela_1!L74</f>
        <v>150.42312999999999</v>
      </c>
      <c r="M76" s="38">
        <f>Tabela_1!M74</f>
        <v>93.425989999999999</v>
      </c>
      <c r="N76" s="38">
        <f>Tabela_1!N74</f>
        <v>121.40063000000001</v>
      </c>
      <c r="O76" s="38">
        <f>Tabela_1!O74</f>
        <v>82.212609999999998</v>
      </c>
      <c r="P76" s="38">
        <f>Tabela_1!P74</f>
        <v>109.09708000000001</v>
      </c>
      <c r="Q76" s="38">
        <f>Tabela_1!Q74</f>
        <v>95.132249999999999</v>
      </c>
      <c r="R76" s="38" t="str">
        <f>Tabela_1!R74</f>
        <v>...</v>
      </c>
      <c r="S76" s="38" t="str">
        <f>Tabela_1!S74</f>
        <v>...</v>
      </c>
      <c r="T76" s="38">
        <f>Tabela_1!T74</f>
        <v>78.11918</v>
      </c>
    </row>
    <row r="77" spans="1:20" x14ac:dyDescent="0.25">
      <c r="A77" s="37">
        <v>39356</v>
      </c>
      <c r="B77" s="38">
        <f>Tabela_1!B75</f>
        <v>125.65204</v>
      </c>
      <c r="C77" s="38">
        <f>Tabela_1!C75</f>
        <v>132.23121</v>
      </c>
      <c r="D77" s="38">
        <f>Tabela_1!D75</f>
        <v>123.40196</v>
      </c>
      <c r="E77" s="38">
        <f>Tabela_1!E75</f>
        <v>74.936999999999998</v>
      </c>
      <c r="F77" s="38" t="str">
        <f>Tabela_1!F75</f>
        <v>...</v>
      </c>
      <c r="G77" s="38">
        <f>Tabela_1!G75</f>
        <v>141.15015</v>
      </c>
      <c r="H77" s="38" t="str">
        <f>Tabela_1!H75</f>
        <v>...</v>
      </c>
      <c r="I77" s="38">
        <f>Tabela_1!I75</f>
        <v>120.92328999999999</v>
      </c>
      <c r="J77" s="38">
        <f>Tabela_1!J75</f>
        <v>138.16560999999999</v>
      </c>
      <c r="K77" s="38">
        <f>Tabela_1!K75</f>
        <v>125.35225</v>
      </c>
      <c r="L77" s="38">
        <f>Tabela_1!L75</f>
        <v>169.20092</v>
      </c>
      <c r="M77" s="38">
        <f>Tabela_1!M75</f>
        <v>102.91986</v>
      </c>
      <c r="N77" s="38">
        <f>Tabela_1!N75</f>
        <v>129.85228000000001</v>
      </c>
      <c r="O77" s="38">
        <f>Tabela_1!O75</f>
        <v>96.68065</v>
      </c>
      <c r="P77" s="38">
        <f>Tabela_1!P75</f>
        <v>120.75394</v>
      </c>
      <c r="Q77" s="38">
        <f>Tabela_1!Q75</f>
        <v>109.74148</v>
      </c>
      <c r="R77" s="38" t="str">
        <f>Tabela_1!R75</f>
        <v>...</v>
      </c>
      <c r="S77" s="38" t="str">
        <f>Tabela_1!S75</f>
        <v>...</v>
      </c>
      <c r="T77" s="38">
        <f>Tabela_1!T75</f>
        <v>80.857280000000003</v>
      </c>
    </row>
    <row r="78" spans="1:20" x14ac:dyDescent="0.25">
      <c r="A78" s="37">
        <v>39387</v>
      </c>
      <c r="B78" s="38">
        <f>Tabela_1!B76</f>
        <v>119.3344</v>
      </c>
      <c r="C78" s="38">
        <f>Tabela_1!C76</f>
        <v>130.33525</v>
      </c>
      <c r="D78" s="38">
        <f>Tabela_1!D76</f>
        <v>119.30629</v>
      </c>
      <c r="E78" s="38">
        <f>Tabela_1!E76</f>
        <v>73.534139999999994</v>
      </c>
      <c r="F78" s="38" t="str">
        <f>Tabela_1!F76</f>
        <v>...</v>
      </c>
      <c r="G78" s="38">
        <f>Tabela_1!G76</f>
        <v>138.39394999999999</v>
      </c>
      <c r="H78" s="38" t="str">
        <f>Tabela_1!H76</f>
        <v>...</v>
      </c>
      <c r="I78" s="38">
        <f>Tabela_1!I76</f>
        <v>125.84067</v>
      </c>
      <c r="J78" s="38">
        <f>Tabela_1!J76</f>
        <v>133.19221999999999</v>
      </c>
      <c r="K78" s="38">
        <f>Tabela_1!K76</f>
        <v>122.70766</v>
      </c>
      <c r="L78" s="38">
        <f>Tabela_1!L76</f>
        <v>171.30627999999999</v>
      </c>
      <c r="M78" s="38">
        <f>Tabela_1!M76</f>
        <v>96.500730000000004</v>
      </c>
      <c r="N78" s="38">
        <f>Tabela_1!N76</f>
        <v>121.19619</v>
      </c>
      <c r="O78" s="38">
        <f>Tabela_1!O76</f>
        <v>84.666430000000005</v>
      </c>
      <c r="P78" s="38">
        <f>Tabela_1!P76</f>
        <v>115.82713</v>
      </c>
      <c r="Q78" s="38">
        <f>Tabela_1!Q76</f>
        <v>104.62214</v>
      </c>
      <c r="R78" s="38" t="str">
        <f>Tabela_1!R76</f>
        <v>...</v>
      </c>
      <c r="S78" s="38" t="str">
        <f>Tabela_1!S76</f>
        <v>...</v>
      </c>
      <c r="T78" s="38">
        <f>Tabela_1!T76</f>
        <v>76.493939999999995</v>
      </c>
    </row>
    <row r="79" spans="1:20" x14ac:dyDescent="0.25">
      <c r="A79" s="37">
        <v>39417</v>
      </c>
      <c r="B79" s="38">
        <f>Tabela_1!B77</f>
        <v>107.93691</v>
      </c>
      <c r="C79" s="38">
        <f>Tabela_1!C77</f>
        <v>129.79398</v>
      </c>
      <c r="D79" s="38">
        <f>Tabela_1!D77</f>
        <v>94.642300000000006</v>
      </c>
      <c r="E79" s="38">
        <f>Tabela_1!E77</f>
        <v>78.301400000000001</v>
      </c>
      <c r="F79" s="38" t="str">
        <f>Tabela_1!F77</f>
        <v>...</v>
      </c>
      <c r="G79" s="38">
        <f>Tabela_1!G77</f>
        <v>120.67097</v>
      </c>
      <c r="H79" s="38" t="str">
        <f>Tabela_1!H77</f>
        <v>...</v>
      </c>
      <c r="I79" s="38">
        <f>Tabela_1!I77</f>
        <v>126.20585</v>
      </c>
      <c r="J79" s="38">
        <f>Tabela_1!J77</f>
        <v>132.88529</v>
      </c>
      <c r="K79" s="38">
        <f>Tabela_1!K77</f>
        <v>113.63296</v>
      </c>
      <c r="L79" s="38">
        <f>Tabela_1!L77</f>
        <v>180.08714000000001</v>
      </c>
      <c r="M79" s="38">
        <f>Tabela_1!M77</f>
        <v>94.633470000000003</v>
      </c>
      <c r="N79" s="38">
        <f>Tabela_1!N77</f>
        <v>107.60039</v>
      </c>
      <c r="O79" s="38">
        <f>Tabela_1!O77</f>
        <v>78.945899999999995</v>
      </c>
      <c r="P79" s="38">
        <f>Tabela_1!P77</f>
        <v>94.950389999999999</v>
      </c>
      <c r="Q79" s="38">
        <f>Tabela_1!Q77</f>
        <v>94.117850000000004</v>
      </c>
      <c r="R79" s="38" t="str">
        <f>Tabela_1!R77</f>
        <v>...</v>
      </c>
      <c r="S79" s="38" t="str">
        <f>Tabela_1!S77</f>
        <v>...</v>
      </c>
      <c r="T79" s="38">
        <f>Tabela_1!T77</f>
        <v>67.677459999999996</v>
      </c>
    </row>
    <row r="80" spans="1:20" x14ac:dyDescent="0.25">
      <c r="A80" s="37">
        <v>39448</v>
      </c>
      <c r="B80" s="38">
        <f>Tabela_1!B78</f>
        <v>110.45695000000001</v>
      </c>
      <c r="C80" s="38">
        <f>Tabela_1!C78</f>
        <v>126.74476</v>
      </c>
      <c r="D80" s="38">
        <f>Tabela_1!D78</f>
        <v>106.91098</v>
      </c>
      <c r="E80" s="38">
        <f>Tabela_1!E78</f>
        <v>75.310280000000006</v>
      </c>
      <c r="F80" s="38" t="str">
        <f>Tabela_1!F78</f>
        <v>...</v>
      </c>
      <c r="G80" s="38">
        <f>Tabela_1!G78</f>
        <v>110.89487</v>
      </c>
      <c r="H80" s="38" t="str">
        <f>Tabela_1!H78</f>
        <v>...</v>
      </c>
      <c r="I80" s="38">
        <f>Tabela_1!I78</f>
        <v>122.70911</v>
      </c>
      <c r="J80" s="38">
        <f>Tabela_1!J78</f>
        <v>134.45209</v>
      </c>
      <c r="K80" s="38">
        <f>Tabela_1!K78</f>
        <v>117.9697</v>
      </c>
      <c r="L80" s="38">
        <f>Tabela_1!L78</f>
        <v>168.15869000000001</v>
      </c>
      <c r="M80" s="38">
        <f>Tabela_1!M78</f>
        <v>99.041929999999994</v>
      </c>
      <c r="N80" s="38">
        <f>Tabela_1!N78</f>
        <v>110.94201</v>
      </c>
      <c r="O80" s="38">
        <f>Tabela_1!O78</f>
        <v>83.916610000000006</v>
      </c>
      <c r="P80" s="38">
        <f>Tabela_1!P78</f>
        <v>102.04592</v>
      </c>
      <c r="Q80" s="38">
        <f>Tabela_1!Q78</f>
        <v>97.524969999999996</v>
      </c>
      <c r="R80" s="38" t="str">
        <f>Tabela_1!R78</f>
        <v>...</v>
      </c>
      <c r="S80" s="38" t="str">
        <f>Tabela_1!S78</f>
        <v>...</v>
      </c>
      <c r="T80" s="38">
        <f>Tabela_1!T78</f>
        <v>68.616969999999995</v>
      </c>
    </row>
    <row r="81" spans="1:20" x14ac:dyDescent="0.25">
      <c r="A81" s="37">
        <v>39479</v>
      </c>
      <c r="B81" s="38">
        <f>Tabela_1!B79</f>
        <v>106.13137</v>
      </c>
      <c r="C81" s="38">
        <f>Tabela_1!C79</f>
        <v>118.59565000000001</v>
      </c>
      <c r="D81" s="38">
        <f>Tabela_1!D79</f>
        <v>102.37692</v>
      </c>
      <c r="E81" s="38">
        <f>Tabela_1!E79</f>
        <v>70.147660000000002</v>
      </c>
      <c r="F81" s="38" t="str">
        <f>Tabela_1!F79</f>
        <v>...</v>
      </c>
      <c r="G81" s="38">
        <f>Tabela_1!G79</f>
        <v>116.52925999999999</v>
      </c>
      <c r="H81" s="38" t="str">
        <f>Tabela_1!H79</f>
        <v>...</v>
      </c>
      <c r="I81" s="38">
        <f>Tabela_1!I79</f>
        <v>108.95822</v>
      </c>
      <c r="J81" s="38">
        <f>Tabela_1!J79</f>
        <v>129.82076000000001</v>
      </c>
      <c r="K81" s="38">
        <f>Tabela_1!K79</f>
        <v>111.03189</v>
      </c>
      <c r="L81" s="38">
        <f>Tabela_1!L79</f>
        <v>157.52402000000001</v>
      </c>
      <c r="M81" s="38">
        <f>Tabela_1!M79</f>
        <v>90.616420000000005</v>
      </c>
      <c r="N81" s="38">
        <f>Tabela_1!N79</f>
        <v>106.29022000000001</v>
      </c>
      <c r="O81" s="38">
        <f>Tabela_1!O79</f>
        <v>81.027450000000002</v>
      </c>
      <c r="P81" s="38">
        <f>Tabela_1!P79</f>
        <v>105.95071</v>
      </c>
      <c r="Q81" s="38">
        <f>Tabela_1!Q79</f>
        <v>101.66485</v>
      </c>
      <c r="R81" s="38" t="str">
        <f>Tabela_1!R79</f>
        <v>...</v>
      </c>
      <c r="S81" s="38" t="str">
        <f>Tabela_1!S79</f>
        <v>...</v>
      </c>
      <c r="T81" s="38">
        <f>Tabela_1!T79</f>
        <v>70.905749999999998</v>
      </c>
    </row>
    <row r="82" spans="1:20" x14ac:dyDescent="0.25">
      <c r="A82" s="37">
        <v>39508</v>
      </c>
      <c r="B82" s="38">
        <f>Tabela_1!B80</f>
        <v>113.89995999999999</v>
      </c>
      <c r="C82" s="38">
        <f>Tabela_1!C80</f>
        <v>113.32467</v>
      </c>
      <c r="D82" s="38">
        <f>Tabela_1!D80</f>
        <v>114.17704999999999</v>
      </c>
      <c r="E82" s="38">
        <f>Tabela_1!E80</f>
        <v>73.990930000000006</v>
      </c>
      <c r="F82" s="38" t="str">
        <f>Tabela_1!F80</f>
        <v>...</v>
      </c>
      <c r="G82" s="38">
        <f>Tabela_1!G80</f>
        <v>128.02584999999999</v>
      </c>
      <c r="H82" s="38" t="str">
        <f>Tabela_1!H80</f>
        <v>...</v>
      </c>
      <c r="I82" s="38">
        <f>Tabela_1!I80</f>
        <v>101.85802</v>
      </c>
      <c r="J82" s="38">
        <f>Tabela_1!J80</f>
        <v>127.53364999999999</v>
      </c>
      <c r="K82" s="38">
        <f>Tabela_1!K80</f>
        <v>119.06219</v>
      </c>
      <c r="L82" s="38">
        <f>Tabela_1!L80</f>
        <v>177.82091</v>
      </c>
      <c r="M82" s="38">
        <f>Tabela_1!M80</f>
        <v>97.636719999999997</v>
      </c>
      <c r="N82" s="38">
        <f>Tabela_1!N80</f>
        <v>115.32576</v>
      </c>
      <c r="O82" s="38">
        <f>Tabela_1!O80</f>
        <v>90.196780000000004</v>
      </c>
      <c r="P82" s="38">
        <f>Tabela_1!P80</f>
        <v>107.95728</v>
      </c>
      <c r="Q82" s="38">
        <f>Tabela_1!Q80</f>
        <v>110.54463</v>
      </c>
      <c r="R82" s="38" t="str">
        <f>Tabela_1!R80</f>
        <v>...</v>
      </c>
      <c r="S82" s="38" t="str">
        <f>Tabela_1!S80</f>
        <v>...</v>
      </c>
      <c r="T82" s="38">
        <f>Tabela_1!T80</f>
        <v>75.051069999999996</v>
      </c>
    </row>
    <row r="83" spans="1:20" x14ac:dyDescent="0.25">
      <c r="A83" s="37">
        <v>39539</v>
      </c>
      <c r="B83" s="38">
        <f>Tabela_1!B81</f>
        <v>115.64140999999999</v>
      </c>
      <c r="C83" s="38">
        <f>Tabela_1!C81</f>
        <v>110.73522</v>
      </c>
      <c r="D83" s="38">
        <f>Tabela_1!D81</f>
        <v>107.89475</v>
      </c>
      <c r="E83" s="38">
        <f>Tabela_1!E81</f>
        <v>67.881010000000003</v>
      </c>
      <c r="F83" s="38" t="str">
        <f>Tabela_1!F81</f>
        <v>...</v>
      </c>
      <c r="G83" s="38">
        <f>Tabela_1!G81</f>
        <v>119.33559</v>
      </c>
      <c r="H83" s="38" t="str">
        <f>Tabela_1!H81</f>
        <v>...</v>
      </c>
      <c r="I83" s="38">
        <f>Tabela_1!I81</f>
        <v>88.150630000000007</v>
      </c>
      <c r="J83" s="38">
        <f>Tabela_1!J81</f>
        <v>132.65559999999999</v>
      </c>
      <c r="K83" s="38">
        <f>Tabela_1!K81</f>
        <v>118.38381</v>
      </c>
      <c r="L83" s="38">
        <f>Tabela_1!L81</f>
        <v>170.40639999999999</v>
      </c>
      <c r="M83" s="38">
        <f>Tabela_1!M81</f>
        <v>91.667490000000001</v>
      </c>
      <c r="N83" s="38">
        <f>Tabela_1!N81</f>
        <v>118.65573000000001</v>
      </c>
      <c r="O83" s="38">
        <f>Tabela_1!O81</f>
        <v>91.116759999999999</v>
      </c>
      <c r="P83" s="38">
        <f>Tabela_1!P81</f>
        <v>111.45435999999999</v>
      </c>
      <c r="Q83" s="38">
        <f>Tabela_1!Q81</f>
        <v>118.37730000000001</v>
      </c>
      <c r="R83" s="38" t="str">
        <f>Tabela_1!R81</f>
        <v>...</v>
      </c>
      <c r="S83" s="38" t="str">
        <f>Tabela_1!S81</f>
        <v>...</v>
      </c>
      <c r="T83" s="38">
        <f>Tabela_1!T81</f>
        <v>74.163020000000003</v>
      </c>
    </row>
    <row r="84" spans="1:20" x14ac:dyDescent="0.25">
      <c r="A84" s="37">
        <v>39569</v>
      </c>
      <c r="B84" s="38">
        <f>Tabela_1!B82</f>
        <v>119.39461</v>
      </c>
      <c r="C84" s="38">
        <f>Tabela_1!C82</f>
        <v>111.36588999999999</v>
      </c>
      <c r="D84" s="38">
        <f>Tabela_1!D82</f>
        <v>108.09036999999999</v>
      </c>
      <c r="E84" s="38">
        <f>Tabela_1!E82</f>
        <v>74.47663</v>
      </c>
      <c r="F84" s="38" t="str">
        <f>Tabela_1!F82</f>
        <v>...</v>
      </c>
      <c r="G84" s="38">
        <f>Tabela_1!G82</f>
        <v>115.89089</v>
      </c>
      <c r="H84" s="38" t="str">
        <f>Tabela_1!H82</f>
        <v>...</v>
      </c>
      <c r="I84" s="38">
        <f>Tabela_1!I82</f>
        <v>84.291510000000002</v>
      </c>
      <c r="J84" s="38">
        <f>Tabela_1!J82</f>
        <v>137.60356999999999</v>
      </c>
      <c r="K84" s="38">
        <f>Tabela_1!K82</f>
        <v>124.87457000000001</v>
      </c>
      <c r="L84" s="38">
        <f>Tabela_1!L82</f>
        <v>182.87031999999999</v>
      </c>
      <c r="M84" s="38">
        <f>Tabela_1!M82</f>
        <v>98.100949999999997</v>
      </c>
      <c r="N84" s="38">
        <f>Tabela_1!N82</f>
        <v>124.20836</v>
      </c>
      <c r="O84" s="38">
        <f>Tabela_1!O82</f>
        <v>93.930700000000002</v>
      </c>
      <c r="P84" s="38">
        <f>Tabela_1!P82</f>
        <v>108.95475999999999</v>
      </c>
      <c r="Q84" s="38">
        <f>Tabela_1!Q82</f>
        <v>112.58617</v>
      </c>
      <c r="R84" s="38" t="str">
        <f>Tabela_1!R82</f>
        <v>...</v>
      </c>
      <c r="S84" s="38" t="str">
        <f>Tabela_1!S82</f>
        <v>...</v>
      </c>
      <c r="T84" s="38">
        <f>Tabela_1!T82</f>
        <v>79.953749999999999</v>
      </c>
    </row>
    <row r="85" spans="1:20" x14ac:dyDescent="0.25">
      <c r="A85" s="37">
        <v>39600</v>
      </c>
      <c r="B85" s="38">
        <f>Tabela_1!B83</f>
        <v>120.34545</v>
      </c>
      <c r="C85" s="38">
        <f>Tabela_1!C83</f>
        <v>107.00928999999999</v>
      </c>
      <c r="D85" s="38">
        <f>Tabela_1!D83</f>
        <v>106.16245000000001</v>
      </c>
      <c r="E85" s="38">
        <f>Tabela_1!E83</f>
        <v>76.121210000000005</v>
      </c>
      <c r="F85" s="38" t="str">
        <f>Tabela_1!F83</f>
        <v>...</v>
      </c>
      <c r="G85" s="38">
        <f>Tabela_1!G83</f>
        <v>121.29901</v>
      </c>
      <c r="H85" s="38" t="str">
        <f>Tabela_1!H83</f>
        <v>...</v>
      </c>
      <c r="I85" s="38">
        <f>Tabela_1!I83</f>
        <v>85.825680000000006</v>
      </c>
      <c r="J85" s="38">
        <f>Tabela_1!J83</f>
        <v>126.16379000000001</v>
      </c>
      <c r="K85" s="38">
        <f>Tabela_1!K83</f>
        <v>124.83271999999999</v>
      </c>
      <c r="L85" s="38">
        <f>Tabela_1!L83</f>
        <v>170.09732</v>
      </c>
      <c r="M85" s="38">
        <f>Tabela_1!M83</f>
        <v>98.558899999999994</v>
      </c>
      <c r="N85" s="38">
        <f>Tabela_1!N83</f>
        <v>127.10223999999999</v>
      </c>
      <c r="O85" s="38">
        <f>Tabela_1!O83</f>
        <v>93.514449999999997</v>
      </c>
      <c r="P85" s="38">
        <f>Tabela_1!P83</f>
        <v>108.11212</v>
      </c>
      <c r="Q85" s="38">
        <f>Tabela_1!Q83</f>
        <v>112.35017000000001</v>
      </c>
      <c r="R85" s="38" t="str">
        <f>Tabela_1!R83</f>
        <v>...</v>
      </c>
      <c r="S85" s="38" t="str">
        <f>Tabela_1!S83</f>
        <v>...</v>
      </c>
      <c r="T85" s="38">
        <f>Tabela_1!T83</f>
        <v>82.540049999999994</v>
      </c>
    </row>
    <row r="86" spans="1:20" x14ac:dyDescent="0.25">
      <c r="A86" s="37">
        <v>39630</v>
      </c>
      <c r="B86" s="38">
        <f>Tabela_1!B84</f>
        <v>126.43891000000001</v>
      </c>
      <c r="C86" s="38">
        <f>Tabela_1!C84</f>
        <v>113.21377</v>
      </c>
      <c r="D86" s="38">
        <f>Tabela_1!D84</f>
        <v>104.18241999999999</v>
      </c>
      <c r="E86" s="38">
        <f>Tabela_1!E84</f>
        <v>80.576189999999997</v>
      </c>
      <c r="F86" s="38" t="str">
        <f>Tabela_1!F84</f>
        <v>...</v>
      </c>
      <c r="G86" s="38">
        <f>Tabela_1!G84</f>
        <v>128.75955999999999</v>
      </c>
      <c r="H86" s="38" t="str">
        <f>Tabela_1!H84</f>
        <v>...</v>
      </c>
      <c r="I86" s="38">
        <f>Tabela_1!I84</f>
        <v>87.187960000000004</v>
      </c>
      <c r="J86" s="38">
        <f>Tabela_1!J84</f>
        <v>136.20626999999999</v>
      </c>
      <c r="K86" s="38">
        <f>Tabela_1!K84</f>
        <v>133.45412999999999</v>
      </c>
      <c r="L86" s="38">
        <f>Tabela_1!L84</f>
        <v>186.01552000000001</v>
      </c>
      <c r="M86" s="38">
        <f>Tabela_1!M84</f>
        <v>100.50982999999999</v>
      </c>
      <c r="N86" s="38">
        <f>Tabela_1!N84</f>
        <v>131.85891000000001</v>
      </c>
      <c r="O86" s="38">
        <f>Tabela_1!O84</f>
        <v>100.6314</v>
      </c>
      <c r="P86" s="38">
        <f>Tabela_1!P84</f>
        <v>115.64493</v>
      </c>
      <c r="Q86" s="38">
        <f>Tabela_1!Q84</f>
        <v>116.21096</v>
      </c>
      <c r="R86" s="38" t="str">
        <f>Tabela_1!R84</f>
        <v>...</v>
      </c>
      <c r="S86" s="38" t="str">
        <f>Tabela_1!S84</f>
        <v>...</v>
      </c>
      <c r="T86" s="38">
        <f>Tabela_1!T84</f>
        <v>87.258110000000002</v>
      </c>
    </row>
    <row r="87" spans="1:20" x14ac:dyDescent="0.25">
      <c r="A87" s="37">
        <v>39661</v>
      </c>
      <c r="B87" s="38">
        <f>Tabela_1!B85</f>
        <v>124.5839</v>
      </c>
      <c r="C87" s="38">
        <f>Tabela_1!C85</f>
        <v>116.73155</v>
      </c>
      <c r="D87" s="38">
        <f>Tabela_1!D85</f>
        <v>114.35883</v>
      </c>
      <c r="E87" s="38">
        <f>Tabela_1!E85</f>
        <v>84.606269999999995</v>
      </c>
      <c r="F87" s="38" t="str">
        <f>Tabela_1!F85</f>
        <v>...</v>
      </c>
      <c r="G87" s="38">
        <f>Tabela_1!G85</f>
        <v>133.64518000000001</v>
      </c>
      <c r="H87" s="38" t="str">
        <f>Tabela_1!H85</f>
        <v>...</v>
      </c>
      <c r="I87" s="38">
        <f>Tabela_1!I85</f>
        <v>93.167730000000006</v>
      </c>
      <c r="J87" s="38">
        <f>Tabela_1!J85</f>
        <v>141.13218000000001</v>
      </c>
      <c r="K87" s="38">
        <f>Tabela_1!K85</f>
        <v>131.87729999999999</v>
      </c>
      <c r="L87" s="38">
        <f>Tabela_1!L85</f>
        <v>187.75792999999999</v>
      </c>
      <c r="M87" s="38">
        <f>Tabela_1!M85</f>
        <v>99.623509999999996</v>
      </c>
      <c r="N87" s="38">
        <f>Tabela_1!N85</f>
        <v>129.27305999999999</v>
      </c>
      <c r="O87" s="38">
        <f>Tabela_1!O85</f>
        <v>94.890110000000007</v>
      </c>
      <c r="P87" s="38">
        <f>Tabela_1!P85</f>
        <v>114.90142</v>
      </c>
      <c r="Q87" s="38">
        <f>Tabela_1!Q85</f>
        <v>109.54231</v>
      </c>
      <c r="R87" s="38" t="str">
        <f>Tabela_1!R85</f>
        <v>...</v>
      </c>
      <c r="S87" s="38" t="str">
        <f>Tabela_1!S85</f>
        <v>...</v>
      </c>
      <c r="T87" s="38">
        <f>Tabela_1!T85</f>
        <v>84.915199999999999</v>
      </c>
    </row>
    <row r="88" spans="1:20" x14ac:dyDescent="0.25">
      <c r="A88" s="37">
        <v>39692</v>
      </c>
      <c r="B88" s="38">
        <f>Tabela_1!B86</f>
        <v>125.0701</v>
      </c>
      <c r="C88" s="38">
        <f>Tabela_1!C86</f>
        <v>121.81465</v>
      </c>
      <c r="D88" s="38">
        <f>Tabela_1!D86</f>
        <v>123.43228000000001</v>
      </c>
      <c r="E88" s="38">
        <f>Tabela_1!E86</f>
        <v>80.168970000000002</v>
      </c>
      <c r="F88" s="38" t="str">
        <f>Tabela_1!F86</f>
        <v>...</v>
      </c>
      <c r="G88" s="38">
        <f>Tabela_1!G86</f>
        <v>131.70813000000001</v>
      </c>
      <c r="H88" s="38" t="str">
        <f>Tabela_1!H86</f>
        <v>...</v>
      </c>
      <c r="I88" s="38">
        <f>Tabela_1!I86</f>
        <v>109.38955</v>
      </c>
      <c r="J88" s="38">
        <f>Tabela_1!J86</f>
        <v>139.94268</v>
      </c>
      <c r="K88" s="38">
        <f>Tabela_1!K86</f>
        <v>127.82041</v>
      </c>
      <c r="L88" s="38">
        <f>Tabela_1!L86</f>
        <v>175.71831</v>
      </c>
      <c r="M88" s="38">
        <f>Tabela_1!M86</f>
        <v>100.54155</v>
      </c>
      <c r="N88" s="38">
        <f>Tabela_1!N86</f>
        <v>130.76402999999999</v>
      </c>
      <c r="O88" s="38">
        <f>Tabela_1!O86</f>
        <v>97.244749999999996</v>
      </c>
      <c r="P88" s="38">
        <f>Tabela_1!P86</f>
        <v>115.44176</v>
      </c>
      <c r="Q88" s="38">
        <f>Tabela_1!Q86</f>
        <v>108.30528</v>
      </c>
      <c r="R88" s="38" t="str">
        <f>Tabela_1!R86</f>
        <v>...</v>
      </c>
      <c r="S88" s="38" t="str">
        <f>Tabela_1!S86</f>
        <v>...</v>
      </c>
      <c r="T88" s="38">
        <f>Tabela_1!T86</f>
        <v>81.012860000000003</v>
      </c>
    </row>
    <row r="89" spans="1:20" x14ac:dyDescent="0.25">
      <c r="A89" s="37">
        <v>39722</v>
      </c>
      <c r="B89" s="38">
        <f>Tabela_1!B87</f>
        <v>126.34873</v>
      </c>
      <c r="C89" s="38">
        <f>Tabela_1!C87</f>
        <v>129.49002999999999</v>
      </c>
      <c r="D89" s="38">
        <f>Tabela_1!D87</f>
        <v>125.76463</v>
      </c>
      <c r="E89" s="38">
        <f>Tabela_1!E87</f>
        <v>85.085989999999995</v>
      </c>
      <c r="F89" s="38" t="str">
        <f>Tabela_1!F87</f>
        <v>...</v>
      </c>
      <c r="G89" s="38">
        <f>Tabela_1!G87</f>
        <v>143.67542</v>
      </c>
      <c r="H89" s="38" t="str">
        <f>Tabela_1!H87</f>
        <v>...</v>
      </c>
      <c r="I89" s="38">
        <f>Tabela_1!I87</f>
        <v>124.74797</v>
      </c>
      <c r="J89" s="38">
        <f>Tabela_1!J87</f>
        <v>137.78996000000001</v>
      </c>
      <c r="K89" s="38">
        <f>Tabela_1!K87</f>
        <v>126.0278</v>
      </c>
      <c r="L89" s="38">
        <f>Tabela_1!L87</f>
        <v>162.76284999999999</v>
      </c>
      <c r="M89" s="38">
        <f>Tabela_1!M87</f>
        <v>103.42449000000001</v>
      </c>
      <c r="N89" s="38">
        <f>Tabela_1!N87</f>
        <v>132.27932999999999</v>
      </c>
      <c r="O89" s="38">
        <f>Tabela_1!O87</f>
        <v>103.46626000000001</v>
      </c>
      <c r="P89" s="38">
        <f>Tabela_1!P87</f>
        <v>117.50305</v>
      </c>
      <c r="Q89" s="38">
        <f>Tabela_1!Q87</f>
        <v>109.75682</v>
      </c>
      <c r="R89" s="38" t="str">
        <f>Tabela_1!R87</f>
        <v>...</v>
      </c>
      <c r="S89" s="38" t="str">
        <f>Tabela_1!S87</f>
        <v>...</v>
      </c>
      <c r="T89" s="38">
        <f>Tabela_1!T87</f>
        <v>85.12473</v>
      </c>
    </row>
    <row r="90" spans="1:20" x14ac:dyDescent="0.25">
      <c r="A90" s="37">
        <v>39753</v>
      </c>
      <c r="B90" s="38">
        <f>Tabela_1!B88</f>
        <v>112.08152</v>
      </c>
      <c r="C90" s="38">
        <f>Tabela_1!C88</f>
        <v>125.51455</v>
      </c>
      <c r="D90" s="38">
        <f>Tabela_1!D88</f>
        <v>110.09733</v>
      </c>
      <c r="E90" s="38">
        <f>Tabela_1!E88</f>
        <v>77.821470000000005</v>
      </c>
      <c r="F90" s="38" t="str">
        <f>Tabela_1!F88</f>
        <v>...</v>
      </c>
      <c r="G90" s="38">
        <f>Tabela_1!G88</f>
        <v>132.68482</v>
      </c>
      <c r="H90" s="38" t="str">
        <f>Tabela_1!H88</f>
        <v>...</v>
      </c>
      <c r="I90" s="38">
        <f>Tabela_1!I88</f>
        <v>123.8442</v>
      </c>
      <c r="J90" s="38">
        <f>Tabela_1!J88</f>
        <v>129.80563000000001</v>
      </c>
      <c r="K90" s="38">
        <f>Tabela_1!K88</f>
        <v>104.12211000000001</v>
      </c>
      <c r="L90" s="38">
        <f>Tabela_1!L88</f>
        <v>129.29692</v>
      </c>
      <c r="M90" s="38">
        <f>Tabela_1!M88</f>
        <v>95.262640000000005</v>
      </c>
      <c r="N90" s="38">
        <f>Tabela_1!N88</f>
        <v>118.15374</v>
      </c>
      <c r="O90" s="38">
        <f>Tabela_1!O88</f>
        <v>90.856489999999994</v>
      </c>
      <c r="P90" s="38">
        <f>Tabela_1!P88</f>
        <v>104.0805</v>
      </c>
      <c r="Q90" s="38">
        <f>Tabela_1!Q88</f>
        <v>91.949610000000007</v>
      </c>
      <c r="R90" s="38" t="str">
        <f>Tabela_1!R88</f>
        <v>...</v>
      </c>
      <c r="S90" s="38" t="str">
        <f>Tabela_1!S88</f>
        <v>...</v>
      </c>
      <c r="T90" s="38">
        <f>Tabela_1!T88</f>
        <v>75.582549999999998</v>
      </c>
    </row>
    <row r="91" spans="1:20" x14ac:dyDescent="0.25">
      <c r="A91" s="37">
        <v>39783</v>
      </c>
      <c r="B91" s="38">
        <f>Tabela_1!B89</f>
        <v>92.197220000000002</v>
      </c>
      <c r="C91" s="38">
        <f>Tabela_1!C89</f>
        <v>117.25767999999999</v>
      </c>
      <c r="D91" s="38">
        <f>Tabela_1!D89</f>
        <v>87.140550000000005</v>
      </c>
      <c r="E91" s="38">
        <f>Tabela_1!E89</f>
        <v>75.602410000000006</v>
      </c>
      <c r="F91" s="38" t="str">
        <f>Tabela_1!F89</f>
        <v>...</v>
      </c>
      <c r="G91" s="38">
        <f>Tabela_1!G89</f>
        <v>112.39796</v>
      </c>
      <c r="H91" s="38" t="str">
        <f>Tabela_1!H89</f>
        <v>...</v>
      </c>
      <c r="I91" s="38">
        <f>Tabela_1!I89</f>
        <v>119.0561</v>
      </c>
      <c r="J91" s="38">
        <f>Tabela_1!J89</f>
        <v>114.41204</v>
      </c>
      <c r="K91" s="38">
        <f>Tabela_1!K89</f>
        <v>80.660970000000006</v>
      </c>
      <c r="L91" s="38">
        <f>Tabela_1!L89</f>
        <v>123.51595</v>
      </c>
      <c r="M91" s="38">
        <f>Tabela_1!M89</f>
        <v>86.468959999999996</v>
      </c>
      <c r="N91" s="38">
        <f>Tabela_1!N89</f>
        <v>93.381559999999993</v>
      </c>
      <c r="O91" s="38">
        <f>Tabela_1!O89</f>
        <v>69.40831</v>
      </c>
      <c r="P91" s="38">
        <f>Tabela_1!P89</f>
        <v>85.309079999999994</v>
      </c>
      <c r="Q91" s="38">
        <f>Tabela_1!Q89</f>
        <v>78.072959999999995</v>
      </c>
      <c r="R91" s="38" t="str">
        <f>Tabela_1!R89</f>
        <v>...</v>
      </c>
      <c r="S91" s="38" t="str">
        <f>Tabela_1!S89</f>
        <v>...</v>
      </c>
      <c r="T91" s="38">
        <f>Tabela_1!T89</f>
        <v>69.458250000000007</v>
      </c>
    </row>
    <row r="92" spans="1:20" x14ac:dyDescent="0.25">
      <c r="A92" s="37">
        <v>39814</v>
      </c>
      <c r="B92" s="38">
        <f>Tabela_1!B90</f>
        <v>91.667150000000007</v>
      </c>
      <c r="C92" s="38">
        <f>Tabela_1!C90</f>
        <v>112.74833</v>
      </c>
      <c r="D92" s="38">
        <f>Tabela_1!D90</f>
        <v>82.182810000000003</v>
      </c>
      <c r="E92" s="38">
        <f>Tabela_1!E90</f>
        <v>73.360839999999996</v>
      </c>
      <c r="F92" s="38" t="str">
        <f>Tabela_1!F90</f>
        <v>...</v>
      </c>
      <c r="G92" s="38">
        <f>Tabela_1!G90</f>
        <v>107.60019</v>
      </c>
      <c r="H92" s="38" t="str">
        <f>Tabela_1!H90</f>
        <v>...</v>
      </c>
      <c r="I92" s="38">
        <f>Tabela_1!I90</f>
        <v>115.34771000000001</v>
      </c>
      <c r="J92" s="38">
        <f>Tabela_1!J90</f>
        <v>110.63274</v>
      </c>
      <c r="K92" s="38">
        <f>Tabela_1!K90</f>
        <v>83.398020000000002</v>
      </c>
      <c r="L92" s="38">
        <f>Tabela_1!L90</f>
        <v>110.19079000000001</v>
      </c>
      <c r="M92" s="38">
        <f>Tabela_1!M90</f>
        <v>86.10557</v>
      </c>
      <c r="N92" s="38">
        <f>Tabela_1!N90</f>
        <v>93.642380000000003</v>
      </c>
      <c r="O92" s="38">
        <f>Tabela_1!O90</f>
        <v>68.59151</v>
      </c>
      <c r="P92" s="38">
        <f>Tabela_1!P90</f>
        <v>90.523349999999994</v>
      </c>
      <c r="Q92" s="38">
        <f>Tabela_1!Q90</f>
        <v>78.738380000000006</v>
      </c>
      <c r="R92" s="38" t="str">
        <f>Tabela_1!R90</f>
        <v>...</v>
      </c>
      <c r="S92" s="38" t="str">
        <f>Tabela_1!S90</f>
        <v>...</v>
      </c>
      <c r="T92" s="38">
        <f>Tabela_1!T90</f>
        <v>63.914969999999997</v>
      </c>
    </row>
    <row r="93" spans="1:20" x14ac:dyDescent="0.25">
      <c r="A93" s="37">
        <v>39845</v>
      </c>
      <c r="B93" s="38">
        <f>Tabela_1!B91</f>
        <v>88.633979999999994</v>
      </c>
      <c r="C93" s="38">
        <f>Tabela_1!C91</f>
        <v>103.90182</v>
      </c>
      <c r="D93" s="38">
        <f>Tabela_1!D91</f>
        <v>80.385180000000005</v>
      </c>
      <c r="E93" s="38">
        <f>Tabela_1!E91</f>
        <v>65.438199999999995</v>
      </c>
      <c r="F93" s="38" t="str">
        <f>Tabela_1!F91</f>
        <v>...</v>
      </c>
      <c r="G93" s="38">
        <f>Tabela_1!G91</f>
        <v>104.89346</v>
      </c>
      <c r="H93" s="38" t="str">
        <f>Tabela_1!H91</f>
        <v>...</v>
      </c>
      <c r="I93" s="38">
        <f>Tabela_1!I91</f>
        <v>89.415539999999993</v>
      </c>
      <c r="J93" s="38">
        <f>Tabela_1!J91</f>
        <v>116.97145</v>
      </c>
      <c r="K93" s="38">
        <f>Tabela_1!K91</f>
        <v>82.508200000000002</v>
      </c>
      <c r="L93" s="38">
        <f>Tabela_1!L91</f>
        <v>110.08481</v>
      </c>
      <c r="M93" s="38">
        <f>Tabela_1!M91</f>
        <v>76.921220000000005</v>
      </c>
      <c r="N93" s="38">
        <f>Tabela_1!N91</f>
        <v>89.854200000000006</v>
      </c>
      <c r="O93" s="38">
        <f>Tabela_1!O91</f>
        <v>71.881919999999994</v>
      </c>
      <c r="P93" s="38">
        <f>Tabela_1!P91</f>
        <v>86.281639999999996</v>
      </c>
      <c r="Q93" s="38">
        <f>Tabela_1!Q91</f>
        <v>82.124459999999999</v>
      </c>
      <c r="R93" s="38" t="str">
        <f>Tabela_1!R91</f>
        <v>...</v>
      </c>
      <c r="S93" s="38" t="str">
        <f>Tabela_1!S91</f>
        <v>...</v>
      </c>
      <c r="T93" s="38">
        <f>Tabela_1!T91</f>
        <v>65.12818</v>
      </c>
    </row>
    <row r="94" spans="1:20" x14ac:dyDescent="0.25">
      <c r="A94" s="37">
        <v>39873</v>
      </c>
      <c r="B94" s="38">
        <f>Tabela_1!B92</f>
        <v>103.19096</v>
      </c>
      <c r="C94" s="38">
        <f>Tabela_1!C92</f>
        <v>107.29799</v>
      </c>
      <c r="D94" s="38">
        <f>Tabela_1!D92</f>
        <v>97.487780000000001</v>
      </c>
      <c r="E94" s="38">
        <f>Tabela_1!E92</f>
        <v>73.454740000000001</v>
      </c>
      <c r="F94" s="38" t="str">
        <f>Tabela_1!F92</f>
        <v>...</v>
      </c>
      <c r="G94" s="38">
        <f>Tabela_1!G92</f>
        <v>119.96590999999999</v>
      </c>
      <c r="H94" s="38" t="str">
        <f>Tabela_1!H92</f>
        <v>...</v>
      </c>
      <c r="I94" s="38">
        <f>Tabela_1!I92</f>
        <v>94.334209999999999</v>
      </c>
      <c r="J94" s="38">
        <f>Tabela_1!J92</f>
        <v>123.96478999999999</v>
      </c>
      <c r="K94" s="38">
        <f>Tabela_1!K92</f>
        <v>98.372910000000005</v>
      </c>
      <c r="L94" s="38">
        <f>Tabela_1!L92</f>
        <v>115.78094</v>
      </c>
      <c r="M94" s="38">
        <f>Tabela_1!M92</f>
        <v>91.366069999999993</v>
      </c>
      <c r="N94" s="38">
        <f>Tabela_1!N92</f>
        <v>104.87233000000001</v>
      </c>
      <c r="O94" s="38">
        <f>Tabela_1!O92</f>
        <v>85.353179999999995</v>
      </c>
      <c r="P94" s="38">
        <f>Tabela_1!P92</f>
        <v>98.230710000000002</v>
      </c>
      <c r="Q94" s="38">
        <f>Tabela_1!Q92</f>
        <v>101.23631</v>
      </c>
      <c r="R94" s="38" t="str">
        <f>Tabela_1!R92</f>
        <v>...</v>
      </c>
      <c r="S94" s="38" t="str">
        <f>Tabela_1!S92</f>
        <v>...</v>
      </c>
      <c r="T94" s="38">
        <f>Tabela_1!T92</f>
        <v>73.237790000000004</v>
      </c>
    </row>
    <row r="95" spans="1:20" x14ac:dyDescent="0.25">
      <c r="A95" s="37">
        <v>39904</v>
      </c>
      <c r="B95" s="38">
        <f>Tabela_1!B93</f>
        <v>99.313500000000005</v>
      </c>
      <c r="C95" s="38">
        <f>Tabela_1!C93</f>
        <v>91.488159999999993</v>
      </c>
      <c r="D95" s="38">
        <f>Tabela_1!D93</f>
        <v>84.041430000000005</v>
      </c>
      <c r="E95" s="38">
        <f>Tabela_1!E93</f>
        <v>65.885670000000005</v>
      </c>
      <c r="F95" s="38" t="str">
        <f>Tabela_1!F93</f>
        <v>...</v>
      </c>
      <c r="G95" s="38">
        <f>Tabela_1!G93</f>
        <v>115.33938000000001</v>
      </c>
      <c r="H95" s="38" t="str">
        <f>Tabela_1!H93</f>
        <v>...</v>
      </c>
      <c r="I95" s="38">
        <f>Tabela_1!I93</f>
        <v>81.570449999999994</v>
      </c>
      <c r="J95" s="38">
        <f>Tabela_1!J93</f>
        <v>101.05710999999999</v>
      </c>
      <c r="K95" s="38">
        <f>Tabela_1!K93</f>
        <v>94.215260000000001</v>
      </c>
      <c r="L95" s="38">
        <f>Tabela_1!L93</f>
        <v>123.17368999999999</v>
      </c>
      <c r="M95" s="38">
        <f>Tabela_1!M93</f>
        <v>89.386160000000004</v>
      </c>
      <c r="N95" s="38">
        <f>Tabela_1!N93</f>
        <v>101.67124</v>
      </c>
      <c r="O95" s="38">
        <f>Tabela_1!O93</f>
        <v>82.203209999999999</v>
      </c>
      <c r="P95" s="38">
        <f>Tabela_1!P93</f>
        <v>93.326840000000004</v>
      </c>
      <c r="Q95" s="38">
        <f>Tabela_1!Q93</f>
        <v>105.70757999999999</v>
      </c>
      <c r="R95" s="38" t="str">
        <f>Tabela_1!R93</f>
        <v>...</v>
      </c>
      <c r="S95" s="38" t="str">
        <f>Tabela_1!S93</f>
        <v>...</v>
      </c>
      <c r="T95" s="38">
        <f>Tabela_1!T93</f>
        <v>71.551910000000007</v>
      </c>
    </row>
    <row r="96" spans="1:20" x14ac:dyDescent="0.25">
      <c r="A96" s="37">
        <v>39934</v>
      </c>
      <c r="B96" s="38">
        <f>Tabela_1!B94</f>
        <v>106.35166</v>
      </c>
      <c r="C96" s="38">
        <f>Tabela_1!C94</f>
        <v>97.125770000000003</v>
      </c>
      <c r="D96" s="38">
        <f>Tabela_1!D94</f>
        <v>98.106409999999997</v>
      </c>
      <c r="E96" s="38">
        <f>Tabela_1!E94</f>
        <v>66.901759999999996</v>
      </c>
      <c r="F96" s="38" t="str">
        <f>Tabela_1!F94</f>
        <v>...</v>
      </c>
      <c r="G96" s="38">
        <f>Tabela_1!G94</f>
        <v>108.70784999999999</v>
      </c>
      <c r="H96" s="38" t="str">
        <f>Tabela_1!H94</f>
        <v>...</v>
      </c>
      <c r="I96" s="38">
        <f>Tabela_1!I94</f>
        <v>79.776970000000006</v>
      </c>
      <c r="J96" s="38">
        <f>Tabela_1!J94</f>
        <v>117.0675</v>
      </c>
      <c r="K96" s="38">
        <f>Tabela_1!K94</f>
        <v>101.51560000000001</v>
      </c>
      <c r="L96" s="38">
        <f>Tabela_1!L94</f>
        <v>128.05346</v>
      </c>
      <c r="M96" s="38">
        <f>Tabela_1!M94</f>
        <v>94.88485</v>
      </c>
      <c r="N96" s="38">
        <f>Tabela_1!N94</f>
        <v>110.99363</v>
      </c>
      <c r="O96" s="38">
        <f>Tabela_1!O94</f>
        <v>81.956490000000002</v>
      </c>
      <c r="P96" s="38">
        <f>Tabela_1!P94</f>
        <v>99.81</v>
      </c>
      <c r="Q96" s="38">
        <f>Tabela_1!Q94</f>
        <v>106.15264999999999</v>
      </c>
      <c r="R96" s="38" t="str">
        <f>Tabela_1!R94</f>
        <v>...</v>
      </c>
      <c r="S96" s="38" t="str">
        <f>Tabela_1!S94</f>
        <v>...</v>
      </c>
      <c r="T96" s="38">
        <f>Tabela_1!T94</f>
        <v>76.572450000000003</v>
      </c>
    </row>
    <row r="97" spans="1:20" x14ac:dyDescent="0.25">
      <c r="A97" s="37">
        <v>39965</v>
      </c>
      <c r="B97" s="38">
        <f>Tabela_1!B95</f>
        <v>107.43047</v>
      </c>
      <c r="C97" s="38">
        <f>Tabela_1!C95</f>
        <v>102.72648</v>
      </c>
      <c r="D97" s="38">
        <f>Tabela_1!D95</f>
        <v>93.792090000000002</v>
      </c>
      <c r="E97" s="38">
        <f>Tabela_1!E95</f>
        <v>75.588229999999996</v>
      </c>
      <c r="F97" s="38" t="str">
        <f>Tabela_1!F95</f>
        <v>...</v>
      </c>
      <c r="G97" s="38">
        <f>Tabela_1!G95</f>
        <v>109.19105999999999</v>
      </c>
      <c r="H97" s="38" t="str">
        <f>Tabela_1!H95</f>
        <v>...</v>
      </c>
      <c r="I97" s="38">
        <f>Tabela_1!I95</f>
        <v>80.445089999999993</v>
      </c>
      <c r="J97" s="38">
        <f>Tabela_1!J95</f>
        <v>127.78725</v>
      </c>
      <c r="K97" s="38">
        <f>Tabela_1!K95</f>
        <v>106.91901</v>
      </c>
      <c r="L97" s="38">
        <f>Tabela_1!L95</f>
        <v>130.17182</v>
      </c>
      <c r="M97" s="38">
        <f>Tabela_1!M95</f>
        <v>91.835610000000003</v>
      </c>
      <c r="N97" s="38">
        <f>Tabela_1!N95</f>
        <v>110.83114999999999</v>
      </c>
      <c r="O97" s="38">
        <f>Tabela_1!O95</f>
        <v>78.311940000000007</v>
      </c>
      <c r="P97" s="38">
        <f>Tabela_1!P95</f>
        <v>104.06864</v>
      </c>
      <c r="Q97" s="38">
        <f>Tabela_1!Q95</f>
        <v>104.81932999999999</v>
      </c>
      <c r="R97" s="38" t="str">
        <f>Tabela_1!R95</f>
        <v>...</v>
      </c>
      <c r="S97" s="38" t="str">
        <f>Tabela_1!S95</f>
        <v>...</v>
      </c>
      <c r="T97" s="38">
        <f>Tabela_1!T95</f>
        <v>80.671809999999994</v>
      </c>
    </row>
    <row r="98" spans="1:20" x14ac:dyDescent="0.25">
      <c r="A98" s="37">
        <v>39995</v>
      </c>
      <c r="B98" s="38">
        <f>Tabela_1!B96</f>
        <v>113.86257000000001</v>
      </c>
      <c r="C98" s="38">
        <f>Tabela_1!C96</f>
        <v>103.50751</v>
      </c>
      <c r="D98" s="38">
        <f>Tabela_1!D96</f>
        <v>95.57835</v>
      </c>
      <c r="E98" s="38">
        <f>Tabela_1!E96</f>
        <v>78.317019999999999</v>
      </c>
      <c r="F98" s="38" t="str">
        <f>Tabela_1!F96</f>
        <v>...</v>
      </c>
      <c r="G98" s="38">
        <f>Tabela_1!G96</f>
        <v>120.28882</v>
      </c>
      <c r="H98" s="38" t="str">
        <f>Tabela_1!H96</f>
        <v>...</v>
      </c>
      <c r="I98" s="38">
        <f>Tabela_1!I96</f>
        <v>84.242440000000002</v>
      </c>
      <c r="J98" s="38">
        <f>Tabela_1!J96</f>
        <v>120.90021</v>
      </c>
      <c r="K98" s="38">
        <f>Tabela_1!K96</f>
        <v>112.81386999999999</v>
      </c>
      <c r="L98" s="38">
        <f>Tabela_1!L96</f>
        <v>149.49062000000001</v>
      </c>
      <c r="M98" s="38">
        <f>Tabela_1!M96</f>
        <v>96.370519999999999</v>
      </c>
      <c r="N98" s="38">
        <f>Tabela_1!N96</f>
        <v>117.78752</v>
      </c>
      <c r="O98" s="38">
        <f>Tabela_1!O96</f>
        <v>86.681100000000001</v>
      </c>
      <c r="P98" s="38">
        <f>Tabela_1!P96</f>
        <v>111.15018999999999</v>
      </c>
      <c r="Q98" s="38">
        <f>Tabela_1!Q96</f>
        <v>110.06568</v>
      </c>
      <c r="R98" s="38" t="str">
        <f>Tabela_1!R96</f>
        <v>...</v>
      </c>
      <c r="S98" s="38" t="str">
        <f>Tabela_1!S96</f>
        <v>...</v>
      </c>
      <c r="T98" s="38">
        <f>Tabela_1!T96</f>
        <v>87.818830000000005</v>
      </c>
    </row>
    <row r="99" spans="1:20" x14ac:dyDescent="0.25">
      <c r="A99" s="37">
        <v>40026</v>
      </c>
      <c r="B99" s="38">
        <f>Tabela_1!B97</f>
        <v>116.10422</v>
      </c>
      <c r="C99" s="38">
        <f>Tabela_1!C97</f>
        <v>111.64154000000001</v>
      </c>
      <c r="D99" s="38">
        <f>Tabela_1!D97</f>
        <v>110.25546</v>
      </c>
      <c r="E99" s="38">
        <f>Tabela_1!E97</f>
        <v>76.748000000000005</v>
      </c>
      <c r="F99" s="38" t="str">
        <f>Tabela_1!F97</f>
        <v>...</v>
      </c>
      <c r="G99" s="38">
        <f>Tabela_1!G97</f>
        <v>120.17242</v>
      </c>
      <c r="H99" s="38" t="str">
        <f>Tabela_1!H97</f>
        <v>...</v>
      </c>
      <c r="I99" s="38">
        <f>Tabela_1!I97</f>
        <v>93.676689999999994</v>
      </c>
      <c r="J99" s="38">
        <f>Tabela_1!J97</f>
        <v>133.18266</v>
      </c>
      <c r="K99" s="38">
        <f>Tabela_1!K97</f>
        <v>114.31988</v>
      </c>
      <c r="L99" s="38">
        <f>Tabela_1!L97</f>
        <v>167.30427</v>
      </c>
      <c r="M99" s="38">
        <f>Tabela_1!M97</f>
        <v>96.493700000000004</v>
      </c>
      <c r="N99" s="38">
        <f>Tabela_1!N97</f>
        <v>121.09130999999999</v>
      </c>
      <c r="O99" s="38">
        <f>Tabela_1!O97</f>
        <v>88.804090000000002</v>
      </c>
      <c r="P99" s="38">
        <f>Tabela_1!P97</f>
        <v>107.23133</v>
      </c>
      <c r="Q99" s="38">
        <f>Tabela_1!Q97</f>
        <v>105.92022</v>
      </c>
      <c r="R99" s="38" t="str">
        <f>Tabela_1!R97</f>
        <v>...</v>
      </c>
      <c r="S99" s="38" t="str">
        <f>Tabela_1!S97</f>
        <v>...</v>
      </c>
      <c r="T99" s="38">
        <f>Tabela_1!T97</f>
        <v>86.386510000000001</v>
      </c>
    </row>
    <row r="100" spans="1:20" x14ac:dyDescent="0.25">
      <c r="A100" s="37">
        <v>40057</v>
      </c>
      <c r="B100" s="38">
        <f>Tabela_1!B98</f>
        <v>115.87900999999999</v>
      </c>
      <c r="C100" s="38">
        <f>Tabela_1!C98</f>
        <v>117.08181</v>
      </c>
      <c r="D100" s="38">
        <f>Tabela_1!D98</f>
        <v>115.41203</v>
      </c>
      <c r="E100" s="38">
        <f>Tabela_1!E98</f>
        <v>73.225999999999999</v>
      </c>
      <c r="F100" s="38" t="str">
        <f>Tabela_1!F98</f>
        <v>...</v>
      </c>
      <c r="G100" s="38">
        <f>Tabela_1!G98</f>
        <v>125.78364000000001</v>
      </c>
      <c r="H100" s="38" t="str">
        <f>Tabela_1!H98</f>
        <v>...</v>
      </c>
      <c r="I100" s="38">
        <f>Tabela_1!I98</f>
        <v>109.56828</v>
      </c>
      <c r="J100" s="38">
        <f>Tabela_1!J98</f>
        <v>133.24590000000001</v>
      </c>
      <c r="K100" s="38">
        <f>Tabela_1!K98</f>
        <v>114.2107</v>
      </c>
      <c r="L100" s="38">
        <f>Tabela_1!L98</f>
        <v>162.72408999999999</v>
      </c>
      <c r="M100" s="38">
        <f>Tabela_1!M98</f>
        <v>99.073049999999995</v>
      </c>
      <c r="N100" s="38">
        <f>Tabela_1!N98</f>
        <v>120.66812</v>
      </c>
      <c r="O100" s="38">
        <f>Tabela_1!O98</f>
        <v>80.661990000000003</v>
      </c>
      <c r="P100" s="38">
        <f>Tabela_1!P98</f>
        <v>110.05565</v>
      </c>
      <c r="Q100" s="38">
        <f>Tabela_1!Q98</f>
        <v>100.60234</v>
      </c>
      <c r="R100" s="38" t="str">
        <f>Tabela_1!R98</f>
        <v>...</v>
      </c>
      <c r="S100" s="38" t="str">
        <f>Tabela_1!S98</f>
        <v>...</v>
      </c>
      <c r="T100" s="38">
        <f>Tabela_1!T98</f>
        <v>85.085769999999997</v>
      </c>
    </row>
    <row r="101" spans="1:20" x14ac:dyDescent="0.25">
      <c r="A101" s="37">
        <v>40087</v>
      </c>
      <c r="B101" s="38">
        <f>Tabela_1!B99</f>
        <v>123.07453</v>
      </c>
      <c r="C101" s="38">
        <f>Tabela_1!C99</f>
        <v>128.97099</v>
      </c>
      <c r="D101" s="38">
        <f>Tabela_1!D99</f>
        <v>125.79657</v>
      </c>
      <c r="E101" s="38">
        <f>Tabela_1!E99</f>
        <v>77.154409999999999</v>
      </c>
      <c r="F101" s="38" t="str">
        <f>Tabela_1!F99</f>
        <v>...</v>
      </c>
      <c r="G101" s="38">
        <f>Tabela_1!G99</f>
        <v>140.39150000000001</v>
      </c>
      <c r="H101" s="38" t="str">
        <f>Tabela_1!H99</f>
        <v>...</v>
      </c>
      <c r="I101" s="38">
        <f>Tabela_1!I99</f>
        <v>125.28626</v>
      </c>
      <c r="J101" s="38">
        <f>Tabela_1!J99</f>
        <v>137.60916</v>
      </c>
      <c r="K101" s="38">
        <f>Tabela_1!K99</f>
        <v>118.22808999999999</v>
      </c>
      <c r="L101" s="38">
        <f>Tabela_1!L99</f>
        <v>166.16705999999999</v>
      </c>
      <c r="M101" s="38">
        <f>Tabela_1!M99</f>
        <v>102.98126000000001</v>
      </c>
      <c r="N101" s="38">
        <f>Tabela_1!N99</f>
        <v>126.86561</v>
      </c>
      <c r="O101" s="38">
        <f>Tabela_1!O99</f>
        <v>96.895399999999995</v>
      </c>
      <c r="P101" s="38">
        <f>Tabela_1!P99</f>
        <v>119.12591999999999</v>
      </c>
      <c r="Q101" s="38">
        <f>Tabela_1!Q99</f>
        <v>106.83391</v>
      </c>
      <c r="R101" s="38" t="str">
        <f>Tabela_1!R99</f>
        <v>...</v>
      </c>
      <c r="S101" s="38" t="str">
        <f>Tabela_1!S99</f>
        <v>...</v>
      </c>
      <c r="T101" s="38">
        <f>Tabela_1!T99</f>
        <v>82.278480000000002</v>
      </c>
    </row>
    <row r="102" spans="1:20" x14ac:dyDescent="0.25">
      <c r="A102" s="37">
        <v>40118</v>
      </c>
      <c r="B102" s="38">
        <f>Tabela_1!B100</f>
        <v>118.13763</v>
      </c>
      <c r="C102" s="38">
        <f>Tabela_1!C100</f>
        <v>130.55163999999999</v>
      </c>
      <c r="D102" s="38">
        <f>Tabela_1!D100</f>
        <v>121.88845000000001</v>
      </c>
      <c r="E102" s="38">
        <f>Tabela_1!E100</f>
        <v>72.837890000000002</v>
      </c>
      <c r="F102" s="38" t="str">
        <f>Tabela_1!F100</f>
        <v>...</v>
      </c>
      <c r="G102" s="38">
        <f>Tabela_1!G100</f>
        <v>141.49606</v>
      </c>
      <c r="H102" s="38" t="str">
        <f>Tabela_1!H100</f>
        <v>...</v>
      </c>
      <c r="I102" s="38">
        <f>Tabela_1!I100</f>
        <v>130.98041000000001</v>
      </c>
      <c r="J102" s="38">
        <f>Tabela_1!J100</f>
        <v>135.17731000000001</v>
      </c>
      <c r="K102" s="38">
        <f>Tabela_1!K100</f>
        <v>112.08638999999999</v>
      </c>
      <c r="L102" s="38">
        <f>Tabela_1!L100</f>
        <v>159.76965000000001</v>
      </c>
      <c r="M102" s="38">
        <f>Tabela_1!M100</f>
        <v>95.495239999999995</v>
      </c>
      <c r="N102" s="38">
        <f>Tabela_1!N100</f>
        <v>121.28218</v>
      </c>
      <c r="O102" s="38">
        <f>Tabela_1!O100</f>
        <v>90.749049999999997</v>
      </c>
      <c r="P102" s="38">
        <f>Tabela_1!P100</f>
        <v>112.23611</v>
      </c>
      <c r="Q102" s="38">
        <f>Tabela_1!Q100</f>
        <v>103.2037</v>
      </c>
      <c r="R102" s="38" t="str">
        <f>Tabela_1!R100</f>
        <v>...</v>
      </c>
      <c r="S102" s="38" t="str">
        <f>Tabela_1!S100</f>
        <v>...</v>
      </c>
      <c r="T102" s="38">
        <f>Tabela_1!T100</f>
        <v>79.929249999999996</v>
      </c>
    </row>
    <row r="103" spans="1:20" x14ac:dyDescent="0.25">
      <c r="A103" s="37">
        <v>40148</v>
      </c>
      <c r="B103" s="38">
        <f>Tabela_1!B101</f>
        <v>109.62616</v>
      </c>
      <c r="C103" s="38">
        <f>Tabela_1!C101</f>
        <v>129.72158999999999</v>
      </c>
      <c r="D103" s="38">
        <f>Tabela_1!D101</f>
        <v>92.067189999999997</v>
      </c>
      <c r="E103" s="38">
        <f>Tabela_1!E101</f>
        <v>74.755020000000002</v>
      </c>
      <c r="F103" s="38" t="str">
        <f>Tabela_1!F101</f>
        <v>...</v>
      </c>
      <c r="G103" s="38">
        <f>Tabela_1!G101</f>
        <v>126.24516</v>
      </c>
      <c r="H103" s="38" t="str">
        <f>Tabela_1!H101</f>
        <v>...</v>
      </c>
      <c r="I103" s="38">
        <f>Tabela_1!I101</f>
        <v>125.63637</v>
      </c>
      <c r="J103" s="38">
        <f>Tabela_1!J101</f>
        <v>140.3852</v>
      </c>
      <c r="K103" s="38">
        <f>Tabela_1!K101</f>
        <v>105.42798999999999</v>
      </c>
      <c r="L103" s="38">
        <f>Tabela_1!L101</f>
        <v>171.89161999999999</v>
      </c>
      <c r="M103" s="38">
        <f>Tabela_1!M101</f>
        <v>99.657970000000006</v>
      </c>
      <c r="N103" s="38">
        <f>Tabela_1!N101</f>
        <v>111.84725</v>
      </c>
      <c r="O103" s="38">
        <f>Tabela_1!O101</f>
        <v>87.546350000000004</v>
      </c>
      <c r="P103" s="38">
        <f>Tabela_1!P101</f>
        <v>99.695099999999996</v>
      </c>
      <c r="Q103" s="38">
        <f>Tabela_1!Q101</f>
        <v>98.460480000000004</v>
      </c>
      <c r="R103" s="38" t="str">
        <f>Tabela_1!R101</f>
        <v>...</v>
      </c>
      <c r="S103" s="38" t="str">
        <f>Tabela_1!S101</f>
        <v>...</v>
      </c>
      <c r="T103" s="38">
        <f>Tabela_1!T101</f>
        <v>71.627219999999994</v>
      </c>
    </row>
    <row r="104" spans="1:20" x14ac:dyDescent="0.25">
      <c r="A104" s="37">
        <v>40179</v>
      </c>
      <c r="B104" s="38">
        <f>Tabela_1!B102</f>
        <v>106.28637999999999</v>
      </c>
      <c r="C104" s="38">
        <f>Tabela_1!C102</f>
        <v>124.54711</v>
      </c>
      <c r="D104" s="38">
        <f>Tabela_1!D102</f>
        <v>110.71981</v>
      </c>
      <c r="E104" s="38">
        <f>Tabela_1!E102</f>
        <v>75.100859999999997</v>
      </c>
      <c r="F104" s="38" t="str">
        <f>Tabela_1!F102</f>
        <v>...</v>
      </c>
      <c r="G104" s="38">
        <f>Tabela_1!G102</f>
        <v>126.68237999999999</v>
      </c>
      <c r="H104" s="38" t="str">
        <f>Tabela_1!H102</f>
        <v>...</v>
      </c>
      <c r="I104" s="38">
        <f>Tabela_1!I102</f>
        <v>114.44938999999999</v>
      </c>
      <c r="J104" s="38">
        <f>Tabela_1!J102</f>
        <v>137.23903999999999</v>
      </c>
      <c r="K104" s="38">
        <f>Tabela_1!K102</f>
        <v>105.06851</v>
      </c>
      <c r="L104" s="38">
        <f>Tabela_1!L102</f>
        <v>166.84447</v>
      </c>
      <c r="M104" s="38">
        <f>Tabela_1!M102</f>
        <v>96.856589999999997</v>
      </c>
      <c r="N104" s="38">
        <f>Tabela_1!N102</f>
        <v>106.21816</v>
      </c>
      <c r="O104" s="38">
        <f>Tabela_1!O102</f>
        <v>83.440950000000001</v>
      </c>
      <c r="P104" s="38">
        <f>Tabela_1!P102</f>
        <v>100.41628</v>
      </c>
      <c r="Q104" s="38">
        <f>Tabela_1!Q102</f>
        <v>93.765410000000003</v>
      </c>
      <c r="R104" s="38" t="str">
        <f>Tabela_1!R102</f>
        <v>...</v>
      </c>
      <c r="S104" s="38" t="str">
        <f>Tabela_1!S102</f>
        <v>...</v>
      </c>
      <c r="T104" s="38">
        <f>Tabela_1!T102</f>
        <v>72.021230000000003</v>
      </c>
    </row>
    <row r="105" spans="1:20" x14ac:dyDescent="0.25">
      <c r="A105" s="37">
        <v>40210</v>
      </c>
      <c r="B105" s="38">
        <f>Tabela_1!B103</f>
        <v>103.65597</v>
      </c>
      <c r="C105" s="38">
        <f>Tabela_1!C103</f>
        <v>114.89096000000001</v>
      </c>
      <c r="D105" s="38">
        <f>Tabela_1!D103</f>
        <v>99.192750000000004</v>
      </c>
      <c r="E105" s="38">
        <f>Tabela_1!E103</f>
        <v>70.248660000000001</v>
      </c>
      <c r="F105" s="38" t="str">
        <f>Tabela_1!F103</f>
        <v>...</v>
      </c>
      <c r="G105" s="38">
        <f>Tabela_1!G103</f>
        <v>118.64127999999999</v>
      </c>
      <c r="H105" s="38" t="str">
        <f>Tabela_1!H103</f>
        <v>...</v>
      </c>
      <c r="I105" s="38">
        <f>Tabela_1!I103</f>
        <v>108.79613999999999</v>
      </c>
      <c r="J105" s="38">
        <f>Tabela_1!J103</f>
        <v>125.59017</v>
      </c>
      <c r="K105" s="38">
        <f>Tabela_1!K103</f>
        <v>103.57456000000001</v>
      </c>
      <c r="L105" s="38">
        <f>Tabela_1!L103</f>
        <v>152.20423</v>
      </c>
      <c r="M105" s="38">
        <f>Tabela_1!M103</f>
        <v>92.945310000000006</v>
      </c>
      <c r="N105" s="38">
        <f>Tabela_1!N103</f>
        <v>105.57769999999999</v>
      </c>
      <c r="O105" s="38">
        <f>Tabela_1!O103</f>
        <v>82.908969999999997</v>
      </c>
      <c r="P105" s="38">
        <f>Tabela_1!P103</f>
        <v>99.459010000000006</v>
      </c>
      <c r="Q105" s="38">
        <f>Tabela_1!Q103</f>
        <v>88.342250000000007</v>
      </c>
      <c r="R105" s="38" t="str">
        <f>Tabela_1!R103</f>
        <v>...</v>
      </c>
      <c r="S105" s="38" t="str">
        <f>Tabela_1!S103</f>
        <v>...</v>
      </c>
      <c r="T105" s="38">
        <f>Tabela_1!T103</f>
        <v>82.655330000000006</v>
      </c>
    </row>
    <row r="106" spans="1:20" x14ac:dyDescent="0.25">
      <c r="A106" s="37">
        <v>40238</v>
      </c>
      <c r="B106" s="38">
        <f>Tabela_1!B104</f>
        <v>122.44795000000001</v>
      </c>
      <c r="C106" s="38">
        <f>Tabela_1!C104</f>
        <v>123.14511</v>
      </c>
      <c r="D106" s="38">
        <f>Tabela_1!D104</f>
        <v>137.75594000000001</v>
      </c>
      <c r="E106" s="38">
        <f>Tabela_1!E104</f>
        <v>79.431799999999996</v>
      </c>
      <c r="F106" s="38" t="str">
        <f>Tabela_1!F104</f>
        <v>...</v>
      </c>
      <c r="G106" s="38">
        <f>Tabela_1!G104</f>
        <v>133.33231000000001</v>
      </c>
      <c r="H106" s="38" t="str">
        <f>Tabela_1!H104</f>
        <v>...</v>
      </c>
      <c r="I106" s="38">
        <f>Tabela_1!I104</f>
        <v>115.14436000000001</v>
      </c>
      <c r="J106" s="38">
        <f>Tabela_1!J104</f>
        <v>136.70253</v>
      </c>
      <c r="K106" s="38">
        <f>Tabela_1!K104</f>
        <v>119.33458</v>
      </c>
      <c r="L106" s="38">
        <f>Tabela_1!L104</f>
        <v>173.36953</v>
      </c>
      <c r="M106" s="38">
        <f>Tabela_1!M104</f>
        <v>99.923969999999997</v>
      </c>
      <c r="N106" s="38">
        <f>Tabela_1!N104</f>
        <v>121.90302</v>
      </c>
      <c r="O106" s="38">
        <f>Tabela_1!O104</f>
        <v>105.08978</v>
      </c>
      <c r="P106" s="38">
        <f>Tabela_1!P104</f>
        <v>118.01096</v>
      </c>
      <c r="Q106" s="38">
        <f>Tabela_1!Q104</f>
        <v>113.95932000000001</v>
      </c>
      <c r="R106" s="38" t="str">
        <f>Tabela_1!R104</f>
        <v>...</v>
      </c>
      <c r="S106" s="38" t="str">
        <f>Tabela_1!S104</f>
        <v>...</v>
      </c>
      <c r="T106" s="38">
        <f>Tabela_1!T104</f>
        <v>85.82244</v>
      </c>
    </row>
    <row r="107" spans="1:20" x14ac:dyDescent="0.25">
      <c r="A107" s="37">
        <v>40269</v>
      </c>
      <c r="B107" s="38">
        <f>Tabela_1!B105</f>
        <v>115.72172</v>
      </c>
      <c r="C107" s="38">
        <f>Tabela_1!C105</f>
        <v>112.55788</v>
      </c>
      <c r="D107" s="38">
        <f>Tabela_1!D105</f>
        <v>113.53839000000001</v>
      </c>
      <c r="E107" s="38">
        <f>Tabela_1!E105</f>
        <v>74.204099999999997</v>
      </c>
      <c r="F107" s="38" t="str">
        <f>Tabela_1!F105</f>
        <v>...</v>
      </c>
      <c r="G107" s="38">
        <f>Tabela_1!G105</f>
        <v>130.31141</v>
      </c>
      <c r="H107" s="38" t="str">
        <f>Tabela_1!H105</f>
        <v>...</v>
      </c>
      <c r="I107" s="38">
        <f>Tabela_1!I105</f>
        <v>97.503619999999998</v>
      </c>
      <c r="J107" s="38">
        <f>Tabela_1!J105</f>
        <v>131.10506000000001</v>
      </c>
      <c r="K107" s="38">
        <f>Tabela_1!K105</f>
        <v>115.32883</v>
      </c>
      <c r="L107" s="38">
        <f>Tabela_1!L105</f>
        <v>162.42490000000001</v>
      </c>
      <c r="M107" s="38">
        <f>Tabela_1!M105</f>
        <v>98.058160000000001</v>
      </c>
      <c r="N107" s="38">
        <f>Tabela_1!N105</f>
        <v>116.87871</v>
      </c>
      <c r="O107" s="38">
        <f>Tabela_1!O105</f>
        <v>93.848420000000004</v>
      </c>
      <c r="P107" s="38">
        <f>Tabela_1!P105</f>
        <v>109.47266</v>
      </c>
      <c r="Q107" s="38">
        <f>Tabela_1!Q105</f>
        <v>111.58932</v>
      </c>
      <c r="R107" s="38" t="str">
        <f>Tabela_1!R105</f>
        <v>...</v>
      </c>
      <c r="S107" s="38" t="str">
        <f>Tabela_1!S105</f>
        <v>...</v>
      </c>
      <c r="T107" s="38">
        <f>Tabela_1!T105</f>
        <v>85.279380000000003</v>
      </c>
    </row>
    <row r="108" spans="1:20" x14ac:dyDescent="0.25">
      <c r="A108" s="37">
        <v>40299</v>
      </c>
      <c r="B108" s="38">
        <f>Tabela_1!B106</f>
        <v>121.51815999999999</v>
      </c>
      <c r="C108" s="38">
        <f>Tabela_1!C106</f>
        <v>118.07340000000001</v>
      </c>
      <c r="D108" s="38">
        <f>Tabela_1!D106</f>
        <v>114.73677000000001</v>
      </c>
      <c r="E108" s="38">
        <f>Tabela_1!E106</f>
        <v>76.708209999999994</v>
      </c>
      <c r="F108" s="38" t="str">
        <f>Tabela_1!F106</f>
        <v>...</v>
      </c>
      <c r="G108" s="38">
        <f>Tabela_1!G106</f>
        <v>127.6597</v>
      </c>
      <c r="H108" s="38" t="str">
        <f>Tabela_1!H106</f>
        <v>...</v>
      </c>
      <c r="I108" s="38">
        <f>Tabela_1!I106</f>
        <v>96.693449999999999</v>
      </c>
      <c r="J108" s="38">
        <f>Tabela_1!J106</f>
        <v>142.48154</v>
      </c>
      <c r="K108" s="38">
        <f>Tabela_1!K106</f>
        <v>122.89182</v>
      </c>
      <c r="L108" s="38">
        <f>Tabela_1!L106</f>
        <v>160.72158999999999</v>
      </c>
      <c r="M108" s="38">
        <f>Tabela_1!M106</f>
        <v>105.61125</v>
      </c>
      <c r="N108" s="38">
        <f>Tabela_1!N106</f>
        <v>123.26011</v>
      </c>
      <c r="O108" s="38">
        <f>Tabela_1!O106</f>
        <v>103.86282</v>
      </c>
      <c r="P108" s="38">
        <f>Tabela_1!P106</f>
        <v>114.12159</v>
      </c>
      <c r="Q108" s="38">
        <f>Tabela_1!Q106</f>
        <v>109.60709</v>
      </c>
      <c r="R108" s="38" t="str">
        <f>Tabela_1!R106</f>
        <v>...</v>
      </c>
      <c r="S108" s="38" t="str">
        <f>Tabela_1!S106</f>
        <v>...</v>
      </c>
      <c r="T108" s="38">
        <f>Tabela_1!T106</f>
        <v>87.035349999999994</v>
      </c>
    </row>
    <row r="109" spans="1:20" x14ac:dyDescent="0.25">
      <c r="A109" s="37">
        <v>40330</v>
      </c>
      <c r="B109" s="38">
        <f>Tabela_1!B107</f>
        <v>119.43995</v>
      </c>
      <c r="C109" s="38">
        <f>Tabela_1!C107</f>
        <v>112.87379</v>
      </c>
      <c r="D109" s="38">
        <f>Tabela_1!D107</f>
        <v>115.19168000000001</v>
      </c>
      <c r="E109" s="38">
        <f>Tabela_1!E107</f>
        <v>77.357110000000006</v>
      </c>
      <c r="F109" s="38" t="str">
        <f>Tabela_1!F107</f>
        <v>...</v>
      </c>
      <c r="G109" s="38">
        <f>Tabela_1!G107</f>
        <v>131.22076000000001</v>
      </c>
      <c r="H109" s="38" t="str">
        <f>Tabela_1!H107</f>
        <v>...</v>
      </c>
      <c r="I109" s="38">
        <f>Tabela_1!I107</f>
        <v>94.292259999999999</v>
      </c>
      <c r="J109" s="38">
        <f>Tabela_1!J107</f>
        <v>130.56193999999999</v>
      </c>
      <c r="K109" s="38">
        <f>Tabela_1!K107</f>
        <v>118.71008999999999</v>
      </c>
      <c r="L109" s="38">
        <f>Tabela_1!L107</f>
        <v>171.16238999999999</v>
      </c>
      <c r="M109" s="38">
        <f>Tabela_1!M107</f>
        <v>102.38442999999999</v>
      </c>
      <c r="N109" s="38">
        <f>Tabela_1!N107</f>
        <v>122.40264000000001</v>
      </c>
      <c r="O109" s="38">
        <f>Tabela_1!O107</f>
        <v>102.41233</v>
      </c>
      <c r="P109" s="38">
        <f>Tabela_1!P107</f>
        <v>111.16159</v>
      </c>
      <c r="Q109" s="38">
        <f>Tabela_1!Q107</f>
        <v>111.52736</v>
      </c>
      <c r="R109" s="38" t="str">
        <f>Tabela_1!R107</f>
        <v>...</v>
      </c>
      <c r="S109" s="38" t="str">
        <f>Tabela_1!S107</f>
        <v>...</v>
      </c>
      <c r="T109" s="38">
        <f>Tabela_1!T107</f>
        <v>80.886390000000006</v>
      </c>
    </row>
    <row r="110" spans="1:20" x14ac:dyDescent="0.25">
      <c r="A110" s="37">
        <v>40360</v>
      </c>
      <c r="B110" s="38">
        <f>Tabela_1!B108</f>
        <v>124.55664</v>
      </c>
      <c r="C110" s="38">
        <f>Tabela_1!C108</f>
        <v>119.24796000000001</v>
      </c>
      <c r="D110" s="38">
        <f>Tabela_1!D108</f>
        <v>111.27025999999999</v>
      </c>
      <c r="E110" s="38">
        <f>Tabela_1!E108</f>
        <v>79.604709999999997</v>
      </c>
      <c r="F110" s="38" t="str">
        <f>Tabela_1!F108</f>
        <v>...</v>
      </c>
      <c r="G110" s="38">
        <f>Tabela_1!G108</f>
        <v>134.68779000000001</v>
      </c>
      <c r="H110" s="38" t="str">
        <f>Tabela_1!H108</f>
        <v>...</v>
      </c>
      <c r="I110" s="38">
        <f>Tabela_1!I108</f>
        <v>94.306290000000004</v>
      </c>
      <c r="J110" s="38">
        <f>Tabela_1!J108</f>
        <v>141.36144999999999</v>
      </c>
      <c r="K110" s="38">
        <f>Tabela_1!K108</f>
        <v>123.97232</v>
      </c>
      <c r="L110" s="38">
        <f>Tabela_1!L108</f>
        <v>183.05484999999999</v>
      </c>
      <c r="M110" s="38">
        <f>Tabela_1!M108</f>
        <v>106.55059</v>
      </c>
      <c r="N110" s="38">
        <f>Tabela_1!N108</f>
        <v>127.61797</v>
      </c>
      <c r="O110" s="38">
        <f>Tabela_1!O108</f>
        <v>107.22239</v>
      </c>
      <c r="P110" s="38">
        <f>Tabela_1!P108</f>
        <v>110.6942</v>
      </c>
      <c r="Q110" s="38">
        <f>Tabela_1!Q108</f>
        <v>117.438</v>
      </c>
      <c r="R110" s="38" t="str">
        <f>Tabela_1!R108</f>
        <v>...</v>
      </c>
      <c r="S110" s="38" t="str">
        <f>Tabela_1!S108</f>
        <v>...</v>
      </c>
      <c r="T110" s="38">
        <f>Tabela_1!T108</f>
        <v>92.724469999999997</v>
      </c>
    </row>
    <row r="111" spans="1:20" x14ac:dyDescent="0.25">
      <c r="A111" s="37">
        <v>40391</v>
      </c>
      <c r="B111" s="38">
        <f>Tabela_1!B109</f>
        <v>126.02153</v>
      </c>
      <c r="C111" s="38">
        <f>Tabela_1!C109</f>
        <v>120.12201</v>
      </c>
      <c r="D111" s="38">
        <f>Tabela_1!D109</f>
        <v>119.80486999999999</v>
      </c>
      <c r="E111" s="38">
        <f>Tabela_1!E109</f>
        <v>84.394149999999996</v>
      </c>
      <c r="F111" s="38" t="str">
        <f>Tabela_1!F109</f>
        <v>...</v>
      </c>
      <c r="G111" s="38">
        <f>Tabela_1!G109</f>
        <v>132.95811</v>
      </c>
      <c r="H111" s="38" t="str">
        <f>Tabela_1!H109</f>
        <v>...</v>
      </c>
      <c r="I111" s="38">
        <f>Tabela_1!I109</f>
        <v>98.18432</v>
      </c>
      <c r="J111" s="38">
        <f>Tabela_1!J109</f>
        <v>139.03559999999999</v>
      </c>
      <c r="K111" s="38">
        <f>Tabela_1!K109</f>
        <v>125.31066</v>
      </c>
      <c r="L111" s="38">
        <f>Tabela_1!L109</f>
        <v>190.50737000000001</v>
      </c>
      <c r="M111" s="38">
        <f>Tabela_1!M109</f>
        <v>107.71863</v>
      </c>
      <c r="N111" s="38">
        <f>Tabela_1!N109</f>
        <v>132.99358000000001</v>
      </c>
      <c r="O111" s="38">
        <f>Tabela_1!O109</f>
        <v>98.793109999999999</v>
      </c>
      <c r="P111" s="38">
        <f>Tabela_1!P109</f>
        <v>110.07621</v>
      </c>
      <c r="Q111" s="38">
        <f>Tabela_1!Q109</f>
        <v>108.9423</v>
      </c>
      <c r="R111" s="38" t="str">
        <f>Tabela_1!R109</f>
        <v>...</v>
      </c>
      <c r="S111" s="38" t="str">
        <f>Tabela_1!S109</f>
        <v>...</v>
      </c>
      <c r="T111" s="38">
        <f>Tabela_1!T109</f>
        <v>94.181389999999993</v>
      </c>
    </row>
    <row r="112" spans="1:20" x14ac:dyDescent="0.25">
      <c r="A112" s="37">
        <v>40422</v>
      </c>
      <c r="B112" s="38">
        <f>Tabela_1!B110</f>
        <v>123.28957</v>
      </c>
      <c r="C112" s="38">
        <f>Tabela_1!C110</f>
        <v>122.13231</v>
      </c>
      <c r="D112" s="38">
        <f>Tabela_1!D110</f>
        <v>119.45538999999999</v>
      </c>
      <c r="E112" s="38">
        <f>Tabela_1!E110</f>
        <v>79.074060000000003</v>
      </c>
      <c r="F112" s="38" t="str">
        <f>Tabela_1!F110</f>
        <v>...</v>
      </c>
      <c r="G112" s="38">
        <f>Tabela_1!G110</f>
        <v>134.39838</v>
      </c>
      <c r="H112" s="38" t="str">
        <f>Tabela_1!H110</f>
        <v>...</v>
      </c>
      <c r="I112" s="38">
        <f>Tabela_1!I110</f>
        <v>113.38602</v>
      </c>
      <c r="J112" s="38">
        <f>Tabela_1!J110</f>
        <v>132.03540000000001</v>
      </c>
      <c r="K112" s="38">
        <f>Tabela_1!K110</f>
        <v>125.08093</v>
      </c>
      <c r="L112" s="38">
        <f>Tabela_1!L110</f>
        <v>179.36274</v>
      </c>
      <c r="M112" s="38">
        <f>Tabela_1!M110</f>
        <v>104.70323</v>
      </c>
      <c r="N112" s="38">
        <f>Tabela_1!N110</f>
        <v>130.97426999999999</v>
      </c>
      <c r="O112" s="38">
        <f>Tabela_1!O110</f>
        <v>101.63387</v>
      </c>
      <c r="P112" s="38">
        <f>Tabela_1!P110</f>
        <v>109.28012</v>
      </c>
      <c r="Q112" s="38">
        <f>Tabela_1!Q110</f>
        <v>96.796869999999998</v>
      </c>
      <c r="R112" s="38" t="str">
        <f>Tabela_1!R110</f>
        <v>...</v>
      </c>
      <c r="S112" s="38" t="str">
        <f>Tabela_1!S110</f>
        <v>...</v>
      </c>
      <c r="T112" s="38">
        <f>Tabela_1!T110</f>
        <v>95.841449999999995</v>
      </c>
    </row>
    <row r="113" spans="1:20" x14ac:dyDescent="0.25">
      <c r="A113" s="37">
        <v>40452</v>
      </c>
      <c r="B113" s="38">
        <f>Tabela_1!B111</f>
        <v>125.54517</v>
      </c>
      <c r="C113" s="38">
        <f>Tabela_1!C111</f>
        <v>133.01032000000001</v>
      </c>
      <c r="D113" s="38">
        <f>Tabela_1!D111</f>
        <v>121.89631</v>
      </c>
      <c r="E113" s="38">
        <f>Tabela_1!E111</f>
        <v>80.375889999999998</v>
      </c>
      <c r="F113" s="38" t="str">
        <f>Tabela_1!F111</f>
        <v>...</v>
      </c>
      <c r="G113" s="38">
        <f>Tabela_1!G111</f>
        <v>132.97458</v>
      </c>
      <c r="H113" s="38" t="str">
        <f>Tabela_1!H111</f>
        <v>...</v>
      </c>
      <c r="I113" s="38">
        <f>Tabela_1!I111</f>
        <v>127.42418000000001</v>
      </c>
      <c r="J113" s="38">
        <f>Tabela_1!J111</f>
        <v>145.31424000000001</v>
      </c>
      <c r="K113" s="38">
        <f>Tabela_1!K111</f>
        <v>125.89136999999999</v>
      </c>
      <c r="L113" s="38">
        <f>Tabela_1!L111</f>
        <v>185.04733999999999</v>
      </c>
      <c r="M113" s="38">
        <f>Tabela_1!M111</f>
        <v>108.97082</v>
      </c>
      <c r="N113" s="38">
        <f>Tabela_1!N111</f>
        <v>129.89366000000001</v>
      </c>
      <c r="O113" s="38">
        <f>Tabela_1!O111</f>
        <v>101.19687999999999</v>
      </c>
      <c r="P113" s="38">
        <f>Tabela_1!P111</f>
        <v>114.36873</v>
      </c>
      <c r="Q113" s="38">
        <f>Tabela_1!Q111</f>
        <v>99.350939999999994</v>
      </c>
      <c r="R113" s="38" t="str">
        <f>Tabela_1!R111</f>
        <v>...</v>
      </c>
      <c r="S113" s="38" t="str">
        <f>Tabela_1!S111</f>
        <v>...</v>
      </c>
      <c r="T113" s="38">
        <f>Tabela_1!T111</f>
        <v>94.591909999999999</v>
      </c>
    </row>
    <row r="114" spans="1:20" x14ac:dyDescent="0.25">
      <c r="A114" s="37">
        <v>40483</v>
      </c>
      <c r="B114" s="38">
        <f>Tabela_1!B112</f>
        <v>124.42525000000001</v>
      </c>
      <c r="C114" s="38">
        <f>Tabela_1!C112</f>
        <v>127.90464</v>
      </c>
      <c r="D114" s="38">
        <f>Tabela_1!D112</f>
        <v>130.29772</v>
      </c>
      <c r="E114" s="38">
        <f>Tabela_1!E112</f>
        <v>82.658180000000002</v>
      </c>
      <c r="F114" s="38" t="str">
        <f>Tabela_1!F112</f>
        <v>...</v>
      </c>
      <c r="G114" s="38">
        <f>Tabela_1!G112</f>
        <v>133.29812000000001</v>
      </c>
      <c r="H114" s="38" t="str">
        <f>Tabela_1!H112</f>
        <v>...</v>
      </c>
      <c r="I114" s="38">
        <f>Tabela_1!I112</f>
        <v>131.36694</v>
      </c>
      <c r="J114" s="38">
        <f>Tabela_1!J112</f>
        <v>131.33957000000001</v>
      </c>
      <c r="K114" s="38">
        <f>Tabela_1!K112</f>
        <v>119.00206</v>
      </c>
      <c r="L114" s="38">
        <f>Tabela_1!L112</f>
        <v>175.02952999999999</v>
      </c>
      <c r="M114" s="38">
        <f>Tabela_1!M112</f>
        <v>108.70487</v>
      </c>
      <c r="N114" s="38">
        <f>Tabela_1!N112</f>
        <v>127.18671000000001</v>
      </c>
      <c r="O114" s="38">
        <f>Tabela_1!O112</f>
        <v>102.63432</v>
      </c>
      <c r="P114" s="38">
        <f>Tabela_1!P112</f>
        <v>114.5256</v>
      </c>
      <c r="Q114" s="38">
        <f>Tabela_1!Q112</f>
        <v>109.94164000000001</v>
      </c>
      <c r="R114" s="38" t="str">
        <f>Tabela_1!R112</f>
        <v>...</v>
      </c>
      <c r="S114" s="38" t="str">
        <f>Tabela_1!S112</f>
        <v>...</v>
      </c>
      <c r="T114" s="38">
        <f>Tabela_1!T112</f>
        <v>88.918109999999999</v>
      </c>
    </row>
    <row r="115" spans="1:20" x14ac:dyDescent="0.25">
      <c r="A115" s="37">
        <v>40513</v>
      </c>
      <c r="B115" s="38">
        <f>Tabela_1!B113</f>
        <v>112.54306</v>
      </c>
      <c r="C115" s="38">
        <f>Tabela_1!C113</f>
        <v>123.16763</v>
      </c>
      <c r="D115" s="38">
        <f>Tabela_1!D113</f>
        <v>99.518320000000003</v>
      </c>
      <c r="E115" s="38">
        <f>Tabela_1!E113</f>
        <v>85.289450000000002</v>
      </c>
      <c r="F115" s="38" t="str">
        <f>Tabela_1!F113</f>
        <v>...</v>
      </c>
      <c r="G115" s="38">
        <f>Tabela_1!G113</f>
        <v>113.37027999999999</v>
      </c>
      <c r="H115" s="38" t="str">
        <f>Tabela_1!H113</f>
        <v>...</v>
      </c>
      <c r="I115" s="38">
        <f>Tabela_1!I113</f>
        <v>125.47167</v>
      </c>
      <c r="J115" s="38">
        <f>Tabela_1!J113</f>
        <v>126.63017000000001</v>
      </c>
      <c r="K115" s="38">
        <f>Tabela_1!K113</f>
        <v>113.67841</v>
      </c>
      <c r="L115" s="38">
        <f>Tabela_1!L113</f>
        <v>168.54629</v>
      </c>
      <c r="M115" s="38">
        <f>Tabela_1!M113</f>
        <v>101.96917999999999</v>
      </c>
      <c r="N115" s="38">
        <f>Tabela_1!N113</f>
        <v>113.69954</v>
      </c>
      <c r="O115" s="38">
        <f>Tabela_1!O113</f>
        <v>92.220320000000001</v>
      </c>
      <c r="P115" s="38">
        <f>Tabela_1!P113</f>
        <v>104.26075</v>
      </c>
      <c r="Q115" s="38">
        <f>Tabela_1!Q113</f>
        <v>97.480519999999999</v>
      </c>
      <c r="R115" s="38" t="str">
        <f>Tabela_1!R113</f>
        <v>...</v>
      </c>
      <c r="S115" s="38" t="str">
        <f>Tabela_1!S113</f>
        <v>...</v>
      </c>
      <c r="T115" s="38">
        <f>Tabela_1!T113</f>
        <v>77.269379999999998</v>
      </c>
    </row>
    <row r="116" spans="1:20" x14ac:dyDescent="0.25">
      <c r="A116" s="37">
        <v>40544</v>
      </c>
      <c r="B116" s="38">
        <f>Tabela_1!B114</f>
        <v>108.6343</v>
      </c>
      <c r="C116" s="38">
        <f>Tabela_1!C114</f>
        <v>116.07796</v>
      </c>
      <c r="D116" s="38">
        <f>Tabela_1!D114</f>
        <v>108.77085</v>
      </c>
      <c r="E116" s="38">
        <f>Tabela_1!E114</f>
        <v>78.893450000000001</v>
      </c>
      <c r="F116" s="38" t="str">
        <f>Tabela_1!F114</f>
        <v>...</v>
      </c>
      <c r="G116" s="38">
        <f>Tabela_1!G114</f>
        <v>106.16571999999999</v>
      </c>
      <c r="H116" s="38" t="str">
        <f>Tabela_1!H114</f>
        <v>...</v>
      </c>
      <c r="I116" s="38">
        <f>Tabela_1!I114</f>
        <v>109.72341</v>
      </c>
      <c r="J116" s="38">
        <f>Tabela_1!J114</f>
        <v>124.38157</v>
      </c>
      <c r="K116" s="38">
        <f>Tabela_1!K114</f>
        <v>108.49513</v>
      </c>
      <c r="L116" s="38">
        <f>Tabela_1!L114</f>
        <v>181.58528999999999</v>
      </c>
      <c r="M116" s="38">
        <f>Tabela_1!M114</f>
        <v>100.63133000000001</v>
      </c>
      <c r="N116" s="38">
        <f>Tabela_1!N114</f>
        <v>109.71623</v>
      </c>
      <c r="O116" s="38">
        <f>Tabela_1!O114</f>
        <v>91.671689999999998</v>
      </c>
      <c r="P116" s="38">
        <f>Tabela_1!P114</f>
        <v>103.21098000000001</v>
      </c>
      <c r="Q116" s="38">
        <f>Tabela_1!Q114</f>
        <v>89.221710000000002</v>
      </c>
      <c r="R116" s="38" t="str">
        <f>Tabela_1!R114</f>
        <v>...</v>
      </c>
      <c r="S116" s="38" t="str">
        <f>Tabela_1!S114</f>
        <v>...</v>
      </c>
      <c r="T116" s="38">
        <f>Tabela_1!T114</f>
        <v>70.461269999999999</v>
      </c>
    </row>
    <row r="117" spans="1:20" x14ac:dyDescent="0.25">
      <c r="A117" s="37">
        <v>40575</v>
      </c>
      <c r="B117" s="38">
        <f>Tabela_1!B115</f>
        <v>111.18262</v>
      </c>
      <c r="C117" s="38">
        <f>Tabela_1!C115</f>
        <v>104.12515999999999</v>
      </c>
      <c r="D117" s="38">
        <f>Tabela_1!D115</f>
        <v>109.02482999999999</v>
      </c>
      <c r="E117" s="38">
        <f>Tabela_1!E115</f>
        <v>68.504710000000003</v>
      </c>
      <c r="F117" s="38" t="str">
        <f>Tabela_1!F115</f>
        <v>...</v>
      </c>
      <c r="G117" s="38">
        <f>Tabela_1!G115</f>
        <v>112.13464999999999</v>
      </c>
      <c r="H117" s="38" t="str">
        <f>Tabela_1!H115</f>
        <v>...</v>
      </c>
      <c r="I117" s="38">
        <f>Tabela_1!I115</f>
        <v>104.20675</v>
      </c>
      <c r="J117" s="38">
        <f>Tabela_1!J115</f>
        <v>106.25187</v>
      </c>
      <c r="K117" s="38">
        <f>Tabela_1!K115</f>
        <v>111.72969999999999</v>
      </c>
      <c r="L117" s="38">
        <f>Tabela_1!L115</f>
        <v>171.86345</v>
      </c>
      <c r="M117" s="38">
        <f>Tabela_1!M115</f>
        <v>101.09533999999999</v>
      </c>
      <c r="N117" s="38">
        <f>Tabela_1!N115</f>
        <v>113.90758</v>
      </c>
      <c r="O117" s="38">
        <f>Tabela_1!O115</f>
        <v>95.948809999999995</v>
      </c>
      <c r="P117" s="38">
        <f>Tabela_1!P115</f>
        <v>104.25563</v>
      </c>
      <c r="Q117" s="38">
        <f>Tabela_1!Q115</f>
        <v>95.96893</v>
      </c>
      <c r="R117" s="38" t="str">
        <f>Tabela_1!R115</f>
        <v>...</v>
      </c>
      <c r="S117" s="38" t="str">
        <f>Tabela_1!S115</f>
        <v>...</v>
      </c>
      <c r="T117" s="38">
        <f>Tabela_1!T115</f>
        <v>81.365989999999996</v>
      </c>
    </row>
    <row r="118" spans="1:20" x14ac:dyDescent="0.25">
      <c r="A118" s="37">
        <v>40603</v>
      </c>
      <c r="B118" s="38">
        <f>Tabela_1!B116</f>
        <v>121.63363</v>
      </c>
      <c r="C118" s="38">
        <f>Tabela_1!C116</f>
        <v>118.49418</v>
      </c>
      <c r="D118" s="38">
        <f>Tabela_1!D116</f>
        <v>115.81644</v>
      </c>
      <c r="E118" s="38">
        <f>Tabela_1!E116</f>
        <v>72.659289999999999</v>
      </c>
      <c r="F118" s="38" t="str">
        <f>Tabela_1!F116</f>
        <v>...</v>
      </c>
      <c r="G118" s="38">
        <f>Tabela_1!G116</f>
        <v>115.35338</v>
      </c>
      <c r="H118" s="38" t="str">
        <f>Tabela_1!H116</f>
        <v>...</v>
      </c>
      <c r="I118" s="38">
        <f>Tabela_1!I116</f>
        <v>106.93055</v>
      </c>
      <c r="J118" s="38">
        <f>Tabela_1!J116</f>
        <v>130.83494999999999</v>
      </c>
      <c r="K118" s="38">
        <f>Tabela_1!K116</f>
        <v>121.53957</v>
      </c>
      <c r="L118" s="38">
        <f>Tabela_1!L116</f>
        <v>192.19612000000001</v>
      </c>
      <c r="M118" s="38">
        <f>Tabela_1!M116</f>
        <v>103.12218</v>
      </c>
      <c r="N118" s="38">
        <f>Tabela_1!N116</f>
        <v>125.1532</v>
      </c>
      <c r="O118" s="38">
        <f>Tabela_1!O116</f>
        <v>102.53686</v>
      </c>
      <c r="P118" s="38">
        <f>Tabela_1!P116</f>
        <v>113.65275</v>
      </c>
      <c r="Q118" s="38">
        <f>Tabela_1!Q116</f>
        <v>114.41779</v>
      </c>
      <c r="R118" s="38" t="str">
        <f>Tabela_1!R116</f>
        <v>...</v>
      </c>
      <c r="S118" s="38" t="str">
        <f>Tabela_1!S116</f>
        <v>...</v>
      </c>
      <c r="T118" s="38">
        <f>Tabela_1!T116</f>
        <v>80.846130000000002</v>
      </c>
    </row>
    <row r="119" spans="1:20" x14ac:dyDescent="0.25">
      <c r="A119" s="37">
        <v>40634</v>
      </c>
      <c r="B119" s="38">
        <f>Tabela_1!B117</f>
        <v>113.61426</v>
      </c>
      <c r="C119" s="38">
        <f>Tabela_1!C117</f>
        <v>105.12383</v>
      </c>
      <c r="D119" s="38">
        <f>Tabela_1!D117</f>
        <v>115.14819</v>
      </c>
      <c r="E119" s="38">
        <f>Tabela_1!E117</f>
        <v>74.989829999999998</v>
      </c>
      <c r="F119" s="38" t="str">
        <f>Tabela_1!F117</f>
        <v>...</v>
      </c>
      <c r="G119" s="38">
        <f>Tabela_1!G117</f>
        <v>103.4952</v>
      </c>
      <c r="H119" s="38" t="str">
        <f>Tabela_1!H117</f>
        <v>...</v>
      </c>
      <c r="I119" s="38">
        <f>Tabela_1!I117</f>
        <v>89.488659999999996</v>
      </c>
      <c r="J119" s="38">
        <f>Tabela_1!J117</f>
        <v>124.91482999999999</v>
      </c>
      <c r="K119" s="38">
        <f>Tabela_1!K117</f>
        <v>114.53548000000001</v>
      </c>
      <c r="L119" s="38">
        <f>Tabela_1!L117</f>
        <v>183.89836</v>
      </c>
      <c r="M119" s="38">
        <f>Tabela_1!M117</f>
        <v>103.76564</v>
      </c>
      <c r="N119" s="38">
        <f>Tabela_1!N117</f>
        <v>113.15034</v>
      </c>
      <c r="O119" s="38">
        <f>Tabela_1!O117</f>
        <v>100.75885</v>
      </c>
      <c r="P119" s="38">
        <f>Tabela_1!P117</f>
        <v>99.214699999999993</v>
      </c>
      <c r="Q119" s="38">
        <f>Tabela_1!Q117</f>
        <v>111.89743</v>
      </c>
      <c r="R119" s="38" t="str">
        <f>Tabela_1!R117</f>
        <v>...</v>
      </c>
      <c r="S119" s="38" t="str">
        <f>Tabela_1!S117</f>
        <v>...</v>
      </c>
      <c r="T119" s="38">
        <f>Tabela_1!T117</f>
        <v>77.45675</v>
      </c>
    </row>
    <row r="120" spans="1:20" x14ac:dyDescent="0.25">
      <c r="A120" s="37">
        <v>40664</v>
      </c>
      <c r="B120" s="38">
        <f>Tabela_1!B118</f>
        <v>124.81165</v>
      </c>
      <c r="C120" s="38">
        <f>Tabela_1!C118</f>
        <v>111.98214</v>
      </c>
      <c r="D120" s="38">
        <f>Tabela_1!D118</f>
        <v>122.88256</v>
      </c>
      <c r="E120" s="38">
        <f>Tabela_1!E118</f>
        <v>81.474459999999993</v>
      </c>
      <c r="F120" s="38" t="str">
        <f>Tabela_1!F118</f>
        <v>...</v>
      </c>
      <c r="G120" s="38">
        <f>Tabela_1!G118</f>
        <v>109.98287000000001</v>
      </c>
      <c r="H120" s="38" t="str">
        <f>Tabela_1!H118</f>
        <v>...</v>
      </c>
      <c r="I120" s="38">
        <f>Tabela_1!I118</f>
        <v>91.188980000000001</v>
      </c>
      <c r="J120" s="38">
        <f>Tabela_1!J118</f>
        <v>138.03586000000001</v>
      </c>
      <c r="K120" s="38">
        <f>Tabela_1!K118</f>
        <v>124.00315000000001</v>
      </c>
      <c r="L120" s="38">
        <f>Tabela_1!L118</f>
        <v>191.11865</v>
      </c>
      <c r="M120" s="38">
        <f>Tabela_1!M118</f>
        <v>107.05097000000001</v>
      </c>
      <c r="N120" s="38">
        <f>Tabela_1!N118</f>
        <v>128.24079</v>
      </c>
      <c r="O120" s="38">
        <f>Tabela_1!O118</f>
        <v>108.49653000000001</v>
      </c>
      <c r="P120" s="38">
        <f>Tabela_1!P118</f>
        <v>102.69243</v>
      </c>
      <c r="Q120" s="38">
        <f>Tabela_1!Q118</f>
        <v>115.47613</v>
      </c>
      <c r="R120" s="38" t="str">
        <f>Tabela_1!R118</f>
        <v>...</v>
      </c>
      <c r="S120" s="38" t="str">
        <f>Tabela_1!S118</f>
        <v>...</v>
      </c>
      <c r="T120" s="38">
        <f>Tabela_1!T118</f>
        <v>91.387259999999998</v>
      </c>
    </row>
    <row r="121" spans="1:20" x14ac:dyDescent="0.25">
      <c r="A121" s="37">
        <v>40695</v>
      </c>
      <c r="B121" s="38">
        <f>Tabela_1!B119</f>
        <v>119.80302</v>
      </c>
      <c r="C121" s="38">
        <f>Tabela_1!C119</f>
        <v>110.8229</v>
      </c>
      <c r="D121" s="38">
        <f>Tabela_1!D119</f>
        <v>113.93853</v>
      </c>
      <c r="E121" s="38">
        <f>Tabela_1!E119</f>
        <v>80.153220000000005</v>
      </c>
      <c r="F121" s="38" t="str">
        <f>Tabela_1!F119</f>
        <v>...</v>
      </c>
      <c r="G121" s="38">
        <f>Tabela_1!G119</f>
        <v>107.53395999999999</v>
      </c>
      <c r="H121" s="38" t="str">
        <f>Tabela_1!H119</f>
        <v>...</v>
      </c>
      <c r="I121" s="38">
        <f>Tabela_1!I119</f>
        <v>94.806120000000007</v>
      </c>
      <c r="J121" s="38">
        <f>Tabela_1!J119</f>
        <v>137.29398</v>
      </c>
      <c r="K121" s="38">
        <f>Tabela_1!K119</f>
        <v>121.42007</v>
      </c>
      <c r="L121" s="38">
        <f>Tabela_1!L119</f>
        <v>183.45246</v>
      </c>
      <c r="M121" s="38">
        <f>Tabela_1!M119</f>
        <v>97.573139999999995</v>
      </c>
      <c r="N121" s="38">
        <f>Tabela_1!N119</f>
        <v>123.23475999999999</v>
      </c>
      <c r="O121" s="38">
        <f>Tabela_1!O119</f>
        <v>109.11391</v>
      </c>
      <c r="P121" s="38">
        <f>Tabela_1!P119</f>
        <v>102.2587</v>
      </c>
      <c r="Q121" s="38">
        <f>Tabela_1!Q119</f>
        <v>111.50870999999999</v>
      </c>
      <c r="R121" s="38" t="str">
        <f>Tabela_1!R119</f>
        <v>...</v>
      </c>
      <c r="S121" s="38" t="str">
        <f>Tabela_1!S119</f>
        <v>...</v>
      </c>
      <c r="T121" s="38">
        <f>Tabela_1!T119</f>
        <v>94.543229999999994</v>
      </c>
    </row>
    <row r="122" spans="1:20" x14ac:dyDescent="0.25">
      <c r="A122" s="37">
        <v>40725</v>
      </c>
      <c r="B122" s="38">
        <f>Tabela_1!B120</f>
        <v>123.60012</v>
      </c>
      <c r="C122" s="38">
        <f>Tabela_1!C120</f>
        <v>110.42864</v>
      </c>
      <c r="D122" s="38">
        <f>Tabela_1!D120</f>
        <v>117.50225</v>
      </c>
      <c r="E122" s="38">
        <f>Tabela_1!E120</f>
        <v>88.609160000000003</v>
      </c>
      <c r="F122" s="38" t="str">
        <f>Tabela_1!F120</f>
        <v>...</v>
      </c>
      <c r="G122" s="38">
        <f>Tabela_1!G120</f>
        <v>106.37981000000001</v>
      </c>
      <c r="H122" s="38" t="str">
        <f>Tabela_1!H120</f>
        <v>...</v>
      </c>
      <c r="I122" s="38">
        <f>Tabela_1!I120</f>
        <v>94.808570000000003</v>
      </c>
      <c r="J122" s="38">
        <f>Tabela_1!J120</f>
        <v>132.64117999999999</v>
      </c>
      <c r="K122" s="38">
        <f>Tabela_1!K120</f>
        <v>123.67167999999999</v>
      </c>
      <c r="L122" s="38">
        <f>Tabela_1!L120</f>
        <v>184.5427</v>
      </c>
      <c r="M122" s="38">
        <f>Tabela_1!M120</f>
        <v>102.92382000000001</v>
      </c>
      <c r="N122" s="38">
        <f>Tabela_1!N120</f>
        <v>128.19763</v>
      </c>
      <c r="O122" s="38">
        <f>Tabela_1!O120</f>
        <v>116.77581000000001</v>
      </c>
      <c r="P122" s="38">
        <f>Tabela_1!P120</f>
        <v>101.7334</v>
      </c>
      <c r="Q122" s="38">
        <f>Tabela_1!Q120</f>
        <v>114.13518000000001</v>
      </c>
      <c r="R122" s="38" t="str">
        <f>Tabela_1!R120</f>
        <v>...</v>
      </c>
      <c r="S122" s="38" t="str">
        <f>Tabela_1!S120</f>
        <v>...</v>
      </c>
      <c r="T122" s="38">
        <f>Tabela_1!T120</f>
        <v>98.066419999999994</v>
      </c>
    </row>
    <row r="123" spans="1:20" x14ac:dyDescent="0.25">
      <c r="A123" s="37">
        <v>40756</v>
      </c>
      <c r="B123" s="38">
        <f>Tabela_1!B121</f>
        <v>129.14279999999999</v>
      </c>
      <c r="C123" s="38">
        <f>Tabela_1!C121</f>
        <v>116.22198</v>
      </c>
      <c r="D123" s="38">
        <f>Tabela_1!D121</f>
        <v>129.20264</v>
      </c>
      <c r="E123" s="38">
        <f>Tabela_1!E121</f>
        <v>87.763229999999993</v>
      </c>
      <c r="F123" s="38" t="str">
        <f>Tabela_1!F121</f>
        <v>...</v>
      </c>
      <c r="G123" s="38">
        <f>Tabela_1!G121</f>
        <v>116.19367</v>
      </c>
      <c r="H123" s="38" t="str">
        <f>Tabela_1!H121</f>
        <v>...</v>
      </c>
      <c r="I123" s="38">
        <f>Tabela_1!I121</f>
        <v>100.73035</v>
      </c>
      <c r="J123" s="38">
        <f>Tabela_1!J121</f>
        <v>135.43465</v>
      </c>
      <c r="K123" s="38">
        <f>Tabela_1!K121</f>
        <v>124.03628999999999</v>
      </c>
      <c r="L123" s="38">
        <f>Tabela_1!L121</f>
        <v>183.10782</v>
      </c>
      <c r="M123" s="38">
        <f>Tabela_1!M121</f>
        <v>110.84921</v>
      </c>
      <c r="N123" s="38">
        <f>Tabela_1!N121</f>
        <v>137.55461</v>
      </c>
      <c r="O123" s="38">
        <f>Tabela_1!O121</f>
        <v>124.22917</v>
      </c>
      <c r="P123" s="38">
        <f>Tabela_1!P121</f>
        <v>109.22978000000001</v>
      </c>
      <c r="Q123" s="38">
        <f>Tabela_1!Q121</f>
        <v>113.91625999999999</v>
      </c>
      <c r="R123" s="38" t="str">
        <f>Tabela_1!R121</f>
        <v>...</v>
      </c>
      <c r="S123" s="38" t="str">
        <f>Tabela_1!S121</f>
        <v>...</v>
      </c>
      <c r="T123" s="38">
        <f>Tabela_1!T121</f>
        <v>94.891210000000001</v>
      </c>
    </row>
    <row r="124" spans="1:20" x14ac:dyDescent="0.25">
      <c r="A124" s="37">
        <v>40787</v>
      </c>
      <c r="B124" s="38">
        <f>Tabela_1!B122</f>
        <v>122.10754</v>
      </c>
      <c r="C124" s="38">
        <f>Tabela_1!C122</f>
        <v>119.03941</v>
      </c>
      <c r="D124" s="38">
        <f>Tabela_1!D122</f>
        <v>132.68996999999999</v>
      </c>
      <c r="E124" s="38">
        <f>Tabela_1!E122</f>
        <v>83.311880000000002</v>
      </c>
      <c r="F124" s="38" t="str">
        <f>Tabela_1!F122</f>
        <v>...</v>
      </c>
      <c r="G124" s="38">
        <f>Tabela_1!G122</f>
        <v>119.42683</v>
      </c>
      <c r="H124" s="38" t="str">
        <f>Tabela_1!H122</f>
        <v>...</v>
      </c>
      <c r="I124" s="38">
        <f>Tabela_1!I122</f>
        <v>118.90978</v>
      </c>
      <c r="J124" s="38">
        <f>Tabela_1!J122</f>
        <v>129.29596000000001</v>
      </c>
      <c r="K124" s="38">
        <f>Tabela_1!K122</f>
        <v>116.39948</v>
      </c>
      <c r="L124" s="38">
        <f>Tabela_1!L122</f>
        <v>173.54777999999999</v>
      </c>
      <c r="M124" s="38">
        <f>Tabela_1!M122</f>
        <v>106.02375000000001</v>
      </c>
      <c r="N124" s="38">
        <f>Tabela_1!N122</f>
        <v>127.77652999999999</v>
      </c>
      <c r="O124" s="38">
        <f>Tabela_1!O122</f>
        <v>111.96629</v>
      </c>
      <c r="P124" s="38">
        <f>Tabela_1!P122</f>
        <v>104.40053</v>
      </c>
      <c r="Q124" s="38">
        <f>Tabela_1!Q122</f>
        <v>101.62665</v>
      </c>
      <c r="R124" s="38" t="str">
        <f>Tabela_1!R122</f>
        <v>...</v>
      </c>
      <c r="S124" s="38" t="str">
        <f>Tabela_1!S122</f>
        <v>...</v>
      </c>
      <c r="T124" s="38">
        <f>Tabela_1!T122</f>
        <v>101.8853</v>
      </c>
    </row>
    <row r="125" spans="1:20" x14ac:dyDescent="0.25">
      <c r="A125" s="37">
        <v>40817</v>
      </c>
      <c r="B125" s="38">
        <f>Tabela_1!B123</f>
        <v>123.83857</v>
      </c>
      <c r="C125" s="38">
        <f>Tabela_1!C123</f>
        <v>130.21866</v>
      </c>
      <c r="D125" s="38">
        <f>Tabela_1!D123</f>
        <v>142.53404</v>
      </c>
      <c r="E125" s="38">
        <f>Tabela_1!E123</f>
        <v>84.034660000000002</v>
      </c>
      <c r="F125" s="38" t="str">
        <f>Tabela_1!F123</f>
        <v>...</v>
      </c>
      <c r="G125" s="38">
        <f>Tabela_1!G123</f>
        <v>122.54215000000001</v>
      </c>
      <c r="H125" s="38" t="str">
        <f>Tabela_1!H123</f>
        <v>...</v>
      </c>
      <c r="I125" s="38">
        <f>Tabela_1!I123</f>
        <v>132.25816</v>
      </c>
      <c r="J125" s="38">
        <f>Tabela_1!J123</f>
        <v>138.67003</v>
      </c>
      <c r="K125" s="38">
        <f>Tabela_1!K123</f>
        <v>120.86169</v>
      </c>
      <c r="L125" s="38">
        <f>Tabela_1!L123</f>
        <v>174.49681000000001</v>
      </c>
      <c r="M125" s="38">
        <f>Tabela_1!M123</f>
        <v>108.49653000000001</v>
      </c>
      <c r="N125" s="38">
        <f>Tabela_1!N123</f>
        <v>126.59598</v>
      </c>
      <c r="O125" s="38">
        <f>Tabela_1!O123</f>
        <v>114.74857</v>
      </c>
      <c r="P125" s="38">
        <f>Tabela_1!P123</f>
        <v>105.02538</v>
      </c>
      <c r="Q125" s="38">
        <f>Tabela_1!Q123</f>
        <v>107.52866</v>
      </c>
      <c r="R125" s="38" t="str">
        <f>Tabela_1!R123</f>
        <v>...</v>
      </c>
      <c r="S125" s="38" t="str">
        <f>Tabela_1!S123</f>
        <v>...</v>
      </c>
      <c r="T125" s="38">
        <f>Tabela_1!T123</f>
        <v>94.474540000000005</v>
      </c>
    </row>
    <row r="126" spans="1:20" x14ac:dyDescent="0.25">
      <c r="A126" s="37">
        <v>40848</v>
      </c>
      <c r="B126" s="38">
        <f>Tabela_1!B124</f>
        <v>121.40188000000001</v>
      </c>
      <c r="C126" s="38">
        <f>Tabela_1!C124</f>
        <v>123.97427</v>
      </c>
      <c r="D126" s="38">
        <f>Tabela_1!D124</f>
        <v>130.25352000000001</v>
      </c>
      <c r="E126" s="38">
        <f>Tabela_1!E124</f>
        <v>81.735820000000004</v>
      </c>
      <c r="F126" s="38" t="str">
        <f>Tabela_1!F124</f>
        <v>...</v>
      </c>
      <c r="G126" s="38">
        <f>Tabela_1!G124</f>
        <v>122.88059</v>
      </c>
      <c r="H126" s="38" t="str">
        <f>Tabela_1!H124</f>
        <v>...</v>
      </c>
      <c r="I126" s="38">
        <f>Tabela_1!I124</f>
        <v>132.87819999999999</v>
      </c>
      <c r="J126" s="38">
        <f>Tabela_1!J124</f>
        <v>123.08222000000001</v>
      </c>
      <c r="K126" s="38">
        <f>Tabela_1!K124</f>
        <v>121.50718000000001</v>
      </c>
      <c r="L126" s="38">
        <f>Tabela_1!L124</f>
        <v>175.03981999999999</v>
      </c>
      <c r="M126" s="38">
        <f>Tabela_1!M124</f>
        <v>107.10581999999999</v>
      </c>
      <c r="N126" s="38">
        <f>Tabela_1!N124</f>
        <v>121.90559</v>
      </c>
      <c r="O126" s="38">
        <f>Tabela_1!O124</f>
        <v>117.34701</v>
      </c>
      <c r="P126" s="38">
        <f>Tabela_1!P124</f>
        <v>105.22886</v>
      </c>
      <c r="Q126" s="38">
        <f>Tabela_1!Q124</f>
        <v>104.70253</v>
      </c>
      <c r="R126" s="38" t="str">
        <f>Tabela_1!R124</f>
        <v>...</v>
      </c>
      <c r="S126" s="38" t="str">
        <f>Tabela_1!S124</f>
        <v>...</v>
      </c>
      <c r="T126" s="38">
        <f>Tabela_1!T124</f>
        <v>97.072689999999994</v>
      </c>
    </row>
    <row r="127" spans="1:20" x14ac:dyDescent="0.25">
      <c r="A127" s="37">
        <v>40878</v>
      </c>
      <c r="B127" s="38">
        <f>Tabela_1!B125</f>
        <v>111.49518999999999</v>
      </c>
      <c r="C127" s="38">
        <f>Tabela_1!C125</f>
        <v>118.77524</v>
      </c>
      <c r="D127" s="38">
        <f>Tabela_1!D125</f>
        <v>103.07391</v>
      </c>
      <c r="E127" s="38">
        <f>Tabela_1!E125</f>
        <v>88.578649999999996</v>
      </c>
      <c r="F127" s="38" t="str">
        <f>Tabela_1!F125</f>
        <v>...</v>
      </c>
      <c r="G127" s="38">
        <f>Tabela_1!G125</f>
        <v>106.61465</v>
      </c>
      <c r="H127" s="38" t="str">
        <f>Tabela_1!H125</f>
        <v>...</v>
      </c>
      <c r="I127" s="38">
        <f>Tabela_1!I125</f>
        <v>129.59655000000001</v>
      </c>
      <c r="J127" s="38">
        <f>Tabela_1!J125</f>
        <v>118.42758000000001</v>
      </c>
      <c r="K127" s="38">
        <f>Tabela_1!K125</f>
        <v>109.81138</v>
      </c>
      <c r="L127" s="38">
        <f>Tabela_1!L125</f>
        <v>175.62384</v>
      </c>
      <c r="M127" s="38">
        <f>Tabela_1!M125</f>
        <v>102.23305000000001</v>
      </c>
      <c r="N127" s="38">
        <f>Tabela_1!N125</f>
        <v>110.86769</v>
      </c>
      <c r="O127" s="38">
        <f>Tabela_1!O125</f>
        <v>113.21735</v>
      </c>
      <c r="P127" s="38">
        <f>Tabela_1!P125</f>
        <v>94.757999999999996</v>
      </c>
      <c r="Q127" s="38">
        <f>Tabela_1!Q125</f>
        <v>97.74024</v>
      </c>
      <c r="R127" s="38" t="str">
        <f>Tabela_1!R125</f>
        <v>...</v>
      </c>
      <c r="S127" s="38" t="str">
        <f>Tabela_1!S125</f>
        <v>...</v>
      </c>
      <c r="T127" s="38">
        <f>Tabela_1!T125</f>
        <v>86.476979999999998</v>
      </c>
    </row>
    <row r="128" spans="1:20" x14ac:dyDescent="0.25">
      <c r="A128" s="37">
        <v>40909</v>
      </c>
      <c r="B128" s="38">
        <f>Tabela_1!B126</f>
        <v>103.35733</v>
      </c>
      <c r="C128" s="38">
        <f>Tabela_1!C126</f>
        <v>121.30809000000001</v>
      </c>
      <c r="D128" s="38">
        <f>Tabela_1!D126</f>
        <v>112.61853000000001</v>
      </c>
      <c r="E128" s="38">
        <f>Tabela_1!E126</f>
        <v>66.579570000000004</v>
      </c>
      <c r="F128" s="38" t="str">
        <f>Tabela_1!F126</f>
        <v>...</v>
      </c>
      <c r="G128" s="38">
        <f>Tabela_1!G126</f>
        <v>102.24206</v>
      </c>
      <c r="H128" s="38" t="str">
        <f>Tabela_1!H126</f>
        <v>...</v>
      </c>
      <c r="I128" s="38">
        <f>Tabela_1!I126</f>
        <v>123.16963</v>
      </c>
      <c r="J128" s="38">
        <f>Tabela_1!J126</f>
        <v>128.87893</v>
      </c>
      <c r="K128" s="38">
        <f>Tabela_1!K126</f>
        <v>99.973209999999995</v>
      </c>
      <c r="L128" s="38">
        <f>Tabela_1!L126</f>
        <v>166.09302</v>
      </c>
      <c r="M128" s="38">
        <f>Tabela_1!M126</f>
        <v>88.685770000000005</v>
      </c>
      <c r="N128" s="38">
        <f>Tabela_1!N126</f>
        <v>100.71267</v>
      </c>
      <c r="O128" s="38">
        <f>Tabela_1!O126</f>
        <v>91.503829999999994</v>
      </c>
      <c r="P128" s="38">
        <f>Tabela_1!P126</f>
        <v>91.182040000000001</v>
      </c>
      <c r="Q128" s="38">
        <f>Tabela_1!Q126</f>
        <v>91.756389999999996</v>
      </c>
      <c r="R128" s="38" t="str">
        <f>Tabela_1!R126</f>
        <v>...</v>
      </c>
      <c r="S128" s="38">
        <f>Tabela_1!S126</f>
        <v>63.099969999999999</v>
      </c>
      <c r="T128" s="38">
        <f>Tabela_1!T126</f>
        <v>58.794080000000001</v>
      </c>
    </row>
    <row r="129" spans="1:20" x14ac:dyDescent="0.25">
      <c r="A129" s="37">
        <v>40940</v>
      </c>
      <c r="B129" s="38">
        <f>Tabela_1!B127</f>
        <v>104.68291000000001</v>
      </c>
      <c r="C129" s="38">
        <f>Tabela_1!C127</f>
        <v>111.34402</v>
      </c>
      <c r="D129" s="38">
        <f>Tabela_1!D127</f>
        <v>102.32492999999999</v>
      </c>
      <c r="E129" s="38">
        <f>Tabela_1!E127</f>
        <v>66.902619999999999</v>
      </c>
      <c r="F129" s="38" t="str">
        <f>Tabela_1!F127</f>
        <v>...</v>
      </c>
      <c r="G129" s="38">
        <f>Tabela_1!G127</f>
        <v>101.26317</v>
      </c>
      <c r="H129" s="38" t="str">
        <f>Tabela_1!H127</f>
        <v>...</v>
      </c>
      <c r="I129" s="38">
        <f>Tabela_1!I127</f>
        <v>114.49254000000001</v>
      </c>
      <c r="J129" s="38">
        <f>Tabela_1!J127</f>
        <v>120.95789000000001</v>
      </c>
      <c r="K129" s="38">
        <f>Tabela_1!K127</f>
        <v>105.80351</v>
      </c>
      <c r="L129" s="38">
        <f>Tabela_1!L127</f>
        <v>162.34941000000001</v>
      </c>
      <c r="M129" s="38">
        <f>Tabela_1!M127</f>
        <v>91.231059999999999</v>
      </c>
      <c r="N129" s="38">
        <f>Tabela_1!N127</f>
        <v>104.33431</v>
      </c>
      <c r="O129" s="38">
        <f>Tabela_1!O127</f>
        <v>93.843800000000002</v>
      </c>
      <c r="P129" s="38">
        <f>Tabela_1!P127</f>
        <v>99.055019999999999</v>
      </c>
      <c r="Q129" s="38">
        <f>Tabela_1!Q127</f>
        <v>88.002759999999995</v>
      </c>
      <c r="R129" s="38" t="str">
        <f>Tabela_1!R127</f>
        <v>...</v>
      </c>
      <c r="S129" s="38">
        <f>Tabela_1!S127</f>
        <v>78.323539999999994</v>
      </c>
      <c r="T129" s="38">
        <f>Tabela_1!T127</f>
        <v>63.974469999999997</v>
      </c>
    </row>
    <row r="130" spans="1:20" x14ac:dyDescent="0.25">
      <c r="A130" s="37">
        <v>40969</v>
      </c>
      <c r="B130" s="38">
        <f>Tabela_1!B128</f>
        <v>116.1812</v>
      </c>
      <c r="C130" s="38">
        <f>Tabela_1!C128</f>
        <v>115.15979</v>
      </c>
      <c r="D130" s="38">
        <f>Tabela_1!D128</f>
        <v>117.02929</v>
      </c>
      <c r="E130" s="38">
        <f>Tabela_1!E128</f>
        <v>72.718530000000001</v>
      </c>
      <c r="F130" s="38" t="str">
        <f>Tabela_1!F128</f>
        <v>...</v>
      </c>
      <c r="G130" s="38">
        <f>Tabela_1!G128</f>
        <v>113.03175</v>
      </c>
      <c r="H130" s="38" t="str">
        <f>Tabela_1!H128</f>
        <v>...</v>
      </c>
      <c r="I130" s="38">
        <f>Tabela_1!I128</f>
        <v>109.64295</v>
      </c>
      <c r="J130" s="38">
        <f>Tabela_1!J128</f>
        <v>130.48667</v>
      </c>
      <c r="K130" s="38">
        <f>Tabela_1!K128</f>
        <v>117.44361000000001</v>
      </c>
      <c r="L130" s="38">
        <f>Tabela_1!L128</f>
        <v>175.30303000000001</v>
      </c>
      <c r="M130" s="38">
        <f>Tabela_1!M128</f>
        <v>99.499489999999994</v>
      </c>
      <c r="N130" s="38">
        <f>Tabela_1!N128</f>
        <v>117.1438</v>
      </c>
      <c r="O130" s="38">
        <f>Tabela_1!O128</f>
        <v>103.40073</v>
      </c>
      <c r="P130" s="38">
        <f>Tabela_1!P128</f>
        <v>106.29944999999999</v>
      </c>
      <c r="Q130" s="38">
        <f>Tabela_1!Q128</f>
        <v>106.64041</v>
      </c>
      <c r="R130" s="38" t="str">
        <f>Tabela_1!R128</f>
        <v>...</v>
      </c>
      <c r="S130" s="38">
        <f>Tabela_1!S128</f>
        <v>84.505870000000002</v>
      </c>
      <c r="T130" s="38">
        <f>Tabela_1!T128</f>
        <v>75.018370000000004</v>
      </c>
    </row>
    <row r="131" spans="1:20" x14ac:dyDescent="0.25">
      <c r="A131" s="37">
        <v>41000</v>
      </c>
      <c r="B131" s="38">
        <f>Tabela_1!B129</f>
        <v>108.09827</v>
      </c>
      <c r="C131" s="38">
        <f>Tabela_1!C129</f>
        <v>102.60353000000001</v>
      </c>
      <c r="D131" s="38">
        <f>Tabela_1!D129</f>
        <v>101.61905</v>
      </c>
      <c r="E131" s="38">
        <f>Tabela_1!E129</f>
        <v>75.267300000000006</v>
      </c>
      <c r="F131" s="38" t="str">
        <f>Tabela_1!F129</f>
        <v>...</v>
      </c>
      <c r="G131" s="38">
        <f>Tabela_1!G129</f>
        <v>100.24334</v>
      </c>
      <c r="H131" s="38" t="str">
        <f>Tabela_1!H129</f>
        <v>...</v>
      </c>
      <c r="I131" s="38">
        <f>Tabela_1!I129</f>
        <v>93.478610000000003</v>
      </c>
      <c r="J131" s="38">
        <f>Tabela_1!J129</f>
        <v>124.56100000000001</v>
      </c>
      <c r="K131" s="38">
        <f>Tabela_1!K129</f>
        <v>113.57382</v>
      </c>
      <c r="L131" s="38">
        <f>Tabela_1!L129</f>
        <v>157.24360999999999</v>
      </c>
      <c r="M131" s="38">
        <f>Tabela_1!M129</f>
        <v>97.323300000000003</v>
      </c>
      <c r="N131" s="38">
        <f>Tabela_1!N129</f>
        <v>106.79485</v>
      </c>
      <c r="O131" s="38">
        <f>Tabela_1!O129</f>
        <v>97.673509999999993</v>
      </c>
      <c r="P131" s="38">
        <f>Tabela_1!P129</f>
        <v>96.176339999999996</v>
      </c>
      <c r="Q131" s="38">
        <f>Tabela_1!Q129</f>
        <v>99.993009999999998</v>
      </c>
      <c r="R131" s="38" t="str">
        <f>Tabela_1!R129</f>
        <v>...</v>
      </c>
      <c r="S131" s="38">
        <f>Tabela_1!S129</f>
        <v>87.500230000000002</v>
      </c>
      <c r="T131" s="38">
        <f>Tabela_1!T129</f>
        <v>81.363640000000004</v>
      </c>
    </row>
    <row r="132" spans="1:20" x14ac:dyDescent="0.25">
      <c r="A132" s="37">
        <v>41030</v>
      </c>
      <c r="B132" s="38">
        <f>Tabela_1!B130</f>
        <v>119.38667</v>
      </c>
      <c r="C132" s="38">
        <f>Tabela_1!C130</f>
        <v>112.73927999999999</v>
      </c>
      <c r="D132" s="38">
        <f>Tabela_1!D130</f>
        <v>107.9473</v>
      </c>
      <c r="E132" s="38">
        <f>Tabela_1!E130</f>
        <v>85.154660000000007</v>
      </c>
      <c r="F132" s="38" t="str">
        <f>Tabela_1!F130</f>
        <v>...</v>
      </c>
      <c r="G132" s="38">
        <f>Tabela_1!G130</f>
        <v>108.73596999999999</v>
      </c>
      <c r="H132" s="38" t="str">
        <f>Tabela_1!H130</f>
        <v>...</v>
      </c>
      <c r="I132" s="38">
        <f>Tabela_1!I130</f>
        <v>96.5381</v>
      </c>
      <c r="J132" s="38">
        <f>Tabela_1!J130</f>
        <v>140.20517000000001</v>
      </c>
      <c r="K132" s="38">
        <f>Tabela_1!K130</f>
        <v>122.73447</v>
      </c>
      <c r="L132" s="38">
        <f>Tabela_1!L130</f>
        <v>164.36134000000001</v>
      </c>
      <c r="M132" s="38">
        <f>Tabela_1!M130</f>
        <v>101.2953</v>
      </c>
      <c r="N132" s="38">
        <f>Tabela_1!N130</f>
        <v>120.63333</v>
      </c>
      <c r="O132" s="38">
        <f>Tabela_1!O130</f>
        <v>109.44832</v>
      </c>
      <c r="P132" s="38">
        <f>Tabela_1!P130</f>
        <v>105.33902</v>
      </c>
      <c r="Q132" s="38">
        <f>Tabela_1!Q130</f>
        <v>109.83965999999999</v>
      </c>
      <c r="R132" s="38" t="str">
        <f>Tabela_1!R130</f>
        <v>...</v>
      </c>
      <c r="S132" s="38">
        <f>Tabela_1!S130</f>
        <v>96.258290000000002</v>
      </c>
      <c r="T132" s="38">
        <f>Tabela_1!T130</f>
        <v>107.47615999999999</v>
      </c>
    </row>
    <row r="133" spans="1:20" x14ac:dyDescent="0.25">
      <c r="A133" s="37">
        <v>41061</v>
      </c>
      <c r="B133" s="38">
        <f>Tabela_1!B131</f>
        <v>114.50151</v>
      </c>
      <c r="C133" s="38">
        <f>Tabela_1!C131</f>
        <v>106.99853</v>
      </c>
      <c r="D133" s="38">
        <f>Tabela_1!D131</f>
        <v>109.2312</v>
      </c>
      <c r="E133" s="38">
        <f>Tabela_1!E131</f>
        <v>82.693049999999999</v>
      </c>
      <c r="F133" s="38" t="str">
        <f>Tabela_1!F131</f>
        <v>...</v>
      </c>
      <c r="G133" s="38">
        <f>Tabela_1!G131</f>
        <v>102.0925</v>
      </c>
      <c r="H133" s="38" t="str">
        <f>Tabela_1!H131</f>
        <v>...</v>
      </c>
      <c r="I133" s="38">
        <f>Tabela_1!I131</f>
        <v>92.306389999999993</v>
      </c>
      <c r="J133" s="38">
        <f>Tabela_1!J131</f>
        <v>130.97773000000001</v>
      </c>
      <c r="K133" s="38">
        <f>Tabela_1!K131</f>
        <v>119.73045</v>
      </c>
      <c r="L133" s="38">
        <f>Tabela_1!L131</f>
        <v>168.34053</v>
      </c>
      <c r="M133" s="38">
        <f>Tabela_1!M131</f>
        <v>91.62576</v>
      </c>
      <c r="N133" s="38">
        <f>Tabela_1!N131</f>
        <v>115.46835</v>
      </c>
      <c r="O133" s="38">
        <f>Tabela_1!O131</f>
        <v>103.02737999999999</v>
      </c>
      <c r="P133" s="38">
        <f>Tabela_1!P131</f>
        <v>98.484039999999993</v>
      </c>
      <c r="Q133" s="38">
        <f>Tabela_1!Q131</f>
        <v>99.045450000000002</v>
      </c>
      <c r="R133" s="38" t="str">
        <f>Tabela_1!R131</f>
        <v>...</v>
      </c>
      <c r="S133" s="38">
        <f>Tabela_1!S131</f>
        <v>89.56456</v>
      </c>
      <c r="T133" s="38">
        <f>Tabela_1!T131</f>
        <v>102.75088</v>
      </c>
    </row>
    <row r="134" spans="1:20" x14ac:dyDescent="0.25">
      <c r="A134" s="37">
        <v>41091</v>
      </c>
      <c r="B134" s="38">
        <f>Tabela_1!B132</f>
        <v>121.76721000000001</v>
      </c>
      <c r="C134" s="38">
        <f>Tabela_1!C132</f>
        <v>109.65852</v>
      </c>
      <c r="D134" s="38">
        <f>Tabela_1!D132</f>
        <v>88.918109999999999</v>
      </c>
      <c r="E134" s="38">
        <f>Tabela_1!E132</f>
        <v>83.920289999999994</v>
      </c>
      <c r="F134" s="38" t="str">
        <f>Tabela_1!F132</f>
        <v>...</v>
      </c>
      <c r="G134" s="38">
        <f>Tabela_1!G132</f>
        <v>111.53205</v>
      </c>
      <c r="H134" s="38" t="str">
        <f>Tabela_1!H132</f>
        <v>...</v>
      </c>
      <c r="I134" s="38">
        <f>Tabela_1!I132</f>
        <v>91.285709999999995</v>
      </c>
      <c r="J134" s="38">
        <f>Tabela_1!J132</f>
        <v>134.47639000000001</v>
      </c>
      <c r="K134" s="38">
        <f>Tabela_1!K132</f>
        <v>128.34594999999999</v>
      </c>
      <c r="L134" s="38">
        <f>Tabela_1!L132</f>
        <v>175.95076</v>
      </c>
      <c r="M134" s="38">
        <f>Tabela_1!M132</f>
        <v>99.036490000000001</v>
      </c>
      <c r="N134" s="38">
        <f>Tabela_1!N132</f>
        <v>128.17054999999999</v>
      </c>
      <c r="O134" s="38">
        <f>Tabela_1!O132</f>
        <v>110.18069</v>
      </c>
      <c r="P134" s="38">
        <f>Tabela_1!P132</f>
        <v>104.75962</v>
      </c>
      <c r="Q134" s="38">
        <f>Tabela_1!Q132</f>
        <v>105.91468</v>
      </c>
      <c r="R134" s="38" t="str">
        <f>Tabela_1!R132</f>
        <v>...</v>
      </c>
      <c r="S134" s="38">
        <f>Tabela_1!S132</f>
        <v>94.022300000000001</v>
      </c>
      <c r="T134" s="38">
        <f>Tabela_1!T132</f>
        <v>109.52001</v>
      </c>
    </row>
    <row r="135" spans="1:20" x14ac:dyDescent="0.25">
      <c r="A135" s="37">
        <v>41122</v>
      </c>
      <c r="B135" s="38">
        <f>Tabela_1!B133</f>
        <v>129.95274000000001</v>
      </c>
      <c r="C135" s="38">
        <f>Tabela_1!C133</f>
        <v>116.13566</v>
      </c>
      <c r="D135" s="38">
        <f>Tabela_1!D133</f>
        <v>127.3233</v>
      </c>
      <c r="E135" s="38">
        <f>Tabela_1!E133</f>
        <v>83.963310000000007</v>
      </c>
      <c r="F135" s="38" t="str">
        <f>Tabela_1!F133</f>
        <v>...</v>
      </c>
      <c r="G135" s="38">
        <f>Tabela_1!G133</f>
        <v>116.58015</v>
      </c>
      <c r="H135" s="38" t="str">
        <f>Tabela_1!H133</f>
        <v>...</v>
      </c>
      <c r="I135" s="38">
        <f>Tabela_1!I133</f>
        <v>100.70166</v>
      </c>
      <c r="J135" s="38">
        <f>Tabela_1!J133</f>
        <v>138.16424000000001</v>
      </c>
      <c r="K135" s="38">
        <f>Tabela_1!K133</f>
        <v>133.46637000000001</v>
      </c>
      <c r="L135" s="38">
        <f>Tabela_1!L133</f>
        <v>175.94920999999999</v>
      </c>
      <c r="M135" s="38">
        <f>Tabela_1!M133</f>
        <v>100.18559</v>
      </c>
      <c r="N135" s="38">
        <f>Tabela_1!N133</f>
        <v>138.96591000000001</v>
      </c>
      <c r="O135" s="38">
        <f>Tabela_1!O133</f>
        <v>116.42393</v>
      </c>
      <c r="P135" s="38">
        <f>Tabela_1!P133</f>
        <v>109.19753</v>
      </c>
      <c r="Q135" s="38">
        <f>Tabela_1!Q133</f>
        <v>112.56964000000001</v>
      </c>
      <c r="R135" s="38" t="str">
        <f>Tabela_1!R133</f>
        <v>...</v>
      </c>
      <c r="S135" s="38">
        <f>Tabela_1!S133</f>
        <v>94.673580000000001</v>
      </c>
      <c r="T135" s="38">
        <f>Tabela_1!T133</f>
        <v>116.05221</v>
      </c>
    </row>
    <row r="136" spans="1:20" x14ac:dyDescent="0.25">
      <c r="A136" s="37">
        <v>41153</v>
      </c>
      <c r="B136" s="38">
        <f>Tabela_1!B134</f>
        <v>120.52278</v>
      </c>
      <c r="C136" s="38">
        <f>Tabela_1!C134</f>
        <v>117.27213999999999</v>
      </c>
      <c r="D136" s="38">
        <f>Tabela_1!D134</f>
        <v>124.19122</v>
      </c>
      <c r="E136" s="38">
        <f>Tabela_1!E134</f>
        <v>78.983689999999996</v>
      </c>
      <c r="F136" s="38" t="str">
        <f>Tabela_1!F134</f>
        <v>...</v>
      </c>
      <c r="G136" s="38">
        <f>Tabela_1!G134</f>
        <v>120.21648</v>
      </c>
      <c r="H136" s="38" t="str">
        <f>Tabela_1!H134</f>
        <v>...</v>
      </c>
      <c r="I136" s="38">
        <f>Tabela_1!I134</f>
        <v>113.60397</v>
      </c>
      <c r="J136" s="38">
        <f>Tabela_1!J134</f>
        <v>132.23799</v>
      </c>
      <c r="K136" s="38">
        <f>Tabela_1!K134</f>
        <v>125.97653</v>
      </c>
      <c r="L136" s="38">
        <f>Tabela_1!L134</f>
        <v>159.77252999999999</v>
      </c>
      <c r="M136" s="38">
        <f>Tabela_1!M134</f>
        <v>94.854929999999996</v>
      </c>
      <c r="N136" s="38">
        <f>Tabela_1!N134</f>
        <v>127.1311</v>
      </c>
      <c r="O136" s="38">
        <f>Tabela_1!O134</f>
        <v>105.07521</v>
      </c>
      <c r="P136" s="38">
        <f>Tabela_1!P134</f>
        <v>99.043670000000006</v>
      </c>
      <c r="Q136" s="38">
        <f>Tabela_1!Q134</f>
        <v>95.67165</v>
      </c>
      <c r="R136" s="38" t="str">
        <f>Tabela_1!R134</f>
        <v>...</v>
      </c>
      <c r="S136" s="38">
        <f>Tabela_1!S134</f>
        <v>82.513919999999999</v>
      </c>
      <c r="T136" s="38">
        <f>Tabela_1!T134</f>
        <v>107.57044</v>
      </c>
    </row>
    <row r="137" spans="1:20" x14ac:dyDescent="0.25">
      <c r="A137" s="37">
        <v>41183</v>
      </c>
      <c r="B137" s="38">
        <f>Tabela_1!B135</f>
        <v>130.27002999999999</v>
      </c>
      <c r="C137" s="38">
        <f>Tabela_1!C135</f>
        <v>132.82131000000001</v>
      </c>
      <c r="D137" s="38">
        <f>Tabela_1!D135</f>
        <v>124.37587000000001</v>
      </c>
      <c r="E137" s="38">
        <f>Tabela_1!E135</f>
        <v>87.441609999999997</v>
      </c>
      <c r="F137" s="38" t="str">
        <f>Tabela_1!F135</f>
        <v>...</v>
      </c>
      <c r="G137" s="38">
        <f>Tabela_1!G135</f>
        <v>129.65087</v>
      </c>
      <c r="H137" s="38" t="str">
        <f>Tabela_1!H135</f>
        <v>...</v>
      </c>
      <c r="I137" s="38">
        <f>Tabela_1!I135</f>
        <v>137.05661000000001</v>
      </c>
      <c r="J137" s="38">
        <f>Tabela_1!J135</f>
        <v>141.73267999999999</v>
      </c>
      <c r="K137" s="38">
        <f>Tabela_1!K135</f>
        <v>134.64618999999999</v>
      </c>
      <c r="L137" s="38">
        <f>Tabela_1!L135</f>
        <v>184.27010999999999</v>
      </c>
      <c r="M137" s="38">
        <f>Tabela_1!M135</f>
        <v>104.21786</v>
      </c>
      <c r="N137" s="38">
        <f>Tabela_1!N135</f>
        <v>136.42106999999999</v>
      </c>
      <c r="O137" s="38">
        <f>Tabela_1!O135</f>
        <v>112.36920000000001</v>
      </c>
      <c r="P137" s="38">
        <f>Tabela_1!P135</f>
        <v>109.47629999999999</v>
      </c>
      <c r="Q137" s="38">
        <f>Tabela_1!Q135</f>
        <v>106.25261</v>
      </c>
      <c r="R137" s="38" t="str">
        <f>Tabela_1!R135</f>
        <v>...</v>
      </c>
      <c r="S137" s="38">
        <f>Tabela_1!S135</f>
        <v>81.809550000000002</v>
      </c>
      <c r="T137" s="38">
        <f>Tabela_1!T135</f>
        <v>107.02303000000001</v>
      </c>
    </row>
    <row r="138" spans="1:20" x14ac:dyDescent="0.25">
      <c r="A138" s="37">
        <v>41214</v>
      </c>
      <c r="B138" s="38">
        <f>Tabela_1!B136</f>
        <v>122.16077</v>
      </c>
      <c r="C138" s="38">
        <f>Tabela_1!C136</f>
        <v>132.75891999999999</v>
      </c>
      <c r="D138" s="38">
        <f>Tabela_1!D136</f>
        <v>126.85914</v>
      </c>
      <c r="E138" s="38">
        <f>Tabela_1!E136</f>
        <v>81.29092</v>
      </c>
      <c r="F138" s="38" t="str">
        <f>Tabela_1!F136</f>
        <v>...</v>
      </c>
      <c r="G138" s="38">
        <f>Tabela_1!G136</f>
        <v>132.21339</v>
      </c>
      <c r="H138" s="38" t="str">
        <f>Tabela_1!H136</f>
        <v>...</v>
      </c>
      <c r="I138" s="38">
        <f>Tabela_1!I136</f>
        <v>129.23248000000001</v>
      </c>
      <c r="J138" s="38">
        <f>Tabela_1!J136</f>
        <v>140.35693000000001</v>
      </c>
      <c r="K138" s="38">
        <f>Tabela_1!K136</f>
        <v>122.93303</v>
      </c>
      <c r="L138" s="38">
        <f>Tabela_1!L136</f>
        <v>156.29480000000001</v>
      </c>
      <c r="M138" s="38">
        <f>Tabela_1!M136</f>
        <v>99.569689999999994</v>
      </c>
      <c r="N138" s="38">
        <f>Tabela_1!N136</f>
        <v>123.94319</v>
      </c>
      <c r="O138" s="38">
        <f>Tabela_1!O136</f>
        <v>103.2295</v>
      </c>
      <c r="P138" s="38">
        <f>Tabela_1!P136</f>
        <v>108.22062</v>
      </c>
      <c r="Q138" s="38">
        <f>Tabela_1!Q136</f>
        <v>103.59657</v>
      </c>
      <c r="R138" s="38" t="str">
        <f>Tabela_1!R136</f>
        <v>...</v>
      </c>
      <c r="S138" s="38">
        <f>Tabela_1!S136</f>
        <v>74.180899999999994</v>
      </c>
      <c r="T138" s="38">
        <f>Tabela_1!T136</f>
        <v>90.932220000000001</v>
      </c>
    </row>
    <row r="139" spans="1:20" x14ac:dyDescent="0.25">
      <c r="A139" s="37">
        <v>41244</v>
      </c>
      <c r="B139" s="38">
        <f>Tabela_1!B137</f>
        <v>107.48936999999999</v>
      </c>
      <c r="C139" s="38">
        <f>Tabela_1!C137</f>
        <v>128.45896999999999</v>
      </c>
      <c r="D139" s="38">
        <f>Tabela_1!D137</f>
        <v>100.98766999999999</v>
      </c>
      <c r="E139" s="38">
        <f>Tabela_1!E137</f>
        <v>90.721729999999994</v>
      </c>
      <c r="F139" s="38" t="str">
        <f>Tabela_1!F137</f>
        <v>...</v>
      </c>
      <c r="G139" s="38">
        <f>Tabela_1!G137</f>
        <v>107.85164</v>
      </c>
      <c r="H139" s="38" t="str">
        <f>Tabela_1!H137</f>
        <v>...</v>
      </c>
      <c r="I139" s="38">
        <f>Tabela_1!I137</f>
        <v>126.32235</v>
      </c>
      <c r="J139" s="38">
        <f>Tabela_1!J137</f>
        <v>140.16890000000001</v>
      </c>
      <c r="K139" s="38">
        <f>Tabela_1!K137</f>
        <v>113.71957</v>
      </c>
      <c r="L139" s="38">
        <f>Tabela_1!L137</f>
        <v>161.38408000000001</v>
      </c>
      <c r="M139" s="38">
        <f>Tabela_1!M137</f>
        <v>96.932230000000004</v>
      </c>
      <c r="N139" s="38">
        <f>Tabela_1!N137</f>
        <v>104.11763999999999</v>
      </c>
      <c r="O139" s="38">
        <f>Tabela_1!O137</f>
        <v>88.167689999999993</v>
      </c>
      <c r="P139" s="38">
        <f>Tabela_1!P137</f>
        <v>88.028549999999996</v>
      </c>
      <c r="Q139" s="38">
        <f>Tabela_1!Q137</f>
        <v>85.61645</v>
      </c>
      <c r="R139" s="38" t="str">
        <f>Tabela_1!R137</f>
        <v>...</v>
      </c>
      <c r="S139" s="38">
        <f>Tabela_1!S137</f>
        <v>61.490879999999997</v>
      </c>
      <c r="T139" s="38">
        <f>Tabela_1!T137</f>
        <v>69.381200000000007</v>
      </c>
    </row>
    <row r="140" spans="1:20" x14ac:dyDescent="0.25">
      <c r="A140" s="37">
        <v>41275</v>
      </c>
      <c r="B140" s="38">
        <f>Tabela_1!B138</f>
        <v>110.11744</v>
      </c>
      <c r="C140" s="38">
        <f>Tabela_1!C138</f>
        <v>128.97085000000001</v>
      </c>
      <c r="D140" s="38">
        <f>Tabela_1!D138</f>
        <v>108.38863000000001</v>
      </c>
      <c r="E140" s="38">
        <f>Tabela_1!E138</f>
        <v>74.927710000000005</v>
      </c>
      <c r="F140" s="38" t="str">
        <f>Tabela_1!F138</f>
        <v>...</v>
      </c>
      <c r="G140" s="38">
        <f>Tabela_1!G138</f>
        <v>117.88965</v>
      </c>
      <c r="H140" s="38" t="str">
        <f>Tabela_1!H138</f>
        <v>...</v>
      </c>
      <c r="I140" s="38">
        <f>Tabela_1!I138</f>
        <v>122.46109</v>
      </c>
      <c r="J140" s="38">
        <f>Tabela_1!J138</f>
        <v>144.12558000000001</v>
      </c>
      <c r="K140" s="38">
        <f>Tabela_1!K138</f>
        <v>110.62996</v>
      </c>
      <c r="L140" s="38">
        <f>Tabela_1!L138</f>
        <v>157.29875999999999</v>
      </c>
      <c r="M140" s="38">
        <f>Tabela_1!M138</f>
        <v>99.891159999999999</v>
      </c>
      <c r="N140" s="38">
        <f>Tabela_1!N138</f>
        <v>108.07532</v>
      </c>
      <c r="O140" s="38">
        <f>Tabela_1!O138</f>
        <v>90.935929999999999</v>
      </c>
      <c r="P140" s="38">
        <f>Tabela_1!P138</f>
        <v>94.840230000000005</v>
      </c>
      <c r="Q140" s="38">
        <f>Tabela_1!Q138</f>
        <v>92.415270000000007</v>
      </c>
      <c r="R140" s="38" t="str">
        <f>Tabela_1!R138</f>
        <v>...</v>
      </c>
      <c r="S140" s="38">
        <f>Tabela_1!S138</f>
        <v>67.606620000000007</v>
      </c>
      <c r="T140" s="38">
        <f>Tabela_1!T138</f>
        <v>72.819419999999994</v>
      </c>
    </row>
    <row r="141" spans="1:20" x14ac:dyDescent="0.25">
      <c r="A141" s="37">
        <v>41306</v>
      </c>
      <c r="B141" s="38">
        <f>Tabela_1!B139</f>
        <v>102.62008</v>
      </c>
      <c r="C141" s="38">
        <f>Tabela_1!C139</f>
        <v>111.35294</v>
      </c>
      <c r="D141" s="38">
        <f>Tabela_1!D139</f>
        <v>100.62982</v>
      </c>
      <c r="E141" s="38">
        <f>Tabela_1!E139</f>
        <v>62.778590000000001</v>
      </c>
      <c r="F141" s="38" t="str">
        <f>Tabela_1!F139</f>
        <v>...</v>
      </c>
      <c r="G141" s="38">
        <f>Tabela_1!G139</f>
        <v>106.07888</v>
      </c>
      <c r="H141" s="38" t="str">
        <f>Tabela_1!H139</f>
        <v>...</v>
      </c>
      <c r="I141" s="38">
        <f>Tabela_1!I139</f>
        <v>102.82886999999999</v>
      </c>
      <c r="J141" s="38">
        <f>Tabela_1!J139</f>
        <v>126.97790999999999</v>
      </c>
      <c r="K141" s="38">
        <f>Tabela_1!K139</f>
        <v>98.380719999999997</v>
      </c>
      <c r="L141" s="38">
        <f>Tabela_1!L139</f>
        <v>153.14189999999999</v>
      </c>
      <c r="M141" s="38">
        <f>Tabela_1!M139</f>
        <v>89.0488</v>
      </c>
      <c r="N141" s="38">
        <f>Tabela_1!N139</f>
        <v>103.71296</v>
      </c>
      <c r="O141" s="38">
        <f>Tabela_1!O139</f>
        <v>88.217119999999994</v>
      </c>
      <c r="P141" s="38">
        <f>Tabela_1!P139</f>
        <v>94.922529999999995</v>
      </c>
      <c r="Q141" s="38">
        <f>Tabela_1!Q139</f>
        <v>93.990570000000005</v>
      </c>
      <c r="R141" s="38" t="str">
        <f>Tabela_1!R139</f>
        <v>...</v>
      </c>
      <c r="S141" s="38">
        <f>Tabela_1!S139</f>
        <v>65.199799999999996</v>
      </c>
      <c r="T141" s="38">
        <f>Tabela_1!T139</f>
        <v>69.894480000000001</v>
      </c>
    </row>
    <row r="142" spans="1:20" x14ac:dyDescent="0.25">
      <c r="A142" s="37">
        <v>41334</v>
      </c>
      <c r="B142" s="38">
        <f>Tabela_1!B140</f>
        <v>113.85214000000001</v>
      </c>
      <c r="C142" s="38">
        <f>Tabela_1!C140</f>
        <v>115.78677</v>
      </c>
      <c r="D142" s="38">
        <f>Tabela_1!D140</f>
        <v>118.26854</v>
      </c>
      <c r="E142" s="38">
        <f>Tabela_1!E140</f>
        <v>64.392669999999995</v>
      </c>
      <c r="F142" s="38" t="str">
        <f>Tabela_1!F140</f>
        <v>...</v>
      </c>
      <c r="G142" s="38">
        <f>Tabela_1!G140</f>
        <v>113.74342</v>
      </c>
      <c r="H142" s="38" t="str">
        <f>Tabela_1!H140</f>
        <v>...</v>
      </c>
      <c r="I142" s="38">
        <f>Tabela_1!I140</f>
        <v>100.97387000000001</v>
      </c>
      <c r="J142" s="38">
        <f>Tabela_1!J140</f>
        <v>138.44315</v>
      </c>
      <c r="K142" s="38">
        <f>Tabela_1!K140</f>
        <v>113.52209999999999</v>
      </c>
      <c r="L142" s="38">
        <f>Tabela_1!L140</f>
        <v>158.30034000000001</v>
      </c>
      <c r="M142" s="38">
        <f>Tabela_1!M140</f>
        <v>98.736260000000001</v>
      </c>
      <c r="N142" s="38">
        <f>Tabela_1!N140</f>
        <v>115.71872</v>
      </c>
      <c r="O142" s="38">
        <f>Tabela_1!O140</f>
        <v>101.64548000000001</v>
      </c>
      <c r="P142" s="38">
        <f>Tabela_1!P140</f>
        <v>100.10185</v>
      </c>
      <c r="Q142" s="38">
        <f>Tabela_1!Q140</f>
        <v>103.96755</v>
      </c>
      <c r="R142" s="38" t="str">
        <f>Tabela_1!R140</f>
        <v>...</v>
      </c>
      <c r="S142" s="38">
        <f>Tabela_1!S140</f>
        <v>75.564689999999999</v>
      </c>
      <c r="T142" s="38">
        <f>Tabela_1!T140</f>
        <v>81.295379999999994</v>
      </c>
    </row>
    <row r="143" spans="1:20" x14ac:dyDescent="0.25">
      <c r="A143" s="37">
        <v>41365</v>
      </c>
      <c r="B143" s="38">
        <f>Tabela_1!B141</f>
        <v>118.65181</v>
      </c>
      <c r="C143" s="38">
        <f>Tabela_1!C141</f>
        <v>114.69355</v>
      </c>
      <c r="D143" s="38">
        <f>Tabela_1!D141</f>
        <v>117.14953</v>
      </c>
      <c r="E143" s="38">
        <f>Tabela_1!E141</f>
        <v>57.12039</v>
      </c>
      <c r="F143" s="38" t="str">
        <f>Tabela_1!F141</f>
        <v>...</v>
      </c>
      <c r="G143" s="38">
        <f>Tabela_1!G141</f>
        <v>118.85760999999999</v>
      </c>
      <c r="H143" s="38" t="str">
        <f>Tabela_1!H141</f>
        <v>...</v>
      </c>
      <c r="I143" s="38">
        <f>Tabela_1!I141</f>
        <v>96.902069999999995</v>
      </c>
      <c r="J143" s="38">
        <f>Tabela_1!J141</f>
        <v>143.24363</v>
      </c>
      <c r="K143" s="38">
        <f>Tabela_1!K141</f>
        <v>117.28949</v>
      </c>
      <c r="L143" s="38">
        <f>Tabela_1!L141</f>
        <v>160.51473999999999</v>
      </c>
      <c r="M143" s="38">
        <f>Tabela_1!M141</f>
        <v>97.274240000000006</v>
      </c>
      <c r="N143" s="38">
        <f>Tabela_1!N141</f>
        <v>121.91848</v>
      </c>
      <c r="O143" s="38">
        <f>Tabela_1!O141</f>
        <v>110.03173</v>
      </c>
      <c r="P143" s="38">
        <f>Tabela_1!P141</f>
        <v>105.63737</v>
      </c>
      <c r="Q143" s="38">
        <f>Tabela_1!Q141</f>
        <v>115.42834000000001</v>
      </c>
      <c r="R143" s="38" t="str">
        <f>Tabela_1!R141</f>
        <v>...</v>
      </c>
      <c r="S143" s="38">
        <f>Tabela_1!S141</f>
        <v>83.135540000000006</v>
      </c>
      <c r="T143" s="38">
        <f>Tabela_1!T141</f>
        <v>90.974090000000004</v>
      </c>
    </row>
    <row r="144" spans="1:20" x14ac:dyDescent="0.25">
      <c r="A144" s="37">
        <v>41395</v>
      </c>
      <c r="B144" s="38">
        <f>Tabela_1!B142</f>
        <v>122.33153</v>
      </c>
      <c r="C144" s="38">
        <f>Tabela_1!C142</f>
        <v>117.58094</v>
      </c>
      <c r="D144" s="38">
        <f>Tabela_1!D142</f>
        <v>115.80477999999999</v>
      </c>
      <c r="E144" s="38">
        <f>Tabela_1!E142</f>
        <v>67.732079999999996</v>
      </c>
      <c r="F144" s="38" t="str">
        <f>Tabela_1!F142</f>
        <v>...</v>
      </c>
      <c r="G144" s="38">
        <f>Tabela_1!G142</f>
        <v>116.36529</v>
      </c>
      <c r="H144" s="38" t="str">
        <f>Tabela_1!H142</f>
        <v>...</v>
      </c>
      <c r="I144" s="38">
        <f>Tabela_1!I142</f>
        <v>97.955299999999994</v>
      </c>
      <c r="J144" s="38">
        <f>Tabela_1!J142</f>
        <v>149.74697</v>
      </c>
      <c r="K144" s="38">
        <f>Tabela_1!K142</f>
        <v>126.83412</v>
      </c>
      <c r="L144" s="38">
        <f>Tabela_1!L142</f>
        <v>160.75639000000001</v>
      </c>
      <c r="M144" s="38">
        <f>Tabela_1!M142</f>
        <v>98.384780000000006</v>
      </c>
      <c r="N144" s="38">
        <f>Tabela_1!N142</f>
        <v>127.84835</v>
      </c>
      <c r="O144" s="38">
        <f>Tabela_1!O142</f>
        <v>111.54437</v>
      </c>
      <c r="P144" s="38">
        <f>Tabela_1!P142</f>
        <v>104.20737</v>
      </c>
      <c r="Q144" s="38">
        <f>Tabela_1!Q142</f>
        <v>116.10821</v>
      </c>
      <c r="R144" s="38" t="str">
        <f>Tabela_1!R142</f>
        <v>...</v>
      </c>
      <c r="S144" s="38">
        <f>Tabela_1!S142</f>
        <v>92.743179999999995</v>
      </c>
      <c r="T144" s="38">
        <f>Tabela_1!T142</f>
        <v>102.52479</v>
      </c>
    </row>
    <row r="145" spans="1:20" x14ac:dyDescent="0.25">
      <c r="A145" s="37">
        <v>41426</v>
      </c>
      <c r="B145" s="38">
        <f>Tabela_1!B143</f>
        <v>118.51416</v>
      </c>
      <c r="C145" s="38">
        <f>Tabela_1!C143</f>
        <v>114.61937</v>
      </c>
      <c r="D145" s="38">
        <f>Tabela_1!D143</f>
        <v>109.83506</v>
      </c>
      <c r="E145" s="38">
        <f>Tabela_1!E143</f>
        <v>80.081540000000004</v>
      </c>
      <c r="F145" s="38" t="str">
        <f>Tabela_1!F143</f>
        <v>...</v>
      </c>
      <c r="G145" s="38">
        <f>Tabela_1!G143</f>
        <v>112.5365</v>
      </c>
      <c r="H145" s="38" t="str">
        <f>Tabela_1!H143</f>
        <v>...</v>
      </c>
      <c r="I145" s="38">
        <f>Tabela_1!I143</f>
        <v>94.661330000000007</v>
      </c>
      <c r="J145" s="38">
        <f>Tabela_1!J143</f>
        <v>145.06316000000001</v>
      </c>
      <c r="K145" s="38">
        <f>Tabela_1!K143</f>
        <v>122.93675</v>
      </c>
      <c r="L145" s="38">
        <f>Tabela_1!L143</f>
        <v>157.11371</v>
      </c>
      <c r="M145" s="38">
        <f>Tabela_1!M143</f>
        <v>92.35051</v>
      </c>
      <c r="N145" s="38">
        <f>Tabela_1!N143</f>
        <v>124.46292</v>
      </c>
      <c r="O145" s="38">
        <f>Tabela_1!O143</f>
        <v>105.47919</v>
      </c>
      <c r="P145" s="38">
        <f>Tabela_1!P143</f>
        <v>101.74362000000001</v>
      </c>
      <c r="Q145" s="38">
        <f>Tabela_1!Q143</f>
        <v>109.80092999999999</v>
      </c>
      <c r="R145" s="38" t="str">
        <f>Tabela_1!R143</f>
        <v>...</v>
      </c>
      <c r="S145" s="38">
        <f>Tabela_1!S143</f>
        <v>90.615949999999998</v>
      </c>
      <c r="T145" s="38">
        <f>Tabela_1!T143</f>
        <v>105.34522</v>
      </c>
    </row>
    <row r="146" spans="1:20" x14ac:dyDescent="0.25">
      <c r="A146" s="37">
        <v>41456</v>
      </c>
      <c r="B146" s="38">
        <f>Tabela_1!B144</f>
        <v>125.8847</v>
      </c>
      <c r="C146" s="38">
        <f>Tabela_1!C144</f>
        <v>121.66284</v>
      </c>
      <c r="D146" s="38">
        <f>Tabela_1!D144</f>
        <v>117.90571</v>
      </c>
      <c r="E146" s="38">
        <f>Tabela_1!E144</f>
        <v>89.508759999999995</v>
      </c>
      <c r="F146" s="38" t="str">
        <f>Tabela_1!F144</f>
        <v>...</v>
      </c>
      <c r="G146" s="38">
        <f>Tabela_1!G144</f>
        <v>127.51105</v>
      </c>
      <c r="H146" s="38" t="str">
        <f>Tabela_1!H144</f>
        <v>...</v>
      </c>
      <c r="I146" s="38">
        <f>Tabela_1!I144</f>
        <v>96.950370000000007</v>
      </c>
      <c r="J146" s="38">
        <f>Tabela_1!J144</f>
        <v>153.99440999999999</v>
      </c>
      <c r="K146" s="38">
        <f>Tabela_1!K144</f>
        <v>128.15759</v>
      </c>
      <c r="L146" s="38">
        <f>Tabela_1!L144</f>
        <v>162.20448999999999</v>
      </c>
      <c r="M146" s="38">
        <f>Tabela_1!M144</f>
        <v>99.56241</v>
      </c>
      <c r="N146" s="38">
        <f>Tabela_1!N144</f>
        <v>132.01181</v>
      </c>
      <c r="O146" s="38">
        <f>Tabela_1!O144</f>
        <v>114.78185000000001</v>
      </c>
      <c r="P146" s="38">
        <f>Tabela_1!P144</f>
        <v>109.47545</v>
      </c>
      <c r="Q146" s="38">
        <f>Tabela_1!Q144</f>
        <v>120.66349</v>
      </c>
      <c r="R146" s="38" t="str">
        <f>Tabela_1!R144</f>
        <v>...</v>
      </c>
      <c r="S146" s="38">
        <f>Tabela_1!S144</f>
        <v>93.121719999999996</v>
      </c>
      <c r="T146" s="38">
        <f>Tabela_1!T144</f>
        <v>111.49553</v>
      </c>
    </row>
    <row r="147" spans="1:20" x14ac:dyDescent="0.25">
      <c r="A147" s="37">
        <v>41487</v>
      </c>
      <c r="B147" s="38">
        <f>Tabela_1!B145</f>
        <v>130.56683000000001</v>
      </c>
      <c r="C147" s="38">
        <f>Tabela_1!C145</f>
        <v>122.32229</v>
      </c>
      <c r="D147" s="38">
        <f>Tabela_1!D145</f>
        <v>129.15957</v>
      </c>
      <c r="E147" s="38">
        <f>Tabela_1!E145</f>
        <v>86.218029999999999</v>
      </c>
      <c r="F147" s="38" t="str">
        <f>Tabela_1!F145</f>
        <v>...</v>
      </c>
      <c r="G147" s="38">
        <f>Tabela_1!G145</f>
        <v>132.16585000000001</v>
      </c>
      <c r="H147" s="38" t="str">
        <f>Tabela_1!H145</f>
        <v>...</v>
      </c>
      <c r="I147" s="38">
        <f>Tabela_1!I145</f>
        <v>101.89827</v>
      </c>
      <c r="J147" s="38">
        <f>Tabela_1!J145</f>
        <v>147.89188999999999</v>
      </c>
      <c r="K147" s="38">
        <f>Tabela_1!K145</f>
        <v>131.47064</v>
      </c>
      <c r="L147" s="38">
        <f>Tabela_1!L145</f>
        <v>165.07726</v>
      </c>
      <c r="M147" s="38">
        <f>Tabela_1!M145</f>
        <v>96.784859999999995</v>
      </c>
      <c r="N147" s="38">
        <f>Tabela_1!N145</f>
        <v>140.90600000000001</v>
      </c>
      <c r="O147" s="38">
        <f>Tabela_1!O145</f>
        <v>121.16407</v>
      </c>
      <c r="P147" s="38">
        <f>Tabela_1!P145</f>
        <v>111.41571</v>
      </c>
      <c r="Q147" s="38">
        <f>Tabela_1!Q145</f>
        <v>119.30876000000001</v>
      </c>
      <c r="R147" s="38" t="str">
        <f>Tabela_1!R145</f>
        <v>...</v>
      </c>
      <c r="S147" s="38">
        <f>Tabela_1!S145</f>
        <v>94.652919999999995</v>
      </c>
      <c r="T147" s="38">
        <f>Tabela_1!T145</f>
        <v>117.42034</v>
      </c>
    </row>
    <row r="148" spans="1:20" x14ac:dyDescent="0.25">
      <c r="A148" s="37">
        <v>41518</v>
      </c>
      <c r="B148" s="38">
        <f>Tabela_1!B146</f>
        <v>125.03259</v>
      </c>
      <c r="C148" s="38">
        <f>Tabela_1!C146</f>
        <v>120.08588</v>
      </c>
      <c r="D148" s="38">
        <f>Tabela_1!D146</f>
        <v>129.77100999999999</v>
      </c>
      <c r="E148" s="38">
        <f>Tabela_1!E146</f>
        <v>82.017229999999998</v>
      </c>
      <c r="F148" s="38" t="str">
        <f>Tabela_1!F146</f>
        <v>...</v>
      </c>
      <c r="G148" s="38">
        <f>Tabela_1!G146</f>
        <v>133.52197000000001</v>
      </c>
      <c r="H148" s="38" t="str">
        <f>Tabela_1!H146</f>
        <v>...</v>
      </c>
      <c r="I148" s="38">
        <f>Tabela_1!I146</f>
        <v>107.7901</v>
      </c>
      <c r="J148" s="38">
        <f>Tabela_1!J146</f>
        <v>142.58501000000001</v>
      </c>
      <c r="K148" s="38">
        <f>Tabela_1!K146</f>
        <v>125.93695</v>
      </c>
      <c r="L148" s="38">
        <f>Tabela_1!L146</f>
        <v>156.19496000000001</v>
      </c>
      <c r="M148" s="38">
        <f>Tabela_1!M146</f>
        <v>97.267579999999995</v>
      </c>
      <c r="N148" s="38">
        <f>Tabela_1!N146</f>
        <v>134.42747</v>
      </c>
      <c r="O148" s="38">
        <f>Tabela_1!O146</f>
        <v>112.46756000000001</v>
      </c>
      <c r="P148" s="38">
        <f>Tabela_1!P146</f>
        <v>104.82285</v>
      </c>
      <c r="Q148" s="38">
        <f>Tabela_1!Q146</f>
        <v>108.19450999999999</v>
      </c>
      <c r="R148" s="38" t="str">
        <f>Tabela_1!R146</f>
        <v>...</v>
      </c>
      <c r="S148" s="38">
        <f>Tabela_1!S146</f>
        <v>88.517340000000004</v>
      </c>
      <c r="T148" s="38">
        <f>Tabela_1!T146</f>
        <v>110.79088</v>
      </c>
    </row>
    <row r="149" spans="1:20" x14ac:dyDescent="0.25">
      <c r="A149" s="37">
        <v>41548</v>
      </c>
      <c r="B149" s="38">
        <f>Tabela_1!B147</f>
        <v>131.19189</v>
      </c>
      <c r="C149" s="38">
        <f>Tabela_1!C147</f>
        <v>129.02819</v>
      </c>
      <c r="D149" s="38">
        <f>Tabela_1!D147</f>
        <v>136.43586999999999</v>
      </c>
      <c r="E149" s="38">
        <f>Tabela_1!E147</f>
        <v>91.783469999999994</v>
      </c>
      <c r="F149" s="38" t="str">
        <f>Tabela_1!F147</f>
        <v>...</v>
      </c>
      <c r="G149" s="38">
        <f>Tabela_1!G147</f>
        <v>147.80647999999999</v>
      </c>
      <c r="H149" s="38" t="str">
        <f>Tabela_1!H147</f>
        <v>...</v>
      </c>
      <c r="I149" s="38">
        <f>Tabela_1!I147</f>
        <v>134.05958999999999</v>
      </c>
      <c r="J149" s="38">
        <f>Tabela_1!J147</f>
        <v>140.18833000000001</v>
      </c>
      <c r="K149" s="38">
        <f>Tabela_1!K147</f>
        <v>132.85898</v>
      </c>
      <c r="L149" s="38">
        <f>Tabela_1!L147</f>
        <v>170.25837999999999</v>
      </c>
      <c r="M149" s="38">
        <f>Tabela_1!M147</f>
        <v>102.41155000000001</v>
      </c>
      <c r="N149" s="38">
        <f>Tabela_1!N147</f>
        <v>136.19304</v>
      </c>
      <c r="O149" s="38">
        <f>Tabela_1!O147</f>
        <v>118.60851</v>
      </c>
      <c r="P149" s="38">
        <f>Tabela_1!P147</f>
        <v>117.12398</v>
      </c>
      <c r="Q149" s="38">
        <f>Tabela_1!Q147</f>
        <v>119.97038999999999</v>
      </c>
      <c r="R149" s="38" t="str">
        <f>Tabela_1!R147</f>
        <v>...</v>
      </c>
      <c r="S149" s="38">
        <f>Tabela_1!S147</f>
        <v>93.982349999999997</v>
      </c>
      <c r="T149" s="38">
        <f>Tabela_1!T147</f>
        <v>107.66471</v>
      </c>
    </row>
    <row r="150" spans="1:20" x14ac:dyDescent="0.25">
      <c r="A150" s="37">
        <v>41579</v>
      </c>
      <c r="B150" s="38">
        <f>Tabela_1!B148</f>
        <v>123.68849</v>
      </c>
      <c r="C150" s="38">
        <f>Tabela_1!C148</f>
        <v>132.1772</v>
      </c>
      <c r="D150" s="38">
        <f>Tabela_1!D148</f>
        <v>136.37535</v>
      </c>
      <c r="E150" s="38">
        <f>Tabela_1!E148</f>
        <v>84.229110000000006</v>
      </c>
      <c r="F150" s="38" t="str">
        <f>Tabela_1!F148</f>
        <v>...</v>
      </c>
      <c r="G150" s="38">
        <f>Tabela_1!G148</f>
        <v>140.46489</v>
      </c>
      <c r="H150" s="38" t="str">
        <f>Tabela_1!H148</f>
        <v>...</v>
      </c>
      <c r="I150" s="38">
        <f>Tabela_1!I148</f>
        <v>129.54954000000001</v>
      </c>
      <c r="J150" s="38">
        <f>Tabela_1!J148</f>
        <v>143.46651</v>
      </c>
      <c r="K150" s="38">
        <f>Tabela_1!K148</f>
        <v>121.51604</v>
      </c>
      <c r="L150" s="38">
        <f>Tabela_1!L148</f>
        <v>165.38009</v>
      </c>
      <c r="M150" s="38">
        <f>Tabela_1!M148</f>
        <v>97.846339999999998</v>
      </c>
      <c r="N150" s="38">
        <f>Tabela_1!N148</f>
        <v>125.57111999999999</v>
      </c>
      <c r="O150" s="38">
        <f>Tabela_1!O148</f>
        <v>110.3197</v>
      </c>
      <c r="P150" s="38">
        <f>Tabela_1!P148</f>
        <v>107.72605</v>
      </c>
      <c r="Q150" s="38">
        <f>Tabela_1!Q148</f>
        <v>109.50949</v>
      </c>
      <c r="R150" s="38" t="str">
        <f>Tabela_1!R148</f>
        <v>...</v>
      </c>
      <c r="S150" s="38">
        <f>Tabela_1!S148</f>
        <v>82.620069999999998</v>
      </c>
      <c r="T150" s="38">
        <f>Tabela_1!T148</f>
        <v>91.341220000000007</v>
      </c>
    </row>
    <row r="151" spans="1:20" x14ac:dyDescent="0.25">
      <c r="A151" s="37">
        <v>41609</v>
      </c>
      <c r="B151" s="38">
        <f>Tabela_1!B149</f>
        <v>104.97604</v>
      </c>
      <c r="C151" s="38">
        <f>Tabela_1!C149</f>
        <v>126.95535</v>
      </c>
      <c r="D151" s="38">
        <f>Tabela_1!D149</f>
        <v>106.16021000000001</v>
      </c>
      <c r="E151" s="38">
        <f>Tabela_1!E149</f>
        <v>96.089039999999997</v>
      </c>
      <c r="F151" s="38" t="str">
        <f>Tabela_1!F149</f>
        <v>...</v>
      </c>
      <c r="G151" s="38">
        <f>Tabela_1!G149</f>
        <v>112.86991999999999</v>
      </c>
      <c r="H151" s="38" t="str">
        <f>Tabela_1!H149</f>
        <v>...</v>
      </c>
      <c r="I151" s="38">
        <f>Tabela_1!I149</f>
        <v>133.16138000000001</v>
      </c>
      <c r="J151" s="38">
        <f>Tabela_1!J149</f>
        <v>135.21232000000001</v>
      </c>
      <c r="K151" s="38">
        <f>Tabela_1!K149</f>
        <v>104.46972</v>
      </c>
      <c r="L151" s="38">
        <f>Tabela_1!L149</f>
        <v>155.87637000000001</v>
      </c>
      <c r="M151" s="38">
        <f>Tabela_1!M149</f>
        <v>94.530760000000001</v>
      </c>
      <c r="N151" s="38">
        <f>Tabela_1!N149</f>
        <v>98.759339999999995</v>
      </c>
      <c r="O151" s="38">
        <f>Tabela_1!O149</f>
        <v>86.088579999999993</v>
      </c>
      <c r="P151" s="38">
        <f>Tabela_1!P149</f>
        <v>84.336609999999993</v>
      </c>
      <c r="Q151" s="38">
        <f>Tabela_1!Q149</f>
        <v>86.991029999999995</v>
      </c>
      <c r="R151" s="38" t="str">
        <f>Tabela_1!R149</f>
        <v>...</v>
      </c>
      <c r="S151" s="38">
        <f>Tabela_1!S149</f>
        <v>70.285560000000004</v>
      </c>
      <c r="T151" s="38">
        <f>Tabela_1!T149</f>
        <v>85.560649999999995</v>
      </c>
    </row>
    <row r="152" spans="1:20" x14ac:dyDescent="0.25">
      <c r="A152" s="37">
        <v>41640</v>
      </c>
      <c r="B152" s="38">
        <f>Tabela_1!B150</f>
        <v>107.91410999999999</v>
      </c>
      <c r="C152" s="38">
        <f>Tabela_1!C150</f>
        <v>126.14946999999999</v>
      </c>
      <c r="D152" s="38">
        <f>Tabela_1!D150</f>
        <v>118.51054000000001</v>
      </c>
      <c r="E152" s="38">
        <f>Tabela_1!E150</f>
        <v>74.431730000000002</v>
      </c>
      <c r="F152" s="38" t="str">
        <f>Tabela_1!F150</f>
        <v>...</v>
      </c>
      <c r="G152" s="38">
        <f>Tabela_1!G150</f>
        <v>112.89624000000001</v>
      </c>
      <c r="H152" s="38" t="str">
        <f>Tabela_1!H150</f>
        <v>...</v>
      </c>
      <c r="I152" s="38">
        <f>Tabela_1!I150</f>
        <v>128.62447</v>
      </c>
      <c r="J152" s="38">
        <f>Tabela_1!J150</f>
        <v>134.33244999999999</v>
      </c>
      <c r="K152" s="38">
        <f>Tabela_1!K150</f>
        <v>109.75879999999999</v>
      </c>
      <c r="L152" s="38">
        <f>Tabela_1!L150</f>
        <v>154.62779</v>
      </c>
      <c r="M152" s="38">
        <f>Tabela_1!M150</f>
        <v>97.308940000000007</v>
      </c>
      <c r="N152" s="38">
        <f>Tabela_1!N150</f>
        <v>102.00217000000001</v>
      </c>
      <c r="O152" s="38">
        <f>Tabela_1!O150</f>
        <v>94.074629999999999</v>
      </c>
      <c r="P152" s="38">
        <f>Tabela_1!P150</f>
        <v>93.002120000000005</v>
      </c>
      <c r="Q152" s="38">
        <f>Tabela_1!Q150</f>
        <v>94.942760000000007</v>
      </c>
      <c r="R152" s="38" t="str">
        <f>Tabela_1!R150</f>
        <v>...</v>
      </c>
      <c r="S152" s="38">
        <f>Tabela_1!S150</f>
        <v>67.224789999999999</v>
      </c>
      <c r="T152" s="38">
        <f>Tabela_1!T150</f>
        <v>68.117609999999999</v>
      </c>
    </row>
    <row r="153" spans="1:20" x14ac:dyDescent="0.25">
      <c r="A153" s="37">
        <v>41671</v>
      </c>
      <c r="B153" s="38">
        <f>Tabela_1!B151</f>
        <v>107.54777</v>
      </c>
      <c r="C153" s="38">
        <f>Tabela_1!C151</f>
        <v>116.91213</v>
      </c>
      <c r="D153" s="38">
        <f>Tabela_1!D151</f>
        <v>121.74203</v>
      </c>
      <c r="E153" s="38">
        <f>Tabela_1!E151</f>
        <v>65.30771</v>
      </c>
      <c r="F153" s="38" t="str">
        <f>Tabela_1!F151</f>
        <v>...</v>
      </c>
      <c r="G153" s="38">
        <f>Tabela_1!G151</f>
        <v>114.16139</v>
      </c>
      <c r="H153" s="38" t="str">
        <f>Tabela_1!H151</f>
        <v>...</v>
      </c>
      <c r="I153" s="38">
        <f>Tabela_1!I151</f>
        <v>109.31616</v>
      </c>
      <c r="J153" s="38">
        <f>Tabela_1!J151</f>
        <v>126.22432999999999</v>
      </c>
      <c r="K153" s="38">
        <f>Tabela_1!K151</f>
        <v>108.12387</v>
      </c>
      <c r="L153" s="38">
        <f>Tabela_1!L151</f>
        <v>137.73054999999999</v>
      </c>
      <c r="M153" s="38">
        <f>Tabela_1!M151</f>
        <v>90.729010000000002</v>
      </c>
      <c r="N153" s="38">
        <f>Tabela_1!N151</f>
        <v>104.98994999999999</v>
      </c>
      <c r="O153" s="38">
        <f>Tabela_1!O151</f>
        <v>97.56344</v>
      </c>
      <c r="P153" s="38">
        <f>Tabela_1!P151</f>
        <v>97.419799999999995</v>
      </c>
      <c r="Q153" s="38">
        <f>Tabela_1!Q151</f>
        <v>99.303700000000006</v>
      </c>
      <c r="R153" s="38" t="str">
        <f>Tabela_1!R151</f>
        <v>...</v>
      </c>
      <c r="S153" s="38">
        <f>Tabela_1!S151</f>
        <v>72.504000000000005</v>
      </c>
      <c r="T153" s="38">
        <f>Tabela_1!T151</f>
        <v>72.963710000000006</v>
      </c>
    </row>
    <row r="154" spans="1:20" x14ac:dyDescent="0.25">
      <c r="A154" s="37">
        <v>41699</v>
      </c>
      <c r="B154" s="38">
        <f>Tabela_1!B152</f>
        <v>113.37495</v>
      </c>
      <c r="C154" s="38">
        <f>Tabela_1!C152</f>
        <v>123.99077</v>
      </c>
      <c r="D154" s="38">
        <f>Tabela_1!D152</f>
        <v>125.94927</v>
      </c>
      <c r="E154" s="38">
        <f>Tabela_1!E152</f>
        <v>72.557469999999995</v>
      </c>
      <c r="F154" s="38" t="str">
        <f>Tabela_1!F152</f>
        <v>...</v>
      </c>
      <c r="G154" s="38">
        <f>Tabela_1!G152</f>
        <v>112.87092</v>
      </c>
      <c r="H154" s="38" t="str">
        <f>Tabela_1!H152</f>
        <v>...</v>
      </c>
      <c r="I154" s="38">
        <f>Tabela_1!I152</f>
        <v>113.11656000000001</v>
      </c>
      <c r="J154" s="38">
        <f>Tabela_1!J152</f>
        <v>141.81215</v>
      </c>
      <c r="K154" s="38">
        <f>Tabela_1!K152</f>
        <v>116.99908000000001</v>
      </c>
      <c r="L154" s="38">
        <f>Tabela_1!L152</f>
        <v>153.33420000000001</v>
      </c>
      <c r="M154" s="38">
        <f>Tabela_1!M152</f>
        <v>97.522329999999997</v>
      </c>
      <c r="N154" s="38">
        <f>Tabela_1!N152</f>
        <v>109.85653000000001</v>
      </c>
      <c r="O154" s="38">
        <f>Tabela_1!O152</f>
        <v>98.54186</v>
      </c>
      <c r="P154" s="38">
        <f>Tabela_1!P152</f>
        <v>103.85335000000001</v>
      </c>
      <c r="Q154" s="38">
        <f>Tabela_1!Q152</f>
        <v>105.86704</v>
      </c>
      <c r="R154" s="38" t="str">
        <f>Tabela_1!R152</f>
        <v>...</v>
      </c>
      <c r="S154" s="38">
        <f>Tabela_1!S152</f>
        <v>75.079179999999994</v>
      </c>
      <c r="T154" s="38">
        <f>Tabela_1!T152</f>
        <v>76.717619999999997</v>
      </c>
    </row>
    <row r="155" spans="1:20" x14ac:dyDescent="0.25">
      <c r="A155" s="37">
        <v>41730</v>
      </c>
      <c r="B155" s="38">
        <f>Tabela_1!B153</f>
        <v>111.8974</v>
      </c>
      <c r="C155" s="38">
        <f>Tabela_1!C153</f>
        <v>116.21978</v>
      </c>
      <c r="D155" s="38">
        <f>Tabela_1!D153</f>
        <v>116.91463</v>
      </c>
      <c r="E155" s="38">
        <f>Tabela_1!E153</f>
        <v>78.242559999999997</v>
      </c>
      <c r="F155" s="38" t="str">
        <f>Tabela_1!F153</f>
        <v>...</v>
      </c>
      <c r="G155" s="38">
        <f>Tabela_1!G153</f>
        <v>112.71988</v>
      </c>
      <c r="H155" s="38" t="str">
        <f>Tabela_1!H153</f>
        <v>...</v>
      </c>
      <c r="I155" s="38">
        <f>Tabela_1!I153</f>
        <v>99.816159999999996</v>
      </c>
      <c r="J155" s="38">
        <f>Tabela_1!J153</f>
        <v>142.00367</v>
      </c>
      <c r="K155" s="38">
        <f>Tabela_1!K153</f>
        <v>112.19101000000001</v>
      </c>
      <c r="L155" s="38">
        <f>Tabela_1!L153</f>
        <v>157.33045000000001</v>
      </c>
      <c r="M155" s="38">
        <f>Tabela_1!M153</f>
        <v>91.696640000000002</v>
      </c>
      <c r="N155" s="38">
        <f>Tabela_1!N153</f>
        <v>111.23921</v>
      </c>
      <c r="O155" s="38">
        <f>Tabela_1!O153</f>
        <v>95.89452</v>
      </c>
      <c r="P155" s="38">
        <f>Tabela_1!P153</f>
        <v>98.256159999999994</v>
      </c>
      <c r="Q155" s="38">
        <f>Tabela_1!Q153</f>
        <v>103.45966</v>
      </c>
      <c r="R155" s="38" t="str">
        <f>Tabela_1!R153</f>
        <v>...</v>
      </c>
      <c r="S155" s="38">
        <f>Tabela_1!S153</f>
        <v>85.891419999999997</v>
      </c>
      <c r="T155" s="38">
        <f>Tabela_1!T153</f>
        <v>90.173429999999996</v>
      </c>
    </row>
    <row r="156" spans="1:20" x14ac:dyDescent="0.25">
      <c r="A156" s="37">
        <v>41760</v>
      </c>
      <c r="B156" s="38">
        <f>Tabela_1!B154</f>
        <v>118.5303</v>
      </c>
      <c r="C156" s="38">
        <f>Tabela_1!C154</f>
        <v>115.20775</v>
      </c>
      <c r="D156" s="38">
        <f>Tabela_1!D154</f>
        <v>108.24996</v>
      </c>
      <c r="E156" s="38">
        <f>Tabela_1!E154</f>
        <v>86.200550000000007</v>
      </c>
      <c r="F156" s="38" t="str">
        <f>Tabela_1!F154</f>
        <v>...</v>
      </c>
      <c r="G156" s="38">
        <f>Tabela_1!G154</f>
        <v>116.04773</v>
      </c>
      <c r="H156" s="38" t="str">
        <f>Tabela_1!H154</f>
        <v>...</v>
      </c>
      <c r="I156" s="38">
        <f>Tabela_1!I154</f>
        <v>99.666799999999995</v>
      </c>
      <c r="J156" s="38">
        <f>Tabela_1!J154</f>
        <v>138.98563999999999</v>
      </c>
      <c r="K156" s="38">
        <f>Tabela_1!K154</f>
        <v>121.96182</v>
      </c>
      <c r="L156" s="38">
        <f>Tabela_1!L154</f>
        <v>161.12771000000001</v>
      </c>
      <c r="M156" s="38">
        <f>Tabela_1!M154</f>
        <v>92.706119999999999</v>
      </c>
      <c r="N156" s="38">
        <f>Tabela_1!N154</f>
        <v>123.40289</v>
      </c>
      <c r="O156" s="38">
        <f>Tabela_1!O154</f>
        <v>105.80006</v>
      </c>
      <c r="P156" s="38">
        <f>Tabela_1!P154</f>
        <v>103.99642</v>
      </c>
      <c r="Q156" s="38">
        <f>Tabela_1!Q154</f>
        <v>107.60254</v>
      </c>
      <c r="R156" s="38" t="str">
        <f>Tabela_1!R154</f>
        <v>...</v>
      </c>
      <c r="S156" s="38">
        <f>Tabela_1!S154</f>
        <v>95.322550000000007</v>
      </c>
      <c r="T156" s="38">
        <f>Tabela_1!T154</f>
        <v>111.88008000000001</v>
      </c>
    </row>
    <row r="157" spans="1:20" x14ac:dyDescent="0.25">
      <c r="A157" s="37">
        <v>41791</v>
      </c>
      <c r="B157" s="38">
        <f>Tabela_1!B155</f>
        <v>110.61037</v>
      </c>
      <c r="C157" s="38">
        <f>Tabela_1!C155</f>
        <v>105.39543</v>
      </c>
      <c r="D157" s="38">
        <f>Tabela_1!D155</f>
        <v>91.757009999999994</v>
      </c>
      <c r="E157" s="38">
        <f>Tabela_1!E155</f>
        <v>85.130319999999998</v>
      </c>
      <c r="F157" s="38" t="str">
        <f>Tabela_1!F155</f>
        <v>...</v>
      </c>
      <c r="G157" s="38">
        <f>Tabela_1!G155</f>
        <v>104.79116999999999</v>
      </c>
      <c r="H157" s="38" t="str">
        <f>Tabela_1!H155</f>
        <v>...</v>
      </c>
      <c r="I157" s="38">
        <f>Tabela_1!I155</f>
        <v>87.786190000000005</v>
      </c>
      <c r="J157" s="38">
        <f>Tabela_1!J155</f>
        <v>127.49553</v>
      </c>
      <c r="K157" s="38">
        <f>Tabela_1!K155</f>
        <v>115.75991999999999</v>
      </c>
      <c r="L157" s="38">
        <f>Tabela_1!L155</f>
        <v>163.30249000000001</v>
      </c>
      <c r="M157" s="38">
        <f>Tabela_1!M155</f>
        <v>92.973950000000002</v>
      </c>
      <c r="N157" s="38">
        <f>Tabela_1!N155</f>
        <v>117.21896</v>
      </c>
      <c r="O157" s="38">
        <f>Tabela_1!O155</f>
        <v>90.559359999999998</v>
      </c>
      <c r="P157" s="38">
        <f>Tabela_1!P155</f>
        <v>93.863870000000006</v>
      </c>
      <c r="Q157" s="38">
        <f>Tabela_1!Q155</f>
        <v>96.219200000000001</v>
      </c>
      <c r="R157" s="38" t="str">
        <f>Tabela_1!R155</f>
        <v>...</v>
      </c>
      <c r="S157" s="38">
        <f>Tabela_1!S155</f>
        <v>89.469269999999995</v>
      </c>
      <c r="T157" s="38">
        <f>Tabela_1!T155</f>
        <v>115.26675</v>
      </c>
    </row>
    <row r="158" spans="1:20" x14ac:dyDescent="0.25">
      <c r="A158" s="37">
        <v>41821</v>
      </c>
      <c r="B158" s="38">
        <f>Tabela_1!B156</f>
        <v>121.70206</v>
      </c>
      <c r="C158" s="38">
        <f>Tabela_1!C156</f>
        <v>118.93315</v>
      </c>
      <c r="D158" s="38">
        <f>Tabela_1!D156</f>
        <v>113.63948000000001</v>
      </c>
      <c r="E158" s="38">
        <f>Tabela_1!E156</f>
        <v>88.624780000000001</v>
      </c>
      <c r="F158" s="38" t="str">
        <f>Tabela_1!F156</f>
        <v>...</v>
      </c>
      <c r="G158" s="38">
        <f>Tabela_1!G156</f>
        <v>124.76304</v>
      </c>
      <c r="H158" s="38" t="str">
        <f>Tabela_1!H156</f>
        <v>...</v>
      </c>
      <c r="I158" s="38">
        <f>Tabela_1!I156</f>
        <v>92.70008</v>
      </c>
      <c r="J158" s="38">
        <f>Tabela_1!J156</f>
        <v>144.71017000000001</v>
      </c>
      <c r="K158" s="38">
        <f>Tabela_1!K156</f>
        <v>123.62712999999999</v>
      </c>
      <c r="L158" s="38">
        <f>Tabela_1!L156</f>
        <v>180.13766000000001</v>
      </c>
      <c r="M158" s="38">
        <f>Tabela_1!M156</f>
        <v>99.962770000000006</v>
      </c>
      <c r="N158" s="38">
        <f>Tabela_1!N156</f>
        <v>124.12016</v>
      </c>
      <c r="O158" s="38">
        <f>Tabela_1!O156</f>
        <v>107.77535</v>
      </c>
      <c r="P158" s="38">
        <f>Tabela_1!P156</f>
        <v>106.99861</v>
      </c>
      <c r="Q158" s="38">
        <f>Tabela_1!Q156</f>
        <v>107.696</v>
      </c>
      <c r="R158" s="38" t="str">
        <f>Tabela_1!R156</f>
        <v>...</v>
      </c>
      <c r="S158" s="38">
        <f>Tabela_1!S156</f>
        <v>101.93651</v>
      </c>
      <c r="T158" s="38">
        <f>Tabela_1!T156</f>
        <v>118.61458</v>
      </c>
    </row>
    <row r="159" spans="1:20" x14ac:dyDescent="0.25">
      <c r="A159" s="37">
        <v>41852</v>
      </c>
      <c r="B159" s="38">
        <f>Tabela_1!B157</f>
        <v>123.92138</v>
      </c>
      <c r="C159" s="38">
        <f>Tabela_1!C157</f>
        <v>119.42576</v>
      </c>
      <c r="D159" s="38">
        <f>Tabela_1!D157</f>
        <v>114.47439</v>
      </c>
      <c r="E159" s="38">
        <f>Tabela_1!E157</f>
        <v>91.228759999999994</v>
      </c>
      <c r="F159" s="38" t="str">
        <f>Tabela_1!F157</f>
        <v>...</v>
      </c>
      <c r="G159" s="38">
        <f>Tabela_1!G157</f>
        <v>129.61323999999999</v>
      </c>
      <c r="H159" s="38" t="str">
        <f>Tabela_1!H157</f>
        <v>...</v>
      </c>
      <c r="I159" s="38">
        <f>Tabela_1!I157</f>
        <v>100.69714</v>
      </c>
      <c r="J159" s="38">
        <f>Tabela_1!J157</f>
        <v>138.60996</v>
      </c>
      <c r="K159" s="38">
        <f>Tabela_1!K157</f>
        <v>124.69286</v>
      </c>
      <c r="L159" s="38">
        <f>Tabela_1!L157</f>
        <v>188.24884</v>
      </c>
      <c r="M159" s="38">
        <f>Tabela_1!M157</f>
        <v>96.939790000000002</v>
      </c>
      <c r="N159" s="38">
        <f>Tabela_1!N157</f>
        <v>129.02965</v>
      </c>
      <c r="O159" s="38">
        <f>Tabela_1!O157</f>
        <v>108.9693</v>
      </c>
      <c r="P159" s="38">
        <f>Tabela_1!P157</f>
        <v>104.18953</v>
      </c>
      <c r="Q159" s="38">
        <f>Tabela_1!Q157</f>
        <v>111.22644</v>
      </c>
      <c r="R159" s="38" t="str">
        <f>Tabela_1!R157</f>
        <v>...</v>
      </c>
      <c r="S159" s="38">
        <f>Tabela_1!S157</f>
        <v>99.085620000000006</v>
      </c>
      <c r="T159" s="38">
        <f>Tabela_1!T157</f>
        <v>129.92636999999999</v>
      </c>
    </row>
    <row r="160" spans="1:20" x14ac:dyDescent="0.25">
      <c r="A160" s="37">
        <v>41883</v>
      </c>
      <c r="B160" s="38">
        <f>Tabela_1!B158</f>
        <v>123.07107000000001</v>
      </c>
      <c r="C160" s="38">
        <f>Tabela_1!C158</f>
        <v>125.42677</v>
      </c>
      <c r="D160" s="38">
        <f>Tabela_1!D158</f>
        <v>121.82612</v>
      </c>
      <c r="E160" s="38">
        <f>Tabela_1!E158</f>
        <v>86.722819999999999</v>
      </c>
      <c r="F160" s="38" t="str">
        <f>Tabela_1!F158</f>
        <v>...</v>
      </c>
      <c r="G160" s="38">
        <f>Tabela_1!G158</f>
        <v>133.74062000000001</v>
      </c>
      <c r="H160" s="38" t="str">
        <f>Tabela_1!H158</f>
        <v>...</v>
      </c>
      <c r="I160" s="38">
        <f>Tabela_1!I158</f>
        <v>115.85075999999999</v>
      </c>
      <c r="J160" s="38">
        <f>Tabela_1!J158</f>
        <v>143.86376000000001</v>
      </c>
      <c r="K160" s="38">
        <f>Tabela_1!K158</f>
        <v>125.53019</v>
      </c>
      <c r="L160" s="38">
        <f>Tabela_1!L158</f>
        <v>183.68097</v>
      </c>
      <c r="M160" s="38">
        <f>Tabela_1!M158</f>
        <v>91.372709999999998</v>
      </c>
      <c r="N160" s="38">
        <f>Tabela_1!N158</f>
        <v>125.22490000000001</v>
      </c>
      <c r="O160" s="38">
        <f>Tabela_1!O158</f>
        <v>104.23029</v>
      </c>
      <c r="P160" s="38">
        <f>Tabela_1!P158</f>
        <v>106.88772</v>
      </c>
      <c r="Q160" s="38">
        <f>Tabela_1!Q158</f>
        <v>110.00785999999999</v>
      </c>
      <c r="R160" s="38" t="str">
        <f>Tabela_1!R158</f>
        <v>...</v>
      </c>
      <c r="S160" s="38">
        <f>Tabela_1!S158</f>
        <v>90.697789999999998</v>
      </c>
      <c r="T160" s="38">
        <f>Tabela_1!T158</f>
        <v>124.68812</v>
      </c>
    </row>
    <row r="161" spans="1:20" x14ac:dyDescent="0.25">
      <c r="A161" s="37">
        <v>41913</v>
      </c>
      <c r="B161" s="38">
        <f>Tabela_1!B159</f>
        <v>127.32526</v>
      </c>
      <c r="C161" s="38">
        <f>Tabela_1!C159</f>
        <v>133.71752000000001</v>
      </c>
      <c r="D161" s="38">
        <f>Tabela_1!D159</f>
        <v>123.56457</v>
      </c>
      <c r="E161" s="38">
        <f>Tabela_1!E159</f>
        <v>96.431579999999997</v>
      </c>
      <c r="F161" s="38" t="str">
        <f>Tabela_1!F159</f>
        <v>...</v>
      </c>
      <c r="G161" s="38">
        <f>Tabela_1!G159</f>
        <v>135.10955999999999</v>
      </c>
      <c r="H161" s="38" t="str">
        <f>Tabela_1!H159</f>
        <v>...</v>
      </c>
      <c r="I161" s="38">
        <f>Tabela_1!I159</f>
        <v>126.47291</v>
      </c>
      <c r="J161" s="38">
        <f>Tabela_1!J159</f>
        <v>152.03662</v>
      </c>
      <c r="K161" s="38">
        <f>Tabela_1!K159</f>
        <v>126.71562</v>
      </c>
      <c r="L161" s="38">
        <f>Tabela_1!L159</f>
        <v>190.21699000000001</v>
      </c>
      <c r="M161" s="38">
        <f>Tabela_1!M159</f>
        <v>96.817350000000005</v>
      </c>
      <c r="N161" s="38">
        <f>Tabela_1!N159</f>
        <v>129.04682</v>
      </c>
      <c r="O161" s="38">
        <f>Tabela_1!O159</f>
        <v>110.26582000000001</v>
      </c>
      <c r="P161" s="38">
        <f>Tabela_1!P159</f>
        <v>113.30297</v>
      </c>
      <c r="Q161" s="38">
        <f>Tabela_1!Q159</f>
        <v>114.52958</v>
      </c>
      <c r="R161" s="38" t="str">
        <f>Tabela_1!R159</f>
        <v>...</v>
      </c>
      <c r="S161" s="38">
        <f>Tabela_1!S159</f>
        <v>98.063010000000006</v>
      </c>
      <c r="T161" s="38">
        <f>Tabela_1!T159</f>
        <v>121.47968</v>
      </c>
    </row>
    <row r="162" spans="1:20" x14ac:dyDescent="0.25">
      <c r="A162" s="37">
        <v>41944</v>
      </c>
      <c r="B162" s="38">
        <f>Tabela_1!B160</f>
        <v>116.2884</v>
      </c>
      <c r="C162" s="38">
        <f>Tabela_1!C160</f>
        <v>131.34235000000001</v>
      </c>
      <c r="D162" s="38">
        <f>Tabela_1!D160</f>
        <v>113.73714</v>
      </c>
      <c r="E162" s="38">
        <f>Tabela_1!E160</f>
        <v>90.067800000000005</v>
      </c>
      <c r="F162" s="38" t="str">
        <f>Tabela_1!F160</f>
        <v>...</v>
      </c>
      <c r="G162" s="38">
        <f>Tabela_1!G160</f>
        <v>131.20703</v>
      </c>
      <c r="H162" s="38" t="str">
        <f>Tabela_1!H160</f>
        <v>...</v>
      </c>
      <c r="I162" s="38">
        <f>Tabela_1!I160</f>
        <v>126.84011</v>
      </c>
      <c r="J162" s="38">
        <f>Tabela_1!J160</f>
        <v>143.42837</v>
      </c>
      <c r="K162" s="38">
        <f>Tabela_1!K160</f>
        <v>112.33208999999999</v>
      </c>
      <c r="L162" s="38">
        <f>Tabela_1!L160</f>
        <v>184.93668</v>
      </c>
      <c r="M162" s="38">
        <f>Tabela_1!M160</f>
        <v>95.135210000000001</v>
      </c>
      <c r="N162" s="38">
        <f>Tabela_1!N160</f>
        <v>111.71549</v>
      </c>
      <c r="O162" s="38">
        <f>Tabela_1!O160</f>
        <v>102.34402</v>
      </c>
      <c r="P162" s="38">
        <f>Tabela_1!P160</f>
        <v>101.94985</v>
      </c>
      <c r="Q162" s="38">
        <f>Tabela_1!Q160</f>
        <v>102.93265</v>
      </c>
      <c r="R162" s="38" t="str">
        <f>Tabela_1!R160</f>
        <v>...</v>
      </c>
      <c r="S162" s="38">
        <f>Tabela_1!S160</f>
        <v>88.30359</v>
      </c>
      <c r="T162" s="38">
        <f>Tabela_1!T160</f>
        <v>101.94095</v>
      </c>
    </row>
    <row r="163" spans="1:20" x14ac:dyDescent="0.25">
      <c r="A163" s="37">
        <v>41974</v>
      </c>
      <c r="B163" s="38">
        <f>Tabela_1!B161</f>
        <v>102.21339999999999</v>
      </c>
      <c r="C163" s="38">
        <f>Tabela_1!C161</f>
        <v>125.71928</v>
      </c>
      <c r="D163" s="38">
        <f>Tabela_1!D161</f>
        <v>100.95611</v>
      </c>
      <c r="E163" s="38">
        <f>Tabela_1!E161</f>
        <v>97.48706</v>
      </c>
      <c r="F163" s="38" t="str">
        <f>Tabela_1!F161</f>
        <v>...</v>
      </c>
      <c r="G163" s="38">
        <f>Tabela_1!G161</f>
        <v>114.75955999999999</v>
      </c>
      <c r="H163" s="38" t="str">
        <f>Tabela_1!H161</f>
        <v>...</v>
      </c>
      <c r="I163" s="38">
        <f>Tabela_1!I161</f>
        <v>122.7012</v>
      </c>
      <c r="J163" s="38">
        <f>Tabela_1!J161</f>
        <v>132.5427</v>
      </c>
      <c r="K163" s="38">
        <f>Tabela_1!K161</f>
        <v>100.76378</v>
      </c>
      <c r="L163" s="38">
        <f>Tabela_1!L161</f>
        <v>175.83162999999999</v>
      </c>
      <c r="M163" s="38">
        <f>Tabela_1!M161</f>
        <v>94.744410000000002</v>
      </c>
      <c r="N163" s="38">
        <f>Tabela_1!N161</f>
        <v>90.897919999999999</v>
      </c>
      <c r="O163" s="38">
        <f>Tabela_1!O161</f>
        <v>90.104889999999997</v>
      </c>
      <c r="P163" s="38">
        <f>Tabela_1!P161</f>
        <v>81.941940000000002</v>
      </c>
      <c r="Q163" s="38">
        <f>Tabela_1!Q161</f>
        <v>86.897490000000005</v>
      </c>
      <c r="R163" s="38" t="str">
        <f>Tabela_1!R161</f>
        <v>...</v>
      </c>
      <c r="S163" s="38">
        <f>Tabela_1!S161</f>
        <v>75.896940000000001</v>
      </c>
      <c r="T163" s="38">
        <f>Tabela_1!T161</f>
        <v>81.200800000000001</v>
      </c>
    </row>
    <row r="164" spans="1:20" x14ac:dyDescent="0.25">
      <c r="A164" s="37">
        <v>42005</v>
      </c>
      <c r="B164" s="38">
        <f>Tabela_1!B162</f>
        <v>102.66304</v>
      </c>
      <c r="C164" s="38">
        <f>Tabela_1!C162</f>
        <v>121.07743000000001</v>
      </c>
      <c r="D164" s="38">
        <f>Tabela_1!D162</f>
        <v>104.91458</v>
      </c>
      <c r="E164" s="38">
        <f>Tabela_1!E162</f>
        <v>78.924580000000006</v>
      </c>
      <c r="F164" s="38" t="str">
        <f>Tabela_1!F162</f>
        <v>...</v>
      </c>
      <c r="G164" s="38">
        <f>Tabela_1!G162</f>
        <v>106.96012</v>
      </c>
      <c r="H164" s="38" t="str">
        <f>Tabela_1!H162</f>
        <v>...</v>
      </c>
      <c r="I164" s="38">
        <f>Tabela_1!I162</f>
        <v>133.33805000000001</v>
      </c>
      <c r="J164" s="38">
        <f>Tabela_1!J162</f>
        <v>118.46566</v>
      </c>
      <c r="K164" s="38">
        <f>Tabela_1!K162</f>
        <v>106.33678999999999</v>
      </c>
      <c r="L164" s="38">
        <f>Tabela_1!L162</f>
        <v>182.77144000000001</v>
      </c>
      <c r="M164" s="38">
        <f>Tabela_1!M162</f>
        <v>95.51164</v>
      </c>
      <c r="N164" s="38">
        <f>Tabela_1!N162</f>
        <v>96.127070000000003</v>
      </c>
      <c r="O164" s="38">
        <f>Tabela_1!O162</f>
        <v>84.037469999999999</v>
      </c>
      <c r="P164" s="38">
        <f>Tabela_1!P162</f>
        <v>87.017560000000003</v>
      </c>
      <c r="Q164" s="38">
        <f>Tabela_1!Q162</f>
        <v>81.684250000000006</v>
      </c>
      <c r="R164" s="38" t="str">
        <f>Tabela_1!R162</f>
        <v>...</v>
      </c>
      <c r="S164" s="38">
        <f>Tabela_1!S162</f>
        <v>71.655140000000003</v>
      </c>
      <c r="T164" s="38">
        <f>Tabela_1!T162</f>
        <v>66.984610000000004</v>
      </c>
    </row>
    <row r="165" spans="1:20" x14ac:dyDescent="0.25">
      <c r="A165" s="37">
        <v>42036</v>
      </c>
      <c r="B165" s="38">
        <f>Tabela_1!B163</f>
        <v>97.571250000000006</v>
      </c>
      <c r="C165" s="38">
        <f>Tabela_1!C163</f>
        <v>105.27433000000001</v>
      </c>
      <c r="D165" s="38">
        <f>Tabela_1!D163</f>
        <v>97.629739999999998</v>
      </c>
      <c r="E165" s="38">
        <f>Tabela_1!E163</f>
        <v>71.320660000000004</v>
      </c>
      <c r="F165" s="38" t="str">
        <f>Tabela_1!F163</f>
        <v>...</v>
      </c>
      <c r="G165" s="38">
        <f>Tabela_1!G163</f>
        <v>103.24588</v>
      </c>
      <c r="H165" s="38" t="str">
        <f>Tabela_1!H163</f>
        <v>...</v>
      </c>
      <c r="I165" s="38">
        <f>Tabela_1!I163</f>
        <v>112.8524</v>
      </c>
      <c r="J165" s="38">
        <f>Tabela_1!J163</f>
        <v>97.141170000000002</v>
      </c>
      <c r="K165" s="38">
        <f>Tabela_1!K163</f>
        <v>97.607699999999994</v>
      </c>
      <c r="L165" s="38">
        <f>Tabela_1!L163</f>
        <v>173.14203000000001</v>
      </c>
      <c r="M165" s="38">
        <f>Tabela_1!M163</f>
        <v>80.887029999999996</v>
      </c>
      <c r="N165" s="38">
        <f>Tabela_1!N163</f>
        <v>95.58484</v>
      </c>
      <c r="O165" s="38">
        <f>Tabela_1!O163</f>
        <v>83.756219999999999</v>
      </c>
      <c r="P165" s="38">
        <f>Tabela_1!P163</f>
        <v>86.68186</v>
      </c>
      <c r="Q165" s="38">
        <f>Tabela_1!Q163</f>
        <v>82.750240000000005</v>
      </c>
      <c r="R165" s="38" t="str">
        <f>Tabela_1!R163</f>
        <v>...</v>
      </c>
      <c r="S165" s="38">
        <f>Tabela_1!S163</f>
        <v>70.242620000000002</v>
      </c>
      <c r="T165" s="38">
        <f>Tabela_1!T163</f>
        <v>70.001630000000006</v>
      </c>
    </row>
    <row r="166" spans="1:20" x14ac:dyDescent="0.25">
      <c r="A166" s="37">
        <v>42064</v>
      </c>
      <c r="B166" s="38">
        <f>Tabela_1!B164</f>
        <v>109.92777</v>
      </c>
      <c r="C166" s="38">
        <f>Tabela_1!C164</f>
        <v>124.00230000000001</v>
      </c>
      <c r="D166" s="38">
        <f>Tabela_1!D164</f>
        <v>100.97726</v>
      </c>
      <c r="E166" s="38">
        <f>Tabela_1!E164</f>
        <v>82.153260000000003</v>
      </c>
      <c r="F166" s="38" t="str">
        <f>Tabela_1!F164</f>
        <v>...</v>
      </c>
      <c r="G166" s="38">
        <f>Tabela_1!G164</f>
        <v>109.03668</v>
      </c>
      <c r="H166" s="38" t="str">
        <f>Tabela_1!H164</f>
        <v>...</v>
      </c>
      <c r="I166" s="38">
        <f>Tabela_1!I164</f>
        <v>112.36089</v>
      </c>
      <c r="J166" s="38">
        <f>Tabela_1!J164</f>
        <v>137.84483</v>
      </c>
      <c r="K166" s="38">
        <f>Tabela_1!K164</f>
        <v>106.71746</v>
      </c>
      <c r="L166" s="38">
        <f>Tabela_1!L164</f>
        <v>182.48397</v>
      </c>
      <c r="M166" s="38">
        <f>Tabela_1!M164</f>
        <v>92.000510000000006</v>
      </c>
      <c r="N166" s="38">
        <f>Tabela_1!N164</f>
        <v>106.38892</v>
      </c>
      <c r="O166" s="38">
        <f>Tabela_1!O164</f>
        <v>94.234489999999994</v>
      </c>
      <c r="P166" s="38">
        <f>Tabela_1!P164</f>
        <v>99.939689999999999</v>
      </c>
      <c r="Q166" s="38">
        <f>Tabela_1!Q164</f>
        <v>102.18786</v>
      </c>
      <c r="R166" s="38" t="str">
        <f>Tabela_1!R164</f>
        <v>...</v>
      </c>
      <c r="S166" s="38">
        <f>Tabela_1!S164</f>
        <v>79.318860000000001</v>
      </c>
      <c r="T166" s="38">
        <f>Tabela_1!T164</f>
        <v>83.830969999999994</v>
      </c>
    </row>
    <row r="167" spans="1:20" x14ac:dyDescent="0.25">
      <c r="A167" s="37">
        <v>42095</v>
      </c>
      <c r="B167" s="38">
        <f>Tabela_1!B165</f>
        <v>103.51269000000001</v>
      </c>
      <c r="C167" s="38">
        <f>Tabela_1!C165</f>
        <v>110.30777999999999</v>
      </c>
      <c r="D167" s="38">
        <f>Tabela_1!D165</f>
        <v>93.746300000000005</v>
      </c>
      <c r="E167" s="38">
        <f>Tabela_1!E165</f>
        <v>83.322860000000006</v>
      </c>
      <c r="F167" s="38" t="str">
        <f>Tabela_1!F165</f>
        <v>...</v>
      </c>
      <c r="G167" s="38">
        <f>Tabela_1!G165</f>
        <v>96.111919999999998</v>
      </c>
      <c r="H167" s="38" t="str">
        <f>Tabela_1!H165</f>
        <v>...</v>
      </c>
      <c r="I167" s="38">
        <f>Tabela_1!I165</f>
        <v>92.343350000000001</v>
      </c>
      <c r="J167" s="38">
        <f>Tabela_1!J165</f>
        <v>123.78052</v>
      </c>
      <c r="K167" s="38">
        <f>Tabela_1!K165</f>
        <v>104.12992</v>
      </c>
      <c r="L167" s="38">
        <f>Tabela_1!L165</f>
        <v>179.39381</v>
      </c>
      <c r="M167" s="38">
        <f>Tabela_1!M165</f>
        <v>89.268820000000005</v>
      </c>
      <c r="N167" s="38">
        <f>Tabela_1!N165</f>
        <v>98.70505</v>
      </c>
      <c r="O167" s="38">
        <f>Tabela_1!O165</f>
        <v>94.119680000000002</v>
      </c>
      <c r="P167" s="38">
        <f>Tabela_1!P165</f>
        <v>91.612539999999996</v>
      </c>
      <c r="Q167" s="38">
        <f>Tabela_1!Q165</f>
        <v>95.630939999999995</v>
      </c>
      <c r="R167" s="38" t="str">
        <f>Tabela_1!R165</f>
        <v>...</v>
      </c>
      <c r="S167" s="38">
        <f>Tabela_1!S165</f>
        <v>80.130799999999994</v>
      </c>
      <c r="T167" s="38">
        <f>Tabela_1!T165</f>
        <v>92.522840000000002</v>
      </c>
    </row>
    <row r="168" spans="1:20" x14ac:dyDescent="0.25">
      <c r="A168" s="37">
        <v>42125</v>
      </c>
      <c r="B168" s="38">
        <f>Tabela_1!B166</f>
        <v>108.44441999999999</v>
      </c>
      <c r="C168" s="38">
        <f>Tabela_1!C166</f>
        <v>110.6384</v>
      </c>
      <c r="D168" s="38">
        <f>Tabela_1!D166</f>
        <v>93.174930000000003</v>
      </c>
      <c r="E168" s="38">
        <f>Tabela_1!E166</f>
        <v>86.766469999999998</v>
      </c>
      <c r="F168" s="38" t="str">
        <f>Tabela_1!F166</f>
        <v>...</v>
      </c>
      <c r="G168" s="38">
        <f>Tabela_1!G166</f>
        <v>100.15586999999999</v>
      </c>
      <c r="H168" s="38" t="str">
        <f>Tabela_1!H166</f>
        <v>...</v>
      </c>
      <c r="I168" s="38">
        <f>Tabela_1!I166</f>
        <v>87.90737</v>
      </c>
      <c r="J168" s="38">
        <f>Tabela_1!J166</f>
        <v>132.05609000000001</v>
      </c>
      <c r="K168" s="38">
        <f>Tabela_1!K166</f>
        <v>113.7</v>
      </c>
      <c r="L168" s="38">
        <f>Tabela_1!L166</f>
        <v>183.99717999999999</v>
      </c>
      <c r="M168" s="38">
        <f>Tabela_1!M166</f>
        <v>90.921890000000005</v>
      </c>
      <c r="N168" s="38">
        <f>Tabela_1!N166</f>
        <v>106.23518</v>
      </c>
      <c r="O168" s="38">
        <f>Tabela_1!O166</f>
        <v>96.017210000000006</v>
      </c>
      <c r="P168" s="38">
        <f>Tabela_1!P166</f>
        <v>93.645650000000003</v>
      </c>
      <c r="Q168" s="38">
        <f>Tabela_1!Q166</f>
        <v>94.88646</v>
      </c>
      <c r="R168" s="38" t="str">
        <f>Tabela_1!R166</f>
        <v>...</v>
      </c>
      <c r="S168" s="38">
        <f>Tabela_1!S166</f>
        <v>89.214650000000006</v>
      </c>
      <c r="T168" s="38">
        <f>Tabela_1!T166</f>
        <v>114.05723999999999</v>
      </c>
    </row>
    <row r="169" spans="1:20" x14ac:dyDescent="0.25">
      <c r="A169" s="37">
        <v>42156</v>
      </c>
      <c r="B169" s="38">
        <f>Tabela_1!B167</f>
        <v>107.78466</v>
      </c>
      <c r="C169" s="38">
        <f>Tabela_1!C167</f>
        <v>111.37782</v>
      </c>
      <c r="D169" s="38">
        <f>Tabela_1!D167</f>
        <v>90.615780000000001</v>
      </c>
      <c r="E169" s="38">
        <f>Tabela_1!E167</f>
        <v>87.886920000000003</v>
      </c>
      <c r="F169" s="38" t="str">
        <f>Tabela_1!F167</f>
        <v>...</v>
      </c>
      <c r="G169" s="38">
        <f>Tabela_1!G167</f>
        <v>104.09299</v>
      </c>
      <c r="H169" s="38" t="str">
        <f>Tabela_1!H167</f>
        <v>...</v>
      </c>
      <c r="I169" s="38">
        <f>Tabela_1!I167</f>
        <v>88.366429999999994</v>
      </c>
      <c r="J169" s="38">
        <f>Tabela_1!J167</f>
        <v>132.46969999999999</v>
      </c>
      <c r="K169" s="38">
        <f>Tabela_1!K167</f>
        <v>111.20668999999999</v>
      </c>
      <c r="L169" s="38">
        <f>Tabela_1!L167</f>
        <v>184.99433999999999</v>
      </c>
      <c r="M169" s="38">
        <f>Tabela_1!M167</f>
        <v>88.464609999999993</v>
      </c>
      <c r="N169" s="38">
        <f>Tabela_1!N167</f>
        <v>106.5461</v>
      </c>
      <c r="O169" s="38">
        <f>Tabela_1!O167</f>
        <v>97.080759999999998</v>
      </c>
      <c r="P169" s="38">
        <f>Tabela_1!P167</f>
        <v>94.132810000000006</v>
      </c>
      <c r="Q169" s="38">
        <f>Tabela_1!Q167</f>
        <v>89.073149999999998</v>
      </c>
      <c r="R169" s="38" t="str">
        <f>Tabela_1!R167</f>
        <v>...</v>
      </c>
      <c r="S169" s="38">
        <f>Tabela_1!S167</f>
        <v>94.471490000000003</v>
      </c>
      <c r="T169" s="38">
        <f>Tabela_1!T167</f>
        <v>118.50165</v>
      </c>
    </row>
    <row r="170" spans="1:20" x14ac:dyDescent="0.25">
      <c r="A170" s="37">
        <v>42186</v>
      </c>
      <c r="B170" s="38">
        <f>Tabela_1!B168</f>
        <v>111.24612</v>
      </c>
      <c r="C170" s="38">
        <f>Tabela_1!C168</f>
        <v>118.8082</v>
      </c>
      <c r="D170" s="38">
        <f>Tabela_1!D168</f>
        <v>92.150850000000005</v>
      </c>
      <c r="E170" s="38">
        <f>Tabela_1!E168</f>
        <v>91.516180000000006</v>
      </c>
      <c r="F170" s="38" t="str">
        <f>Tabela_1!F168</f>
        <v>...</v>
      </c>
      <c r="G170" s="38">
        <f>Tabela_1!G168</f>
        <v>107.35129000000001</v>
      </c>
      <c r="H170" s="38" t="str">
        <f>Tabela_1!H168</f>
        <v>...</v>
      </c>
      <c r="I170" s="38">
        <f>Tabela_1!I168</f>
        <v>91.619410000000002</v>
      </c>
      <c r="J170" s="38">
        <f>Tabela_1!J168</f>
        <v>146.04516000000001</v>
      </c>
      <c r="K170" s="38">
        <f>Tabela_1!K168</f>
        <v>115.06762000000001</v>
      </c>
      <c r="L170" s="38">
        <f>Tabela_1!L168</f>
        <v>186.34567000000001</v>
      </c>
      <c r="M170" s="38">
        <f>Tabela_1!M168</f>
        <v>91.494659999999996</v>
      </c>
      <c r="N170" s="38">
        <f>Tabela_1!N168</f>
        <v>108.599</v>
      </c>
      <c r="O170" s="38">
        <f>Tabela_1!O168</f>
        <v>96.032250000000005</v>
      </c>
      <c r="P170" s="38">
        <f>Tabela_1!P168</f>
        <v>96.435980000000001</v>
      </c>
      <c r="Q170" s="38">
        <f>Tabela_1!Q168</f>
        <v>103.13836000000001</v>
      </c>
      <c r="R170" s="38" t="str">
        <f>Tabela_1!R168</f>
        <v>...</v>
      </c>
      <c r="S170" s="38">
        <f>Tabela_1!S168</f>
        <v>102.99647</v>
      </c>
      <c r="T170" s="38">
        <f>Tabela_1!T168</f>
        <v>126.85041</v>
      </c>
    </row>
    <row r="171" spans="1:20" x14ac:dyDescent="0.25">
      <c r="A171" s="37">
        <v>42217</v>
      </c>
      <c r="B171" s="38">
        <f>Tabela_1!B169</f>
        <v>113.73341000000001</v>
      </c>
      <c r="C171" s="38">
        <f>Tabela_1!C169</f>
        <v>121.6099</v>
      </c>
      <c r="D171" s="38">
        <f>Tabela_1!D169</f>
        <v>99.317949999999996</v>
      </c>
      <c r="E171" s="38">
        <f>Tabela_1!E169</f>
        <v>85.928600000000003</v>
      </c>
      <c r="F171" s="38" t="str">
        <f>Tabela_1!F169</f>
        <v>...</v>
      </c>
      <c r="G171" s="38">
        <f>Tabela_1!G169</f>
        <v>115.46119</v>
      </c>
      <c r="H171" s="38" t="str">
        <f>Tabela_1!H169</f>
        <v>...</v>
      </c>
      <c r="I171" s="38">
        <f>Tabela_1!I169</f>
        <v>95.81859</v>
      </c>
      <c r="J171" s="38">
        <f>Tabela_1!J169</f>
        <v>143.04729</v>
      </c>
      <c r="K171" s="38">
        <f>Tabela_1!K169</f>
        <v>119.84504</v>
      </c>
      <c r="L171" s="38">
        <f>Tabela_1!L169</f>
        <v>189.84399999999999</v>
      </c>
      <c r="M171" s="38">
        <f>Tabela_1!M169</f>
        <v>92.552840000000003</v>
      </c>
      <c r="N171" s="38">
        <f>Tabela_1!N169</f>
        <v>112.55763</v>
      </c>
      <c r="O171" s="38">
        <f>Tabela_1!O169</f>
        <v>96.585719999999995</v>
      </c>
      <c r="P171" s="38">
        <f>Tabela_1!P169</f>
        <v>96.305899999999994</v>
      </c>
      <c r="Q171" s="38">
        <f>Tabela_1!Q169</f>
        <v>97.689400000000006</v>
      </c>
      <c r="R171" s="38" t="str">
        <f>Tabela_1!R169</f>
        <v>...</v>
      </c>
      <c r="S171" s="38">
        <f>Tabela_1!S169</f>
        <v>103.81959999999999</v>
      </c>
      <c r="T171" s="38">
        <f>Tabela_1!T169</f>
        <v>132.36465999999999</v>
      </c>
    </row>
    <row r="172" spans="1:20" x14ac:dyDescent="0.25">
      <c r="A172" s="37">
        <v>42248</v>
      </c>
      <c r="B172" s="38">
        <f>Tabela_1!B170</f>
        <v>109.91113</v>
      </c>
      <c r="C172" s="38">
        <f>Tabela_1!C170</f>
        <v>120.36815</v>
      </c>
      <c r="D172" s="38">
        <f>Tabela_1!D170</f>
        <v>105.2543</v>
      </c>
      <c r="E172" s="38">
        <f>Tabela_1!E170</f>
        <v>94.376829999999998</v>
      </c>
      <c r="F172" s="38" t="str">
        <f>Tabela_1!F170</f>
        <v>...</v>
      </c>
      <c r="G172" s="38">
        <f>Tabela_1!G170</f>
        <v>117.90631</v>
      </c>
      <c r="H172" s="38" t="str">
        <f>Tabela_1!H170</f>
        <v>...</v>
      </c>
      <c r="I172" s="38">
        <f>Tabela_1!I170</f>
        <v>109.47678000000001</v>
      </c>
      <c r="J172" s="38">
        <f>Tabela_1!J170</f>
        <v>130.56648999999999</v>
      </c>
      <c r="K172" s="38">
        <f>Tabela_1!K170</f>
        <v>112.22031</v>
      </c>
      <c r="L172" s="38">
        <f>Tabela_1!L170</f>
        <v>183.88038</v>
      </c>
      <c r="M172" s="38">
        <f>Tabela_1!M170</f>
        <v>80.58587</v>
      </c>
      <c r="N172" s="38">
        <f>Tabela_1!N170</f>
        <v>108.01682</v>
      </c>
      <c r="O172" s="38">
        <f>Tabela_1!O170</f>
        <v>97.362629999999996</v>
      </c>
      <c r="P172" s="38">
        <f>Tabela_1!P170</f>
        <v>93.457279999999997</v>
      </c>
      <c r="Q172" s="38">
        <f>Tabela_1!Q170</f>
        <v>88.673599999999993</v>
      </c>
      <c r="R172" s="38" t="str">
        <f>Tabela_1!R170</f>
        <v>...</v>
      </c>
      <c r="S172" s="38">
        <f>Tabela_1!S170</f>
        <v>100.92832</v>
      </c>
      <c r="T172" s="38">
        <f>Tabela_1!T170</f>
        <v>124.08324</v>
      </c>
    </row>
    <row r="173" spans="1:20" x14ac:dyDescent="0.25">
      <c r="A173" s="37">
        <v>42278</v>
      </c>
      <c r="B173" s="38">
        <f>Tabela_1!B171</f>
        <v>113.31974</v>
      </c>
      <c r="C173" s="38">
        <f>Tabela_1!C171</f>
        <v>129.34594000000001</v>
      </c>
      <c r="D173" s="38">
        <f>Tabela_1!D171</f>
        <v>97.167460000000005</v>
      </c>
      <c r="E173" s="38">
        <f>Tabela_1!E171</f>
        <v>96.555570000000003</v>
      </c>
      <c r="F173" s="38" t="str">
        <f>Tabela_1!F171</f>
        <v>...</v>
      </c>
      <c r="G173" s="38">
        <f>Tabela_1!G171</f>
        <v>123.71321</v>
      </c>
      <c r="H173" s="38" t="str">
        <f>Tabela_1!H171</f>
        <v>...</v>
      </c>
      <c r="I173" s="38">
        <f>Tabela_1!I171</f>
        <v>120.96402999999999</v>
      </c>
      <c r="J173" s="38">
        <f>Tabela_1!J171</f>
        <v>138.50235000000001</v>
      </c>
      <c r="K173" s="38">
        <f>Tabela_1!K171</f>
        <v>118.18532999999999</v>
      </c>
      <c r="L173" s="38">
        <f>Tabela_1!L171</f>
        <v>180.81218999999999</v>
      </c>
      <c r="M173" s="38">
        <f>Tabela_1!M171</f>
        <v>85.287710000000004</v>
      </c>
      <c r="N173" s="38">
        <f>Tabela_1!N171</f>
        <v>112.43103000000001</v>
      </c>
      <c r="O173" s="38">
        <f>Tabela_1!O171</f>
        <v>95.502409999999998</v>
      </c>
      <c r="P173" s="38">
        <f>Tabela_1!P171</f>
        <v>99.623080000000002</v>
      </c>
      <c r="Q173" s="38">
        <f>Tabela_1!Q171</f>
        <v>95.681740000000005</v>
      </c>
      <c r="R173" s="38" t="str">
        <f>Tabela_1!R171</f>
        <v>...</v>
      </c>
      <c r="S173" s="38">
        <f>Tabela_1!S171</f>
        <v>98.053849999999997</v>
      </c>
      <c r="T173" s="38">
        <f>Tabela_1!T171</f>
        <v>116.00998</v>
      </c>
    </row>
    <row r="174" spans="1:20" x14ac:dyDescent="0.25">
      <c r="A174" s="37">
        <v>42309</v>
      </c>
      <c r="B174" s="38">
        <f>Tabela_1!B172</f>
        <v>102.02329</v>
      </c>
      <c r="C174" s="38">
        <f>Tabela_1!C172</f>
        <v>123.25028</v>
      </c>
      <c r="D174" s="38">
        <f>Tabela_1!D172</f>
        <v>90.333269999999999</v>
      </c>
      <c r="E174" s="38">
        <f>Tabela_1!E172</f>
        <v>92.053970000000007</v>
      </c>
      <c r="F174" s="38" t="str">
        <f>Tabela_1!F172</f>
        <v>...</v>
      </c>
      <c r="G174" s="38">
        <f>Tabela_1!G172</f>
        <v>117.36976</v>
      </c>
      <c r="H174" s="38" t="str">
        <f>Tabela_1!H172</f>
        <v>...</v>
      </c>
      <c r="I174" s="38">
        <f>Tabela_1!I172</f>
        <v>124.65774999999999</v>
      </c>
      <c r="J174" s="38">
        <f>Tabela_1!J172</f>
        <v>124.37759</v>
      </c>
      <c r="K174" s="38">
        <f>Tabela_1!K172</f>
        <v>99.591989999999996</v>
      </c>
      <c r="L174" s="38">
        <f>Tabela_1!L172</f>
        <v>149.15445</v>
      </c>
      <c r="M174" s="38">
        <f>Tabela_1!M172</f>
        <v>83.984480000000005</v>
      </c>
      <c r="N174" s="38">
        <f>Tabela_1!N172</f>
        <v>96.814859999999996</v>
      </c>
      <c r="O174" s="38">
        <f>Tabela_1!O172</f>
        <v>88.374229999999997</v>
      </c>
      <c r="P174" s="38">
        <f>Tabela_1!P172</f>
        <v>95.534180000000006</v>
      </c>
      <c r="Q174" s="38">
        <f>Tabela_1!Q172</f>
        <v>89.300399999999996</v>
      </c>
      <c r="R174" s="38" t="str">
        <f>Tabela_1!R172</f>
        <v>...</v>
      </c>
      <c r="S174" s="38">
        <f>Tabela_1!S172</f>
        <v>89.473079999999996</v>
      </c>
      <c r="T174" s="38">
        <f>Tabela_1!T172</f>
        <v>94.263000000000005</v>
      </c>
    </row>
    <row r="175" spans="1:20" x14ac:dyDescent="0.25">
      <c r="A175" s="37">
        <v>42339</v>
      </c>
      <c r="B175" s="38">
        <f>Tabela_1!B173</f>
        <v>89.972130000000007</v>
      </c>
      <c r="C175" s="38">
        <f>Tabela_1!C173</f>
        <v>119.34504</v>
      </c>
      <c r="D175" s="38">
        <f>Tabela_1!D173</f>
        <v>70.728030000000004</v>
      </c>
      <c r="E175" s="38">
        <f>Tabela_1!E173</f>
        <v>97.562839999999994</v>
      </c>
      <c r="F175" s="38" t="str">
        <f>Tabela_1!F173</f>
        <v>...</v>
      </c>
      <c r="G175" s="38">
        <f>Tabela_1!G173</f>
        <v>98.601849999999999</v>
      </c>
      <c r="H175" s="38" t="str">
        <f>Tabela_1!H173</f>
        <v>...</v>
      </c>
      <c r="I175" s="38">
        <f>Tabela_1!I173</f>
        <v>106.40002</v>
      </c>
      <c r="J175" s="38">
        <f>Tabela_1!J173</f>
        <v>127.28854</v>
      </c>
      <c r="K175" s="38">
        <f>Tabela_1!K173</f>
        <v>91.035430000000005</v>
      </c>
      <c r="L175" s="38">
        <f>Tabela_1!L173</f>
        <v>143.35459</v>
      </c>
      <c r="M175" s="38">
        <f>Tabela_1!M173</f>
        <v>84.772739999999999</v>
      </c>
      <c r="N175" s="38">
        <f>Tabela_1!N173</f>
        <v>79.270079999999993</v>
      </c>
      <c r="O175" s="38">
        <f>Tabela_1!O173</f>
        <v>76.910439999999994</v>
      </c>
      <c r="P175" s="38">
        <f>Tabela_1!P173</f>
        <v>73.47448</v>
      </c>
      <c r="Q175" s="38">
        <f>Tabela_1!Q173</f>
        <v>77.084209999999999</v>
      </c>
      <c r="R175" s="38" t="str">
        <f>Tabela_1!R173</f>
        <v>...</v>
      </c>
      <c r="S175" s="38">
        <f>Tabela_1!S173</f>
        <v>85.101730000000003</v>
      </c>
      <c r="T175" s="38">
        <f>Tabela_1!T173</f>
        <v>79.591459999999998</v>
      </c>
    </row>
    <row r="176" spans="1:20" x14ac:dyDescent="0.25">
      <c r="A176" s="37">
        <v>42370</v>
      </c>
      <c r="B176" s="38">
        <f>Tabela_1!B174</f>
        <v>88.875640000000004</v>
      </c>
      <c r="C176" s="38">
        <f>Tabela_1!C174</f>
        <v>117.14491</v>
      </c>
      <c r="D176" s="38">
        <f>Tabela_1!D174</f>
        <v>73.130780000000001</v>
      </c>
      <c r="E176" s="38">
        <f>Tabela_1!E174</f>
        <v>86.928460000000001</v>
      </c>
      <c r="F176" s="38" t="str">
        <f>Tabela_1!F174</f>
        <v>...</v>
      </c>
      <c r="G176" s="38">
        <f>Tabela_1!G174</f>
        <v>96.732770000000002</v>
      </c>
      <c r="H176" s="38" t="str">
        <f>Tabela_1!H174</f>
        <v>...</v>
      </c>
      <c r="I176" s="38">
        <f>Tabela_1!I174</f>
        <v>95.056160000000006</v>
      </c>
      <c r="J176" s="38">
        <f>Tabela_1!J174</f>
        <v>130.5814</v>
      </c>
      <c r="K176" s="38">
        <f>Tabela_1!K174</f>
        <v>87.456159999999997</v>
      </c>
      <c r="L176" s="38">
        <f>Tabela_1!L174</f>
        <v>134.92329000000001</v>
      </c>
      <c r="M176" s="38">
        <f>Tabela_1!M174</f>
        <v>82.006159999999994</v>
      </c>
      <c r="N176" s="38">
        <f>Tabela_1!N174</f>
        <v>81.061269999999993</v>
      </c>
      <c r="O176" s="38">
        <f>Tabela_1!O174</f>
        <v>73.775490000000005</v>
      </c>
      <c r="P176" s="38">
        <f>Tabela_1!P174</f>
        <v>76.29871</v>
      </c>
      <c r="Q176" s="38">
        <f>Tabela_1!Q174</f>
        <v>78.031390000000002</v>
      </c>
      <c r="R176" s="38" t="str">
        <f>Tabela_1!R174</f>
        <v>...</v>
      </c>
      <c r="S176" s="38">
        <f>Tabela_1!S174</f>
        <v>73.450130000000001</v>
      </c>
      <c r="T176" s="38">
        <f>Tabela_1!T174</f>
        <v>58.381610000000002</v>
      </c>
    </row>
    <row r="177" spans="1:20" x14ac:dyDescent="0.25">
      <c r="A177" s="37">
        <v>42401</v>
      </c>
      <c r="B177" s="38">
        <f>Tabela_1!B175</f>
        <v>88.355580000000003</v>
      </c>
      <c r="C177" s="38">
        <f>Tabela_1!C175</f>
        <v>102.31717999999999</v>
      </c>
      <c r="D177" s="38">
        <f>Tabela_1!D175</f>
        <v>73.498270000000005</v>
      </c>
      <c r="E177" s="38">
        <f>Tabela_1!E175</f>
        <v>81.955259999999996</v>
      </c>
      <c r="F177" s="38" t="str">
        <f>Tabela_1!F175</f>
        <v>...</v>
      </c>
      <c r="G177" s="38">
        <f>Tabela_1!G175</f>
        <v>92.760720000000006</v>
      </c>
      <c r="H177" s="38" t="str">
        <f>Tabela_1!H175</f>
        <v>...</v>
      </c>
      <c r="I177" s="38">
        <f>Tabela_1!I175</f>
        <v>84.189940000000007</v>
      </c>
      <c r="J177" s="38">
        <f>Tabela_1!J175</f>
        <v>108.43562</v>
      </c>
      <c r="K177" s="38">
        <f>Tabela_1!K175</f>
        <v>87.929000000000002</v>
      </c>
      <c r="L177" s="38">
        <f>Tabela_1!L175</f>
        <v>141.09989999999999</v>
      </c>
      <c r="M177" s="38">
        <f>Tabela_1!M175</f>
        <v>77.199860000000001</v>
      </c>
      <c r="N177" s="38">
        <f>Tabela_1!N175</f>
        <v>84.219880000000003</v>
      </c>
      <c r="O177" s="38">
        <f>Tabela_1!O175</f>
        <v>76.981750000000005</v>
      </c>
      <c r="P177" s="38">
        <f>Tabela_1!P175</f>
        <v>82.471440000000001</v>
      </c>
      <c r="Q177" s="38">
        <f>Tabela_1!Q175</f>
        <v>79.173299999999998</v>
      </c>
      <c r="R177" s="38" t="str">
        <f>Tabela_1!R175</f>
        <v>...</v>
      </c>
      <c r="S177" s="38">
        <f>Tabela_1!S175</f>
        <v>84.652569999999997</v>
      </c>
      <c r="T177" s="38">
        <f>Tabela_1!T175</f>
        <v>68.649810000000002</v>
      </c>
    </row>
    <row r="178" spans="1:20" x14ac:dyDescent="0.25">
      <c r="A178" s="37">
        <v>42430</v>
      </c>
      <c r="B178" s="38">
        <f>Tabela_1!B176</f>
        <v>97.518029999999996</v>
      </c>
      <c r="C178" s="38">
        <f>Tabela_1!C176</f>
        <v>115.35168</v>
      </c>
      <c r="D178" s="38">
        <f>Tabela_1!D176</f>
        <v>92.118530000000007</v>
      </c>
      <c r="E178" s="38">
        <f>Tabela_1!E176</f>
        <v>87.855469999999997</v>
      </c>
      <c r="F178" s="38" t="str">
        <f>Tabela_1!F176</f>
        <v>...</v>
      </c>
      <c r="G178" s="38">
        <f>Tabela_1!G176</f>
        <v>102.51678</v>
      </c>
      <c r="H178" s="38" t="str">
        <f>Tabela_1!H176</f>
        <v>...</v>
      </c>
      <c r="I178" s="38">
        <f>Tabela_1!I176</f>
        <v>87.711150000000004</v>
      </c>
      <c r="J178" s="38">
        <f>Tabela_1!J176</f>
        <v>127.49563000000001</v>
      </c>
      <c r="K178" s="38">
        <f>Tabela_1!K176</f>
        <v>98.062200000000004</v>
      </c>
      <c r="L178" s="38">
        <f>Tabela_1!L176</f>
        <v>142.17769999999999</v>
      </c>
      <c r="M178" s="38">
        <f>Tabela_1!M176</f>
        <v>81.825749999999999</v>
      </c>
      <c r="N178" s="38">
        <f>Tabela_1!N176</f>
        <v>92.7607</v>
      </c>
      <c r="O178" s="38">
        <f>Tabela_1!O176</f>
        <v>88.464039999999997</v>
      </c>
      <c r="P178" s="38">
        <f>Tabela_1!P176</f>
        <v>92.111919999999998</v>
      </c>
      <c r="Q178" s="38">
        <f>Tabela_1!Q176</f>
        <v>91.618859999999998</v>
      </c>
      <c r="R178" s="38" t="str">
        <f>Tabela_1!R176</f>
        <v>...</v>
      </c>
      <c r="S178" s="38">
        <f>Tabela_1!S176</f>
        <v>83.835470000000001</v>
      </c>
      <c r="T178" s="38">
        <f>Tabela_1!T176</f>
        <v>73.326520000000002</v>
      </c>
    </row>
    <row r="179" spans="1:20" x14ac:dyDescent="0.25">
      <c r="A179" s="37">
        <v>42461</v>
      </c>
      <c r="B179" s="38">
        <f>Tabela_1!B177</f>
        <v>96.727720000000005</v>
      </c>
      <c r="C179" s="38">
        <f>Tabela_1!C177</f>
        <v>107.49032</v>
      </c>
      <c r="D179" s="38">
        <f>Tabela_1!D177</f>
        <v>74.549289999999999</v>
      </c>
      <c r="E179" s="38">
        <f>Tabela_1!E177</f>
        <v>89.811959999999999</v>
      </c>
      <c r="F179" s="38" t="str">
        <f>Tabela_1!F177</f>
        <v>...</v>
      </c>
      <c r="G179" s="38">
        <f>Tabela_1!G177</f>
        <v>93.683840000000004</v>
      </c>
      <c r="H179" s="38" t="str">
        <f>Tabela_1!H177</f>
        <v>...</v>
      </c>
      <c r="I179" s="38">
        <f>Tabela_1!I177</f>
        <v>85.170580000000001</v>
      </c>
      <c r="J179" s="38">
        <f>Tabela_1!J177</f>
        <v>122.6627</v>
      </c>
      <c r="K179" s="38">
        <f>Tabela_1!K177</f>
        <v>99.948480000000004</v>
      </c>
      <c r="L179" s="38">
        <f>Tabela_1!L177</f>
        <v>140.54164</v>
      </c>
      <c r="M179" s="38">
        <f>Tabela_1!M177</f>
        <v>80.867450000000005</v>
      </c>
      <c r="N179" s="38">
        <f>Tabela_1!N177</f>
        <v>96.998850000000004</v>
      </c>
      <c r="O179" s="38">
        <f>Tabela_1!O177</f>
        <v>87.458110000000005</v>
      </c>
      <c r="P179" s="38">
        <f>Tabela_1!P177</f>
        <v>87.20147</v>
      </c>
      <c r="Q179" s="38">
        <f>Tabela_1!Q177</f>
        <v>88.393379999999993</v>
      </c>
      <c r="R179" s="38" t="str">
        <f>Tabela_1!R177</f>
        <v>...</v>
      </c>
      <c r="S179" s="38">
        <f>Tabela_1!S177</f>
        <v>84.275940000000006</v>
      </c>
      <c r="T179" s="38">
        <f>Tabela_1!T177</f>
        <v>92.800370000000001</v>
      </c>
    </row>
    <row r="180" spans="1:20" x14ac:dyDescent="0.25">
      <c r="A180" s="37">
        <v>42491</v>
      </c>
      <c r="B180" s="38">
        <f>Tabela_1!B178</f>
        <v>100.51023000000001</v>
      </c>
      <c r="C180" s="38">
        <f>Tabela_1!C178</f>
        <v>110.88639999999999</v>
      </c>
      <c r="D180" s="38">
        <f>Tabela_1!D178</f>
        <v>87.051820000000006</v>
      </c>
      <c r="E180" s="38">
        <f>Tabela_1!E178</f>
        <v>93.249849999999995</v>
      </c>
      <c r="F180" s="38" t="str">
        <f>Tabela_1!F178</f>
        <v>...</v>
      </c>
      <c r="G180" s="38">
        <f>Tabela_1!G178</f>
        <v>97.375100000000003</v>
      </c>
      <c r="H180" s="38" t="str">
        <f>Tabela_1!H178</f>
        <v>...</v>
      </c>
      <c r="I180" s="38">
        <f>Tabela_1!I178</f>
        <v>83.233630000000005</v>
      </c>
      <c r="J180" s="38">
        <f>Tabela_1!J178</f>
        <v>128.17998</v>
      </c>
      <c r="K180" s="38">
        <f>Tabela_1!K178</f>
        <v>106.15164</v>
      </c>
      <c r="L180" s="38">
        <f>Tabela_1!L178</f>
        <v>149.51160999999999</v>
      </c>
      <c r="M180" s="38">
        <f>Tabela_1!M178</f>
        <v>84.529859999999999</v>
      </c>
      <c r="N180" s="38">
        <f>Tabela_1!N178</f>
        <v>100.55280999999999</v>
      </c>
      <c r="O180" s="38">
        <f>Tabela_1!O178</f>
        <v>86.166060000000002</v>
      </c>
      <c r="P180" s="38">
        <f>Tabela_1!P178</f>
        <v>87.736519999999999</v>
      </c>
      <c r="Q180" s="38">
        <f>Tabela_1!Q178</f>
        <v>91.478629999999995</v>
      </c>
      <c r="R180" s="38" t="str">
        <f>Tabela_1!R178</f>
        <v>...</v>
      </c>
      <c r="S180" s="38">
        <f>Tabela_1!S178</f>
        <v>100.83387</v>
      </c>
      <c r="T180" s="38">
        <f>Tabela_1!T178</f>
        <v>115.13118</v>
      </c>
    </row>
    <row r="181" spans="1:20" x14ac:dyDescent="0.25">
      <c r="A181" s="37">
        <v>42522</v>
      </c>
      <c r="B181" s="38">
        <f>Tabela_1!B179</f>
        <v>102.14944</v>
      </c>
      <c r="C181" s="38">
        <f>Tabela_1!C179</f>
        <v>108.52658</v>
      </c>
      <c r="D181" s="38">
        <f>Tabela_1!D179</f>
        <v>83.058340000000001</v>
      </c>
      <c r="E181" s="38">
        <f>Tabela_1!E179</f>
        <v>100.57283</v>
      </c>
      <c r="F181" s="38" t="str">
        <f>Tabela_1!F179</f>
        <v>...</v>
      </c>
      <c r="G181" s="38">
        <f>Tabela_1!G179</f>
        <v>100.31847999999999</v>
      </c>
      <c r="H181" s="38" t="str">
        <f>Tabela_1!H179</f>
        <v>...</v>
      </c>
      <c r="I181" s="38">
        <f>Tabela_1!I179</f>
        <v>82.885400000000004</v>
      </c>
      <c r="J181" s="38">
        <f>Tabela_1!J179</f>
        <v>124.81551</v>
      </c>
      <c r="K181" s="38">
        <f>Tabela_1!K179</f>
        <v>105.0012</v>
      </c>
      <c r="L181" s="38">
        <f>Tabela_1!L179</f>
        <v>133.89773</v>
      </c>
      <c r="M181" s="38">
        <f>Tabela_1!M179</f>
        <v>86.737520000000004</v>
      </c>
      <c r="N181" s="38">
        <f>Tabela_1!N179</f>
        <v>103.60045</v>
      </c>
      <c r="O181" s="38">
        <f>Tabela_1!O179</f>
        <v>91.623639999999995</v>
      </c>
      <c r="P181" s="38">
        <f>Tabela_1!P179</f>
        <v>95.543940000000006</v>
      </c>
      <c r="Q181" s="38">
        <f>Tabela_1!Q179</f>
        <v>91.156480000000002</v>
      </c>
      <c r="R181" s="38" t="str">
        <f>Tabela_1!R179</f>
        <v>...</v>
      </c>
      <c r="S181" s="38">
        <f>Tabela_1!S179</f>
        <v>100.18871</v>
      </c>
      <c r="T181" s="38">
        <f>Tabela_1!T179</f>
        <v>122.76810999999999</v>
      </c>
    </row>
    <row r="182" spans="1:20" x14ac:dyDescent="0.25">
      <c r="A182" s="37">
        <v>42552</v>
      </c>
      <c r="B182" s="38">
        <f>Tabela_1!B180</f>
        <v>104.43092</v>
      </c>
      <c r="C182" s="38">
        <f>Tabela_1!C180</f>
        <v>110.32505</v>
      </c>
      <c r="D182" s="38">
        <f>Tabela_1!D180</f>
        <v>87.686570000000003</v>
      </c>
      <c r="E182" s="38">
        <f>Tabela_1!E180</f>
        <v>100.39779</v>
      </c>
      <c r="F182" s="38" t="str">
        <f>Tabela_1!F180</f>
        <v>...</v>
      </c>
      <c r="G182" s="38">
        <f>Tabela_1!G180</f>
        <v>106.80898999999999</v>
      </c>
      <c r="H182" s="38" t="str">
        <f>Tabela_1!H180</f>
        <v>...</v>
      </c>
      <c r="I182" s="38">
        <f>Tabela_1!I180</f>
        <v>88.831400000000002</v>
      </c>
      <c r="J182" s="38">
        <f>Tabela_1!J180</f>
        <v>119.40801999999999</v>
      </c>
      <c r="K182" s="38">
        <f>Tabela_1!K180</f>
        <v>110.72698</v>
      </c>
      <c r="L182" s="38">
        <f>Tabela_1!L180</f>
        <v>147.19164000000001</v>
      </c>
      <c r="M182" s="38">
        <f>Tabela_1!M180</f>
        <v>87.543580000000006</v>
      </c>
      <c r="N182" s="38">
        <f>Tabela_1!N180</f>
        <v>106.88833</v>
      </c>
      <c r="O182" s="38">
        <f>Tabela_1!O180</f>
        <v>95.974320000000006</v>
      </c>
      <c r="P182" s="38">
        <f>Tabela_1!P180</f>
        <v>91.389979999999994</v>
      </c>
      <c r="Q182" s="38">
        <f>Tabela_1!Q180</f>
        <v>90.738889999999998</v>
      </c>
      <c r="R182" s="38" t="str">
        <f>Tabela_1!R180</f>
        <v>...</v>
      </c>
      <c r="S182" s="38">
        <f>Tabela_1!S180</f>
        <v>100.12539</v>
      </c>
      <c r="T182" s="38">
        <f>Tabela_1!T180</f>
        <v>130.93396999999999</v>
      </c>
    </row>
    <row r="183" spans="1:20" x14ac:dyDescent="0.25">
      <c r="A183" s="37">
        <v>42583</v>
      </c>
      <c r="B183" s="38">
        <f>Tabela_1!B181</f>
        <v>108.37187</v>
      </c>
      <c r="C183" s="38">
        <f>Tabela_1!C181</f>
        <v>118.22542</v>
      </c>
      <c r="D183" s="38">
        <f>Tabela_1!D181</f>
        <v>91.841139999999996</v>
      </c>
      <c r="E183" s="38">
        <f>Tabela_1!E181</f>
        <v>100.21956</v>
      </c>
      <c r="F183" s="38" t="str">
        <f>Tabela_1!F181</f>
        <v>...</v>
      </c>
      <c r="G183" s="38">
        <f>Tabela_1!G181</f>
        <v>112.37775999999999</v>
      </c>
      <c r="H183" s="38" t="str">
        <f>Tabela_1!H181</f>
        <v>...</v>
      </c>
      <c r="I183" s="38">
        <f>Tabela_1!I181</f>
        <v>94.612570000000005</v>
      </c>
      <c r="J183" s="38">
        <f>Tabela_1!J181</f>
        <v>128.17590999999999</v>
      </c>
      <c r="K183" s="38">
        <f>Tabela_1!K181</f>
        <v>113.37397</v>
      </c>
      <c r="L183" s="38">
        <f>Tabela_1!L181</f>
        <v>144.73456999999999</v>
      </c>
      <c r="M183" s="38">
        <f>Tabela_1!M181</f>
        <v>88.781409999999994</v>
      </c>
      <c r="N183" s="38">
        <f>Tabela_1!N181</f>
        <v>109.50945</v>
      </c>
      <c r="O183" s="38">
        <f>Tabela_1!O181</f>
        <v>93.582740000000001</v>
      </c>
      <c r="P183" s="38">
        <f>Tabela_1!P181</f>
        <v>97.896600000000007</v>
      </c>
      <c r="Q183" s="38">
        <f>Tabela_1!Q181</f>
        <v>98.025649999999999</v>
      </c>
      <c r="R183" s="38" t="str">
        <f>Tabela_1!R181</f>
        <v>...</v>
      </c>
      <c r="S183" s="38">
        <f>Tabela_1!S181</f>
        <v>93.856979999999993</v>
      </c>
      <c r="T183" s="38">
        <f>Tabela_1!T181</f>
        <v>134.91747000000001</v>
      </c>
    </row>
    <row r="184" spans="1:20" x14ac:dyDescent="0.25">
      <c r="A184" s="37">
        <v>42614</v>
      </c>
      <c r="B184" s="38">
        <f>Tabela_1!B182</f>
        <v>105.65273999999999</v>
      </c>
      <c r="C184" s="38">
        <f>Tabela_1!C182</f>
        <v>118.7052</v>
      </c>
      <c r="D184" s="38">
        <f>Tabela_1!D182</f>
        <v>93.152550000000005</v>
      </c>
      <c r="E184" s="38">
        <f>Tabela_1!E182</f>
        <v>97.552509999999998</v>
      </c>
      <c r="F184" s="38" t="str">
        <f>Tabela_1!F182</f>
        <v>...</v>
      </c>
      <c r="G184" s="38">
        <f>Tabela_1!G182</f>
        <v>110.87491</v>
      </c>
      <c r="H184" s="38" t="str">
        <f>Tabela_1!H182</f>
        <v>...</v>
      </c>
      <c r="I184" s="38">
        <f>Tabela_1!I182</f>
        <v>106.32666</v>
      </c>
      <c r="J184" s="38">
        <f>Tabela_1!J182</f>
        <v>121.47714999999999</v>
      </c>
      <c r="K184" s="38">
        <f>Tabela_1!K182</f>
        <v>110.0373</v>
      </c>
      <c r="L184" s="38">
        <f>Tabela_1!L182</f>
        <v>147.79789</v>
      </c>
      <c r="M184" s="38">
        <f>Tabela_1!M182</f>
        <v>81.146249999999995</v>
      </c>
      <c r="N184" s="38">
        <f>Tabela_1!N182</f>
        <v>108.38287</v>
      </c>
      <c r="O184" s="38">
        <f>Tabela_1!O182</f>
        <v>88.503950000000003</v>
      </c>
      <c r="P184" s="38">
        <f>Tabela_1!P182</f>
        <v>94.553939999999997</v>
      </c>
      <c r="Q184" s="38">
        <f>Tabela_1!Q182</f>
        <v>88.188010000000006</v>
      </c>
      <c r="R184" s="38" t="str">
        <f>Tabela_1!R182</f>
        <v>...</v>
      </c>
      <c r="S184" s="38">
        <f>Tabela_1!S182</f>
        <v>90.295119999999997</v>
      </c>
      <c r="T184" s="38">
        <f>Tabela_1!T182</f>
        <v>122.86033999999999</v>
      </c>
    </row>
    <row r="185" spans="1:20" x14ac:dyDescent="0.25">
      <c r="A185" s="37">
        <v>42644</v>
      </c>
      <c r="B185" s="38">
        <f>Tabela_1!B183</f>
        <v>105.07812</v>
      </c>
      <c r="C185" s="38">
        <f>Tabela_1!C183</f>
        <v>127.38367</v>
      </c>
      <c r="D185" s="38">
        <f>Tabela_1!D183</f>
        <v>88.79477</v>
      </c>
      <c r="E185" s="38">
        <f>Tabela_1!E183</f>
        <v>98.428960000000004</v>
      </c>
      <c r="F185" s="38" t="str">
        <f>Tabela_1!F183</f>
        <v>...</v>
      </c>
      <c r="G185" s="38">
        <f>Tabela_1!G183</f>
        <v>114.79103000000001</v>
      </c>
      <c r="H185" s="38" t="str">
        <f>Tabela_1!H183</f>
        <v>...</v>
      </c>
      <c r="I185" s="38">
        <f>Tabela_1!I183</f>
        <v>120.70426</v>
      </c>
      <c r="J185" s="38">
        <f>Tabela_1!J183</f>
        <v>128.24542</v>
      </c>
      <c r="K185" s="38">
        <f>Tabela_1!K183</f>
        <v>105.23162000000001</v>
      </c>
      <c r="L185" s="38">
        <f>Tabela_1!L183</f>
        <v>153.16487000000001</v>
      </c>
      <c r="M185" s="38">
        <f>Tabela_1!M183</f>
        <v>89.504180000000005</v>
      </c>
      <c r="N185" s="38">
        <f>Tabela_1!N183</f>
        <v>105.21473</v>
      </c>
      <c r="O185" s="38">
        <f>Tabela_1!O183</f>
        <v>93.366969999999995</v>
      </c>
      <c r="P185" s="38">
        <f>Tabela_1!P183</f>
        <v>94.802400000000006</v>
      </c>
      <c r="Q185" s="38">
        <f>Tabela_1!Q183</f>
        <v>91.541740000000004</v>
      </c>
      <c r="R185" s="38" t="str">
        <f>Tabela_1!R183</f>
        <v>...</v>
      </c>
      <c r="S185" s="38">
        <f>Tabela_1!S183</f>
        <v>81.104500000000002</v>
      </c>
      <c r="T185" s="38">
        <f>Tabela_1!T183</f>
        <v>109.16902</v>
      </c>
    </row>
    <row r="186" spans="1:20" x14ac:dyDescent="0.25">
      <c r="A186" s="37">
        <v>42675</v>
      </c>
      <c r="B186" s="38">
        <f>Tabela_1!B184</f>
        <v>100.76965</v>
      </c>
      <c r="C186" s="38">
        <f>Tabela_1!C184</f>
        <v>120.19122</v>
      </c>
      <c r="D186" s="38">
        <f>Tabela_1!D184</f>
        <v>93.853080000000006</v>
      </c>
      <c r="E186" s="38">
        <f>Tabela_1!E184</f>
        <v>100.82823999999999</v>
      </c>
      <c r="F186" s="38" t="str">
        <f>Tabela_1!F184</f>
        <v>...</v>
      </c>
      <c r="G186" s="38">
        <f>Tabela_1!G184</f>
        <v>112.50284000000001</v>
      </c>
      <c r="H186" s="38" t="str">
        <f>Tabela_1!H184</f>
        <v>...</v>
      </c>
      <c r="I186" s="38">
        <f>Tabela_1!I184</f>
        <v>117.04267</v>
      </c>
      <c r="J186" s="38">
        <f>Tabela_1!J184</f>
        <v>117.17013</v>
      </c>
      <c r="K186" s="38">
        <f>Tabela_1!K184</f>
        <v>99.293049999999994</v>
      </c>
      <c r="L186" s="38">
        <f>Tabela_1!L184</f>
        <v>142.09972999999999</v>
      </c>
      <c r="M186" s="38">
        <f>Tabela_1!M184</f>
        <v>87.865269999999995</v>
      </c>
      <c r="N186" s="38">
        <f>Tabela_1!N184</f>
        <v>97.795429999999996</v>
      </c>
      <c r="O186" s="38">
        <f>Tabela_1!O184</f>
        <v>93.81671</v>
      </c>
      <c r="P186" s="38">
        <f>Tabela_1!P184</f>
        <v>93.917580000000001</v>
      </c>
      <c r="Q186" s="38">
        <f>Tabela_1!Q184</f>
        <v>87.993260000000006</v>
      </c>
      <c r="R186" s="38" t="str">
        <f>Tabela_1!R184</f>
        <v>...</v>
      </c>
      <c r="S186" s="38">
        <f>Tabela_1!S184</f>
        <v>89.877769999999998</v>
      </c>
      <c r="T186" s="38">
        <f>Tabela_1!T184</f>
        <v>83.118880000000004</v>
      </c>
    </row>
    <row r="187" spans="1:20" x14ac:dyDescent="0.25">
      <c r="A187" s="37">
        <v>42705</v>
      </c>
      <c r="B187" s="38">
        <f>Tabela_1!B185</f>
        <v>90.002319999999997</v>
      </c>
      <c r="C187" s="38">
        <f>Tabela_1!C185</f>
        <v>119.03530000000001</v>
      </c>
      <c r="D187" s="38">
        <f>Tabela_1!D185</f>
        <v>72.741690000000006</v>
      </c>
      <c r="E187" s="38">
        <f>Tabela_1!E185</f>
        <v>108.08029000000001</v>
      </c>
      <c r="F187" s="38" t="str">
        <f>Tabela_1!F185</f>
        <v>...</v>
      </c>
      <c r="G187" s="38">
        <f>Tabela_1!G185</f>
        <v>103.33942999999999</v>
      </c>
      <c r="H187" s="38" t="str">
        <f>Tabela_1!H185</f>
        <v>...</v>
      </c>
      <c r="I187" s="38">
        <f>Tabela_1!I185</f>
        <v>113.37443</v>
      </c>
      <c r="J187" s="38">
        <f>Tabela_1!J185</f>
        <v>115.64017</v>
      </c>
      <c r="K187" s="38">
        <f>Tabela_1!K185</f>
        <v>93.484710000000007</v>
      </c>
      <c r="L187" s="38">
        <f>Tabela_1!L185</f>
        <v>146.00196</v>
      </c>
      <c r="M187" s="38">
        <f>Tabela_1!M185</f>
        <v>85.303399999999996</v>
      </c>
      <c r="N187" s="38">
        <f>Tabela_1!N185</f>
        <v>78.669569999999993</v>
      </c>
      <c r="O187" s="38">
        <f>Tabela_1!O185</f>
        <v>81.681030000000007</v>
      </c>
      <c r="P187" s="38">
        <f>Tabela_1!P185</f>
        <v>77.718190000000007</v>
      </c>
      <c r="Q187" s="38">
        <f>Tabela_1!Q185</f>
        <v>80.019149999999996</v>
      </c>
      <c r="R187" s="38" t="str">
        <f>Tabela_1!R185</f>
        <v>...</v>
      </c>
      <c r="S187" s="38">
        <f>Tabela_1!S185</f>
        <v>81.348089999999999</v>
      </c>
      <c r="T187" s="38">
        <f>Tabela_1!T185</f>
        <v>72.793880000000001</v>
      </c>
    </row>
    <row r="188" spans="1:20" x14ac:dyDescent="0.25">
      <c r="A188" s="37">
        <v>42736</v>
      </c>
      <c r="B188" s="38">
        <f>Tabela_1!B186</f>
        <v>90.76173</v>
      </c>
      <c r="C188" s="38">
        <f>Tabela_1!C186</f>
        <v>115.16319</v>
      </c>
      <c r="D188" s="38">
        <f>Tabela_1!D186</f>
        <v>78.741489999999999</v>
      </c>
      <c r="E188" s="38">
        <f>Tabela_1!E186</f>
        <v>99.210800000000006</v>
      </c>
      <c r="F188" s="38" t="str">
        <f>Tabela_1!F186</f>
        <v>...</v>
      </c>
      <c r="G188" s="38">
        <f>Tabela_1!G186</f>
        <v>98.377189999999999</v>
      </c>
      <c r="H188" s="38" t="str">
        <f>Tabela_1!H186</f>
        <v>...</v>
      </c>
      <c r="I188" s="38">
        <f>Tabela_1!I186</f>
        <v>109.46133</v>
      </c>
      <c r="J188" s="38">
        <f>Tabela_1!J186</f>
        <v>111.61152</v>
      </c>
      <c r="K188" s="38">
        <f>Tabela_1!K186</f>
        <v>91.701809999999995</v>
      </c>
      <c r="L188" s="38">
        <f>Tabela_1!L186</f>
        <v>152.80989</v>
      </c>
      <c r="M188" s="38">
        <f>Tabela_1!M186</f>
        <v>86.534270000000006</v>
      </c>
      <c r="N188" s="38">
        <f>Tabela_1!N186</f>
        <v>82.37867</v>
      </c>
      <c r="O188" s="38">
        <f>Tabela_1!O186</f>
        <v>79.522059999999996</v>
      </c>
      <c r="P188" s="38">
        <f>Tabela_1!P186</f>
        <v>80.867149999999995</v>
      </c>
      <c r="Q188" s="38">
        <f>Tabela_1!Q186</f>
        <v>75.018389999999997</v>
      </c>
      <c r="R188" s="38" t="str">
        <f>Tabela_1!R186</f>
        <v>...</v>
      </c>
      <c r="S188" s="38">
        <f>Tabela_1!S186</f>
        <v>83.036900000000003</v>
      </c>
      <c r="T188" s="38">
        <f>Tabela_1!T186</f>
        <v>64.849350000000001</v>
      </c>
    </row>
    <row r="189" spans="1:20" x14ac:dyDescent="0.25">
      <c r="A189" s="37">
        <v>42767</v>
      </c>
      <c r="B189" s="38">
        <f>Tabela_1!B187</f>
        <v>88.411990000000003</v>
      </c>
      <c r="C189" s="38">
        <f>Tabela_1!C187</f>
        <v>101.56931</v>
      </c>
      <c r="D189" s="38">
        <f>Tabela_1!D187</f>
        <v>77.67586</v>
      </c>
      <c r="E189" s="38">
        <f>Tabela_1!E187</f>
        <v>84.273169999999993</v>
      </c>
      <c r="F189" s="38" t="str">
        <f>Tabela_1!F187</f>
        <v>...</v>
      </c>
      <c r="G189" s="38">
        <f>Tabela_1!G187</f>
        <v>91.323830000000001</v>
      </c>
      <c r="H189" s="38" t="str">
        <f>Tabela_1!H187</f>
        <v>...</v>
      </c>
      <c r="I189" s="38">
        <f>Tabela_1!I187</f>
        <v>83.303929999999994</v>
      </c>
      <c r="J189" s="38">
        <f>Tabela_1!J187</f>
        <v>104.57568000000001</v>
      </c>
      <c r="K189" s="38">
        <f>Tabela_1!K187</f>
        <v>91.04992</v>
      </c>
      <c r="L189" s="38">
        <f>Tabela_1!L187</f>
        <v>136.5265</v>
      </c>
      <c r="M189" s="38">
        <f>Tabela_1!M187</f>
        <v>80.395409999999998</v>
      </c>
      <c r="N189" s="38">
        <f>Tabela_1!N187</f>
        <v>82.874300000000005</v>
      </c>
      <c r="O189" s="38">
        <f>Tabela_1!O187</f>
        <v>81.415930000000003</v>
      </c>
      <c r="P189" s="38">
        <f>Tabela_1!P187</f>
        <v>86.081460000000007</v>
      </c>
      <c r="Q189" s="38">
        <f>Tabela_1!Q187</f>
        <v>79.882779999999997</v>
      </c>
      <c r="R189" s="38" t="str">
        <f>Tabela_1!R187</f>
        <v>...</v>
      </c>
      <c r="S189" s="38">
        <f>Tabela_1!S187</f>
        <v>77.06156</v>
      </c>
      <c r="T189" s="38">
        <f>Tabela_1!T187</f>
        <v>70.585369999999998</v>
      </c>
    </row>
    <row r="190" spans="1:20" x14ac:dyDescent="0.25">
      <c r="A190" s="37">
        <v>42795</v>
      </c>
      <c r="B190" s="38">
        <f>Tabela_1!B188</f>
        <v>99.551770000000005</v>
      </c>
      <c r="C190" s="38">
        <f>Tabela_1!C188</f>
        <v>114.0369</v>
      </c>
      <c r="D190" s="38">
        <f>Tabela_1!D188</f>
        <v>84.716009999999997</v>
      </c>
      <c r="E190" s="38">
        <f>Tabela_1!E188</f>
        <v>93.310389999999998</v>
      </c>
      <c r="F190" s="38" t="str">
        <f>Tabela_1!F188</f>
        <v>...</v>
      </c>
      <c r="G190" s="38">
        <f>Tabela_1!G188</f>
        <v>100.85154</v>
      </c>
      <c r="H190" s="38" t="str">
        <f>Tabela_1!H188</f>
        <v>...</v>
      </c>
      <c r="I190" s="38">
        <f>Tabela_1!I188</f>
        <v>90.447509999999994</v>
      </c>
      <c r="J190" s="38">
        <f>Tabela_1!J188</f>
        <v>123.47808999999999</v>
      </c>
      <c r="K190" s="38">
        <f>Tabela_1!K188</f>
        <v>100.70196</v>
      </c>
      <c r="L190" s="38">
        <f>Tabela_1!L188</f>
        <v>145.51176000000001</v>
      </c>
      <c r="M190" s="38">
        <f>Tabela_1!M188</f>
        <v>87.567210000000003</v>
      </c>
      <c r="N190" s="38">
        <f>Tabela_1!N188</f>
        <v>94.156610000000001</v>
      </c>
      <c r="O190" s="38">
        <f>Tabela_1!O188</f>
        <v>93.720169999999996</v>
      </c>
      <c r="P190" s="38">
        <f>Tabela_1!P188</f>
        <v>97.670469999999995</v>
      </c>
      <c r="Q190" s="38">
        <f>Tabela_1!Q188</f>
        <v>98.621589999999998</v>
      </c>
      <c r="R190" s="38" t="str">
        <f>Tabela_1!R188</f>
        <v>...</v>
      </c>
      <c r="S190" s="38">
        <f>Tabela_1!S188</f>
        <v>84.772099999999995</v>
      </c>
      <c r="T190" s="38">
        <f>Tabela_1!T188</f>
        <v>79.65419</v>
      </c>
    </row>
    <row r="191" spans="1:20" x14ac:dyDescent="0.25">
      <c r="A191" s="37">
        <v>42826</v>
      </c>
      <c r="B191" s="38">
        <f>Tabela_1!B189</f>
        <v>92.420640000000006</v>
      </c>
      <c r="C191" s="38">
        <f>Tabela_1!C189</f>
        <v>103.47418</v>
      </c>
      <c r="D191" s="38">
        <f>Tabela_1!D189</f>
        <v>80.018439999999998</v>
      </c>
      <c r="E191" s="38">
        <f>Tabela_1!E189</f>
        <v>94.501149999999996</v>
      </c>
      <c r="F191" s="38" t="str">
        <f>Tabela_1!F189</f>
        <v>...</v>
      </c>
      <c r="G191" s="38">
        <f>Tabela_1!G189</f>
        <v>87.378050000000002</v>
      </c>
      <c r="H191" s="38" t="str">
        <f>Tabela_1!H189</f>
        <v>...</v>
      </c>
      <c r="I191" s="38">
        <f>Tabela_1!I189</f>
        <v>79.293689999999998</v>
      </c>
      <c r="J191" s="38">
        <f>Tabela_1!J189</f>
        <v>113.81204</v>
      </c>
      <c r="K191" s="38">
        <f>Tabela_1!K189</f>
        <v>97.214340000000007</v>
      </c>
      <c r="L191" s="38">
        <f>Tabela_1!L189</f>
        <v>146.38472999999999</v>
      </c>
      <c r="M191" s="38">
        <f>Tabela_1!M189</f>
        <v>83.339269999999999</v>
      </c>
      <c r="N191" s="38">
        <f>Tabela_1!N189</f>
        <v>88.063289999999995</v>
      </c>
      <c r="O191" s="38">
        <f>Tabela_1!O189</f>
        <v>83.708430000000007</v>
      </c>
      <c r="P191" s="38">
        <f>Tabela_1!P189</f>
        <v>83.478089999999995</v>
      </c>
      <c r="Q191" s="38">
        <f>Tabela_1!Q189</f>
        <v>84.776520000000005</v>
      </c>
      <c r="R191" s="38" t="str">
        <f>Tabela_1!R189</f>
        <v>...</v>
      </c>
      <c r="S191" s="38">
        <f>Tabela_1!S189</f>
        <v>77.090620000000001</v>
      </c>
      <c r="T191" s="38">
        <f>Tabela_1!T189</f>
        <v>86.143180000000001</v>
      </c>
    </row>
    <row r="192" spans="1:20" x14ac:dyDescent="0.25">
      <c r="A192" s="37">
        <v>42856</v>
      </c>
      <c r="B192" s="38">
        <f>Tabela_1!B190</f>
        <v>105.02557</v>
      </c>
      <c r="C192" s="38">
        <f>Tabela_1!C190</f>
        <v>113.11187</v>
      </c>
      <c r="D192" s="38">
        <f>Tabela_1!D190</f>
        <v>87.029859999999999</v>
      </c>
      <c r="E192" s="38">
        <f>Tabela_1!E190</f>
        <v>107.45851</v>
      </c>
      <c r="F192" s="38" t="str">
        <f>Tabela_1!F190</f>
        <v>...</v>
      </c>
      <c r="G192" s="38">
        <f>Tabela_1!G190</f>
        <v>104.00699</v>
      </c>
      <c r="H192" s="38" t="str">
        <f>Tabela_1!H190</f>
        <v>...</v>
      </c>
      <c r="I192" s="38">
        <f>Tabela_1!I190</f>
        <v>81.064269999999993</v>
      </c>
      <c r="J192" s="38">
        <f>Tabela_1!J190</f>
        <v>128.93844000000001</v>
      </c>
      <c r="K192" s="38">
        <f>Tabela_1!K190</f>
        <v>108.56050999999999</v>
      </c>
      <c r="L192" s="38">
        <f>Tabela_1!L190</f>
        <v>151.77850000000001</v>
      </c>
      <c r="M192" s="38">
        <f>Tabela_1!M190</f>
        <v>86.623400000000004</v>
      </c>
      <c r="N192" s="38">
        <f>Tabela_1!N190</f>
        <v>105.00295</v>
      </c>
      <c r="O192" s="38">
        <f>Tabela_1!O190</f>
        <v>94.095259999999996</v>
      </c>
      <c r="P192" s="38">
        <f>Tabela_1!P190</f>
        <v>95.791240000000002</v>
      </c>
      <c r="Q192" s="38">
        <f>Tabela_1!Q190</f>
        <v>98.60248</v>
      </c>
      <c r="R192" s="38" t="str">
        <f>Tabela_1!R190</f>
        <v>...</v>
      </c>
      <c r="S192" s="38">
        <f>Tabela_1!S190</f>
        <v>98.647450000000006</v>
      </c>
      <c r="T192" s="38">
        <f>Tabela_1!T190</f>
        <v>115.74375999999999</v>
      </c>
    </row>
    <row r="193" spans="1:20" x14ac:dyDescent="0.25">
      <c r="A193" s="37">
        <v>42887</v>
      </c>
      <c r="B193" s="38">
        <f>Tabela_1!B191</f>
        <v>103.06748</v>
      </c>
      <c r="C193" s="38">
        <f>Tabela_1!C191</f>
        <v>102.98066</v>
      </c>
      <c r="D193" s="38">
        <f>Tabela_1!D191</f>
        <v>82.978210000000004</v>
      </c>
      <c r="E193" s="38">
        <f>Tabela_1!E191</f>
        <v>108.07597</v>
      </c>
      <c r="F193" s="38" t="str">
        <f>Tabela_1!F191</f>
        <v>...</v>
      </c>
      <c r="G193" s="38">
        <f>Tabela_1!G191</f>
        <v>103.69085</v>
      </c>
      <c r="H193" s="38" t="str">
        <f>Tabela_1!H191</f>
        <v>...</v>
      </c>
      <c r="I193" s="38">
        <f>Tabela_1!I191</f>
        <v>81.096649999999997</v>
      </c>
      <c r="J193" s="38">
        <f>Tabela_1!J191</f>
        <v>112.33154</v>
      </c>
      <c r="K193" s="38">
        <f>Tabela_1!K191</f>
        <v>107.83174</v>
      </c>
      <c r="L193" s="38">
        <f>Tabela_1!L191</f>
        <v>147.88330999999999</v>
      </c>
      <c r="M193" s="38">
        <f>Tabela_1!M191</f>
        <v>86.487729999999999</v>
      </c>
      <c r="N193" s="38">
        <f>Tabela_1!N191</f>
        <v>107.76430999999999</v>
      </c>
      <c r="O193" s="38">
        <f>Tabela_1!O191</f>
        <v>92.9101</v>
      </c>
      <c r="P193" s="38">
        <f>Tabela_1!P191</f>
        <v>94.519859999999994</v>
      </c>
      <c r="Q193" s="38">
        <f>Tabela_1!Q191</f>
        <v>93.019990000000007</v>
      </c>
      <c r="R193" s="38" t="str">
        <f>Tabela_1!R191</f>
        <v>...</v>
      </c>
      <c r="S193" s="38">
        <f>Tabela_1!S191</f>
        <v>99.88561</v>
      </c>
      <c r="T193" s="38">
        <f>Tabela_1!T191</f>
        <v>123.17238999999999</v>
      </c>
    </row>
    <row r="194" spans="1:20" x14ac:dyDescent="0.25">
      <c r="A194" s="37">
        <v>42917</v>
      </c>
      <c r="B194" s="38">
        <f>Tabela_1!B192</f>
        <v>107.34819</v>
      </c>
      <c r="C194" s="38">
        <f>Tabela_1!C192</f>
        <v>114.02912999999999</v>
      </c>
      <c r="D194" s="38">
        <f>Tabela_1!D192</f>
        <v>86.835759999999993</v>
      </c>
      <c r="E194" s="38">
        <f>Tabela_1!E192</f>
        <v>113.94395</v>
      </c>
      <c r="F194" s="38" t="str">
        <f>Tabela_1!F192</f>
        <v>...</v>
      </c>
      <c r="G194" s="38">
        <f>Tabela_1!G192</f>
        <v>108.20428</v>
      </c>
      <c r="H194" s="38" t="str">
        <f>Tabela_1!H192</f>
        <v>...</v>
      </c>
      <c r="I194" s="38">
        <f>Tabela_1!I192</f>
        <v>84.922899999999998</v>
      </c>
      <c r="J194" s="38">
        <f>Tabela_1!J192</f>
        <v>130.26904999999999</v>
      </c>
      <c r="K194" s="38">
        <f>Tabela_1!K192</f>
        <v>111.75564</v>
      </c>
      <c r="L194" s="38">
        <f>Tabela_1!L192</f>
        <v>141.31832</v>
      </c>
      <c r="M194" s="38">
        <f>Tabela_1!M192</f>
        <v>83.690110000000004</v>
      </c>
      <c r="N194" s="38">
        <f>Tabela_1!N192</f>
        <v>111.44065999999999</v>
      </c>
      <c r="O194" s="38">
        <f>Tabela_1!O192</f>
        <v>99.099260000000001</v>
      </c>
      <c r="P194" s="38">
        <f>Tabela_1!P192</f>
        <v>95.844059999999999</v>
      </c>
      <c r="Q194" s="38">
        <f>Tabela_1!Q192</f>
        <v>92.621080000000006</v>
      </c>
      <c r="R194" s="38" t="str">
        <f>Tabela_1!R192</f>
        <v>...</v>
      </c>
      <c r="S194" s="38">
        <f>Tabela_1!S192</f>
        <v>102.18366</v>
      </c>
      <c r="T194" s="38">
        <f>Tabela_1!T192</f>
        <v>131.06013999999999</v>
      </c>
    </row>
    <row r="195" spans="1:20" x14ac:dyDescent="0.25">
      <c r="A195" s="37">
        <v>42948</v>
      </c>
      <c r="B195" s="38">
        <f>Tabela_1!B193</f>
        <v>112.64103</v>
      </c>
      <c r="C195" s="38">
        <f>Tabela_1!C193</f>
        <v>120.66915</v>
      </c>
      <c r="D195" s="38">
        <f>Tabela_1!D193</f>
        <v>96.479550000000003</v>
      </c>
      <c r="E195" s="38">
        <f>Tabela_1!E193</f>
        <v>110.10890000000001</v>
      </c>
      <c r="F195" s="38" t="str">
        <f>Tabela_1!F193</f>
        <v>...</v>
      </c>
      <c r="G195" s="38">
        <f>Tabela_1!G193</f>
        <v>117.02579</v>
      </c>
      <c r="H195" s="38" t="str">
        <f>Tabela_1!H193</f>
        <v>...</v>
      </c>
      <c r="I195" s="38">
        <f>Tabela_1!I193</f>
        <v>95.276169999999993</v>
      </c>
      <c r="J195" s="38">
        <f>Tabela_1!J193</f>
        <v>135.97614999999999</v>
      </c>
      <c r="K195" s="38">
        <f>Tabela_1!K193</f>
        <v>114.31813</v>
      </c>
      <c r="L195" s="38">
        <f>Tabela_1!L193</f>
        <v>155.84126000000001</v>
      </c>
      <c r="M195" s="38">
        <f>Tabela_1!M193</f>
        <v>88.467200000000005</v>
      </c>
      <c r="N195" s="38">
        <f>Tabela_1!N193</f>
        <v>116.6425</v>
      </c>
      <c r="O195" s="38">
        <f>Tabela_1!O193</f>
        <v>101.76430000000001</v>
      </c>
      <c r="P195" s="38">
        <f>Tabela_1!P193</f>
        <v>102.98154</v>
      </c>
      <c r="Q195" s="38">
        <f>Tabela_1!Q193</f>
        <v>96.863150000000005</v>
      </c>
      <c r="R195" s="38" t="str">
        <f>Tabela_1!R193</f>
        <v>...</v>
      </c>
      <c r="S195" s="38">
        <f>Tabela_1!S193</f>
        <v>107.51794</v>
      </c>
      <c r="T195" s="38">
        <f>Tabela_1!T193</f>
        <v>137.69277</v>
      </c>
    </row>
    <row r="196" spans="1:20" x14ac:dyDescent="0.25">
      <c r="A196" s="37">
        <v>42979</v>
      </c>
      <c r="B196" s="38">
        <f>Tabela_1!B194</f>
        <v>108.34912</v>
      </c>
      <c r="C196" s="38">
        <f>Tabela_1!C194</f>
        <v>118.11351999999999</v>
      </c>
      <c r="D196" s="38">
        <f>Tabela_1!D194</f>
        <v>99.170990000000003</v>
      </c>
      <c r="E196" s="38">
        <f>Tabela_1!E194</f>
        <v>110.25384</v>
      </c>
      <c r="F196" s="38" t="str">
        <f>Tabela_1!F194</f>
        <v>...</v>
      </c>
      <c r="G196" s="38">
        <f>Tabela_1!G194</f>
        <v>114.2315</v>
      </c>
      <c r="H196" s="38" t="str">
        <f>Tabela_1!H194</f>
        <v>...</v>
      </c>
      <c r="I196" s="38">
        <f>Tabela_1!I194</f>
        <v>103.37899</v>
      </c>
      <c r="J196" s="38">
        <f>Tabela_1!J194</f>
        <v>128.84643</v>
      </c>
      <c r="K196" s="38">
        <f>Tabela_1!K194</f>
        <v>108.01161999999999</v>
      </c>
      <c r="L196" s="38">
        <f>Tabela_1!L194</f>
        <v>142.87889000000001</v>
      </c>
      <c r="M196" s="38">
        <f>Tabela_1!M194</f>
        <v>91.4024</v>
      </c>
      <c r="N196" s="38">
        <f>Tabela_1!N194</f>
        <v>113.92473</v>
      </c>
      <c r="O196" s="38">
        <f>Tabela_1!O194</f>
        <v>96.471239999999995</v>
      </c>
      <c r="P196" s="38">
        <f>Tabela_1!P194</f>
        <v>96.722250000000003</v>
      </c>
      <c r="Q196" s="38">
        <f>Tabela_1!Q194</f>
        <v>84.409729999999996</v>
      </c>
      <c r="R196" s="38" t="str">
        <f>Tabela_1!R194</f>
        <v>...</v>
      </c>
      <c r="S196" s="38">
        <f>Tabela_1!S194</f>
        <v>94.411199999999994</v>
      </c>
      <c r="T196" s="38">
        <f>Tabela_1!T194</f>
        <v>130.8365</v>
      </c>
    </row>
    <row r="197" spans="1:20" x14ac:dyDescent="0.25">
      <c r="A197" s="37">
        <v>43009</v>
      </c>
      <c r="B197" s="38">
        <f>Tabela_1!B195</f>
        <v>110.87912</v>
      </c>
      <c r="C197" s="38">
        <f>Tabela_1!C195</f>
        <v>126.97507</v>
      </c>
      <c r="D197" s="38">
        <f>Tabela_1!D195</f>
        <v>99.544390000000007</v>
      </c>
      <c r="E197" s="38">
        <f>Tabela_1!E195</f>
        <v>115.17932999999999</v>
      </c>
      <c r="F197" s="38" t="str">
        <f>Tabela_1!F195</f>
        <v>...</v>
      </c>
      <c r="G197" s="38">
        <f>Tabela_1!G195</f>
        <v>123.56458000000001</v>
      </c>
      <c r="H197" s="38" t="str">
        <f>Tabela_1!H195</f>
        <v>...</v>
      </c>
      <c r="I197" s="38">
        <f>Tabela_1!I195</f>
        <v>118.43252</v>
      </c>
      <c r="J197" s="38">
        <f>Tabela_1!J195</f>
        <v>125.81816000000001</v>
      </c>
      <c r="K197" s="38">
        <f>Tabela_1!K195</f>
        <v>107.68772</v>
      </c>
      <c r="L197" s="38">
        <f>Tabela_1!L195</f>
        <v>148.52465000000001</v>
      </c>
      <c r="M197" s="38">
        <f>Tabela_1!M195</f>
        <v>98.19408</v>
      </c>
      <c r="N197" s="38">
        <f>Tabela_1!N195</f>
        <v>112.65013</v>
      </c>
      <c r="O197" s="38">
        <f>Tabela_1!O195</f>
        <v>97.552840000000003</v>
      </c>
      <c r="P197" s="38">
        <f>Tabela_1!P195</f>
        <v>103.33672</v>
      </c>
      <c r="Q197" s="38">
        <f>Tabela_1!Q195</f>
        <v>89.782489999999996</v>
      </c>
      <c r="R197" s="38" t="str">
        <f>Tabela_1!R195</f>
        <v>...</v>
      </c>
      <c r="S197" s="38">
        <f>Tabela_1!S195</f>
        <v>103.66304</v>
      </c>
      <c r="T197" s="38">
        <f>Tabela_1!T195</f>
        <v>121.68118</v>
      </c>
    </row>
    <row r="198" spans="1:20" x14ac:dyDescent="0.25">
      <c r="A198" s="37">
        <v>43040</v>
      </c>
      <c r="B198" s="38">
        <f>Tabela_1!B196</f>
        <v>105.57980000000001</v>
      </c>
      <c r="C198" s="38">
        <f>Tabela_1!C196</f>
        <v>124.23448</v>
      </c>
      <c r="D198" s="38">
        <f>Tabela_1!D196</f>
        <v>94.361969999999999</v>
      </c>
      <c r="E198" s="38">
        <f>Tabela_1!E196</f>
        <v>111.89333000000001</v>
      </c>
      <c r="F198" s="38" t="str">
        <f>Tabela_1!F196</f>
        <v>...</v>
      </c>
      <c r="G198" s="38">
        <f>Tabela_1!G196</f>
        <v>117.49285999999999</v>
      </c>
      <c r="H198" s="38" t="str">
        <f>Tabela_1!H196</f>
        <v>...</v>
      </c>
      <c r="I198" s="38">
        <f>Tabela_1!I196</f>
        <v>124.386</v>
      </c>
      <c r="J198" s="38">
        <f>Tabela_1!J196</f>
        <v>120.45426999999999</v>
      </c>
      <c r="K198" s="38">
        <f>Tabela_1!K196</f>
        <v>101.27409</v>
      </c>
      <c r="L198" s="38">
        <f>Tabela_1!L196</f>
        <v>144.6302</v>
      </c>
      <c r="M198" s="38">
        <f>Tabela_1!M196</f>
        <v>93.289730000000006</v>
      </c>
      <c r="N198" s="38">
        <f>Tabela_1!N196</f>
        <v>104.76613</v>
      </c>
      <c r="O198" s="38">
        <f>Tabela_1!O196</f>
        <v>96.785489999999996</v>
      </c>
      <c r="P198" s="38">
        <f>Tabela_1!P196</f>
        <v>101.45099</v>
      </c>
      <c r="Q198" s="38">
        <f>Tabela_1!Q196</f>
        <v>88.384190000000004</v>
      </c>
      <c r="R198" s="38" t="str">
        <f>Tabela_1!R196</f>
        <v>...</v>
      </c>
      <c r="S198" s="38">
        <f>Tabela_1!S196</f>
        <v>92.072950000000006</v>
      </c>
      <c r="T198" s="38">
        <f>Tabela_1!T196</f>
        <v>98.433170000000004</v>
      </c>
    </row>
    <row r="199" spans="1:20" x14ac:dyDescent="0.25">
      <c r="A199" s="37">
        <v>43070</v>
      </c>
      <c r="B199" s="38">
        <f>Tabela_1!B197</f>
        <v>94.393739999999994</v>
      </c>
      <c r="C199" s="38">
        <f>Tabela_1!C197</f>
        <v>117.37560999999999</v>
      </c>
      <c r="D199" s="38">
        <f>Tabela_1!D197</f>
        <v>84.191199999999995</v>
      </c>
      <c r="E199" s="38">
        <f>Tabela_1!E197</f>
        <v>115.71508</v>
      </c>
      <c r="F199" s="38" t="str">
        <f>Tabela_1!F197</f>
        <v>...</v>
      </c>
      <c r="G199" s="38">
        <f>Tabela_1!G197</f>
        <v>104.20010000000001</v>
      </c>
      <c r="H199" s="38" t="str">
        <f>Tabela_1!H197</f>
        <v>...</v>
      </c>
      <c r="I199" s="38">
        <f>Tabela_1!I197</f>
        <v>118.32951</v>
      </c>
      <c r="J199" s="38">
        <f>Tabela_1!J197</f>
        <v>114.03993</v>
      </c>
      <c r="K199" s="38">
        <f>Tabela_1!K197</f>
        <v>91.716300000000004</v>
      </c>
      <c r="L199" s="38">
        <f>Tabela_1!L197</f>
        <v>138.50985</v>
      </c>
      <c r="M199" s="38">
        <f>Tabela_1!M197</f>
        <v>91.264269999999996</v>
      </c>
      <c r="N199" s="38">
        <f>Tabela_1!N197</f>
        <v>86.691450000000003</v>
      </c>
      <c r="O199" s="38">
        <f>Tabela_1!O197</f>
        <v>81.591999999999999</v>
      </c>
      <c r="P199" s="38">
        <f>Tabela_1!P197</f>
        <v>81.282250000000005</v>
      </c>
      <c r="Q199" s="38">
        <f>Tabela_1!Q197</f>
        <v>80.887259999999998</v>
      </c>
      <c r="R199" s="38" t="str">
        <f>Tabela_1!R197</f>
        <v>...</v>
      </c>
      <c r="S199" s="38">
        <f>Tabela_1!S197</f>
        <v>86.845249999999993</v>
      </c>
      <c r="T199" s="38">
        <f>Tabela_1!T197</f>
        <v>76.858180000000004</v>
      </c>
    </row>
    <row r="200" spans="1:20" x14ac:dyDescent="0.25">
      <c r="A200" s="37">
        <v>43101</v>
      </c>
      <c r="B200" s="38">
        <f>Tabela_1!B198</f>
        <v>95.850639999999999</v>
      </c>
      <c r="C200" s="38">
        <f>Tabela_1!C198</f>
        <v>116.55834</v>
      </c>
      <c r="D200" s="38">
        <f>Tabela_1!D198</f>
        <v>103.90477</v>
      </c>
      <c r="E200" s="38">
        <f>Tabela_1!E198</f>
        <v>114.79149</v>
      </c>
      <c r="F200" s="38" t="str">
        <f>Tabela_1!F198</f>
        <v>...</v>
      </c>
      <c r="G200" s="38">
        <f>Tabela_1!G198</f>
        <v>103.05546</v>
      </c>
      <c r="H200" s="38" t="str">
        <f>Tabela_1!H198</f>
        <v>...</v>
      </c>
      <c r="I200" s="38">
        <f>Tabela_1!I198</f>
        <v>107.55378</v>
      </c>
      <c r="J200" s="38">
        <f>Tabela_1!J198</f>
        <v>118.35437</v>
      </c>
      <c r="K200" s="38">
        <f>Tabela_1!K198</f>
        <v>94.381379999999993</v>
      </c>
      <c r="L200" s="38">
        <f>Tabela_1!L198</f>
        <v>139.00433000000001</v>
      </c>
      <c r="M200" s="38">
        <f>Tabela_1!M198</f>
        <v>91.447999999999993</v>
      </c>
      <c r="N200" s="38">
        <f>Tabela_1!N198</f>
        <v>88.2226</v>
      </c>
      <c r="O200" s="38">
        <f>Tabela_1!O198</f>
        <v>76.767210000000006</v>
      </c>
      <c r="P200" s="38">
        <f>Tabela_1!P198</f>
        <v>89.004400000000004</v>
      </c>
      <c r="Q200" s="38">
        <f>Tabela_1!Q198</f>
        <v>80.368870000000001</v>
      </c>
      <c r="R200" s="38" t="str">
        <f>Tabela_1!R198</f>
        <v>...</v>
      </c>
      <c r="S200" s="38">
        <f>Tabela_1!S198</f>
        <v>83.650130000000004</v>
      </c>
      <c r="T200" s="38">
        <f>Tabela_1!T198</f>
        <v>66.074700000000007</v>
      </c>
    </row>
    <row r="201" spans="1:20" x14ac:dyDescent="0.25">
      <c r="A201" s="37">
        <v>43132</v>
      </c>
      <c r="B201" s="38">
        <f>Tabela_1!B199</f>
        <v>90.042730000000006</v>
      </c>
      <c r="C201" s="38">
        <f>Tabela_1!C199</f>
        <v>103.36624999999999</v>
      </c>
      <c r="D201" s="38">
        <f>Tabela_1!D199</f>
        <v>89.618880000000004</v>
      </c>
      <c r="E201" s="38">
        <f>Tabela_1!E199</f>
        <v>84.325280000000006</v>
      </c>
      <c r="F201" s="38" t="str">
        <f>Tabela_1!F199</f>
        <v>...</v>
      </c>
      <c r="G201" s="38">
        <f>Tabela_1!G199</f>
        <v>93.081310000000002</v>
      </c>
      <c r="H201" s="38" t="str">
        <f>Tabela_1!H199</f>
        <v>...</v>
      </c>
      <c r="I201" s="38">
        <f>Tabela_1!I199</f>
        <v>87.548929999999999</v>
      </c>
      <c r="J201" s="38">
        <f>Tabela_1!J199</f>
        <v>108.2456</v>
      </c>
      <c r="K201" s="38">
        <f>Tabela_1!K199</f>
        <v>84.724670000000003</v>
      </c>
      <c r="L201" s="38">
        <f>Tabela_1!L199</f>
        <v>128.03083000000001</v>
      </c>
      <c r="M201" s="38">
        <f>Tabela_1!M199</f>
        <v>82.913039999999995</v>
      </c>
      <c r="N201" s="38">
        <f>Tabela_1!N199</f>
        <v>86.197969999999998</v>
      </c>
      <c r="O201" s="38">
        <f>Tabela_1!O199</f>
        <v>79.968429999999998</v>
      </c>
      <c r="P201" s="38">
        <f>Tabela_1!P199</f>
        <v>89.739789999999999</v>
      </c>
      <c r="Q201" s="38">
        <f>Tabela_1!Q199</f>
        <v>80.869209999999995</v>
      </c>
      <c r="R201" s="38" t="str">
        <f>Tabela_1!R199</f>
        <v>...</v>
      </c>
      <c r="S201" s="38">
        <f>Tabela_1!S199</f>
        <v>75.059640000000002</v>
      </c>
      <c r="T201" s="38">
        <f>Tabela_1!T199</f>
        <v>68.832700000000003</v>
      </c>
    </row>
    <row r="202" spans="1:20" x14ac:dyDescent="0.25">
      <c r="A202" s="37">
        <v>43160</v>
      </c>
      <c r="B202" s="38">
        <f>Tabela_1!B200</f>
        <v>100.49773999999999</v>
      </c>
      <c r="C202" s="38">
        <f>Tabela_1!C200</f>
        <v>109.71145</v>
      </c>
      <c r="D202" s="38">
        <f>Tabela_1!D200</f>
        <v>104.14246</v>
      </c>
      <c r="E202" s="38">
        <f>Tabela_1!E200</f>
        <v>103.97060999999999</v>
      </c>
      <c r="F202" s="38" t="str">
        <f>Tabela_1!F200</f>
        <v>...</v>
      </c>
      <c r="G202" s="38">
        <f>Tabela_1!G200</f>
        <v>102.35065</v>
      </c>
      <c r="H202" s="38" t="str">
        <f>Tabela_1!H200</f>
        <v>...</v>
      </c>
      <c r="I202" s="38">
        <f>Tabela_1!I200</f>
        <v>91.411609999999996</v>
      </c>
      <c r="J202" s="38">
        <f>Tabela_1!J200</f>
        <v>117.23583000000001</v>
      </c>
      <c r="K202" s="38">
        <f>Tabela_1!K200</f>
        <v>94.823580000000007</v>
      </c>
      <c r="L202" s="38">
        <f>Tabela_1!L200</f>
        <v>141.07897</v>
      </c>
      <c r="M202" s="38">
        <f>Tabela_1!M200</f>
        <v>87.401809999999998</v>
      </c>
      <c r="N202" s="38">
        <f>Tabela_1!N200</f>
        <v>98.337040000000002</v>
      </c>
      <c r="O202" s="38">
        <f>Tabela_1!O200</f>
        <v>90.391350000000003</v>
      </c>
      <c r="P202" s="38">
        <f>Tabela_1!P200</f>
        <v>98.678219999999996</v>
      </c>
      <c r="Q202" s="38">
        <f>Tabela_1!Q200</f>
        <v>94.06944</v>
      </c>
      <c r="R202" s="38" t="str">
        <f>Tabela_1!R200</f>
        <v>...</v>
      </c>
      <c r="S202" s="38">
        <f>Tabela_1!S200</f>
        <v>87.442920000000001</v>
      </c>
      <c r="T202" s="38">
        <f>Tabela_1!T200</f>
        <v>77.715299999999999</v>
      </c>
    </row>
    <row r="203" spans="1:20" x14ac:dyDescent="0.25">
      <c r="A203" s="37">
        <v>43191</v>
      </c>
      <c r="B203" s="38">
        <f>Tabela_1!B201</f>
        <v>100.77646</v>
      </c>
      <c r="C203" s="38">
        <f>Tabela_1!C201</f>
        <v>107.06984</v>
      </c>
      <c r="D203" s="38">
        <f>Tabela_1!D201</f>
        <v>90.138239999999996</v>
      </c>
      <c r="E203" s="38">
        <f>Tabela_1!E201</f>
        <v>93.738789999999995</v>
      </c>
      <c r="F203" s="38" t="str">
        <f>Tabela_1!F201</f>
        <v>...</v>
      </c>
      <c r="G203" s="38">
        <f>Tabela_1!G201</f>
        <v>92.571629999999999</v>
      </c>
      <c r="H203" s="38" t="str">
        <f>Tabela_1!H201</f>
        <v>...</v>
      </c>
      <c r="I203" s="38">
        <f>Tabela_1!I201</f>
        <v>88.461439999999996</v>
      </c>
      <c r="J203" s="38">
        <f>Tabela_1!J201</f>
        <v>119.68725000000001</v>
      </c>
      <c r="K203" s="38">
        <f>Tabela_1!K201</f>
        <v>100.62164</v>
      </c>
      <c r="L203" s="38">
        <f>Tabela_1!L201</f>
        <v>142.30328</v>
      </c>
      <c r="M203" s="38">
        <f>Tabela_1!M201</f>
        <v>91.797030000000007</v>
      </c>
      <c r="N203" s="38">
        <f>Tabela_1!N201</f>
        <v>101.61809</v>
      </c>
      <c r="O203" s="38">
        <f>Tabela_1!O201</f>
        <v>94.085040000000006</v>
      </c>
      <c r="P203" s="38">
        <f>Tabela_1!P201</f>
        <v>96.264930000000007</v>
      </c>
      <c r="Q203" s="38">
        <f>Tabela_1!Q201</f>
        <v>95.068550000000002</v>
      </c>
      <c r="R203" s="38" t="str">
        <f>Tabela_1!R201</f>
        <v>...</v>
      </c>
      <c r="S203" s="38">
        <f>Tabela_1!S201</f>
        <v>87.105559999999997</v>
      </c>
      <c r="T203" s="38">
        <f>Tabela_1!T201</f>
        <v>90.735669999999999</v>
      </c>
    </row>
    <row r="204" spans="1:20" x14ac:dyDescent="0.25">
      <c r="A204" s="37">
        <v>43221</v>
      </c>
      <c r="B204" s="38">
        <f>Tabela_1!B202</f>
        <v>98.36</v>
      </c>
      <c r="C204" s="38">
        <f>Tabela_1!C202</f>
        <v>101.62163</v>
      </c>
      <c r="D204" s="38">
        <f>Tabela_1!D202</f>
        <v>90.611350000000002</v>
      </c>
      <c r="E204" s="38">
        <f>Tabela_1!E202</f>
        <v>114.14481000000001</v>
      </c>
      <c r="F204" s="38" t="str">
        <f>Tabela_1!F202</f>
        <v>...</v>
      </c>
      <c r="G204" s="38">
        <f>Tabela_1!G202</f>
        <v>94.116100000000003</v>
      </c>
      <c r="H204" s="38" t="str">
        <f>Tabela_1!H202</f>
        <v>...</v>
      </c>
      <c r="I204" s="38">
        <f>Tabela_1!I202</f>
        <v>78.517579999999995</v>
      </c>
      <c r="J204" s="38">
        <f>Tabela_1!J202</f>
        <v>111.36566999999999</v>
      </c>
      <c r="K204" s="38">
        <f>Tabela_1!K202</f>
        <v>98.879009999999994</v>
      </c>
      <c r="L204" s="38">
        <f>Tabela_1!L202</f>
        <v>141.99167</v>
      </c>
      <c r="M204" s="38">
        <f>Tabela_1!M202</f>
        <v>88.31035</v>
      </c>
      <c r="N204" s="38">
        <f>Tabela_1!N202</f>
        <v>99.758700000000005</v>
      </c>
      <c r="O204" s="38">
        <f>Tabela_1!O202</f>
        <v>82.66319</v>
      </c>
      <c r="P204" s="38">
        <f>Tabela_1!P202</f>
        <v>88.020790000000005</v>
      </c>
      <c r="Q204" s="38">
        <f>Tabela_1!Q202</f>
        <v>88.410179999999997</v>
      </c>
      <c r="R204" s="38" t="str">
        <f>Tabela_1!R202</f>
        <v>...</v>
      </c>
      <c r="S204" s="38">
        <f>Tabela_1!S202</f>
        <v>84.768249999999995</v>
      </c>
      <c r="T204" s="38">
        <f>Tabela_1!T202</f>
        <v>99.482529999999997</v>
      </c>
    </row>
    <row r="205" spans="1:20" x14ac:dyDescent="0.25">
      <c r="A205" s="37">
        <v>43252</v>
      </c>
      <c r="B205" s="38">
        <f>Tabela_1!B203</f>
        <v>106.10223000000001</v>
      </c>
      <c r="C205" s="38">
        <f>Tabela_1!C203</f>
        <v>110.31075</v>
      </c>
      <c r="D205" s="38">
        <f>Tabela_1!D203</f>
        <v>84.736990000000006</v>
      </c>
      <c r="E205" s="38">
        <f>Tabela_1!E203</f>
        <v>122.54617</v>
      </c>
      <c r="F205" s="38" t="str">
        <f>Tabela_1!F203</f>
        <v>...</v>
      </c>
      <c r="G205" s="38">
        <f>Tabela_1!G203</f>
        <v>100.59936</v>
      </c>
      <c r="H205" s="38" t="str">
        <f>Tabela_1!H203</f>
        <v>...</v>
      </c>
      <c r="I205" s="38">
        <f>Tabela_1!I203</f>
        <v>89.620019999999997</v>
      </c>
      <c r="J205" s="38">
        <f>Tabela_1!J203</f>
        <v>122.89744</v>
      </c>
      <c r="K205" s="38">
        <f>Tabela_1!K203</f>
        <v>106.48268</v>
      </c>
      <c r="L205" s="38">
        <f>Tabela_1!L203</f>
        <v>135.41419999999999</v>
      </c>
      <c r="M205" s="38">
        <f>Tabela_1!M203</f>
        <v>89.663730000000001</v>
      </c>
      <c r="N205" s="38">
        <f>Tabela_1!N203</f>
        <v>111.13243</v>
      </c>
      <c r="O205" s="38">
        <f>Tabela_1!O203</f>
        <v>101.7774</v>
      </c>
      <c r="P205" s="38">
        <f>Tabela_1!P203</f>
        <v>97.940669999999997</v>
      </c>
      <c r="Q205" s="38">
        <f>Tabela_1!Q203</f>
        <v>94.593789999999998</v>
      </c>
      <c r="R205" s="38" t="str">
        <f>Tabela_1!R203</f>
        <v>...</v>
      </c>
      <c r="S205" s="38">
        <f>Tabela_1!S203</f>
        <v>98.968729999999994</v>
      </c>
      <c r="T205" s="38">
        <f>Tabela_1!T203</f>
        <v>119.1546</v>
      </c>
    </row>
    <row r="206" spans="1:20" x14ac:dyDescent="0.25">
      <c r="A206" s="37">
        <v>43282</v>
      </c>
      <c r="B206" s="38">
        <f>Tabela_1!B204</f>
        <v>111.61924</v>
      </c>
      <c r="C206" s="38">
        <f>Tabela_1!C204</f>
        <v>117.86026</v>
      </c>
      <c r="D206" s="38">
        <f>Tabela_1!D204</f>
        <v>92.161900000000003</v>
      </c>
      <c r="E206" s="38">
        <f>Tabela_1!E204</f>
        <v>129.52045000000001</v>
      </c>
      <c r="F206" s="38" t="str">
        <f>Tabela_1!F204</f>
        <v>...</v>
      </c>
      <c r="G206" s="38">
        <f>Tabela_1!G204</f>
        <v>109.01123</v>
      </c>
      <c r="H206" s="38" t="str">
        <f>Tabela_1!H204</f>
        <v>...</v>
      </c>
      <c r="I206" s="38">
        <f>Tabela_1!I204</f>
        <v>95.57226</v>
      </c>
      <c r="J206" s="38">
        <f>Tabela_1!J204</f>
        <v>131.26709</v>
      </c>
      <c r="K206" s="38">
        <f>Tabela_1!K204</f>
        <v>108.44934000000001</v>
      </c>
      <c r="L206" s="38">
        <f>Tabela_1!L204</f>
        <v>146.22618</v>
      </c>
      <c r="M206" s="38">
        <f>Tabela_1!M204</f>
        <v>92.847390000000004</v>
      </c>
      <c r="N206" s="38">
        <f>Tabela_1!N204</f>
        <v>114.68514999999999</v>
      </c>
      <c r="O206" s="38">
        <f>Tabela_1!O204</f>
        <v>105.36454999999999</v>
      </c>
      <c r="P206" s="38">
        <f>Tabela_1!P204</f>
        <v>103.57896</v>
      </c>
      <c r="Q206" s="38">
        <f>Tabela_1!Q204</f>
        <v>103.90669</v>
      </c>
      <c r="R206" s="38" t="str">
        <f>Tabela_1!R204</f>
        <v>...</v>
      </c>
      <c r="S206" s="38">
        <f>Tabela_1!S204</f>
        <v>106.89178</v>
      </c>
      <c r="T206" s="38">
        <f>Tabela_1!T204</f>
        <v>126.59593</v>
      </c>
    </row>
    <row r="207" spans="1:20" x14ac:dyDescent="0.25">
      <c r="A207" s="37">
        <v>43313</v>
      </c>
      <c r="B207" s="38">
        <f>Tabela_1!B205</f>
        <v>114.4615</v>
      </c>
      <c r="C207" s="38">
        <f>Tabela_1!C205</f>
        <v>125.28693</v>
      </c>
      <c r="D207" s="38">
        <f>Tabela_1!D205</f>
        <v>89.936570000000003</v>
      </c>
      <c r="E207" s="38">
        <f>Tabela_1!E205</f>
        <v>122.44174</v>
      </c>
      <c r="F207" s="38" t="str">
        <f>Tabela_1!F205</f>
        <v>...</v>
      </c>
      <c r="G207" s="38">
        <f>Tabela_1!G205</f>
        <v>117.04261</v>
      </c>
      <c r="H207" s="38" t="str">
        <f>Tabela_1!H205</f>
        <v>...</v>
      </c>
      <c r="I207" s="38">
        <f>Tabela_1!I205</f>
        <v>107.66562999999999</v>
      </c>
      <c r="J207" s="38">
        <f>Tabela_1!J205</f>
        <v>137.66077000000001</v>
      </c>
      <c r="K207" s="38">
        <f>Tabela_1!K205</f>
        <v>112.44541</v>
      </c>
      <c r="L207" s="38">
        <f>Tabela_1!L205</f>
        <v>152.81308999999999</v>
      </c>
      <c r="M207" s="38">
        <f>Tabela_1!M205</f>
        <v>92.299539999999993</v>
      </c>
      <c r="N207" s="38">
        <f>Tabela_1!N205</f>
        <v>117.7115</v>
      </c>
      <c r="O207" s="38">
        <f>Tabela_1!O205</f>
        <v>108.51143999999999</v>
      </c>
      <c r="P207" s="38">
        <f>Tabela_1!P205</f>
        <v>108.16813999999999</v>
      </c>
      <c r="Q207" s="38">
        <f>Tabela_1!Q205</f>
        <v>109.2157</v>
      </c>
      <c r="R207" s="38" t="str">
        <f>Tabela_1!R205</f>
        <v>...</v>
      </c>
      <c r="S207" s="38">
        <f>Tabela_1!S205</f>
        <v>109.69378</v>
      </c>
      <c r="T207" s="38">
        <f>Tabela_1!T205</f>
        <v>133.08580000000001</v>
      </c>
    </row>
    <row r="208" spans="1:20" x14ac:dyDescent="0.25">
      <c r="A208" s="37">
        <v>43344</v>
      </c>
      <c r="B208" s="38">
        <f>Tabela_1!B206</f>
        <v>105.73437</v>
      </c>
      <c r="C208" s="38">
        <f>Tabela_1!C206</f>
        <v>120.08217999999999</v>
      </c>
      <c r="D208" s="38">
        <f>Tabela_1!D206</f>
        <v>84.713409999999996</v>
      </c>
      <c r="E208" s="38">
        <f>Tabela_1!E206</f>
        <v>125.8687</v>
      </c>
      <c r="F208" s="38" t="str">
        <f>Tabela_1!F206</f>
        <v>...</v>
      </c>
      <c r="G208" s="38">
        <f>Tabela_1!G206</f>
        <v>118.38751999999999</v>
      </c>
      <c r="H208" s="38" t="str">
        <f>Tabela_1!H206</f>
        <v>...</v>
      </c>
      <c r="I208" s="38">
        <f>Tabela_1!I206</f>
        <v>119.89197</v>
      </c>
      <c r="J208" s="38">
        <f>Tabela_1!J206</f>
        <v>125.4794</v>
      </c>
      <c r="K208" s="38">
        <f>Tabela_1!K206</f>
        <v>103.81183</v>
      </c>
      <c r="L208" s="38">
        <f>Tabela_1!L206</f>
        <v>147.76074</v>
      </c>
      <c r="M208" s="38">
        <f>Tabela_1!M206</f>
        <v>88.093940000000003</v>
      </c>
      <c r="N208" s="38">
        <f>Tabela_1!N206</f>
        <v>106.17043</v>
      </c>
      <c r="O208" s="38">
        <f>Tabela_1!O206</f>
        <v>96.913179999999997</v>
      </c>
      <c r="P208" s="38">
        <f>Tabela_1!P206</f>
        <v>96.091309999999993</v>
      </c>
      <c r="Q208" s="38">
        <f>Tabela_1!Q206</f>
        <v>95.270529999999994</v>
      </c>
      <c r="R208" s="38" t="str">
        <f>Tabela_1!R206</f>
        <v>...</v>
      </c>
      <c r="S208" s="38">
        <f>Tabela_1!S206</f>
        <v>98.109309999999994</v>
      </c>
      <c r="T208" s="38">
        <f>Tabela_1!T206</f>
        <v>123.97107</v>
      </c>
    </row>
    <row r="209" spans="1:20" x14ac:dyDescent="0.25">
      <c r="A209" s="37">
        <v>43374</v>
      </c>
      <c r="B209" s="38">
        <f>Tabela_1!B207</f>
        <v>111.61565</v>
      </c>
      <c r="C209" s="38">
        <f>Tabela_1!C207</f>
        <v>130.40974</v>
      </c>
      <c r="D209" s="38">
        <f>Tabela_1!D207</f>
        <v>102.47669</v>
      </c>
      <c r="E209" s="38">
        <f>Tabela_1!E207</f>
        <v>130.04946000000001</v>
      </c>
      <c r="F209" s="38" t="str">
        <f>Tabela_1!F207</f>
        <v>...</v>
      </c>
      <c r="G209" s="38">
        <f>Tabela_1!G207</f>
        <v>125.34010000000001</v>
      </c>
      <c r="H209" s="38" t="str">
        <f>Tabela_1!H207</f>
        <v>...</v>
      </c>
      <c r="I209" s="38">
        <f>Tabela_1!I207</f>
        <v>124.51964</v>
      </c>
      <c r="J209" s="38">
        <f>Tabela_1!J207</f>
        <v>134.63561000000001</v>
      </c>
      <c r="K209" s="38">
        <f>Tabela_1!K207</f>
        <v>107.96335999999999</v>
      </c>
      <c r="L209" s="38">
        <f>Tabela_1!L207</f>
        <v>156.19705999999999</v>
      </c>
      <c r="M209" s="38">
        <f>Tabela_1!M207</f>
        <v>95.406859999999995</v>
      </c>
      <c r="N209" s="38">
        <f>Tabela_1!N207</f>
        <v>109.37839</v>
      </c>
      <c r="O209" s="38">
        <f>Tabela_1!O207</f>
        <v>98.734250000000003</v>
      </c>
      <c r="P209" s="38">
        <f>Tabela_1!P207</f>
        <v>111.63835</v>
      </c>
      <c r="Q209" s="38">
        <f>Tabela_1!Q207</f>
        <v>103.84273</v>
      </c>
      <c r="R209" s="38" t="str">
        <f>Tabela_1!R207</f>
        <v>...</v>
      </c>
      <c r="S209" s="38">
        <f>Tabela_1!S207</f>
        <v>100.26284</v>
      </c>
      <c r="T209" s="38">
        <f>Tabela_1!T207</f>
        <v>112.15805</v>
      </c>
    </row>
    <row r="210" spans="1:20" x14ac:dyDescent="0.25">
      <c r="A210" s="37">
        <v>43405</v>
      </c>
      <c r="B210" s="38">
        <f>Tabela_1!B208</f>
        <v>104.28134</v>
      </c>
      <c r="C210" s="38">
        <f>Tabela_1!C208</f>
        <v>122.33973</v>
      </c>
      <c r="D210" s="38">
        <f>Tabela_1!D208</f>
        <v>92.647620000000003</v>
      </c>
      <c r="E210" s="38">
        <f>Tabela_1!E208</f>
        <v>121.73294</v>
      </c>
      <c r="F210" s="38" t="str">
        <f>Tabela_1!F208</f>
        <v>...</v>
      </c>
      <c r="G210" s="38">
        <f>Tabela_1!G208</f>
        <v>120.50776</v>
      </c>
      <c r="H210" s="38" t="str">
        <f>Tabela_1!H208</f>
        <v>...</v>
      </c>
      <c r="I210" s="38">
        <f>Tabela_1!I208</f>
        <v>118.44467</v>
      </c>
      <c r="J210" s="38">
        <f>Tabela_1!J208</f>
        <v>120.17138</v>
      </c>
      <c r="K210" s="38">
        <f>Tabela_1!K208</f>
        <v>98.948490000000007</v>
      </c>
      <c r="L210" s="38">
        <f>Tabela_1!L208</f>
        <v>149.14906999999999</v>
      </c>
      <c r="M210" s="38">
        <f>Tabela_1!M208</f>
        <v>88.698440000000005</v>
      </c>
      <c r="N210" s="38">
        <f>Tabela_1!N208</f>
        <v>101.06211</v>
      </c>
      <c r="O210" s="38">
        <f>Tabela_1!O208</f>
        <v>96.582710000000006</v>
      </c>
      <c r="P210" s="38">
        <f>Tabela_1!P208</f>
        <v>106.30327</v>
      </c>
      <c r="Q210" s="38">
        <f>Tabela_1!Q208</f>
        <v>99.697209999999998</v>
      </c>
      <c r="R210" s="38" t="str">
        <f>Tabela_1!R208</f>
        <v>...</v>
      </c>
      <c r="S210" s="38">
        <f>Tabela_1!S208</f>
        <v>90.528369999999995</v>
      </c>
      <c r="T210" s="38">
        <f>Tabela_1!T208</f>
        <v>83.885270000000006</v>
      </c>
    </row>
    <row r="211" spans="1:20" x14ac:dyDescent="0.25">
      <c r="A211" s="37">
        <v>43435</v>
      </c>
      <c r="B211" s="38">
        <f>Tabela_1!B209</f>
        <v>90.841409999999996</v>
      </c>
      <c r="C211" s="38">
        <f>Tabela_1!C209</f>
        <v>110.3159</v>
      </c>
      <c r="D211" s="38">
        <f>Tabela_1!D209</f>
        <v>72.411969999999997</v>
      </c>
      <c r="E211" s="38">
        <f>Tabela_1!E209</f>
        <v>123.61055</v>
      </c>
      <c r="F211" s="38" t="str">
        <f>Tabela_1!F209</f>
        <v>...</v>
      </c>
      <c r="G211" s="38">
        <f>Tabela_1!G209</f>
        <v>99.972250000000003</v>
      </c>
      <c r="H211" s="38" t="str">
        <f>Tabela_1!H209</f>
        <v>...</v>
      </c>
      <c r="I211" s="38">
        <f>Tabela_1!I209</f>
        <v>109.63873</v>
      </c>
      <c r="J211" s="38">
        <f>Tabela_1!J209</f>
        <v>115.34011</v>
      </c>
      <c r="K211" s="38">
        <f>Tabela_1!K209</f>
        <v>92.127690000000001</v>
      </c>
      <c r="L211" s="38">
        <f>Tabela_1!L209</f>
        <v>142.80445</v>
      </c>
      <c r="M211" s="38">
        <f>Tabela_1!M209</f>
        <v>91.445570000000004</v>
      </c>
      <c r="N211" s="38">
        <f>Tabela_1!N209</f>
        <v>81.906630000000007</v>
      </c>
      <c r="O211" s="38">
        <f>Tabela_1!O209</f>
        <v>82.065399999999997</v>
      </c>
      <c r="P211" s="38">
        <f>Tabela_1!P209</f>
        <v>81.048169999999999</v>
      </c>
      <c r="Q211" s="38">
        <f>Tabela_1!Q209</f>
        <v>79.87612</v>
      </c>
      <c r="R211" s="38" t="str">
        <f>Tabela_1!R209</f>
        <v>...</v>
      </c>
      <c r="S211" s="38">
        <f>Tabela_1!S209</f>
        <v>84.765910000000005</v>
      </c>
      <c r="T211" s="38">
        <f>Tabela_1!T209</f>
        <v>77.295119999999997</v>
      </c>
    </row>
    <row r="212" spans="1:20" x14ac:dyDescent="0.25">
      <c r="A212" s="37">
        <v>43466</v>
      </c>
      <c r="B212" s="38">
        <f>Tabela_1!B210</f>
        <v>94.022859999999994</v>
      </c>
      <c r="C212" s="38">
        <f>Tabela_1!C210</f>
        <v>110.12245</v>
      </c>
      <c r="D212" s="38">
        <f>Tabela_1!D210</f>
        <v>93.815340000000006</v>
      </c>
      <c r="E212" s="38">
        <f>Tabela_1!E210</f>
        <v>115.73584</v>
      </c>
      <c r="F212" s="38" t="str">
        <f>Tabela_1!F210</f>
        <v>...</v>
      </c>
      <c r="G212" s="38">
        <f>Tabela_1!G210</f>
        <v>101.38023</v>
      </c>
      <c r="H212" s="38" t="str">
        <f>Tabela_1!H210</f>
        <v>...</v>
      </c>
      <c r="I212" s="38">
        <f>Tabela_1!I210</f>
        <v>102.72880000000001</v>
      </c>
      <c r="J212" s="38">
        <f>Tabela_1!J210</f>
        <v>111.43423</v>
      </c>
      <c r="K212" s="38">
        <f>Tabela_1!K210</f>
        <v>96.142290000000003</v>
      </c>
      <c r="L212" s="38">
        <f>Tabela_1!L210</f>
        <v>137.96365</v>
      </c>
      <c r="M212" s="38">
        <f>Tabela_1!M210</f>
        <v>90.352159999999998</v>
      </c>
      <c r="N212" s="38">
        <f>Tabela_1!N210</f>
        <v>83.903750000000002</v>
      </c>
      <c r="O212" s="38">
        <f>Tabela_1!O210</f>
        <v>84.74042</v>
      </c>
      <c r="P212" s="38">
        <f>Tabela_1!P210</f>
        <v>90.701260000000005</v>
      </c>
      <c r="Q212" s="38">
        <f>Tabela_1!Q210</f>
        <v>86.373869999999997</v>
      </c>
      <c r="R212" s="38" t="str">
        <f>Tabela_1!R210</f>
        <v>...</v>
      </c>
      <c r="S212" s="38">
        <f>Tabela_1!S210</f>
        <v>81.169370000000001</v>
      </c>
      <c r="T212" s="38">
        <f>Tabela_1!T210</f>
        <v>69.434550000000002</v>
      </c>
    </row>
    <row r="213" spans="1:20" x14ac:dyDescent="0.25">
      <c r="A213" s="37">
        <v>43497</v>
      </c>
      <c r="B213" s="38">
        <f>Tabela_1!B211</f>
        <v>92.151759999999996</v>
      </c>
      <c r="C213" s="38">
        <f>Tabela_1!C211</f>
        <v>103.7244</v>
      </c>
      <c r="D213" s="38">
        <f>Tabela_1!D211</f>
        <v>96.236969999999999</v>
      </c>
      <c r="E213" s="38">
        <f>Tabela_1!E211</f>
        <v>95.116709999999998</v>
      </c>
      <c r="F213" s="38" t="str">
        <f>Tabela_1!F211</f>
        <v>...</v>
      </c>
      <c r="G213" s="38">
        <f>Tabela_1!G211</f>
        <v>100.23433</v>
      </c>
      <c r="H213" s="38" t="str">
        <f>Tabela_1!H211</f>
        <v>...</v>
      </c>
      <c r="I213" s="38">
        <f>Tabela_1!I211</f>
        <v>89.545479999999998</v>
      </c>
      <c r="J213" s="38">
        <f>Tabela_1!J211</f>
        <v>110.73761</v>
      </c>
      <c r="K213" s="38">
        <f>Tabela_1!K211</f>
        <v>85.489279999999994</v>
      </c>
      <c r="L213" s="38">
        <f>Tabela_1!L211</f>
        <v>111.54978</v>
      </c>
      <c r="M213" s="38">
        <f>Tabela_1!M211</f>
        <v>82.334029999999998</v>
      </c>
      <c r="N213" s="38">
        <f>Tabela_1!N211</f>
        <v>90.937010000000001</v>
      </c>
      <c r="O213" s="38">
        <f>Tabela_1!O211</f>
        <v>89.621480000000005</v>
      </c>
      <c r="P213" s="38">
        <f>Tabela_1!P211</f>
        <v>92.929839999999999</v>
      </c>
      <c r="Q213" s="38">
        <f>Tabela_1!Q211</f>
        <v>86.981719999999996</v>
      </c>
      <c r="R213" s="38" t="str">
        <f>Tabela_1!R211</f>
        <v>...</v>
      </c>
      <c r="S213" s="38">
        <f>Tabela_1!S211</f>
        <v>77.04128</v>
      </c>
      <c r="T213" s="38">
        <f>Tabela_1!T211</f>
        <v>71.607820000000004</v>
      </c>
    </row>
    <row r="214" spans="1:20" x14ac:dyDescent="0.25">
      <c r="A214" s="37">
        <v>43525</v>
      </c>
      <c r="B214" s="38">
        <f>Tabela_1!B212</f>
        <v>94.396330000000006</v>
      </c>
      <c r="C214" s="38">
        <f>Tabela_1!C212</f>
        <v>102.35339</v>
      </c>
      <c r="D214" s="38">
        <f>Tabela_1!D212</f>
        <v>92.657970000000006</v>
      </c>
      <c r="E214" s="38">
        <f>Tabela_1!E212</f>
        <v>91.554689999999994</v>
      </c>
      <c r="F214" s="38" t="str">
        <f>Tabela_1!F212</f>
        <v>...</v>
      </c>
      <c r="G214" s="38">
        <f>Tabela_1!G212</f>
        <v>95.749170000000007</v>
      </c>
      <c r="H214" s="38" t="str">
        <f>Tabela_1!H212</f>
        <v>...</v>
      </c>
      <c r="I214" s="38">
        <f>Tabela_1!I212</f>
        <v>86.340170000000001</v>
      </c>
      <c r="J214" s="38">
        <f>Tabela_1!J212</f>
        <v>109.12345000000001</v>
      </c>
      <c r="K214" s="38">
        <f>Tabela_1!K212</f>
        <v>87.969499999999996</v>
      </c>
      <c r="L214" s="38">
        <f>Tabela_1!L212</f>
        <v>127.23248</v>
      </c>
      <c r="M214" s="38">
        <f>Tabela_1!M212</f>
        <v>86.023809999999997</v>
      </c>
      <c r="N214" s="38">
        <f>Tabela_1!N212</f>
        <v>91.146860000000004</v>
      </c>
      <c r="O214" s="38">
        <f>Tabela_1!O212</f>
        <v>92.701970000000003</v>
      </c>
      <c r="P214" s="38">
        <f>Tabela_1!P212</f>
        <v>101.82127</v>
      </c>
      <c r="Q214" s="38">
        <f>Tabela_1!Q212</f>
        <v>98.098799999999997</v>
      </c>
      <c r="R214" s="38" t="str">
        <f>Tabela_1!R212</f>
        <v>...</v>
      </c>
      <c r="S214" s="38">
        <f>Tabela_1!S212</f>
        <v>76.793430000000001</v>
      </c>
      <c r="T214" s="38">
        <f>Tabela_1!T212</f>
        <v>76.799490000000006</v>
      </c>
    </row>
    <row r="215" spans="1:20" x14ac:dyDescent="0.25">
      <c r="A215" s="37">
        <v>43556</v>
      </c>
      <c r="B215" s="38">
        <f>Tabela_1!B213</f>
        <v>97.126180000000005</v>
      </c>
      <c r="C215" s="38">
        <f>Tabela_1!C213</f>
        <v>106.25093</v>
      </c>
      <c r="D215" s="38">
        <f>Tabela_1!D213</f>
        <v>93.631770000000003</v>
      </c>
      <c r="E215" s="38">
        <f>Tabela_1!E213</f>
        <v>64.286270000000002</v>
      </c>
      <c r="F215" s="38" t="str">
        <f>Tabela_1!F213</f>
        <v>...</v>
      </c>
      <c r="G215" s="38">
        <f>Tabela_1!G213</f>
        <v>97.533649999999994</v>
      </c>
      <c r="H215" s="38" t="str">
        <f>Tabela_1!H213</f>
        <v>...</v>
      </c>
      <c r="I215" s="38">
        <f>Tabela_1!I213</f>
        <v>91.490269999999995</v>
      </c>
      <c r="J215" s="38">
        <f>Tabela_1!J213</f>
        <v>118.16217</v>
      </c>
      <c r="K215" s="38">
        <f>Tabela_1!K213</f>
        <v>91.131389999999996</v>
      </c>
      <c r="L215" s="38">
        <f>Tabela_1!L213</f>
        <v>117.51427</v>
      </c>
      <c r="M215" s="38">
        <f>Tabela_1!M213</f>
        <v>83.743899999999996</v>
      </c>
      <c r="N215" s="38">
        <f>Tabela_1!N213</f>
        <v>99.232039999999998</v>
      </c>
      <c r="O215" s="38">
        <f>Tabela_1!O213</f>
        <v>96.177099999999996</v>
      </c>
      <c r="P215" s="38">
        <f>Tabela_1!P213</f>
        <v>99.353099999999998</v>
      </c>
      <c r="Q215" s="38">
        <f>Tabela_1!Q213</f>
        <v>99.921970000000002</v>
      </c>
      <c r="R215" s="38" t="str">
        <f>Tabela_1!R213</f>
        <v>...</v>
      </c>
      <c r="S215" s="38">
        <f>Tabela_1!S213</f>
        <v>84.088819999999998</v>
      </c>
      <c r="T215" s="38">
        <f>Tabela_1!T213</f>
        <v>86.665199999999999</v>
      </c>
    </row>
    <row r="216" spans="1:20" x14ac:dyDescent="0.25">
      <c r="A216" s="37">
        <v>43586</v>
      </c>
      <c r="B216" s="38">
        <f>Tabela_1!B214</f>
        <v>106.03588999999999</v>
      </c>
      <c r="C216" s="38">
        <f>Tabela_1!C214</f>
        <v>108.80282</v>
      </c>
      <c r="D216" s="38">
        <f>Tabela_1!D214</f>
        <v>93.709350000000001</v>
      </c>
      <c r="E216" s="38">
        <f>Tabela_1!E214</f>
        <v>114.50067</v>
      </c>
      <c r="F216" s="38" t="str">
        <f>Tabela_1!F214</f>
        <v>...</v>
      </c>
      <c r="G216" s="38">
        <f>Tabela_1!G214</f>
        <v>103.84057</v>
      </c>
      <c r="H216" s="38" t="str">
        <f>Tabela_1!H214</f>
        <v>...</v>
      </c>
      <c r="I216" s="38">
        <f>Tabela_1!I214</f>
        <v>90.238389999999995</v>
      </c>
      <c r="J216" s="38">
        <f>Tabela_1!J214</f>
        <v>125.50572</v>
      </c>
      <c r="K216" s="38">
        <f>Tabela_1!K214</f>
        <v>98.306489999999997</v>
      </c>
      <c r="L216" s="38">
        <f>Tabela_1!L214</f>
        <v>118.65625</v>
      </c>
      <c r="M216" s="38">
        <f>Tabela_1!M214</f>
        <v>92.855689999999996</v>
      </c>
      <c r="N216" s="38">
        <f>Tabela_1!N214</f>
        <v>111.48451</v>
      </c>
      <c r="O216" s="38">
        <f>Tabela_1!O214</f>
        <v>105.78748</v>
      </c>
      <c r="P216" s="38">
        <f>Tabela_1!P214</f>
        <v>106.17626</v>
      </c>
      <c r="Q216" s="38">
        <f>Tabela_1!Q214</f>
        <v>106.25724</v>
      </c>
      <c r="R216" s="38" t="str">
        <f>Tabela_1!R214</f>
        <v>...</v>
      </c>
      <c r="S216" s="38">
        <f>Tabela_1!S214</f>
        <v>91.045779999999993</v>
      </c>
      <c r="T216" s="38">
        <f>Tabela_1!T214</f>
        <v>113.30206</v>
      </c>
    </row>
    <row r="217" spans="1:20" x14ac:dyDescent="0.25">
      <c r="A217" s="37">
        <v>43617</v>
      </c>
      <c r="B217" s="38">
        <f>Tabela_1!B215</f>
        <v>99.988489999999999</v>
      </c>
      <c r="C217" s="38">
        <f>Tabela_1!C215</f>
        <v>101.13168</v>
      </c>
      <c r="D217" s="38">
        <f>Tabela_1!D215</f>
        <v>89.456370000000007</v>
      </c>
      <c r="E217" s="38">
        <f>Tabela_1!E215</f>
        <v>125.96545999999999</v>
      </c>
      <c r="F217" s="38" t="str">
        <f>Tabela_1!F215</f>
        <v>...</v>
      </c>
      <c r="G217" s="38">
        <f>Tabela_1!G215</f>
        <v>99.553929999999994</v>
      </c>
      <c r="H217" s="38" t="str">
        <f>Tabela_1!H215</f>
        <v>...</v>
      </c>
      <c r="I217" s="38">
        <f>Tabela_1!I215</f>
        <v>84.43683</v>
      </c>
      <c r="J217" s="38">
        <f>Tabela_1!J215</f>
        <v>112.3443</v>
      </c>
      <c r="K217" s="38">
        <f>Tabela_1!K215</f>
        <v>95.391509999999997</v>
      </c>
      <c r="L217" s="38">
        <f>Tabela_1!L215</f>
        <v>119.14187</v>
      </c>
      <c r="M217" s="38">
        <f>Tabela_1!M215</f>
        <v>83.733729999999994</v>
      </c>
      <c r="N217" s="38">
        <f>Tabela_1!N215</f>
        <v>105.26062</v>
      </c>
      <c r="O217" s="38">
        <f>Tabela_1!O215</f>
        <v>97.645340000000004</v>
      </c>
      <c r="P217" s="38">
        <f>Tabela_1!P215</f>
        <v>95.882660000000001</v>
      </c>
      <c r="Q217" s="38">
        <f>Tabela_1!Q215</f>
        <v>97.302369999999996</v>
      </c>
      <c r="R217" s="38" t="str">
        <f>Tabela_1!R215</f>
        <v>...</v>
      </c>
      <c r="S217" s="38">
        <f>Tabela_1!S215</f>
        <v>85.757639999999995</v>
      </c>
      <c r="T217" s="38">
        <f>Tabela_1!T215</f>
        <v>116.31085</v>
      </c>
    </row>
    <row r="218" spans="1:20" x14ac:dyDescent="0.25">
      <c r="A218" s="37">
        <v>43647</v>
      </c>
      <c r="B218" s="38">
        <f>Tabela_1!B216</f>
        <v>108.88426</v>
      </c>
      <c r="C218" s="38">
        <f>Tabela_1!C216</f>
        <v>108.59934</v>
      </c>
      <c r="D218" s="38">
        <f>Tabela_1!D216</f>
        <v>92.714089999999999</v>
      </c>
      <c r="E218" s="38">
        <f>Tabela_1!E216</f>
        <v>133.95043999999999</v>
      </c>
      <c r="F218" s="38" t="str">
        <f>Tabela_1!F216</f>
        <v>...</v>
      </c>
      <c r="G218" s="38">
        <f>Tabela_1!G216</f>
        <v>109.32597</v>
      </c>
      <c r="H218" s="38" t="str">
        <f>Tabela_1!H216</f>
        <v>...</v>
      </c>
      <c r="I218" s="38">
        <f>Tabela_1!I216</f>
        <v>87.334360000000004</v>
      </c>
      <c r="J218" s="38">
        <f>Tabela_1!J216</f>
        <v>123.27127</v>
      </c>
      <c r="K218" s="38">
        <f>Tabela_1!K216</f>
        <v>101.58028</v>
      </c>
      <c r="L218" s="38">
        <f>Tabela_1!L216</f>
        <v>126.46162</v>
      </c>
      <c r="M218" s="38">
        <f>Tabela_1!M216</f>
        <v>95.972849999999994</v>
      </c>
      <c r="N218" s="38">
        <f>Tabela_1!N216</f>
        <v>111.86968</v>
      </c>
      <c r="O218" s="38">
        <f>Tabela_1!O216</f>
        <v>110.65464</v>
      </c>
      <c r="P218" s="38">
        <f>Tabela_1!P216</f>
        <v>104.22132000000001</v>
      </c>
      <c r="Q218" s="38">
        <f>Tabela_1!Q216</f>
        <v>105.84913</v>
      </c>
      <c r="R218" s="38" t="str">
        <f>Tabela_1!R216</f>
        <v>...</v>
      </c>
      <c r="S218" s="38">
        <f>Tabela_1!S216</f>
        <v>103.248</v>
      </c>
      <c r="T218" s="38">
        <f>Tabela_1!T216</f>
        <v>128.37839</v>
      </c>
    </row>
    <row r="219" spans="1:20" x14ac:dyDescent="0.25">
      <c r="A219" s="37">
        <v>43678</v>
      </c>
      <c r="B219" s="38">
        <f>Tabela_1!B217</f>
        <v>112.1134</v>
      </c>
      <c r="C219" s="38">
        <f>Tabela_1!C217</f>
        <v>113.12318</v>
      </c>
      <c r="D219" s="38">
        <f>Tabela_1!D217</f>
        <v>101.2547</v>
      </c>
      <c r="E219" s="38">
        <f>Tabela_1!E217</f>
        <v>137.99202</v>
      </c>
      <c r="F219" s="38" t="str">
        <f>Tabela_1!F217</f>
        <v>...</v>
      </c>
      <c r="G219" s="38">
        <f>Tabela_1!G217</f>
        <v>117.65971</v>
      </c>
      <c r="H219" s="38" t="str">
        <f>Tabela_1!H217</f>
        <v>...</v>
      </c>
      <c r="I219" s="38">
        <f>Tabela_1!I217</f>
        <v>97.875649999999993</v>
      </c>
      <c r="J219" s="38">
        <f>Tabela_1!J217</f>
        <v>125.24538</v>
      </c>
      <c r="K219" s="38">
        <f>Tabela_1!K217</f>
        <v>105.00167</v>
      </c>
      <c r="L219" s="38">
        <f>Tabela_1!L217</f>
        <v>129.31417999999999</v>
      </c>
      <c r="M219" s="38">
        <f>Tabela_1!M217</f>
        <v>95.893140000000002</v>
      </c>
      <c r="N219" s="38">
        <f>Tabela_1!N217</f>
        <v>118.32378</v>
      </c>
      <c r="O219" s="38">
        <f>Tabela_1!O217</f>
        <v>110.43966</v>
      </c>
      <c r="P219" s="38">
        <f>Tabela_1!P217</f>
        <v>104.85784</v>
      </c>
      <c r="Q219" s="38">
        <f>Tabela_1!Q217</f>
        <v>103.1474</v>
      </c>
      <c r="R219" s="38" t="str">
        <f>Tabela_1!R217</f>
        <v>...</v>
      </c>
      <c r="S219" s="38">
        <f>Tabela_1!S217</f>
        <v>101.73881</v>
      </c>
      <c r="T219" s="38">
        <f>Tabela_1!T217</f>
        <v>132.95642000000001</v>
      </c>
    </row>
    <row r="220" spans="1:20" x14ac:dyDescent="0.25">
      <c r="A220" s="37">
        <v>43709</v>
      </c>
      <c r="B220" s="38">
        <f>Tabela_1!B218</f>
        <v>106.94489</v>
      </c>
      <c r="C220" s="38">
        <f>Tabela_1!C218</f>
        <v>115.57925</v>
      </c>
      <c r="D220" s="38">
        <f>Tabela_1!D218</f>
        <v>99.224540000000005</v>
      </c>
      <c r="E220" s="38">
        <f>Tabela_1!E218</f>
        <v>123.5247</v>
      </c>
      <c r="F220" s="38" t="str">
        <f>Tabela_1!F218</f>
        <v>...</v>
      </c>
      <c r="G220" s="38">
        <f>Tabela_1!G218</f>
        <v>118.3663</v>
      </c>
      <c r="H220" s="38" t="str">
        <f>Tabela_1!H218</f>
        <v>...</v>
      </c>
      <c r="I220" s="38">
        <f>Tabela_1!I218</f>
        <v>110.76546</v>
      </c>
      <c r="J220" s="38">
        <f>Tabela_1!J218</f>
        <v>123.62547000000001</v>
      </c>
      <c r="K220" s="38">
        <f>Tabela_1!K218</f>
        <v>101.61113</v>
      </c>
      <c r="L220" s="38">
        <f>Tabela_1!L218</f>
        <v>127.92764</v>
      </c>
      <c r="M220" s="38">
        <f>Tabela_1!M218</f>
        <v>94.208579999999998</v>
      </c>
      <c r="N220" s="38">
        <f>Tabela_1!N218</f>
        <v>109.96589</v>
      </c>
      <c r="O220" s="38">
        <f>Tabela_1!O218</f>
        <v>104.12285</v>
      </c>
      <c r="P220" s="38">
        <f>Tabela_1!P218</f>
        <v>101.05905</v>
      </c>
      <c r="Q220" s="38">
        <f>Tabela_1!Q218</f>
        <v>94.719499999999996</v>
      </c>
      <c r="R220" s="38" t="str">
        <f>Tabela_1!R218</f>
        <v>...</v>
      </c>
      <c r="S220" s="38">
        <f>Tabela_1!S218</f>
        <v>96.019220000000004</v>
      </c>
      <c r="T220" s="38">
        <f>Tabela_1!T218</f>
        <v>125.80883</v>
      </c>
    </row>
    <row r="221" spans="1:20" x14ac:dyDescent="0.25">
      <c r="A221" s="37">
        <v>43739</v>
      </c>
      <c r="B221" s="38">
        <f>Tabela_1!B219</f>
        <v>113.06392</v>
      </c>
      <c r="C221" s="38">
        <f>Tabela_1!C219</f>
        <v>129.33833999999999</v>
      </c>
      <c r="D221" s="38">
        <f>Tabela_1!D219</f>
        <v>108.92005</v>
      </c>
      <c r="E221" s="38">
        <f>Tabela_1!E219</f>
        <v>125.74421</v>
      </c>
      <c r="F221" s="38" t="str">
        <f>Tabela_1!F219</f>
        <v>...</v>
      </c>
      <c r="G221" s="38">
        <f>Tabela_1!G219</f>
        <v>124.6893</v>
      </c>
      <c r="H221" s="38" t="str">
        <f>Tabela_1!H219</f>
        <v>...</v>
      </c>
      <c r="I221" s="38">
        <f>Tabela_1!I219</f>
        <v>126.07611</v>
      </c>
      <c r="J221" s="38">
        <f>Tabela_1!J219</f>
        <v>132.66847999999999</v>
      </c>
      <c r="K221" s="38">
        <f>Tabela_1!K219</f>
        <v>103.62917</v>
      </c>
      <c r="L221" s="38">
        <f>Tabela_1!L219</f>
        <v>123.91175</v>
      </c>
      <c r="M221" s="38">
        <f>Tabela_1!M219</f>
        <v>100.82134000000001</v>
      </c>
      <c r="N221" s="38">
        <f>Tabela_1!N219</f>
        <v>114.63376</v>
      </c>
      <c r="O221" s="38">
        <f>Tabela_1!O219</f>
        <v>108.27162</v>
      </c>
      <c r="P221" s="38">
        <f>Tabela_1!P219</f>
        <v>110.73527</v>
      </c>
      <c r="Q221" s="38">
        <f>Tabela_1!Q219</f>
        <v>102.10777</v>
      </c>
      <c r="R221" s="38" t="str">
        <f>Tabela_1!R219</f>
        <v>...</v>
      </c>
      <c r="S221" s="38">
        <f>Tabela_1!S219</f>
        <v>103.06165</v>
      </c>
      <c r="T221" s="38">
        <f>Tabela_1!T219</f>
        <v>124.7277</v>
      </c>
    </row>
    <row r="222" spans="1:20" x14ac:dyDescent="0.25">
      <c r="A222" s="37">
        <v>43770</v>
      </c>
      <c r="B222" s="38">
        <f>Tabela_1!B220</f>
        <v>102.50798</v>
      </c>
      <c r="C222" s="38">
        <f>Tabela_1!C220</f>
        <v>121.85738000000001</v>
      </c>
      <c r="D222" s="38">
        <f>Tabela_1!D220</f>
        <v>104.20246</v>
      </c>
      <c r="E222" s="38">
        <f>Tabela_1!E220</f>
        <v>118.23698</v>
      </c>
      <c r="F222" s="38" t="str">
        <f>Tabela_1!F220</f>
        <v>...</v>
      </c>
      <c r="G222" s="38">
        <f>Tabela_1!G220</f>
        <v>123.55831999999999</v>
      </c>
      <c r="H222" s="38" t="str">
        <f>Tabela_1!H220</f>
        <v>...</v>
      </c>
      <c r="I222" s="38">
        <f>Tabela_1!I220</f>
        <v>116.58909</v>
      </c>
      <c r="J222" s="38">
        <f>Tabela_1!J220</f>
        <v>118.42131999999999</v>
      </c>
      <c r="K222" s="38">
        <f>Tabela_1!K220</f>
        <v>90.410629999999998</v>
      </c>
      <c r="L222" s="38">
        <f>Tabela_1!L220</f>
        <v>112.36745999999999</v>
      </c>
      <c r="M222" s="38">
        <f>Tabela_1!M220</f>
        <v>100.32368</v>
      </c>
      <c r="N222" s="38">
        <f>Tabela_1!N220</f>
        <v>99.014160000000004</v>
      </c>
      <c r="O222" s="38">
        <f>Tabela_1!O220</f>
        <v>93.245400000000004</v>
      </c>
      <c r="P222" s="38">
        <f>Tabela_1!P220</f>
        <v>102.51824000000001</v>
      </c>
      <c r="Q222" s="38">
        <f>Tabela_1!Q220</f>
        <v>94.316220000000001</v>
      </c>
      <c r="R222" s="38" t="str">
        <f>Tabela_1!R220</f>
        <v>...</v>
      </c>
      <c r="S222" s="38">
        <f>Tabela_1!S220</f>
        <v>90.957599999999999</v>
      </c>
      <c r="T222" s="38">
        <f>Tabela_1!T220</f>
        <v>91.70478</v>
      </c>
    </row>
    <row r="223" spans="1:20" x14ac:dyDescent="0.25">
      <c r="A223" s="37">
        <v>43800</v>
      </c>
      <c r="B223" s="38">
        <f>Tabela_1!B221</f>
        <v>89.651060000000001</v>
      </c>
      <c r="C223" s="38">
        <f>Tabela_1!C221</f>
        <v>115.08535000000001</v>
      </c>
      <c r="D223" s="38">
        <f>Tabela_1!D221</f>
        <v>81.564139999999995</v>
      </c>
      <c r="E223" s="38">
        <f>Tabela_1!E221</f>
        <v>125.32362999999999</v>
      </c>
      <c r="F223" s="38" t="str">
        <f>Tabela_1!F221</f>
        <v>...</v>
      </c>
      <c r="G223" s="38">
        <f>Tabela_1!G221</f>
        <v>104.01983</v>
      </c>
      <c r="H223" s="38" t="str">
        <f>Tabela_1!H221</f>
        <v>...</v>
      </c>
      <c r="I223" s="38">
        <f>Tabela_1!I221</f>
        <v>109.19938999999999</v>
      </c>
      <c r="J223" s="38">
        <f>Tabela_1!J221</f>
        <v>110.61626</v>
      </c>
      <c r="K223" s="38">
        <f>Tabela_1!K221</f>
        <v>79.327650000000006</v>
      </c>
      <c r="L223" s="38">
        <f>Tabela_1!L221</f>
        <v>110.18454</v>
      </c>
      <c r="M223" s="38">
        <f>Tabela_1!M221</f>
        <v>94.975970000000004</v>
      </c>
      <c r="N223" s="38">
        <f>Tabela_1!N221</f>
        <v>79.943640000000002</v>
      </c>
      <c r="O223" s="38">
        <f>Tabela_1!O221</f>
        <v>84.045299999999997</v>
      </c>
      <c r="P223" s="38">
        <f>Tabela_1!P221</f>
        <v>82.110860000000002</v>
      </c>
      <c r="Q223" s="38">
        <f>Tabela_1!Q221</f>
        <v>78.484729999999999</v>
      </c>
      <c r="R223" s="38" t="str">
        <f>Tabela_1!R221</f>
        <v>...</v>
      </c>
      <c r="S223" s="38">
        <f>Tabela_1!S221</f>
        <v>75.631100000000004</v>
      </c>
      <c r="T223" s="38">
        <f>Tabela_1!T221</f>
        <v>74.592140000000001</v>
      </c>
    </row>
    <row r="224" spans="1:20" x14ac:dyDescent="0.25">
      <c r="A224" s="37">
        <v>43831</v>
      </c>
      <c r="B224" s="38">
        <f>Tabela_1!B222</f>
        <v>93.252650000000003</v>
      </c>
      <c r="C224" s="38">
        <f>Tabela_1!C222</f>
        <v>117.23447</v>
      </c>
      <c r="D224" s="38">
        <f>Tabela_1!D222</f>
        <v>98.952179999999998</v>
      </c>
      <c r="E224" s="38">
        <f>Tabela_1!E222</f>
        <v>107.25653</v>
      </c>
      <c r="F224" s="38" t="str">
        <f>Tabela_1!F222</f>
        <v>...</v>
      </c>
      <c r="G224" s="38">
        <f>Tabela_1!G222</f>
        <v>106.12506999999999</v>
      </c>
      <c r="H224" s="38" t="str">
        <f>Tabela_1!H222</f>
        <v>...</v>
      </c>
      <c r="I224" s="38">
        <f>Tabela_1!I222</f>
        <v>106.92415</v>
      </c>
      <c r="J224" s="38">
        <f>Tabela_1!J222</f>
        <v>120.39388</v>
      </c>
      <c r="K224" s="38">
        <f>Tabela_1!K222</f>
        <v>82.288830000000004</v>
      </c>
      <c r="L224" s="38">
        <f>Tabela_1!L222</f>
        <v>110.97408</v>
      </c>
      <c r="M224" s="38">
        <f>Tabela_1!M222</f>
        <v>98.953530000000001</v>
      </c>
      <c r="N224" s="38">
        <f>Tabela_1!N222</f>
        <v>85.828810000000004</v>
      </c>
      <c r="O224" s="38">
        <f>Tabela_1!O222</f>
        <v>87.044870000000003</v>
      </c>
      <c r="P224" s="38">
        <f>Tabela_1!P222</f>
        <v>90.252880000000005</v>
      </c>
      <c r="Q224" s="38">
        <f>Tabela_1!Q222</f>
        <v>85.548479999999998</v>
      </c>
      <c r="R224" s="38" t="str">
        <f>Tabela_1!R222</f>
        <v>...</v>
      </c>
      <c r="S224" s="38">
        <f>Tabela_1!S222</f>
        <v>76.123829999999998</v>
      </c>
      <c r="T224" s="38">
        <f>Tabela_1!T222</f>
        <v>68.620869999999996</v>
      </c>
    </row>
    <row r="225" spans="1:20" x14ac:dyDescent="0.25">
      <c r="A225" s="37">
        <v>43862</v>
      </c>
      <c r="B225" s="38">
        <f>Tabela_1!B223</f>
        <v>91.901049999999998</v>
      </c>
      <c r="C225" s="38">
        <f>Tabela_1!C223</f>
        <v>111.46102999999999</v>
      </c>
      <c r="D225" s="38">
        <f>Tabela_1!D223</f>
        <v>94.0976</v>
      </c>
      <c r="E225" s="38">
        <f>Tabela_1!E223</f>
        <v>102.45101</v>
      </c>
      <c r="F225" s="38" t="str">
        <f>Tabela_1!F223</f>
        <v>...</v>
      </c>
      <c r="G225" s="38">
        <f>Tabela_1!G223</f>
        <v>101.26682</v>
      </c>
      <c r="H225" s="38" t="str">
        <f>Tabela_1!H223</f>
        <v>...</v>
      </c>
      <c r="I225" s="38">
        <f>Tabela_1!I223</f>
        <v>100.20965</v>
      </c>
      <c r="J225" s="38">
        <f>Tabela_1!J223</f>
        <v>118.20116</v>
      </c>
      <c r="K225" s="38">
        <f>Tabela_1!K223</f>
        <v>80.090379999999996</v>
      </c>
      <c r="L225" s="38">
        <f>Tabela_1!L223</f>
        <v>109.21633</v>
      </c>
      <c r="M225" s="38">
        <f>Tabela_1!M223</f>
        <v>90.528170000000003</v>
      </c>
      <c r="N225" s="38">
        <f>Tabela_1!N223</f>
        <v>86.888710000000003</v>
      </c>
      <c r="O225" s="38">
        <f>Tabela_1!O223</f>
        <v>92.772689999999997</v>
      </c>
      <c r="P225" s="38">
        <f>Tabela_1!P223</f>
        <v>94.598640000000003</v>
      </c>
      <c r="Q225" s="38">
        <f>Tabela_1!Q223</f>
        <v>87.489109999999997</v>
      </c>
      <c r="R225" s="38" t="str">
        <f>Tabela_1!R223</f>
        <v>...</v>
      </c>
      <c r="S225" s="38">
        <f>Tabela_1!S223</f>
        <v>78.282820000000001</v>
      </c>
      <c r="T225" s="38">
        <f>Tabela_1!T223</f>
        <v>70.542950000000005</v>
      </c>
    </row>
    <row r="226" spans="1:20" x14ac:dyDescent="0.25">
      <c r="A226" s="37">
        <v>43891</v>
      </c>
      <c r="B226" s="38">
        <f>Tabela_1!B224</f>
        <v>90.760509999999996</v>
      </c>
      <c r="C226" s="38">
        <f>Tabela_1!C224</f>
        <v>101.4074</v>
      </c>
      <c r="D226" s="38">
        <f>Tabela_1!D224</f>
        <v>87.3583</v>
      </c>
      <c r="E226" s="38">
        <f>Tabela_1!E224</f>
        <v>88.049790000000002</v>
      </c>
      <c r="F226" s="38" t="str">
        <f>Tabela_1!F224</f>
        <v>...</v>
      </c>
      <c r="G226" s="38">
        <f>Tabela_1!G224</f>
        <v>85.760760000000005</v>
      </c>
      <c r="H226" s="38" t="str">
        <f>Tabela_1!H224</f>
        <v>...</v>
      </c>
      <c r="I226" s="38">
        <f>Tabela_1!I224</f>
        <v>88.249210000000005</v>
      </c>
      <c r="J226" s="38">
        <f>Tabela_1!J224</f>
        <v>115.30721</v>
      </c>
      <c r="K226" s="38">
        <f>Tabela_1!K224</f>
        <v>84.560730000000007</v>
      </c>
      <c r="L226" s="38">
        <f>Tabela_1!L224</f>
        <v>109.56649</v>
      </c>
      <c r="M226" s="38">
        <f>Tabela_1!M224</f>
        <v>95.077430000000007</v>
      </c>
      <c r="N226" s="38">
        <f>Tabela_1!N224</f>
        <v>86.545310000000001</v>
      </c>
      <c r="O226" s="38">
        <f>Tabela_1!O224</f>
        <v>94.388459999999995</v>
      </c>
      <c r="P226" s="38">
        <f>Tabela_1!P224</f>
        <v>85.402959999999993</v>
      </c>
      <c r="Q226" s="38">
        <f>Tabela_1!Q224</f>
        <v>85.119879999999995</v>
      </c>
      <c r="R226" s="38" t="str">
        <f>Tabela_1!R224</f>
        <v>...</v>
      </c>
      <c r="S226" s="38">
        <f>Tabela_1!S224</f>
        <v>74.948239999999998</v>
      </c>
      <c r="T226" s="38">
        <f>Tabela_1!T224</f>
        <v>76.866039999999998</v>
      </c>
    </row>
    <row r="227" spans="1:20" x14ac:dyDescent="0.25">
      <c r="A227" s="37">
        <v>43922</v>
      </c>
      <c r="B227" s="38">
        <f>Tabela_1!B225</f>
        <v>70.246690000000001</v>
      </c>
      <c r="C227" s="38">
        <f>Tabela_1!C225</f>
        <v>71.181690000000003</v>
      </c>
      <c r="D227" s="38">
        <f>Tabela_1!D225</f>
        <v>41.075449999999996</v>
      </c>
      <c r="E227" s="38">
        <f>Tabela_1!E225</f>
        <v>87.239199999999997</v>
      </c>
      <c r="F227" s="38" t="str">
        <f>Tabela_1!F225</f>
        <v>...</v>
      </c>
      <c r="G227" s="38">
        <f>Tabela_1!G225</f>
        <v>45.02393</v>
      </c>
      <c r="H227" s="38" t="str">
        <f>Tabela_1!H225</f>
        <v>...</v>
      </c>
      <c r="I227" s="38">
        <f>Tabela_1!I225</f>
        <v>65.598920000000007</v>
      </c>
      <c r="J227" s="38">
        <f>Tabela_1!J225</f>
        <v>87.097030000000004</v>
      </c>
      <c r="K227" s="38">
        <f>Tabela_1!K225</f>
        <v>73.941010000000006</v>
      </c>
      <c r="L227" s="38">
        <f>Tabela_1!L225</f>
        <v>87.320350000000005</v>
      </c>
      <c r="M227" s="38">
        <f>Tabela_1!M225</f>
        <v>79.328119999999998</v>
      </c>
      <c r="N227" s="38">
        <f>Tabela_1!N225</f>
        <v>65.951580000000007</v>
      </c>
      <c r="O227" s="38">
        <f>Tabela_1!O225</f>
        <v>66.816749999999999</v>
      </c>
      <c r="P227" s="38">
        <f>Tabela_1!P225</f>
        <v>68.166049999999998</v>
      </c>
      <c r="Q227" s="38">
        <f>Tabela_1!Q225</f>
        <v>63.803919999999998</v>
      </c>
      <c r="R227" s="38" t="str">
        <f>Tabela_1!R225</f>
        <v>...</v>
      </c>
      <c r="S227" s="38">
        <f>Tabela_1!S225</f>
        <v>74.531549999999996</v>
      </c>
      <c r="T227" s="38">
        <f>Tabela_1!T225</f>
        <v>92.346249999999998</v>
      </c>
    </row>
    <row r="228" spans="1:20" x14ac:dyDescent="0.25">
      <c r="A228" s="37">
        <v>43952</v>
      </c>
      <c r="B228" s="38">
        <f>Tabela_1!B226</f>
        <v>82.935980000000001</v>
      </c>
      <c r="C228" s="38">
        <f>Tabela_1!C226</f>
        <v>83.483800000000002</v>
      </c>
      <c r="D228" s="38">
        <f>Tabela_1!D226</f>
        <v>47.033630000000002</v>
      </c>
      <c r="E228" s="38">
        <f>Tabela_1!E226</f>
        <v>99.592759999999998</v>
      </c>
      <c r="F228" s="38" t="str">
        <f>Tabela_1!F226</f>
        <v>...</v>
      </c>
      <c r="G228" s="38">
        <f>Tabela_1!G226</f>
        <v>50.499780000000001</v>
      </c>
      <c r="H228" s="38" t="str">
        <f>Tabela_1!H226</f>
        <v>...</v>
      </c>
      <c r="I228" s="38">
        <f>Tabela_1!I226</f>
        <v>78.008499999999998</v>
      </c>
      <c r="J228" s="38">
        <f>Tabela_1!J226</f>
        <v>99.796369999999996</v>
      </c>
      <c r="K228" s="38">
        <f>Tabela_1!K226</f>
        <v>84.607129999999998</v>
      </c>
      <c r="L228" s="38">
        <f>Tabela_1!L226</f>
        <v>80.812290000000004</v>
      </c>
      <c r="M228" s="38">
        <f>Tabela_1!M226</f>
        <v>84.406440000000003</v>
      </c>
      <c r="N228" s="38">
        <f>Tabela_1!N226</f>
        <v>81.071520000000007</v>
      </c>
      <c r="O228" s="38">
        <f>Tabela_1!O226</f>
        <v>86.888099999999994</v>
      </c>
      <c r="P228" s="38">
        <f>Tabela_1!P226</f>
        <v>75.612099999999998</v>
      </c>
      <c r="Q228" s="38">
        <f>Tabela_1!Q226</f>
        <v>77.441940000000002</v>
      </c>
      <c r="R228" s="38" t="str">
        <f>Tabela_1!R226</f>
        <v>...</v>
      </c>
      <c r="S228" s="38">
        <f>Tabela_1!S226</f>
        <v>86.651650000000004</v>
      </c>
      <c r="T228" s="38">
        <f>Tabela_1!T226</f>
        <v>116.95209</v>
      </c>
    </row>
    <row r="229" spans="1:20" x14ac:dyDescent="0.25">
      <c r="A229" s="37">
        <v>43983</v>
      </c>
      <c r="B229" s="38">
        <f>Tabela_1!B227</f>
        <v>91.339179999999999</v>
      </c>
      <c r="C229" s="38">
        <f>Tabela_1!C227</f>
        <v>88.09151</v>
      </c>
      <c r="D229" s="38">
        <f>Tabela_1!D227</f>
        <v>81.34778</v>
      </c>
      <c r="E229" s="38">
        <f>Tabela_1!E227</f>
        <v>115.92315000000001</v>
      </c>
      <c r="F229" s="38" t="str">
        <f>Tabela_1!F227</f>
        <v>...</v>
      </c>
      <c r="G229" s="38">
        <f>Tabela_1!G227</f>
        <v>77.810929999999999</v>
      </c>
      <c r="H229" s="38" t="str">
        <f>Tabela_1!H227</f>
        <v>...</v>
      </c>
      <c r="I229" s="38">
        <f>Tabela_1!I227</f>
        <v>86.845550000000003</v>
      </c>
      <c r="J229" s="38">
        <f>Tabela_1!J227</f>
        <v>97.240430000000003</v>
      </c>
      <c r="K229" s="38">
        <f>Tabela_1!K227</f>
        <v>90.867059999999995</v>
      </c>
      <c r="L229" s="38">
        <f>Tabela_1!L227</f>
        <v>80.632490000000004</v>
      </c>
      <c r="M229" s="38">
        <f>Tabela_1!M227</f>
        <v>84.205070000000006</v>
      </c>
      <c r="N229" s="38">
        <f>Tabela_1!N227</f>
        <v>92.52901</v>
      </c>
      <c r="O229" s="38">
        <f>Tabela_1!O227</f>
        <v>91.117400000000004</v>
      </c>
      <c r="P229" s="38">
        <f>Tabela_1!P227</f>
        <v>83.742369999999994</v>
      </c>
      <c r="Q229" s="38">
        <f>Tabela_1!Q227</f>
        <v>86.279200000000003</v>
      </c>
      <c r="R229" s="38" t="str">
        <f>Tabela_1!R227</f>
        <v>...</v>
      </c>
      <c r="S229" s="38">
        <f>Tabela_1!S227</f>
        <v>96.071020000000004</v>
      </c>
      <c r="T229" s="38">
        <f>Tabela_1!T227</f>
        <v>125.32915</v>
      </c>
    </row>
    <row r="230" spans="1:20" x14ac:dyDescent="0.25">
      <c r="A230" s="37">
        <v>44013</v>
      </c>
      <c r="B230" s="38">
        <f>Tabela_1!B228</f>
        <v>106.03440000000001</v>
      </c>
      <c r="C230" s="38">
        <f>Tabela_1!C228</f>
        <v>109.5774</v>
      </c>
      <c r="D230" s="38">
        <f>Tabela_1!D228</f>
        <v>99.561580000000006</v>
      </c>
      <c r="E230" s="38">
        <f>Tabela_1!E228</f>
        <v>126.05361000000001</v>
      </c>
      <c r="F230" s="38" t="str">
        <f>Tabela_1!F228</f>
        <v>...</v>
      </c>
      <c r="G230" s="38">
        <f>Tabela_1!G228</f>
        <v>112.33880000000001</v>
      </c>
      <c r="H230" s="38" t="str">
        <f>Tabela_1!H228</f>
        <v>...</v>
      </c>
      <c r="I230" s="38">
        <f>Tabela_1!I228</f>
        <v>102.91416</v>
      </c>
      <c r="J230" s="38">
        <f>Tabela_1!J228</f>
        <v>117.49876999999999</v>
      </c>
      <c r="K230" s="38">
        <f>Tabela_1!K228</f>
        <v>103.64798999999999</v>
      </c>
      <c r="L230" s="38">
        <f>Tabela_1!L228</f>
        <v>110.43753</v>
      </c>
      <c r="M230" s="38">
        <f>Tabela_1!M228</f>
        <v>97.444249999999997</v>
      </c>
      <c r="N230" s="38">
        <f>Tabela_1!N228</f>
        <v>107.76949</v>
      </c>
      <c r="O230" s="38">
        <f>Tabela_1!O228</f>
        <v>100.56618</v>
      </c>
      <c r="P230" s="38">
        <f>Tabela_1!P228</f>
        <v>98.610280000000003</v>
      </c>
      <c r="Q230" s="38">
        <f>Tabela_1!Q228</f>
        <v>99.758399999999995</v>
      </c>
      <c r="R230" s="38" t="str">
        <f>Tabela_1!R228</f>
        <v>...</v>
      </c>
      <c r="S230" s="38">
        <f>Tabela_1!S228</f>
        <v>96.648560000000003</v>
      </c>
      <c r="T230" s="38">
        <f>Tabela_1!T228</f>
        <v>135.22334000000001</v>
      </c>
    </row>
    <row r="231" spans="1:20" x14ac:dyDescent="0.25">
      <c r="A231" s="37">
        <v>44044</v>
      </c>
      <c r="B231" s="38">
        <f>Tabela_1!B229</f>
        <v>109.41676</v>
      </c>
      <c r="C231" s="38">
        <f>Tabela_1!C229</f>
        <v>116.63327</v>
      </c>
      <c r="D231" s="38">
        <f>Tabela_1!D229</f>
        <v>102.58241</v>
      </c>
      <c r="E231" s="38">
        <f>Tabela_1!E229</f>
        <v>137.08459999999999</v>
      </c>
      <c r="F231" s="38" t="str">
        <f>Tabela_1!F229</f>
        <v>...</v>
      </c>
      <c r="G231" s="38">
        <f>Tabela_1!G229</f>
        <v>123.84792</v>
      </c>
      <c r="H231" s="38" t="str">
        <f>Tabela_1!H229</f>
        <v>...</v>
      </c>
      <c r="I231" s="38">
        <f>Tabela_1!I229</f>
        <v>108.06664000000001</v>
      </c>
      <c r="J231" s="38">
        <f>Tabela_1!J229</f>
        <v>118.57214</v>
      </c>
      <c r="K231" s="38">
        <f>Tabela_1!K229</f>
        <v>106.75476999999999</v>
      </c>
      <c r="L231" s="38">
        <f>Tabela_1!L229</f>
        <v>110.96141</v>
      </c>
      <c r="M231" s="38">
        <f>Tabela_1!M229</f>
        <v>100.32905</v>
      </c>
      <c r="N231" s="38">
        <f>Tabela_1!N229</f>
        <v>111.92957</v>
      </c>
      <c r="O231" s="38">
        <f>Tabela_1!O229</f>
        <v>101.30909</v>
      </c>
      <c r="P231" s="38">
        <f>Tabela_1!P229</f>
        <v>103.27506</v>
      </c>
      <c r="Q231" s="38">
        <f>Tabela_1!Q229</f>
        <v>102.11987999999999</v>
      </c>
      <c r="R231" s="38" t="str">
        <f>Tabela_1!R229</f>
        <v>...</v>
      </c>
      <c r="S231" s="38">
        <f>Tabela_1!S229</f>
        <v>92.661609999999996</v>
      </c>
      <c r="T231" s="38">
        <f>Tabela_1!T229</f>
        <v>138.22656000000001</v>
      </c>
    </row>
    <row r="232" spans="1:20" x14ac:dyDescent="0.25">
      <c r="A232" s="37">
        <v>44075</v>
      </c>
      <c r="B232" s="38">
        <f>Tabela_1!B230</f>
        <v>111.13157</v>
      </c>
      <c r="C232" s="38">
        <f>Tabela_1!C230</f>
        <v>119.68608</v>
      </c>
      <c r="D232" s="38">
        <f>Tabela_1!D230</f>
        <v>114.01376999999999</v>
      </c>
      <c r="E232" s="38">
        <f>Tabela_1!E230</f>
        <v>133.53482</v>
      </c>
      <c r="F232" s="38" t="str">
        <f>Tabela_1!F230</f>
        <v>...</v>
      </c>
      <c r="G232" s="38">
        <f>Tabela_1!G230</f>
        <v>128.18261999999999</v>
      </c>
      <c r="H232" s="38" t="str">
        <f>Tabela_1!H230</f>
        <v>...</v>
      </c>
      <c r="I232" s="38">
        <f>Tabela_1!I230</f>
        <v>118.25752</v>
      </c>
      <c r="J232" s="38">
        <f>Tabela_1!J230</f>
        <v>121.93621</v>
      </c>
      <c r="K232" s="38">
        <f>Tabela_1!K230</f>
        <v>105.72306</v>
      </c>
      <c r="L232" s="38">
        <f>Tabela_1!L230</f>
        <v>113.42282</v>
      </c>
      <c r="M232" s="38">
        <f>Tabela_1!M230</f>
        <v>94.64179</v>
      </c>
      <c r="N232" s="38">
        <f>Tabela_1!N230</f>
        <v>115.58324</v>
      </c>
      <c r="O232" s="38">
        <f>Tabela_1!O230</f>
        <v>107.63703</v>
      </c>
      <c r="P232" s="38">
        <f>Tabela_1!P230</f>
        <v>108.56703</v>
      </c>
      <c r="Q232" s="38">
        <f>Tabela_1!Q230</f>
        <v>101.56984</v>
      </c>
      <c r="R232" s="38" t="str">
        <f>Tabela_1!R230</f>
        <v>...</v>
      </c>
      <c r="S232" s="38">
        <f>Tabela_1!S230</f>
        <v>90.611050000000006</v>
      </c>
      <c r="T232" s="38">
        <f>Tabela_1!T230</f>
        <v>133.24455</v>
      </c>
    </row>
    <row r="233" spans="1:20" x14ac:dyDescent="0.25">
      <c r="A233" s="37">
        <v>44105</v>
      </c>
      <c r="B233" s="38">
        <f>Tabela_1!B231</f>
        <v>113.42905</v>
      </c>
      <c r="C233" s="38">
        <f>Tabela_1!C231</f>
        <v>129.35130000000001</v>
      </c>
      <c r="D233" s="38">
        <f>Tabela_1!D231</f>
        <v>115.66991</v>
      </c>
      <c r="E233" s="38">
        <f>Tabela_1!E231</f>
        <v>131.93271999999999</v>
      </c>
      <c r="F233" s="38" t="str">
        <f>Tabela_1!F231</f>
        <v>...</v>
      </c>
      <c r="G233" s="38">
        <f>Tabela_1!G231</f>
        <v>131.95588000000001</v>
      </c>
      <c r="H233" s="38" t="str">
        <f>Tabela_1!H231</f>
        <v>...</v>
      </c>
      <c r="I233" s="38">
        <f>Tabela_1!I231</f>
        <v>135.29988</v>
      </c>
      <c r="J233" s="38">
        <f>Tabela_1!J231</f>
        <v>124.42829999999999</v>
      </c>
      <c r="K233" s="38">
        <f>Tabela_1!K231</f>
        <v>106.33793</v>
      </c>
      <c r="L233" s="38">
        <f>Tabela_1!L231</f>
        <v>114.82359</v>
      </c>
      <c r="M233" s="38">
        <f>Tabela_1!M231</f>
        <v>95.178640000000001</v>
      </c>
      <c r="N233" s="38">
        <f>Tabela_1!N231</f>
        <v>115.54892</v>
      </c>
      <c r="O233" s="38">
        <f>Tabela_1!O231</f>
        <v>113.52655</v>
      </c>
      <c r="P233" s="38">
        <f>Tabela_1!P231</f>
        <v>118.70567</v>
      </c>
      <c r="Q233" s="38">
        <f>Tabela_1!Q231</f>
        <v>105.66121</v>
      </c>
      <c r="R233" s="38" t="str">
        <f>Tabela_1!R231</f>
        <v>...</v>
      </c>
      <c r="S233" s="38">
        <f>Tabela_1!S231</f>
        <v>91.697630000000004</v>
      </c>
      <c r="T233" s="38">
        <f>Tabela_1!T231</f>
        <v>113.87081999999999</v>
      </c>
    </row>
    <row r="234" spans="1:20" x14ac:dyDescent="0.25">
      <c r="A234" s="37">
        <v>44136</v>
      </c>
      <c r="B234" s="38">
        <f>Tabela_1!B232</f>
        <v>105.13475</v>
      </c>
      <c r="C234" s="38">
        <f>Tabela_1!C232</f>
        <v>125.67518</v>
      </c>
      <c r="D234" s="38">
        <f>Tabela_1!D232</f>
        <v>114.2556</v>
      </c>
      <c r="E234" s="38">
        <f>Tabela_1!E232</f>
        <v>112.90956</v>
      </c>
      <c r="F234" s="38" t="str">
        <f>Tabela_1!F232</f>
        <v>...</v>
      </c>
      <c r="G234" s="38">
        <f>Tabela_1!G232</f>
        <v>130.97003000000001</v>
      </c>
      <c r="H234" s="38" t="str">
        <f>Tabela_1!H232</f>
        <v>...</v>
      </c>
      <c r="I234" s="38">
        <f>Tabela_1!I232</f>
        <v>128.73052000000001</v>
      </c>
      <c r="J234" s="38">
        <f>Tabela_1!J232</f>
        <v>118.15319</v>
      </c>
      <c r="K234" s="38">
        <f>Tabela_1!K232</f>
        <v>95.322040000000001</v>
      </c>
      <c r="L234" s="38">
        <f>Tabela_1!L232</f>
        <v>108.44042</v>
      </c>
      <c r="M234" s="38">
        <f>Tabela_1!M232</f>
        <v>91.682249999999996</v>
      </c>
      <c r="N234" s="38">
        <f>Tabela_1!N232</f>
        <v>103.50333000000001</v>
      </c>
      <c r="O234" s="38">
        <f>Tabela_1!O232</f>
        <v>105.90737</v>
      </c>
      <c r="P234" s="38">
        <f>Tabela_1!P232</f>
        <v>113.2313</v>
      </c>
      <c r="Q234" s="38">
        <f>Tabela_1!Q232</f>
        <v>102.10894999999999</v>
      </c>
      <c r="R234" s="38" t="str">
        <f>Tabela_1!R232</f>
        <v>...</v>
      </c>
      <c r="S234" s="38">
        <f>Tabela_1!S232</f>
        <v>72.977850000000004</v>
      </c>
      <c r="T234" s="38">
        <f>Tabela_1!T232</f>
        <v>87.497739999999993</v>
      </c>
    </row>
    <row r="235" spans="1:20" x14ac:dyDescent="0.25">
      <c r="A235" s="37">
        <v>44166</v>
      </c>
      <c r="B235" s="38">
        <f>Tabela_1!B233</f>
        <v>97.106099999999998</v>
      </c>
      <c r="C235" s="38">
        <f>Tabela_1!C233</f>
        <v>120.0788</v>
      </c>
      <c r="D235" s="38">
        <f>Tabela_1!D233</f>
        <v>89.42859</v>
      </c>
      <c r="E235" s="38">
        <f>Tabela_1!E233</f>
        <v>128.25532000000001</v>
      </c>
      <c r="F235" s="38" t="str">
        <f>Tabela_1!F233</f>
        <v>...</v>
      </c>
      <c r="G235" s="38">
        <f>Tabela_1!G233</f>
        <v>122.42201</v>
      </c>
      <c r="H235" s="38" t="str">
        <f>Tabela_1!H233</f>
        <v>...</v>
      </c>
      <c r="I235" s="38">
        <f>Tabela_1!I233</f>
        <v>117.70046000000001</v>
      </c>
      <c r="J235" s="38">
        <f>Tabela_1!J233</f>
        <v>111.2735</v>
      </c>
      <c r="K235" s="38">
        <f>Tabela_1!K233</f>
        <v>93.808989999999994</v>
      </c>
      <c r="L235" s="38">
        <f>Tabela_1!L233</f>
        <v>114.29181</v>
      </c>
      <c r="M235" s="38">
        <f>Tabela_1!M233</f>
        <v>91.136989999999997</v>
      </c>
      <c r="N235" s="38">
        <f>Tabela_1!N233</f>
        <v>89.671729999999997</v>
      </c>
      <c r="O235" s="38">
        <f>Tabela_1!O233</f>
        <v>99.702160000000006</v>
      </c>
      <c r="P235" s="38">
        <f>Tabela_1!P233</f>
        <v>96.952650000000006</v>
      </c>
      <c r="Q235" s="38">
        <f>Tabela_1!Q233</f>
        <v>92.747159999999994</v>
      </c>
      <c r="R235" s="38" t="str">
        <f>Tabela_1!R233</f>
        <v>...</v>
      </c>
      <c r="S235" s="38">
        <f>Tabela_1!S233</f>
        <v>75.52064</v>
      </c>
      <c r="T235" s="38">
        <f>Tabela_1!T233</f>
        <v>72.920419999999993</v>
      </c>
    </row>
    <row r="236" spans="1:20" x14ac:dyDescent="0.25">
      <c r="A236" s="37">
        <v>44197</v>
      </c>
      <c r="B236" s="38">
        <f>Tabela_1!B234</f>
        <v>95.451409999999996</v>
      </c>
      <c r="C236" s="38">
        <f>Tabela_1!C234</f>
        <v>111.82911</v>
      </c>
      <c r="D236" s="38">
        <f>Tabela_1!D234</f>
        <v>89.162760000000006</v>
      </c>
      <c r="E236" s="38">
        <f>Tabela_1!E234</f>
        <v>121.02161</v>
      </c>
      <c r="F236" s="38" t="str">
        <f>Tabela_1!F234</f>
        <v>...</v>
      </c>
      <c r="G236" s="38">
        <f>Tabela_1!G234</f>
        <v>116.85941</v>
      </c>
      <c r="H236" s="38" t="str">
        <f>Tabela_1!H234</f>
        <v>...</v>
      </c>
      <c r="I236" s="38">
        <f>Tabela_1!I234</f>
        <v>115.14906999999999</v>
      </c>
      <c r="J236" s="38">
        <f>Tabela_1!J234</f>
        <v>103.19624</v>
      </c>
      <c r="K236" s="38">
        <f>Tabela_1!K234</f>
        <v>90.042789999999997</v>
      </c>
      <c r="L236" s="38">
        <f>Tabela_1!L234</f>
        <v>107.88455999999999</v>
      </c>
      <c r="M236" s="38">
        <f>Tabela_1!M234</f>
        <v>94.081829999999997</v>
      </c>
      <c r="N236" s="38">
        <f>Tabela_1!N234</f>
        <v>90.361909999999995</v>
      </c>
      <c r="O236" s="38">
        <f>Tabela_1!O234</f>
        <v>97.147170000000003</v>
      </c>
      <c r="P236" s="38">
        <f>Tabela_1!P234</f>
        <v>99.751689999999996</v>
      </c>
      <c r="Q236" s="38">
        <f>Tabela_1!Q234</f>
        <v>92.906869999999998</v>
      </c>
      <c r="R236" s="38" t="str">
        <f>Tabela_1!R234</f>
        <v>...</v>
      </c>
      <c r="S236" s="38">
        <f>Tabela_1!S234</f>
        <v>63.166759999999996</v>
      </c>
      <c r="T236" s="38">
        <f>Tabela_1!T234</f>
        <v>62.024790000000003</v>
      </c>
    </row>
    <row r="237" spans="1:20" x14ac:dyDescent="0.25">
      <c r="A237" s="37">
        <v>44228</v>
      </c>
      <c r="B237" s="38">
        <f>Tabela_1!B235</f>
        <v>92.153390000000002</v>
      </c>
      <c r="C237" s="38">
        <f>Tabela_1!C235</f>
        <v>99.509249999999994</v>
      </c>
      <c r="D237" s="38">
        <f>Tabela_1!D235</f>
        <v>84.419989999999999</v>
      </c>
      <c r="E237" s="38">
        <f>Tabela_1!E235</f>
        <v>90.7898</v>
      </c>
      <c r="F237" s="38" t="str">
        <f>Tabela_1!F235</f>
        <v>...</v>
      </c>
      <c r="G237" s="38">
        <f>Tabela_1!G235</f>
        <v>101.18237999999999</v>
      </c>
      <c r="H237" s="38" t="str">
        <f>Tabela_1!H235</f>
        <v>...</v>
      </c>
      <c r="I237" s="38">
        <f>Tabela_1!I235</f>
        <v>99.324190000000002</v>
      </c>
      <c r="J237" s="38">
        <f>Tabela_1!J235</f>
        <v>94.138109999999998</v>
      </c>
      <c r="K237" s="38">
        <f>Tabela_1!K235</f>
        <v>83.886399999999995</v>
      </c>
      <c r="L237" s="38">
        <f>Tabela_1!L235</f>
        <v>98.195310000000006</v>
      </c>
      <c r="M237" s="38">
        <f>Tabela_1!M235</f>
        <v>87.152100000000004</v>
      </c>
      <c r="N237" s="38">
        <f>Tabela_1!N235</f>
        <v>90.565920000000006</v>
      </c>
      <c r="O237" s="38">
        <f>Tabela_1!O235</f>
        <v>95.856399999999994</v>
      </c>
      <c r="P237" s="38">
        <f>Tabela_1!P235</f>
        <v>101.78049</v>
      </c>
      <c r="Q237" s="38">
        <f>Tabela_1!Q235</f>
        <v>94.305340000000001</v>
      </c>
      <c r="R237" s="38" t="str">
        <f>Tabela_1!R235</f>
        <v>...</v>
      </c>
      <c r="S237" s="38">
        <f>Tabela_1!S235</f>
        <v>75.682720000000003</v>
      </c>
      <c r="T237" s="38">
        <f>Tabela_1!T235</f>
        <v>65.215829999999997</v>
      </c>
    </row>
    <row r="238" spans="1:20" x14ac:dyDescent="0.25">
      <c r="A238" s="37">
        <v>44256</v>
      </c>
      <c r="B238" s="38">
        <f>Tabela_1!B236</f>
        <v>100.3173</v>
      </c>
      <c r="C238" s="38">
        <f>Tabela_1!C236</f>
        <v>98.896739999999994</v>
      </c>
      <c r="D238" s="38">
        <f>Tabela_1!D236</f>
        <v>107.48425</v>
      </c>
      <c r="E238" s="38">
        <f>Tabela_1!E236</f>
        <v>95.161770000000004</v>
      </c>
      <c r="F238" s="38" t="str">
        <f>Tabela_1!F236</f>
        <v>...</v>
      </c>
      <c r="G238" s="38">
        <f>Tabela_1!G236</f>
        <v>92.016769999999994</v>
      </c>
      <c r="H238" s="38" t="str">
        <f>Tabela_1!H236</f>
        <v>...</v>
      </c>
      <c r="I238" s="38">
        <f>Tabela_1!I236</f>
        <v>94.4</v>
      </c>
      <c r="J238" s="38">
        <f>Tabela_1!J236</f>
        <v>95.110830000000007</v>
      </c>
      <c r="K238" s="38">
        <f>Tabela_1!K236</f>
        <v>94.900559999999999</v>
      </c>
      <c r="L238" s="38">
        <f>Tabela_1!L236</f>
        <v>108.00391</v>
      </c>
      <c r="M238" s="38">
        <f>Tabela_1!M236</f>
        <v>90.397660000000002</v>
      </c>
      <c r="N238" s="38">
        <f>Tabela_1!N236</f>
        <v>99.471590000000006</v>
      </c>
      <c r="O238" s="38">
        <f>Tabela_1!O236</f>
        <v>109.87249</v>
      </c>
      <c r="P238" s="38">
        <f>Tabela_1!P236</f>
        <v>115.61378999999999</v>
      </c>
      <c r="Q238" s="38">
        <f>Tabela_1!Q236</f>
        <v>103.70668999999999</v>
      </c>
      <c r="R238" s="38" t="str">
        <f>Tabela_1!R236</f>
        <v>...</v>
      </c>
      <c r="S238" s="38">
        <f>Tabela_1!S236</f>
        <v>73.741309999999999</v>
      </c>
      <c r="T238" s="38">
        <f>Tabela_1!T236</f>
        <v>77.180679999999995</v>
      </c>
    </row>
    <row r="239" spans="1:20" x14ac:dyDescent="0.25">
      <c r="A239" s="37">
        <v>44287</v>
      </c>
      <c r="B239" s="38">
        <f>Tabela_1!B237</f>
        <v>94.722570000000005</v>
      </c>
      <c r="C239" s="38">
        <f>Tabela_1!C237</f>
        <v>86.319659999999999</v>
      </c>
      <c r="D239" s="38">
        <f>Tabela_1!D237</f>
        <v>94.674980000000005</v>
      </c>
      <c r="E239" s="38">
        <f>Tabela_1!E237</f>
        <v>92.510750000000002</v>
      </c>
      <c r="F239" s="38" t="str">
        <f>Tabela_1!F237</f>
        <v>...</v>
      </c>
      <c r="G239" s="38">
        <f>Tabela_1!G237</f>
        <v>85.438609999999997</v>
      </c>
      <c r="H239" s="38" t="str">
        <f>Tabela_1!H237</f>
        <v>...</v>
      </c>
      <c r="I239" s="38">
        <f>Tabela_1!I237</f>
        <v>86.815110000000004</v>
      </c>
      <c r="J239" s="38">
        <f>Tabela_1!J237</f>
        <v>78.900030000000001</v>
      </c>
      <c r="K239" s="38">
        <f>Tabela_1!K237</f>
        <v>97.434190000000001</v>
      </c>
      <c r="L239" s="38">
        <f>Tabela_1!L237</f>
        <v>110.09408000000001</v>
      </c>
      <c r="M239" s="38">
        <f>Tabela_1!M237</f>
        <v>87.645960000000002</v>
      </c>
      <c r="N239" s="38">
        <f>Tabela_1!N237</f>
        <v>93.134050000000002</v>
      </c>
      <c r="O239" s="38">
        <f>Tabela_1!O237</f>
        <v>102.73374</v>
      </c>
      <c r="P239" s="38">
        <f>Tabela_1!P237</f>
        <v>102.01643</v>
      </c>
      <c r="Q239" s="38">
        <f>Tabela_1!Q237</f>
        <v>98.993790000000004</v>
      </c>
      <c r="R239" s="38" t="str">
        <f>Tabela_1!R237</f>
        <v>...</v>
      </c>
      <c r="S239" s="38">
        <f>Tabela_1!S237</f>
        <v>72.663129999999995</v>
      </c>
      <c r="T239" s="38">
        <f>Tabela_1!T237</f>
        <v>86.372169999999997</v>
      </c>
    </row>
    <row r="240" spans="1:20" x14ac:dyDescent="0.25">
      <c r="A240" s="37">
        <v>44317</v>
      </c>
      <c r="B240" s="38">
        <f>Tabela_1!B238</f>
        <v>102.95968999999999</v>
      </c>
      <c r="C240" s="38">
        <f>Tabela_1!C238</f>
        <v>87.600219999999993</v>
      </c>
      <c r="D240" s="38">
        <f>Tabela_1!D238</f>
        <v>93.847239999999999</v>
      </c>
      <c r="E240" s="38">
        <f>Tabela_1!E238</f>
        <v>104.30699</v>
      </c>
      <c r="F240" s="38" t="str">
        <f>Tabela_1!F238</f>
        <v>...</v>
      </c>
      <c r="G240" s="38">
        <f>Tabela_1!G238</f>
        <v>93.846170000000001</v>
      </c>
      <c r="H240" s="38" t="str">
        <f>Tabela_1!H238</f>
        <v>...</v>
      </c>
      <c r="I240" s="38">
        <f>Tabela_1!I238</f>
        <v>92.40558</v>
      </c>
      <c r="J240" s="38">
        <f>Tabela_1!J238</f>
        <v>81.233029999999999</v>
      </c>
      <c r="K240" s="38">
        <f>Tabela_1!K238</f>
        <v>112.19101999999999</v>
      </c>
      <c r="L240" s="38">
        <f>Tabela_1!L238</f>
        <v>111.39257000000001</v>
      </c>
      <c r="M240" s="38">
        <f>Tabela_1!M238</f>
        <v>97.705609999999993</v>
      </c>
      <c r="N240" s="38">
        <f>Tabela_1!N238</f>
        <v>106.1516</v>
      </c>
      <c r="O240" s="38">
        <f>Tabela_1!O238</f>
        <v>106.70435999999999</v>
      </c>
      <c r="P240" s="38">
        <f>Tabela_1!P238</f>
        <v>105.39167999999999</v>
      </c>
      <c r="Q240" s="38">
        <f>Tabela_1!Q238</f>
        <v>100.85914</v>
      </c>
      <c r="R240" s="38" t="str">
        <f>Tabela_1!R238</f>
        <v>...</v>
      </c>
      <c r="S240" s="38">
        <f>Tabela_1!S238</f>
        <v>85.482879999999994</v>
      </c>
      <c r="T240" s="38">
        <f>Tabela_1!T238</f>
        <v>117.35894</v>
      </c>
    </row>
    <row r="241" spans="1:20" x14ac:dyDescent="0.25">
      <c r="A241" s="37">
        <v>44348</v>
      </c>
      <c r="B241" s="38">
        <f>Tabela_1!B239</f>
        <v>102.41462</v>
      </c>
      <c r="C241" s="38">
        <f>Tabela_1!C239</f>
        <v>92.665459999999996</v>
      </c>
      <c r="D241" s="38">
        <f>Tabela_1!D239</f>
        <v>101.3113</v>
      </c>
      <c r="E241" s="38">
        <f>Tabela_1!E239</f>
        <v>106.8163</v>
      </c>
      <c r="F241" s="38" t="str">
        <f>Tabela_1!F239</f>
        <v>...</v>
      </c>
      <c r="G241" s="38">
        <f>Tabela_1!G239</f>
        <v>101.87844</v>
      </c>
      <c r="H241" s="38" t="str">
        <f>Tabela_1!H239</f>
        <v>...</v>
      </c>
      <c r="I241" s="38">
        <f>Tabela_1!I239</f>
        <v>84.629360000000005</v>
      </c>
      <c r="J241" s="38">
        <f>Tabela_1!J239</f>
        <v>91.955129999999997</v>
      </c>
      <c r="K241" s="38">
        <f>Tabela_1!K239</f>
        <v>111.45426999999999</v>
      </c>
      <c r="L241" s="38">
        <f>Tabela_1!L239</f>
        <v>102.69283</v>
      </c>
      <c r="M241" s="38">
        <f>Tabela_1!M239</f>
        <v>96.811449999999994</v>
      </c>
      <c r="N241" s="38">
        <f>Tabela_1!N239</f>
        <v>105.84753000000001</v>
      </c>
      <c r="O241" s="38">
        <f>Tabela_1!O239</f>
        <v>97.789370000000005</v>
      </c>
      <c r="P241" s="38">
        <f>Tabela_1!P239</f>
        <v>103.07003</v>
      </c>
      <c r="Q241" s="38">
        <f>Tabela_1!Q239</f>
        <v>98.551969999999997</v>
      </c>
      <c r="R241" s="38" t="str">
        <f>Tabela_1!R239</f>
        <v>...</v>
      </c>
      <c r="S241" s="38">
        <f>Tabela_1!S239</f>
        <v>90.247609999999995</v>
      </c>
      <c r="T241" s="38">
        <f>Tabela_1!T239</f>
        <v>120.0014</v>
      </c>
    </row>
    <row r="242" spans="1:20" x14ac:dyDescent="0.25">
      <c r="A242" s="37">
        <v>44378</v>
      </c>
      <c r="B242" s="38">
        <f>Tabela_1!B240</f>
        <v>107.53425</v>
      </c>
      <c r="C242" s="38">
        <f>Tabela_1!C240</f>
        <v>101.47816</v>
      </c>
      <c r="D242" s="38">
        <f>Tabela_1!D240</f>
        <v>91.475499999999997</v>
      </c>
      <c r="E242" s="38">
        <f>Tabela_1!E240</f>
        <v>112.28543999999999</v>
      </c>
      <c r="F242" s="38" t="str">
        <f>Tabela_1!F240</f>
        <v>...</v>
      </c>
      <c r="G242" s="38">
        <f>Tabela_1!G240</f>
        <v>108.83355</v>
      </c>
      <c r="H242" s="38" t="str">
        <f>Tabela_1!H240</f>
        <v>...</v>
      </c>
      <c r="I242" s="38">
        <f>Tabela_1!I240</f>
        <v>93.482709999999997</v>
      </c>
      <c r="J242" s="38">
        <f>Tabela_1!J240</f>
        <v>106.18398999999999</v>
      </c>
      <c r="K242" s="38">
        <f>Tabela_1!K240</f>
        <v>112.6255</v>
      </c>
      <c r="L242" s="38">
        <f>Tabela_1!L240</f>
        <v>113.91595</v>
      </c>
      <c r="M242" s="38">
        <f>Tabela_1!M240</f>
        <v>99.927459999999996</v>
      </c>
      <c r="N242" s="38">
        <f>Tabela_1!N240</f>
        <v>109.63948000000001</v>
      </c>
      <c r="O242" s="38">
        <f>Tabela_1!O240</f>
        <v>108.49812</v>
      </c>
      <c r="P242" s="38">
        <f>Tabela_1!P240</f>
        <v>105.96731</v>
      </c>
      <c r="Q242" s="38">
        <f>Tabela_1!Q240</f>
        <v>101.74412</v>
      </c>
      <c r="R242" s="38" t="str">
        <f>Tabela_1!R240</f>
        <v>...</v>
      </c>
      <c r="S242" s="38">
        <f>Tabela_1!S240</f>
        <v>93.620500000000007</v>
      </c>
      <c r="T242" s="38">
        <f>Tabela_1!T240</f>
        <v>130.95698999999999</v>
      </c>
    </row>
    <row r="243" spans="1:20" x14ac:dyDescent="0.25">
      <c r="A243" s="37">
        <v>44409</v>
      </c>
      <c r="B243" s="38">
        <f>Tabela_1!B241</f>
        <v>108.81356</v>
      </c>
      <c r="C243" s="38">
        <f>Tabela_1!C241</f>
        <v>96.907409999999999</v>
      </c>
      <c r="D243" s="38">
        <f>Tabela_1!D241</f>
        <v>101.33113</v>
      </c>
      <c r="E243" s="38">
        <f>Tabela_1!E241</f>
        <v>128.52789000000001</v>
      </c>
      <c r="F243" s="38" t="str">
        <f>Tabela_1!F241</f>
        <v>...</v>
      </c>
      <c r="G243" s="38">
        <f>Tabela_1!G241</f>
        <v>116.68611</v>
      </c>
      <c r="H243" s="38" t="str">
        <f>Tabela_1!H241</f>
        <v>...</v>
      </c>
      <c r="I243" s="38">
        <f>Tabela_1!I241</f>
        <v>93.247309999999999</v>
      </c>
      <c r="J243" s="38">
        <f>Tabela_1!J241</f>
        <v>102.80351</v>
      </c>
      <c r="K243" s="38">
        <f>Tabela_1!K241</f>
        <v>114.12514</v>
      </c>
      <c r="L243" s="38">
        <f>Tabela_1!L241</f>
        <v>114.27305</v>
      </c>
      <c r="M243" s="38">
        <f>Tabela_1!M241</f>
        <v>99.919340000000005</v>
      </c>
      <c r="N243" s="38">
        <f>Tabela_1!N241</f>
        <v>112.50167999999999</v>
      </c>
      <c r="O243" s="38">
        <f>Tabela_1!O241</f>
        <v>110.42016</v>
      </c>
      <c r="P243" s="38">
        <f>Tabela_1!P241</f>
        <v>110.03663</v>
      </c>
      <c r="Q243" s="38">
        <f>Tabela_1!Q241</f>
        <v>102.58828</v>
      </c>
      <c r="R243" s="38" t="str">
        <f>Tabela_1!R241</f>
        <v>...</v>
      </c>
      <c r="S243" s="38">
        <f>Tabela_1!S241</f>
        <v>91.488389999999995</v>
      </c>
      <c r="T243" s="38">
        <f>Tabela_1!T241</f>
        <v>133.29021</v>
      </c>
    </row>
    <row r="244" spans="1:20" x14ac:dyDescent="0.25">
      <c r="A244" s="37">
        <v>44440</v>
      </c>
      <c r="B244" s="38">
        <f>Tabela_1!B242</f>
        <v>106.61015999999999</v>
      </c>
      <c r="C244" s="38">
        <f>Tabela_1!C242</f>
        <v>102.48343</v>
      </c>
      <c r="D244" s="38">
        <f>Tabela_1!D242</f>
        <v>98.736689999999996</v>
      </c>
      <c r="E244" s="38">
        <f>Tabela_1!E242</f>
        <v>122.96881999999999</v>
      </c>
      <c r="F244" s="38" t="str">
        <f>Tabela_1!F242</f>
        <v>...</v>
      </c>
      <c r="G244" s="38">
        <f>Tabela_1!G242</f>
        <v>112.52291</v>
      </c>
      <c r="H244" s="38" t="str">
        <f>Tabela_1!H242</f>
        <v>...</v>
      </c>
      <c r="I244" s="38">
        <f>Tabela_1!I242</f>
        <v>110.13442000000001</v>
      </c>
      <c r="J244" s="38">
        <f>Tabela_1!J242</f>
        <v>105.00773</v>
      </c>
      <c r="K244" s="38">
        <f>Tabela_1!K242</f>
        <v>110.45666</v>
      </c>
      <c r="L244" s="38">
        <f>Tabela_1!L242</f>
        <v>113.41933</v>
      </c>
      <c r="M244" s="38">
        <f>Tabela_1!M242</f>
        <v>99.13852</v>
      </c>
      <c r="N244" s="38">
        <f>Tabela_1!N242</f>
        <v>109.38087</v>
      </c>
      <c r="O244" s="38">
        <f>Tabela_1!O242</f>
        <v>108.27146</v>
      </c>
      <c r="P244" s="38">
        <f>Tabela_1!P242</f>
        <v>109.05042</v>
      </c>
      <c r="Q244" s="38">
        <f>Tabela_1!Q242</f>
        <v>97.372659999999996</v>
      </c>
      <c r="R244" s="38" t="str">
        <f>Tabela_1!R242</f>
        <v>...</v>
      </c>
      <c r="S244" s="38">
        <f>Tabela_1!S242</f>
        <v>81.515469999999993</v>
      </c>
      <c r="T244" s="38">
        <f>Tabela_1!T242</f>
        <v>121.9442</v>
      </c>
    </row>
    <row r="245" spans="1:20" x14ac:dyDescent="0.25">
      <c r="A245" s="37">
        <v>44470</v>
      </c>
      <c r="B245" s="38">
        <f>Tabela_1!B243</f>
        <v>104.56847</v>
      </c>
      <c r="C245" s="38">
        <f>Tabela_1!C243</f>
        <v>115.29094000000001</v>
      </c>
      <c r="D245" s="38">
        <f>Tabela_1!D243</f>
        <v>101.95769</v>
      </c>
      <c r="E245" s="38">
        <f>Tabela_1!E243</f>
        <v>113.23873</v>
      </c>
      <c r="F245" s="38" t="str">
        <f>Tabela_1!F243</f>
        <v>...</v>
      </c>
      <c r="G245" s="38">
        <f>Tabela_1!G243</f>
        <v>119.06707</v>
      </c>
      <c r="H245" s="38" t="str">
        <f>Tabela_1!H243</f>
        <v>...</v>
      </c>
      <c r="I245" s="38">
        <f>Tabela_1!I243</f>
        <v>125.2252</v>
      </c>
      <c r="J245" s="38">
        <f>Tabela_1!J243</f>
        <v>110.44978</v>
      </c>
      <c r="K245" s="38">
        <f>Tabela_1!K243</f>
        <v>100.80862999999999</v>
      </c>
      <c r="L245" s="38">
        <f>Tabela_1!L243</f>
        <v>114.16849999999999</v>
      </c>
      <c r="M245" s="38">
        <f>Tabela_1!M243</f>
        <v>101.55944</v>
      </c>
      <c r="N245" s="38">
        <f>Tabela_1!N243</f>
        <v>101.56213</v>
      </c>
      <c r="O245" s="38">
        <f>Tabela_1!O243</f>
        <v>108.62940999999999</v>
      </c>
      <c r="P245" s="38">
        <f>Tabela_1!P243</f>
        <v>104.67729</v>
      </c>
      <c r="Q245" s="38">
        <f>Tabela_1!Q243</f>
        <v>104.06782</v>
      </c>
      <c r="R245" s="38" t="str">
        <f>Tabela_1!R243</f>
        <v>...</v>
      </c>
      <c r="S245" s="38">
        <f>Tabela_1!S243</f>
        <v>87.877160000000003</v>
      </c>
      <c r="T245" s="38">
        <f>Tabela_1!T243</f>
        <v>106.68433</v>
      </c>
    </row>
    <row r="246" spans="1:20" x14ac:dyDescent="0.25">
      <c r="A246" s="37">
        <v>44501</v>
      </c>
      <c r="B246" s="38">
        <f>Tabela_1!B244</f>
        <v>100.5582</v>
      </c>
      <c r="C246" s="38">
        <f>Tabela_1!C244</f>
        <v>112.72008</v>
      </c>
      <c r="D246" s="38">
        <f>Tabela_1!D244</f>
        <v>99.690039999999996</v>
      </c>
      <c r="E246" s="38">
        <f>Tabela_1!E244</f>
        <v>115.09225000000001</v>
      </c>
      <c r="F246" s="38" t="str">
        <f>Tabela_1!F244</f>
        <v>...</v>
      </c>
      <c r="G246" s="38">
        <f>Tabela_1!G244</f>
        <v>116.38687</v>
      </c>
      <c r="H246" s="38" t="str">
        <f>Tabela_1!H244</f>
        <v>...</v>
      </c>
      <c r="I246" s="38">
        <f>Tabela_1!I244</f>
        <v>122.01564999999999</v>
      </c>
      <c r="J246" s="38">
        <f>Tabela_1!J244</f>
        <v>101.73563</v>
      </c>
      <c r="K246" s="38">
        <f>Tabela_1!K244</f>
        <v>94.546199999999999</v>
      </c>
      <c r="L246" s="38">
        <f>Tabela_1!L244</f>
        <v>104.67428</v>
      </c>
      <c r="M246" s="38">
        <f>Tabela_1!M244</f>
        <v>95.890039999999999</v>
      </c>
      <c r="N246" s="38">
        <f>Tabela_1!N244</f>
        <v>94.966399999999993</v>
      </c>
      <c r="O246" s="38">
        <f>Tabela_1!O244</f>
        <v>104.49199</v>
      </c>
      <c r="P246" s="38">
        <f>Tabela_1!P244</f>
        <v>110.1391</v>
      </c>
      <c r="Q246" s="38">
        <f>Tabela_1!Q244</f>
        <v>103.41983999999999</v>
      </c>
      <c r="R246" s="38" t="str">
        <f>Tabela_1!R244</f>
        <v>...</v>
      </c>
      <c r="S246" s="38">
        <f>Tabela_1!S244</f>
        <v>95.38203</v>
      </c>
      <c r="T246" s="38">
        <f>Tabela_1!T244</f>
        <v>83.989289999999997</v>
      </c>
    </row>
    <row r="247" spans="1:20" x14ac:dyDescent="0.25">
      <c r="A247" s="37">
        <v>44531</v>
      </c>
      <c r="B247" s="38">
        <f>Tabela_1!B245</f>
        <v>92.298599999999993</v>
      </c>
      <c r="C247" s="38">
        <f>Tabela_1!C245</f>
        <v>106.59085</v>
      </c>
      <c r="D247" s="38">
        <f>Tabela_1!D245</f>
        <v>91.479920000000007</v>
      </c>
      <c r="E247" s="38">
        <f>Tabela_1!E245</f>
        <v>116.87582999999999</v>
      </c>
      <c r="F247" s="38" t="str">
        <f>Tabela_1!F245</f>
        <v>...</v>
      </c>
      <c r="G247" s="38">
        <f>Tabela_1!G245</f>
        <v>96.959440000000001</v>
      </c>
      <c r="H247" s="38" t="str">
        <f>Tabela_1!H245</f>
        <v>...</v>
      </c>
      <c r="I247" s="38">
        <f>Tabela_1!I245</f>
        <v>111.68647</v>
      </c>
      <c r="J247" s="38">
        <f>Tabela_1!J245</f>
        <v>100.91448</v>
      </c>
      <c r="K247" s="38">
        <f>Tabela_1!K245</f>
        <v>93.360550000000003</v>
      </c>
      <c r="L247" s="38">
        <f>Tabela_1!L245</f>
        <v>111.96716000000001</v>
      </c>
      <c r="M247" s="38">
        <f>Tabela_1!M245</f>
        <v>97.439719999999994</v>
      </c>
      <c r="N247" s="38">
        <f>Tabela_1!N245</f>
        <v>83.569659999999999</v>
      </c>
      <c r="O247" s="38">
        <f>Tabela_1!O245</f>
        <v>102.19392000000001</v>
      </c>
      <c r="P247" s="38">
        <f>Tabela_1!P245</f>
        <v>86.005759999999995</v>
      </c>
      <c r="Q247" s="38">
        <f>Tabela_1!Q245</f>
        <v>88.69126</v>
      </c>
      <c r="R247" s="38" t="str">
        <f>Tabela_1!R245</f>
        <v>...</v>
      </c>
      <c r="S247" s="38">
        <f>Tabela_1!S245</f>
        <v>94.058869999999999</v>
      </c>
      <c r="T247" s="38">
        <f>Tabela_1!T245</f>
        <v>78.828770000000006</v>
      </c>
    </row>
    <row r="248" spans="1:20" x14ac:dyDescent="0.25">
      <c r="A248" s="37">
        <v>44562</v>
      </c>
      <c r="B248" s="38">
        <f>Tabela_1!B246</f>
        <v>90.126919999999998</v>
      </c>
      <c r="C248" s="38">
        <f>Tabela_1!C246</f>
        <v>100.62221</v>
      </c>
      <c r="D248" s="38">
        <f>Tabela_1!D246</f>
        <v>86.653850000000006</v>
      </c>
      <c r="E248" s="38">
        <f>Tabela_1!E246</f>
        <v>94.307460000000006</v>
      </c>
      <c r="F248" s="38">
        <f>Tabela_1!F246</f>
        <v>90.654619999999994</v>
      </c>
      <c r="G248" s="38">
        <f>Tabela_1!G246</f>
        <v>91.247190000000003</v>
      </c>
      <c r="H248" s="38">
        <f>Tabela_1!H246</f>
        <v>119.03722999999999</v>
      </c>
      <c r="I248" s="38">
        <f>Tabela_1!I246</f>
        <v>103.49198</v>
      </c>
      <c r="J248" s="38">
        <f>Tabela_1!J246</f>
        <v>100.93776</v>
      </c>
      <c r="K248" s="38">
        <f>Tabela_1!K246</f>
        <v>81.111800000000002</v>
      </c>
      <c r="L248" s="38">
        <f>Tabela_1!L246</f>
        <v>117.6972</v>
      </c>
      <c r="M248" s="38">
        <f>Tabela_1!M246</f>
        <v>97.700919999999996</v>
      </c>
      <c r="N248" s="38">
        <f>Tabela_1!N246</f>
        <v>85.521439999999998</v>
      </c>
      <c r="O248" s="38">
        <f>Tabela_1!O246</f>
        <v>95.377759999999995</v>
      </c>
      <c r="P248" s="38">
        <f>Tabela_1!P246</f>
        <v>93.154179999999997</v>
      </c>
      <c r="Q248" s="38">
        <f>Tabela_1!Q246</f>
        <v>93.286799999999999</v>
      </c>
      <c r="R248" s="38">
        <f>Tabela_1!R246</f>
        <v>74.0321</v>
      </c>
      <c r="S248" s="38">
        <f>Tabela_1!S246</f>
        <v>100.44946</v>
      </c>
      <c r="T248" s="38">
        <f>Tabela_1!T246</f>
        <v>75.607810000000001</v>
      </c>
    </row>
    <row r="249" spans="1:20" x14ac:dyDescent="0.25">
      <c r="A249" s="37">
        <v>44593</v>
      </c>
      <c r="B249" s="38">
        <f>Tabela_1!B247</f>
        <v>89.768680000000003</v>
      </c>
      <c r="C249" s="38">
        <f>Tabela_1!C247</f>
        <v>95.537130000000005</v>
      </c>
      <c r="D249" s="38">
        <f>Tabela_1!D247</f>
        <v>93.024280000000005</v>
      </c>
      <c r="E249" s="38">
        <f>Tabela_1!E247</f>
        <v>88.898870000000002</v>
      </c>
      <c r="F249" s="38">
        <f>Tabela_1!F247</f>
        <v>87.276790000000005</v>
      </c>
      <c r="G249" s="38">
        <f>Tabela_1!G247</f>
        <v>91.112229999999997</v>
      </c>
      <c r="H249" s="38">
        <f>Tabela_1!H247</f>
        <v>108.48385</v>
      </c>
      <c r="I249" s="38">
        <f>Tabela_1!I247</f>
        <v>99.781440000000003</v>
      </c>
      <c r="J249" s="38">
        <f>Tabela_1!J247</f>
        <v>94.192019999999999</v>
      </c>
      <c r="K249" s="38">
        <f>Tabela_1!K247</f>
        <v>83.763390000000001</v>
      </c>
      <c r="L249" s="38">
        <f>Tabela_1!L247</f>
        <v>100.16844</v>
      </c>
      <c r="M249" s="38">
        <f>Tabela_1!M247</f>
        <v>87.831059999999994</v>
      </c>
      <c r="N249" s="38">
        <f>Tabela_1!N247</f>
        <v>87.871480000000005</v>
      </c>
      <c r="O249" s="38">
        <f>Tabela_1!O247</f>
        <v>93.698909999999998</v>
      </c>
      <c r="P249" s="38">
        <f>Tabela_1!P247</f>
        <v>97.323239999999998</v>
      </c>
      <c r="Q249" s="38">
        <f>Tabela_1!Q247</f>
        <v>90.828879999999998</v>
      </c>
      <c r="R249" s="38">
        <f>Tabela_1!R247</f>
        <v>70.816199999999995</v>
      </c>
      <c r="S249" s="38">
        <f>Tabela_1!S247</f>
        <v>93.506649999999993</v>
      </c>
      <c r="T249" s="38">
        <f>Tabela_1!T247</f>
        <v>78.633179999999996</v>
      </c>
    </row>
    <row r="250" spans="1:20" x14ac:dyDescent="0.25">
      <c r="A250" s="37">
        <v>44621</v>
      </c>
      <c r="B250" s="38">
        <f>Tabela_1!B248</f>
        <v>98.374449999999996</v>
      </c>
      <c r="C250" s="38">
        <f>Tabela_1!C248</f>
        <v>103.36039</v>
      </c>
      <c r="D250" s="38">
        <f>Tabela_1!D248</f>
        <v>100.59439999999999</v>
      </c>
      <c r="E250" s="38">
        <f>Tabela_1!E248</f>
        <v>88.706069999999997</v>
      </c>
      <c r="F250" s="38">
        <f>Tabela_1!F248</f>
        <v>91.031120000000001</v>
      </c>
      <c r="G250" s="38">
        <f>Tabela_1!G248</f>
        <v>95.822739999999996</v>
      </c>
      <c r="H250" s="38">
        <f>Tabela_1!H248</f>
        <v>108.10442999999999</v>
      </c>
      <c r="I250" s="38">
        <f>Tabela_1!I248</f>
        <v>107.61836</v>
      </c>
      <c r="J250" s="38">
        <f>Tabela_1!J248</f>
        <v>103.63491999999999</v>
      </c>
      <c r="K250" s="38">
        <f>Tabela_1!K248</f>
        <v>96.292900000000003</v>
      </c>
      <c r="L250" s="38">
        <f>Tabela_1!L248</f>
        <v>106.51715</v>
      </c>
      <c r="M250" s="38">
        <f>Tabela_1!M248</f>
        <v>96.853149999999999</v>
      </c>
      <c r="N250" s="38">
        <f>Tabela_1!N248</f>
        <v>95.940190000000001</v>
      </c>
      <c r="O250" s="38">
        <f>Tabela_1!O248</f>
        <v>108.23791</v>
      </c>
      <c r="P250" s="38">
        <f>Tabela_1!P248</f>
        <v>106.03216</v>
      </c>
      <c r="Q250" s="38">
        <f>Tabela_1!Q248</f>
        <v>106.85630999999999</v>
      </c>
      <c r="R250" s="38">
        <f>Tabela_1!R248</f>
        <v>75.737179999999995</v>
      </c>
      <c r="S250" s="38">
        <f>Tabela_1!S248</f>
        <v>84.336519999999993</v>
      </c>
      <c r="T250" s="38">
        <f>Tabela_1!T248</f>
        <v>87.727599999999995</v>
      </c>
    </row>
    <row r="251" spans="1:20" x14ac:dyDescent="0.25">
      <c r="A251" s="37">
        <v>44652</v>
      </c>
      <c r="B251" s="38">
        <f>Tabela_1!B249</f>
        <v>94.631479999999996</v>
      </c>
      <c r="C251" s="38">
        <f>Tabela_1!C249</f>
        <v>96.542370000000005</v>
      </c>
      <c r="D251" s="38">
        <f>Tabela_1!D249</f>
        <v>94.495310000000003</v>
      </c>
      <c r="E251" s="38">
        <f>Tabela_1!E249</f>
        <v>84.876220000000004</v>
      </c>
      <c r="F251" s="38">
        <f>Tabela_1!F249</f>
        <v>98.811689999999999</v>
      </c>
      <c r="G251" s="38">
        <f>Tabela_1!G249</f>
        <v>92.244500000000002</v>
      </c>
      <c r="H251" s="38">
        <f>Tabela_1!H249</f>
        <v>80.398529999999994</v>
      </c>
      <c r="I251" s="38">
        <f>Tabela_1!I249</f>
        <v>99.741169999999997</v>
      </c>
      <c r="J251" s="38">
        <f>Tabela_1!J249</f>
        <v>96.676580000000001</v>
      </c>
      <c r="K251" s="38">
        <f>Tabela_1!K249</f>
        <v>96.282439999999994</v>
      </c>
      <c r="L251" s="38">
        <f>Tabela_1!L249</f>
        <v>106.92246</v>
      </c>
      <c r="M251" s="38">
        <f>Tabela_1!M249</f>
        <v>100.98480000000001</v>
      </c>
      <c r="N251" s="38">
        <f>Tabela_1!N249</f>
        <v>93.426590000000004</v>
      </c>
      <c r="O251" s="38">
        <f>Tabela_1!O249</f>
        <v>96.621679999999998</v>
      </c>
      <c r="P251" s="38">
        <f>Tabela_1!P249</f>
        <v>96.462410000000006</v>
      </c>
      <c r="Q251" s="38">
        <f>Tabela_1!Q249</f>
        <v>97.64631</v>
      </c>
      <c r="R251" s="38">
        <f>Tabela_1!R249</f>
        <v>95.552040000000005</v>
      </c>
      <c r="S251" s="38">
        <f>Tabela_1!S249</f>
        <v>82.027180000000001</v>
      </c>
      <c r="T251" s="38">
        <f>Tabela_1!T249</f>
        <v>86.522620000000003</v>
      </c>
    </row>
    <row r="252" spans="1:20" x14ac:dyDescent="0.25">
      <c r="A252" s="37">
        <v>44682</v>
      </c>
      <c r="B252" s="38">
        <f>Tabela_1!B250</f>
        <v>102.66461</v>
      </c>
      <c r="C252" s="38">
        <f>Tabela_1!C250</f>
        <v>100.37495</v>
      </c>
      <c r="D252" s="38">
        <f>Tabela_1!D250</f>
        <v>106.20031</v>
      </c>
      <c r="E252" s="38">
        <f>Tabela_1!E250</f>
        <v>82.485190000000003</v>
      </c>
      <c r="F252" s="38">
        <f>Tabela_1!F250</f>
        <v>100.92958</v>
      </c>
      <c r="G252" s="38">
        <f>Tabela_1!G250</f>
        <v>102.28716</v>
      </c>
      <c r="H252" s="38">
        <f>Tabela_1!H250</f>
        <v>89.93271</v>
      </c>
      <c r="I252" s="38">
        <f>Tabela_1!I250</f>
        <v>97.799409999999995</v>
      </c>
      <c r="J252" s="38">
        <f>Tabela_1!J250</f>
        <v>104.59599</v>
      </c>
      <c r="K252" s="38">
        <f>Tabela_1!K250</f>
        <v>106.18783000000001</v>
      </c>
      <c r="L252" s="38">
        <f>Tabela_1!L250</f>
        <v>108.92747</v>
      </c>
      <c r="M252" s="38">
        <f>Tabela_1!M250</f>
        <v>95.987570000000005</v>
      </c>
      <c r="N252" s="38">
        <f>Tabela_1!N250</f>
        <v>103.99798</v>
      </c>
      <c r="O252" s="38">
        <f>Tabela_1!O250</f>
        <v>104.99171</v>
      </c>
      <c r="P252" s="38">
        <f>Tabela_1!P250</f>
        <v>103.47678999999999</v>
      </c>
      <c r="Q252" s="38">
        <f>Tabela_1!Q250</f>
        <v>103.79563</v>
      </c>
      <c r="R252" s="38">
        <f>Tabela_1!R250</f>
        <v>117.59081999999999</v>
      </c>
      <c r="S252" s="38">
        <f>Tabela_1!S250</f>
        <v>104.64230999999999</v>
      </c>
      <c r="T252" s="38">
        <f>Tabela_1!T250</f>
        <v>110.55601</v>
      </c>
    </row>
    <row r="253" spans="1:20" x14ac:dyDescent="0.25">
      <c r="A253" s="37">
        <v>44713</v>
      </c>
      <c r="B253" s="38">
        <f>Tabela_1!B251</f>
        <v>101.79733</v>
      </c>
      <c r="C253" s="38">
        <f>Tabela_1!C251</f>
        <v>100.36936</v>
      </c>
      <c r="D253" s="38">
        <f>Tabela_1!D251</f>
        <v>94.832849999999993</v>
      </c>
      <c r="E253" s="38">
        <f>Tabela_1!E251</f>
        <v>104.42237</v>
      </c>
      <c r="F253" s="38">
        <f>Tabela_1!F251</f>
        <v>99.922070000000005</v>
      </c>
      <c r="G253" s="38">
        <f>Tabela_1!G251</f>
        <v>105.31238999999999</v>
      </c>
      <c r="H253" s="38">
        <f>Tabela_1!H251</f>
        <v>100.43033</v>
      </c>
      <c r="I253" s="38">
        <f>Tabela_1!I251</f>
        <v>96.36721</v>
      </c>
      <c r="J253" s="38">
        <f>Tabela_1!J251</f>
        <v>102.66016</v>
      </c>
      <c r="K253" s="38">
        <f>Tabela_1!K251</f>
        <v>102.66977</v>
      </c>
      <c r="L253" s="38">
        <f>Tabela_1!L251</f>
        <v>99.537670000000006</v>
      </c>
      <c r="M253" s="38">
        <f>Tabela_1!M251</f>
        <v>91.076790000000003</v>
      </c>
      <c r="N253" s="38">
        <f>Tabela_1!N251</f>
        <v>104.73014000000001</v>
      </c>
      <c r="O253" s="38">
        <f>Tabela_1!O251</f>
        <v>102.89763000000001</v>
      </c>
      <c r="P253" s="38">
        <f>Tabela_1!P251</f>
        <v>101.05822000000001</v>
      </c>
      <c r="Q253" s="38">
        <f>Tabela_1!Q251</f>
        <v>103.19822000000001</v>
      </c>
      <c r="R253" s="38">
        <f>Tabela_1!R251</f>
        <v>114.71843</v>
      </c>
      <c r="S253" s="38">
        <f>Tabela_1!S251</f>
        <v>110.53124</v>
      </c>
      <c r="T253" s="38">
        <f>Tabela_1!T251</f>
        <v>113.42855</v>
      </c>
    </row>
    <row r="254" spans="1:20" x14ac:dyDescent="0.25">
      <c r="A254" s="37">
        <v>44743</v>
      </c>
      <c r="B254" s="38">
        <f>Tabela_1!B252</f>
        <v>107.14913</v>
      </c>
      <c r="C254" s="38">
        <f>Tabela_1!C252</f>
        <v>100.19797</v>
      </c>
      <c r="D254" s="38">
        <f>Tabela_1!D252</f>
        <v>108.24772</v>
      </c>
      <c r="E254" s="38">
        <f>Tabela_1!E252</f>
        <v>117.13045</v>
      </c>
      <c r="F254" s="38">
        <f>Tabela_1!F252</f>
        <v>107.85503</v>
      </c>
      <c r="G254" s="38">
        <f>Tabela_1!G252</f>
        <v>100.45860999999999</v>
      </c>
      <c r="H254" s="38">
        <f>Tabela_1!H252</f>
        <v>88.815420000000003</v>
      </c>
      <c r="I254" s="38">
        <f>Tabela_1!I252</f>
        <v>98.03228</v>
      </c>
      <c r="J254" s="38">
        <f>Tabela_1!J252</f>
        <v>105.51613</v>
      </c>
      <c r="K254" s="38">
        <f>Tabela_1!K252</f>
        <v>111.19429</v>
      </c>
      <c r="L254" s="38">
        <f>Tabela_1!L252</f>
        <v>86.770129999999995</v>
      </c>
      <c r="M254" s="38">
        <f>Tabela_1!M252</f>
        <v>102.62372999999999</v>
      </c>
      <c r="N254" s="38">
        <f>Tabela_1!N252</f>
        <v>110.81889</v>
      </c>
      <c r="O254" s="38">
        <f>Tabela_1!O252</f>
        <v>105.52647</v>
      </c>
      <c r="P254" s="38">
        <f>Tabela_1!P252</f>
        <v>104.71944000000001</v>
      </c>
      <c r="Q254" s="38">
        <f>Tabela_1!Q252</f>
        <v>103.90134</v>
      </c>
      <c r="R254" s="38">
        <f>Tabela_1!R252</f>
        <v>131.95199</v>
      </c>
      <c r="S254" s="38">
        <f>Tabela_1!S252</f>
        <v>120.19686</v>
      </c>
      <c r="T254" s="38">
        <f>Tabela_1!T252</f>
        <v>122.67883</v>
      </c>
    </row>
    <row r="255" spans="1:20" x14ac:dyDescent="0.25">
      <c r="A255" s="37">
        <v>44774</v>
      </c>
      <c r="B255" s="38">
        <f>Tabela_1!B253</f>
        <v>110.72404</v>
      </c>
      <c r="C255" s="38">
        <f>Tabela_1!C253</f>
        <v>104.85295000000001</v>
      </c>
      <c r="D255" s="38">
        <f>Tabela_1!D253</f>
        <v>113.83798</v>
      </c>
      <c r="E255" s="38">
        <f>Tabela_1!E253</f>
        <v>118.2127</v>
      </c>
      <c r="F255" s="38">
        <f>Tabela_1!F253</f>
        <v>106.56675</v>
      </c>
      <c r="G255" s="38">
        <f>Tabela_1!G253</f>
        <v>112.99139</v>
      </c>
      <c r="H255" s="38">
        <f>Tabela_1!H253</f>
        <v>89.069130000000001</v>
      </c>
      <c r="I255" s="38">
        <f>Tabela_1!I253</f>
        <v>104.124</v>
      </c>
      <c r="J255" s="38">
        <f>Tabela_1!J253</f>
        <v>105.71214000000001</v>
      </c>
      <c r="K255" s="38">
        <f>Tabela_1!K253</f>
        <v>111.35525</v>
      </c>
      <c r="L255" s="38">
        <f>Tabela_1!L253</f>
        <v>97.521349999999998</v>
      </c>
      <c r="M255" s="38">
        <f>Tabela_1!M253</f>
        <v>105.29613999999999</v>
      </c>
      <c r="N255" s="38">
        <f>Tabela_1!N253</f>
        <v>113.68810999999999</v>
      </c>
      <c r="O255" s="38">
        <f>Tabela_1!O253</f>
        <v>111.20743</v>
      </c>
      <c r="P255" s="38">
        <f>Tabela_1!P253</f>
        <v>109.40482</v>
      </c>
      <c r="Q255" s="38">
        <f>Tabela_1!Q253</f>
        <v>108.61906</v>
      </c>
      <c r="R255" s="38">
        <f>Tabela_1!R253</f>
        <v>118.17417</v>
      </c>
      <c r="S255" s="38">
        <f>Tabela_1!S253</f>
        <v>116.28139</v>
      </c>
      <c r="T255" s="38">
        <f>Tabela_1!T253</f>
        <v>128.27368000000001</v>
      </c>
    </row>
    <row r="256" spans="1:20" x14ac:dyDescent="0.25">
      <c r="A256" s="37">
        <v>44805</v>
      </c>
      <c r="B256" s="38">
        <f>Tabela_1!B254</f>
        <v>105.56805</v>
      </c>
      <c r="C256" s="38">
        <f>Tabela_1!C254</f>
        <v>104.47637</v>
      </c>
      <c r="D256" s="38">
        <f>Tabela_1!D254</f>
        <v>107.24166</v>
      </c>
      <c r="E256" s="38">
        <f>Tabela_1!E254</f>
        <v>105.9401</v>
      </c>
      <c r="F256" s="38">
        <f>Tabela_1!F254</f>
        <v>103.9939</v>
      </c>
      <c r="G256" s="38">
        <f>Tabela_1!G254</f>
        <v>112.66553999999999</v>
      </c>
      <c r="H256" s="38">
        <f>Tabela_1!H254</f>
        <v>93.814369999999997</v>
      </c>
      <c r="I256" s="38">
        <f>Tabela_1!I254</f>
        <v>100.6871</v>
      </c>
      <c r="J256" s="38">
        <f>Tabela_1!J254</f>
        <v>104.07899</v>
      </c>
      <c r="K256" s="38">
        <f>Tabela_1!K254</f>
        <v>108.57931000000001</v>
      </c>
      <c r="L256" s="38">
        <f>Tabela_1!L254</f>
        <v>100.32669</v>
      </c>
      <c r="M256" s="38">
        <f>Tabela_1!M254</f>
        <v>102.96708</v>
      </c>
      <c r="N256" s="38">
        <f>Tabela_1!N254</f>
        <v>107.65123</v>
      </c>
      <c r="O256" s="38">
        <f>Tabela_1!O254</f>
        <v>100.09666</v>
      </c>
      <c r="P256" s="38">
        <f>Tabela_1!P254</f>
        <v>101.54442</v>
      </c>
      <c r="Q256" s="38">
        <f>Tabela_1!Q254</f>
        <v>101.09820000000001</v>
      </c>
      <c r="R256" s="38">
        <f>Tabela_1!R254</f>
        <v>106.65351</v>
      </c>
      <c r="S256" s="38">
        <f>Tabela_1!S254</f>
        <v>107.84422000000001</v>
      </c>
      <c r="T256" s="38">
        <f>Tabela_1!T254</f>
        <v>122.75915000000001</v>
      </c>
    </row>
    <row r="257" spans="1:20" x14ac:dyDescent="0.25">
      <c r="A257" s="37">
        <v>44835</v>
      </c>
      <c r="B257" s="38">
        <f>Tabela_1!B255</f>
        <v>105.8625</v>
      </c>
      <c r="C257" s="38">
        <f>Tabela_1!C255</f>
        <v>102.83158</v>
      </c>
      <c r="D257" s="38">
        <f>Tabela_1!D255</f>
        <v>111.21315</v>
      </c>
      <c r="E257" s="38">
        <f>Tabela_1!E255</f>
        <v>112.01352</v>
      </c>
      <c r="F257" s="38">
        <f>Tabela_1!F255</f>
        <v>104.18653</v>
      </c>
      <c r="G257" s="38">
        <f>Tabela_1!G255</f>
        <v>102.6014</v>
      </c>
      <c r="H257" s="38">
        <f>Tabela_1!H255</f>
        <v>106.77046</v>
      </c>
      <c r="I257" s="38">
        <f>Tabela_1!I255</f>
        <v>105.20783</v>
      </c>
      <c r="J257" s="38">
        <f>Tabela_1!J255</f>
        <v>98.263220000000004</v>
      </c>
      <c r="K257" s="38">
        <f>Tabela_1!K255</f>
        <v>108.81511999999999</v>
      </c>
      <c r="L257" s="38">
        <f>Tabela_1!L255</f>
        <v>92.030680000000004</v>
      </c>
      <c r="M257" s="38">
        <f>Tabela_1!M255</f>
        <v>114.82825</v>
      </c>
      <c r="N257" s="38">
        <f>Tabela_1!N255</f>
        <v>107.04267</v>
      </c>
      <c r="O257" s="38">
        <f>Tabela_1!O255</f>
        <v>89.414339999999996</v>
      </c>
      <c r="P257" s="38">
        <f>Tabela_1!P255</f>
        <v>101.2872</v>
      </c>
      <c r="Q257" s="38">
        <f>Tabela_1!Q255</f>
        <v>101.83631</v>
      </c>
      <c r="R257" s="38">
        <f>Tabela_1!R255</f>
        <v>98.012969999999996</v>
      </c>
      <c r="S257" s="38">
        <f>Tabela_1!S255</f>
        <v>99.492919999999998</v>
      </c>
      <c r="T257" s="38">
        <f>Tabela_1!T255</f>
        <v>104.13294</v>
      </c>
    </row>
    <row r="258" spans="1:20" x14ac:dyDescent="0.25">
      <c r="A258" s="37">
        <v>44866</v>
      </c>
      <c r="B258" s="38">
        <f>Tabela_1!B256</f>
        <v>101.38154</v>
      </c>
      <c r="C258" s="38">
        <f>Tabela_1!C256</f>
        <v>98.210049999999995</v>
      </c>
      <c r="D258" s="38">
        <f>Tabela_1!D256</f>
        <v>100.98629</v>
      </c>
      <c r="E258" s="38">
        <f>Tabela_1!E256</f>
        <v>97.497519999999994</v>
      </c>
      <c r="F258" s="38">
        <f>Tabela_1!F256</f>
        <v>97.21208</v>
      </c>
      <c r="G258" s="38">
        <f>Tabela_1!G256</f>
        <v>103.85657</v>
      </c>
      <c r="H258" s="38">
        <f>Tabela_1!H256</f>
        <v>105.87266</v>
      </c>
      <c r="I258" s="38">
        <f>Tabela_1!I256</f>
        <v>99.933189999999996</v>
      </c>
      <c r="J258" s="38">
        <f>Tabela_1!J256</f>
        <v>92.812939999999998</v>
      </c>
      <c r="K258" s="38">
        <f>Tabela_1!K256</f>
        <v>102.74578</v>
      </c>
      <c r="L258" s="38">
        <f>Tabela_1!L256</f>
        <v>93.165040000000005</v>
      </c>
      <c r="M258" s="38">
        <f>Tabela_1!M256</f>
        <v>102.51759</v>
      </c>
      <c r="N258" s="38">
        <f>Tabela_1!N256</f>
        <v>102.49212</v>
      </c>
      <c r="O258" s="38">
        <f>Tabela_1!O256</f>
        <v>94.241910000000004</v>
      </c>
      <c r="P258" s="38">
        <f>Tabela_1!P256</f>
        <v>100.55246</v>
      </c>
      <c r="Q258" s="38">
        <f>Tabela_1!Q256</f>
        <v>100.14021</v>
      </c>
      <c r="R258" s="38">
        <f>Tabela_1!R256</f>
        <v>101.97908</v>
      </c>
      <c r="S258" s="38">
        <f>Tabela_1!S256</f>
        <v>88.551439999999999</v>
      </c>
      <c r="T258" s="38">
        <f>Tabela_1!T256</f>
        <v>90.076059999999998</v>
      </c>
    </row>
    <row r="259" spans="1:20" x14ac:dyDescent="0.25">
      <c r="A259" s="37">
        <v>44896</v>
      </c>
      <c r="B259" s="38">
        <f>Tabela_1!B257</f>
        <v>91.95129</v>
      </c>
      <c r="C259" s="38">
        <f>Tabela_1!C257</f>
        <v>92.62473</v>
      </c>
      <c r="D259" s="38">
        <f>Tabela_1!D257</f>
        <v>82.672190000000001</v>
      </c>
      <c r="E259" s="38">
        <f>Tabela_1!E257</f>
        <v>105.50959</v>
      </c>
      <c r="F259" s="38">
        <f>Tabela_1!F257</f>
        <v>111.55985</v>
      </c>
      <c r="G259" s="38">
        <f>Tabela_1!G257</f>
        <v>89.40034</v>
      </c>
      <c r="H259" s="38">
        <f>Tabela_1!H257</f>
        <v>109.27085</v>
      </c>
      <c r="I259" s="38">
        <f>Tabela_1!I257</f>
        <v>87.216030000000003</v>
      </c>
      <c r="J259" s="38">
        <f>Tabela_1!J257</f>
        <v>90.919179999999997</v>
      </c>
      <c r="K259" s="38">
        <f>Tabela_1!K257</f>
        <v>91.002870000000001</v>
      </c>
      <c r="L259" s="38">
        <f>Tabela_1!L257</f>
        <v>90.415729999999996</v>
      </c>
      <c r="M259" s="38">
        <f>Tabela_1!M257</f>
        <v>101.33292</v>
      </c>
      <c r="N259" s="38">
        <f>Tabela_1!N257</f>
        <v>86.819469999999995</v>
      </c>
      <c r="O259" s="38">
        <f>Tabela_1!O257</f>
        <v>97.687790000000007</v>
      </c>
      <c r="P259" s="38">
        <f>Tabela_1!P257</f>
        <v>84.984719999999996</v>
      </c>
      <c r="Q259" s="38">
        <f>Tabela_1!Q257</f>
        <v>88.792720000000003</v>
      </c>
      <c r="R259" s="38">
        <f>Tabela_1!R257</f>
        <v>94.78152</v>
      </c>
      <c r="S259" s="38">
        <f>Tabela_1!S257</f>
        <v>92.139809999999997</v>
      </c>
      <c r="T259" s="38">
        <f>Tabela_1!T257</f>
        <v>79.603520000000003</v>
      </c>
    </row>
    <row r="260" spans="1:20" x14ac:dyDescent="0.25">
      <c r="A260" s="37">
        <v>44927</v>
      </c>
      <c r="B260" s="220">
        <f>Tabela_1!B258</f>
        <v>90.395700000000005</v>
      </c>
      <c r="C260" s="38">
        <f>Tabela_1!C258</f>
        <v>95.349930000000001</v>
      </c>
      <c r="D260" s="38">
        <f>Tabela_1!D258</f>
        <v>97.956000000000003</v>
      </c>
      <c r="E260" s="38">
        <f>Tabela_1!E258</f>
        <v>90.002110000000002</v>
      </c>
      <c r="F260" s="38">
        <f>Tabela_1!F258</f>
        <v>101.50067</v>
      </c>
      <c r="G260" s="38">
        <f>Tabela_1!G258</f>
        <v>93.102140000000006</v>
      </c>
      <c r="H260" s="38">
        <f>Tabela_1!H258</f>
        <v>106.53006000000001</v>
      </c>
      <c r="I260" s="38">
        <f>Tabela_1!I258</f>
        <v>100.64302000000001</v>
      </c>
      <c r="J260" s="38">
        <f>Tabela_1!J258</f>
        <v>90.492069999999998</v>
      </c>
      <c r="K260" s="38">
        <f>Tabela_1!K258</f>
        <v>89.414370000000005</v>
      </c>
      <c r="L260" s="38">
        <f>Tabela_1!L258</f>
        <v>110.05415000000001</v>
      </c>
      <c r="M260" s="38">
        <f>Tabela_1!M258</f>
        <v>102.28797</v>
      </c>
      <c r="N260" s="38">
        <f>Tabela_1!N258</f>
        <v>83.425899999999999</v>
      </c>
      <c r="O260" s="38">
        <f>Tabela_1!O258</f>
        <v>95.327089999999998</v>
      </c>
      <c r="P260" s="38">
        <f>Tabela_1!P258</f>
        <v>88.700159999999997</v>
      </c>
      <c r="Q260" s="38">
        <f>Tabela_1!Q258</f>
        <v>86.300700000000006</v>
      </c>
      <c r="R260" s="38">
        <f>Tabela_1!R258</f>
        <v>77.351389999999995</v>
      </c>
      <c r="S260" s="38">
        <f>Tabela_1!S258</f>
        <v>90.005409999999998</v>
      </c>
      <c r="T260" s="38">
        <f>Tabela_1!T258</f>
        <v>78.147549999999995</v>
      </c>
    </row>
    <row r="261" spans="1:20" x14ac:dyDescent="0.25">
      <c r="A261" s="37">
        <v>44958</v>
      </c>
      <c r="B261" s="38">
        <f>Tabela_1!B259</f>
        <v>87.426689999999994</v>
      </c>
      <c r="C261" s="38">
        <f>Tabela_1!C259</f>
        <v>89.625799999999998</v>
      </c>
      <c r="D261" s="38">
        <f>Tabela_1!D259</f>
        <v>99.617800000000003</v>
      </c>
      <c r="E261" s="38">
        <f>Tabela_1!E259</f>
        <v>84.517189999999999</v>
      </c>
      <c r="F261" s="38">
        <f>Tabela_1!F259</f>
        <v>92.730980000000002</v>
      </c>
      <c r="G261" s="38">
        <f>Tabela_1!G259</f>
        <v>83.129379999999998</v>
      </c>
      <c r="H261" s="38">
        <f>Tabela_1!H259</f>
        <v>110.58476</v>
      </c>
      <c r="I261" s="38">
        <f>Tabela_1!I259</f>
        <v>94.854920000000007</v>
      </c>
      <c r="J261" s="38">
        <f>Tabela_1!J259</f>
        <v>88.254930000000002</v>
      </c>
      <c r="K261" s="38">
        <f>Tabela_1!K259</f>
        <v>89.258979999999994</v>
      </c>
      <c r="L261" s="38">
        <f>Tabela_1!L259</f>
        <v>99.552440000000004</v>
      </c>
      <c r="M261" s="38">
        <f>Tabela_1!M259</f>
        <v>94.481719999999996</v>
      </c>
      <c r="N261" s="38">
        <f>Tabela_1!N259</f>
        <v>83.536829999999995</v>
      </c>
      <c r="O261" s="38">
        <f>Tabela_1!O259</f>
        <v>94.467349999999996</v>
      </c>
      <c r="P261" s="38">
        <f>Tabela_1!P259</f>
        <v>92.935299999999998</v>
      </c>
      <c r="Q261" s="38">
        <f>Tabela_1!Q259</f>
        <v>78.044780000000003</v>
      </c>
      <c r="R261" s="38">
        <f>Tabela_1!R259</f>
        <v>67.920810000000003</v>
      </c>
      <c r="S261" s="38">
        <f>Tabela_1!S259</f>
        <v>81.357470000000006</v>
      </c>
      <c r="T261" s="38">
        <f>Tabela_1!T259</f>
        <v>76.100409999999997</v>
      </c>
    </row>
    <row r="262" spans="1:20" x14ac:dyDescent="0.25">
      <c r="A262" s="37">
        <v>44986</v>
      </c>
      <c r="B262" s="38">
        <f>Tabela_1!B260</f>
        <v>99.385149999999996</v>
      </c>
      <c r="C262" s="38">
        <f>Tabela_1!C260</f>
        <v>102.58749</v>
      </c>
      <c r="D262" s="38">
        <f>Tabela_1!D260</f>
        <v>124.22736</v>
      </c>
      <c r="E262" s="38">
        <f>Tabela_1!E260</f>
        <v>91.491900000000001</v>
      </c>
      <c r="F262" s="38">
        <f>Tabela_1!F260</f>
        <v>98.036569999999998</v>
      </c>
      <c r="G262" s="38">
        <f>Tabela_1!G260</f>
        <v>96.735950000000003</v>
      </c>
      <c r="H262" s="38">
        <f>Tabela_1!H260</f>
        <v>109.52124999999999</v>
      </c>
      <c r="I262" s="38">
        <f>Tabela_1!I260</f>
        <v>105.23179</v>
      </c>
      <c r="J262" s="38">
        <f>Tabela_1!J260</f>
        <v>104.47778</v>
      </c>
      <c r="K262" s="38">
        <f>Tabela_1!K260</f>
        <v>103.57351</v>
      </c>
      <c r="L262" s="38">
        <f>Tabela_1!L260</f>
        <v>105.66492</v>
      </c>
      <c r="M262" s="38">
        <f>Tabela_1!M260</f>
        <v>103.84583000000001</v>
      </c>
      <c r="N262" s="38">
        <f>Tabela_1!N260</f>
        <v>93.347350000000006</v>
      </c>
      <c r="O262" s="38">
        <f>Tabela_1!O260</f>
        <v>106.37911</v>
      </c>
      <c r="P262" s="38">
        <f>Tabela_1!P260</f>
        <v>103.46758</v>
      </c>
      <c r="Q262" s="38">
        <f>Tabela_1!Q260</f>
        <v>100.13083</v>
      </c>
      <c r="R262" s="38">
        <f>Tabela_1!R260</f>
        <v>82.229789999999994</v>
      </c>
      <c r="S262" s="38">
        <f>Tabela_1!S260</f>
        <v>88.766409999999993</v>
      </c>
      <c r="T262" s="38">
        <f>Tabela_1!T260</f>
        <v>83.392740000000003</v>
      </c>
    </row>
    <row r="263" spans="1:20" x14ac:dyDescent="0.25">
      <c r="A263" s="37">
        <v>45017</v>
      </c>
      <c r="B263" s="38">
        <f>Tabela_1!B261</f>
        <v>92.036529999999999</v>
      </c>
      <c r="C263" s="38">
        <f>Tabela_1!C261</f>
        <v>91.506500000000003</v>
      </c>
      <c r="D263" s="38">
        <f>Tabela_1!D261</f>
        <v>95.053030000000007</v>
      </c>
      <c r="E263" s="38">
        <f>Tabela_1!E261</f>
        <v>89.301220000000001</v>
      </c>
      <c r="F263" s="38">
        <f>Tabela_1!F261</f>
        <v>82.644580000000005</v>
      </c>
      <c r="G263" s="38">
        <f>Tabela_1!G261</f>
        <v>85.013040000000004</v>
      </c>
      <c r="H263" s="38">
        <f>Tabela_1!H261</f>
        <v>92.051869999999994</v>
      </c>
      <c r="I263" s="38">
        <f>Tabela_1!I261</f>
        <v>93.25779</v>
      </c>
      <c r="J263" s="38">
        <f>Tabela_1!J261</f>
        <v>97.053839999999994</v>
      </c>
      <c r="K263" s="38">
        <f>Tabela_1!K261</f>
        <v>98.257390000000001</v>
      </c>
      <c r="L263" s="38">
        <f>Tabela_1!L261</f>
        <v>105.40551000000001</v>
      </c>
      <c r="M263" s="38">
        <f>Tabela_1!M261</f>
        <v>98.499849999999995</v>
      </c>
      <c r="N263" s="38">
        <f>Tabela_1!N261</f>
        <v>89.594220000000007</v>
      </c>
      <c r="O263" s="38">
        <f>Tabela_1!O261</f>
        <v>93.744540000000001</v>
      </c>
      <c r="P263" s="38">
        <f>Tabela_1!P261</f>
        <v>90.876059999999995</v>
      </c>
      <c r="Q263" s="38">
        <f>Tabela_1!Q261</f>
        <v>92.904290000000003</v>
      </c>
      <c r="R263" s="38">
        <f>Tabela_1!R261</f>
        <v>90.273160000000004</v>
      </c>
      <c r="S263" s="38">
        <f>Tabela_1!S261</f>
        <v>89.13409</v>
      </c>
      <c r="T263" s="38">
        <f>Tabela_1!T261</f>
        <v>84.923140000000004</v>
      </c>
    </row>
    <row r="264" spans="1:20" x14ac:dyDescent="0.25">
      <c r="A264" s="37">
        <v>45047</v>
      </c>
      <c r="B264" s="38">
        <f>Tabela_1!B262</f>
        <v>104.73802000000001</v>
      </c>
      <c r="C264" s="38">
        <f>Tabela_1!C262</f>
        <v>97.749350000000007</v>
      </c>
      <c r="D264" s="38">
        <f>Tabela_1!D262</f>
        <v>114.31215</v>
      </c>
      <c r="E264" s="38">
        <f>Tabela_1!E262</f>
        <v>107.04313999999999</v>
      </c>
      <c r="F264" s="38">
        <f>Tabela_1!F262</f>
        <v>91.193600000000004</v>
      </c>
      <c r="G264" s="38">
        <f>Tabela_1!G262</f>
        <v>94.228840000000005</v>
      </c>
      <c r="H264" s="38">
        <f>Tabela_1!H262</f>
        <v>93.735309999999998</v>
      </c>
      <c r="I264" s="38">
        <f>Tabela_1!I262</f>
        <v>104.06389</v>
      </c>
      <c r="J264" s="38">
        <f>Tabela_1!J262</f>
        <v>101.11362</v>
      </c>
      <c r="K264" s="38">
        <f>Tabela_1!K262</f>
        <v>111.75493</v>
      </c>
      <c r="L264" s="38">
        <f>Tabela_1!L262</f>
        <v>110.59045999999999</v>
      </c>
      <c r="M264" s="38">
        <f>Tabela_1!M262</f>
        <v>99.816410000000005</v>
      </c>
      <c r="N264" s="38">
        <f>Tabela_1!N262</f>
        <v>105.56703</v>
      </c>
      <c r="O264" s="38">
        <f>Tabela_1!O262</f>
        <v>107.58382</v>
      </c>
      <c r="P264" s="38">
        <f>Tabela_1!P262</f>
        <v>100.13664</v>
      </c>
      <c r="Q264" s="38">
        <f>Tabela_1!Q262</f>
        <v>103.23877</v>
      </c>
      <c r="R264" s="38">
        <f>Tabela_1!R262</f>
        <v>122.93925</v>
      </c>
      <c r="S264" s="38">
        <f>Tabela_1!S262</f>
        <v>115.03529</v>
      </c>
      <c r="T264" s="38">
        <f>Tabela_1!T262</f>
        <v>111.05002</v>
      </c>
    </row>
    <row r="265" spans="1:20" ht="16.5" customHeight="1" x14ac:dyDescent="0.25">
      <c r="A265" s="37">
        <v>45078</v>
      </c>
      <c r="B265" s="38">
        <f>Tabela_1!B263</f>
        <v>101.88764999999999</v>
      </c>
      <c r="C265" s="38">
        <f>Tabela_1!C263</f>
        <v>93.601619999999997</v>
      </c>
      <c r="D265" s="38">
        <f>Tabela_1!D263</f>
        <v>101.22628</v>
      </c>
      <c r="E265" s="38">
        <f>Tabela_1!E263</f>
        <v>111.10222</v>
      </c>
      <c r="F265" s="38">
        <f>Tabela_1!F263</f>
        <v>82.924390000000002</v>
      </c>
      <c r="G265" s="38">
        <f>Tabela_1!G263</f>
        <v>90.542540000000002</v>
      </c>
      <c r="H265" s="38">
        <f>Tabela_1!H263</f>
        <v>117.00371</v>
      </c>
      <c r="I265" s="38">
        <f>Tabela_1!I263</f>
        <v>100.42821000000001</v>
      </c>
      <c r="J265" s="38">
        <f>Tabela_1!J263</f>
        <v>98.894549999999995</v>
      </c>
      <c r="K265" s="38">
        <f>Tabela_1!K263</f>
        <v>107.0934</v>
      </c>
      <c r="L265" s="38">
        <f>Tabela_1!L263</f>
        <v>111.16307</v>
      </c>
      <c r="M265" s="38">
        <f>Tabela_1!M263</f>
        <v>103.00783</v>
      </c>
      <c r="N265" s="38">
        <f>Tabela_1!N263</f>
        <v>100.87383</v>
      </c>
      <c r="O265" s="38">
        <f>Tabela_1!O263</f>
        <v>99.282399999999996</v>
      </c>
      <c r="P265" s="38">
        <f>Tabela_1!P263</f>
        <v>100.33009</v>
      </c>
      <c r="Q265" s="38">
        <f>Tabela_1!Q263</f>
        <v>98.538780000000003</v>
      </c>
      <c r="R265" s="38">
        <f>Tabela_1!R263</f>
        <v>111.51772</v>
      </c>
      <c r="S265" s="38">
        <f>Tabela_1!S263</f>
        <v>125.24196000000001</v>
      </c>
      <c r="T265" s="38">
        <f>Tabela_1!T263</f>
        <v>120.5308</v>
      </c>
    </row>
    <row r="266" spans="1:20" ht="16.5" customHeight="1" x14ac:dyDescent="0.25">
      <c r="A266" s="37">
        <v>45108</v>
      </c>
      <c r="B266" s="38">
        <f>Tabela_1!B264</f>
        <v>105.5124</v>
      </c>
      <c r="C266" s="38">
        <f>Tabela_1!C264</f>
        <v>97.613439999999997</v>
      </c>
      <c r="D266" s="38">
        <f>Tabela_1!D264</f>
        <v>96.223789999999994</v>
      </c>
      <c r="E266" s="38">
        <f>Tabela_1!E264</f>
        <v>113.78153</v>
      </c>
      <c r="F266" s="38">
        <f>Tabela_1!F264</f>
        <v>100.50051000000001</v>
      </c>
      <c r="G266" s="38">
        <f>Tabela_1!G264</f>
        <v>94.902460000000005</v>
      </c>
      <c r="H266" s="38">
        <f>Tabela_1!H264</f>
        <v>133.79626999999999</v>
      </c>
      <c r="I266" s="38">
        <f>Tabela_1!I264</f>
        <v>106.78187</v>
      </c>
      <c r="J266" s="38">
        <f>Tabela_1!J264</f>
        <v>102.05701000000001</v>
      </c>
      <c r="K266" s="38">
        <f>Tabela_1!K264</f>
        <v>112.19755000000001</v>
      </c>
      <c r="L266" s="38">
        <f>Tabela_1!L264</f>
        <v>114.22792</v>
      </c>
      <c r="M266" s="38">
        <f>Tabela_1!M264</f>
        <v>108.14623</v>
      </c>
      <c r="N266" s="38">
        <f>Tabela_1!N264</f>
        <v>105.98359000000001</v>
      </c>
      <c r="O266" s="38">
        <f>Tabela_1!O264</f>
        <v>102.0788</v>
      </c>
      <c r="P266" s="38">
        <f>Tabela_1!P264</f>
        <v>101.11154000000001</v>
      </c>
      <c r="Q266" s="38">
        <f>Tabela_1!Q264</f>
        <v>98.75273</v>
      </c>
      <c r="R266" s="38">
        <f>Tabela_1!R264</f>
        <v>116.53439</v>
      </c>
      <c r="S266" s="38">
        <f>Tabela_1!S264</f>
        <v>130.77710999999999</v>
      </c>
      <c r="T266" s="38">
        <f>Tabela_1!T264</f>
        <v>129.34366</v>
      </c>
    </row>
    <row r="267" spans="1:20" ht="16.5" customHeight="1" x14ac:dyDescent="0.25">
      <c r="A267" s="37">
        <v>45139</v>
      </c>
      <c r="B267" s="38">
        <f>Tabela_1!B265</f>
        <v>111.26734999999999</v>
      </c>
      <c r="C267" s="38">
        <f>Tabela_1!C265</f>
        <v>98.951350000000005</v>
      </c>
      <c r="D267" s="38">
        <f>Tabela_1!D265</f>
        <v>116.8539</v>
      </c>
      <c r="E267" s="38">
        <f>Tabela_1!E265</f>
        <v>107.91688000000001</v>
      </c>
      <c r="F267" s="38">
        <f>Tabela_1!F265</f>
        <v>107.49782</v>
      </c>
      <c r="G267" s="38">
        <f>Tabela_1!G265</f>
        <v>98.338740000000001</v>
      </c>
      <c r="H267" s="38">
        <f>Tabela_1!H265</f>
        <v>133.39239000000001</v>
      </c>
      <c r="I267" s="38">
        <f>Tabela_1!I265</f>
        <v>107.11036</v>
      </c>
      <c r="J267" s="38">
        <f>Tabela_1!J265</f>
        <v>98.665090000000006</v>
      </c>
      <c r="K267" s="38">
        <f>Tabela_1!K265</f>
        <v>112.67555</v>
      </c>
      <c r="L267" s="38">
        <f>Tabela_1!L265</f>
        <v>123.15321</v>
      </c>
      <c r="M267" s="38">
        <f>Tabela_1!M265</f>
        <v>111.49657000000001</v>
      </c>
      <c r="N267" s="38">
        <f>Tabela_1!N265</f>
        <v>113.56818</v>
      </c>
      <c r="O267" s="38">
        <f>Tabela_1!O265</f>
        <v>111.82064</v>
      </c>
      <c r="P267" s="38">
        <f>Tabela_1!P265</f>
        <v>109.82599</v>
      </c>
      <c r="Q267" s="38">
        <f>Tabela_1!Q265</f>
        <v>110.04119</v>
      </c>
      <c r="R267" s="38">
        <f>Tabela_1!R265</f>
        <v>115.58532</v>
      </c>
      <c r="S267" s="38">
        <f>Tabela_1!S265</f>
        <v>131.71495999999999</v>
      </c>
      <c r="T267" s="38">
        <f>Tabela_1!T265</f>
        <v>136.56528</v>
      </c>
    </row>
    <row r="268" spans="1:20" ht="16.5" customHeight="1" x14ac:dyDescent="0.25">
      <c r="A268" s="37">
        <v>45170</v>
      </c>
      <c r="B268" s="38">
        <f>Tabela_1!B266</f>
        <v>106.2818</v>
      </c>
      <c r="C268" s="38">
        <f>Tabela_1!C266</f>
        <v>93.650599999999997</v>
      </c>
      <c r="D268" s="38">
        <f>Tabela_1!D266</f>
        <v>105.1384</v>
      </c>
      <c r="E268" s="38">
        <f>Tabela_1!E266</f>
        <v>121.25917</v>
      </c>
      <c r="F268" s="38">
        <f>Tabela_1!F266</f>
        <v>98.364699999999999</v>
      </c>
      <c r="G268" s="38">
        <f>Tabela_1!G266</f>
        <v>99.435230000000004</v>
      </c>
      <c r="H268" s="38">
        <f>Tabela_1!H266</f>
        <v>130.59134</v>
      </c>
      <c r="I268" s="38">
        <f>Tabela_1!I266</f>
        <v>95.229100000000003</v>
      </c>
      <c r="J268" s="38">
        <f>Tabela_1!J266</f>
        <v>94.353899999999996</v>
      </c>
      <c r="K268" s="38">
        <f>Tabela_1!K266</f>
        <v>108.45479</v>
      </c>
      <c r="L268" s="38">
        <f>Tabela_1!L266</f>
        <v>114.58485</v>
      </c>
      <c r="M268" s="38">
        <f>Tabela_1!M266</f>
        <v>113.60693999999999</v>
      </c>
      <c r="N268" s="38">
        <f>Tabela_1!N266</f>
        <v>108.29267</v>
      </c>
      <c r="O268" s="38">
        <f>Tabela_1!O266</f>
        <v>107.34072</v>
      </c>
      <c r="P268" s="38">
        <f>Tabela_1!P266</f>
        <v>102.50601</v>
      </c>
      <c r="Q268" s="38">
        <f>Tabela_1!Q266</f>
        <v>95.005809999999997</v>
      </c>
      <c r="R268" s="38">
        <f>Tabela_1!R266</f>
        <v>106.38043999999999</v>
      </c>
      <c r="S268" s="38">
        <f>Tabela_1!S266</f>
        <v>114.00282</v>
      </c>
      <c r="T268" s="38">
        <f>Tabela_1!T266</f>
        <v>131.55513999999999</v>
      </c>
    </row>
    <row r="269" spans="1:20" ht="16.5" customHeight="1" x14ac:dyDescent="0.25">
      <c r="A269" s="37">
        <v>45200</v>
      </c>
      <c r="B269" s="38">
        <f>Tabela_1!B267</f>
        <v>107.01406</v>
      </c>
      <c r="C269" s="38">
        <f>Tabela_1!C267</f>
        <v>103.98048</v>
      </c>
      <c r="D269" s="38">
        <f>Tabela_1!D267</f>
        <v>102.46939999999999</v>
      </c>
      <c r="E269" s="38">
        <f>Tabela_1!E267</f>
        <v>116.8359</v>
      </c>
      <c r="F269" s="38">
        <f>Tabela_1!F267</f>
        <v>94.241010000000003</v>
      </c>
      <c r="G269" s="38">
        <f>Tabela_1!G267</f>
        <v>105.831</v>
      </c>
      <c r="H269" s="38">
        <f>Tabela_1!H267</f>
        <v>91.696070000000006</v>
      </c>
      <c r="I269" s="38">
        <f>Tabela_1!I267</f>
        <v>117.3439</v>
      </c>
      <c r="J269" s="38">
        <f>Tabela_1!J267</f>
        <v>105.38273</v>
      </c>
      <c r="K269" s="38">
        <f>Tabela_1!K267</f>
        <v>108.15815000000001</v>
      </c>
      <c r="L269" s="38">
        <f>Tabela_1!L267</f>
        <v>108.80936</v>
      </c>
      <c r="M269" s="38">
        <f>Tabela_1!M267</f>
        <v>115.65985999999999</v>
      </c>
      <c r="N269" s="38">
        <f>Tabela_1!N267</f>
        <v>106.74227</v>
      </c>
      <c r="O269" s="38">
        <f>Tabela_1!O267</f>
        <v>107.28203999999999</v>
      </c>
      <c r="P269" s="38">
        <f>Tabela_1!P267</f>
        <v>105.80383999999999</v>
      </c>
      <c r="Q269" s="38">
        <f>Tabela_1!Q267</f>
        <v>102.4032</v>
      </c>
      <c r="R269" s="38">
        <f>Tabela_1!R267</f>
        <v>107.27982</v>
      </c>
      <c r="S269" s="38">
        <f>Tabela_1!S267</f>
        <v>108.96451999999999</v>
      </c>
      <c r="T269" s="38">
        <f>Tabela_1!T267</f>
        <v>118.49218</v>
      </c>
    </row>
    <row r="270" spans="1:20" ht="16.5" customHeight="1" x14ac:dyDescent="0.25">
      <c r="A270" s="37">
        <v>45231</v>
      </c>
      <c r="B270" s="38">
        <f>Tabela_1!B268</f>
        <v>102.82135</v>
      </c>
      <c r="C270" s="38">
        <f>Tabela_1!C268</f>
        <v>98.168639999999996</v>
      </c>
      <c r="D270" s="38">
        <f>Tabela_1!D268</f>
        <v>90.73657</v>
      </c>
      <c r="E270" s="38">
        <f>Tabela_1!E268</f>
        <v>109.88254999999999</v>
      </c>
      <c r="F270" s="38">
        <f>Tabela_1!F268</f>
        <v>104.6416</v>
      </c>
      <c r="G270" s="38">
        <f>Tabela_1!G268</f>
        <v>104.69945</v>
      </c>
      <c r="H270" s="38">
        <f>Tabela_1!H268</f>
        <v>102.13001</v>
      </c>
      <c r="I270" s="38">
        <f>Tabela_1!I268</f>
        <v>98.334159999999997</v>
      </c>
      <c r="J270" s="38">
        <f>Tabela_1!J268</f>
        <v>100.54942</v>
      </c>
      <c r="K270" s="38">
        <f>Tabela_1!K268</f>
        <v>103.16562</v>
      </c>
      <c r="L270" s="38">
        <f>Tabela_1!L268</f>
        <v>110.24111000000001</v>
      </c>
      <c r="M270" s="38">
        <f>Tabela_1!M268</f>
        <v>115.31064000000001</v>
      </c>
      <c r="N270" s="38">
        <f>Tabela_1!N268</f>
        <v>101.96365</v>
      </c>
      <c r="O270" s="38">
        <f>Tabela_1!O268</f>
        <v>107.64933000000001</v>
      </c>
      <c r="P270" s="38">
        <f>Tabela_1!P268</f>
        <v>103.28325</v>
      </c>
      <c r="Q270" s="38">
        <f>Tabela_1!Q268</f>
        <v>95.429329999999993</v>
      </c>
      <c r="R270" s="38">
        <f>Tabela_1!R268</f>
        <v>102.73379</v>
      </c>
      <c r="S270" s="38">
        <f>Tabela_1!S268</f>
        <v>98.354650000000007</v>
      </c>
      <c r="T270" s="38">
        <f>Tabela_1!T268</f>
        <v>106.22496</v>
      </c>
    </row>
    <row r="271" spans="1:20" ht="16.5" customHeight="1" x14ac:dyDescent="0.25">
      <c r="A271" s="37">
        <v>45261</v>
      </c>
      <c r="B271" s="38">
        <f>Tabela_1!B269</f>
        <v>92.733260000000001</v>
      </c>
      <c r="C271" s="38">
        <f>Tabela_1!C269</f>
        <v>94.816839999999999</v>
      </c>
      <c r="D271" s="38">
        <f>Tabela_1!D269</f>
        <v>81.431970000000007</v>
      </c>
      <c r="E271" s="38">
        <f>Tabela_1!E269</f>
        <v>121.25127999999999</v>
      </c>
      <c r="F271" s="38">
        <f>Tabela_1!F269</f>
        <v>109.34443</v>
      </c>
      <c r="G271" s="38">
        <f>Tabela_1!G269</f>
        <v>94.895679999999999</v>
      </c>
      <c r="H271" s="38">
        <f>Tabela_1!H269</f>
        <v>137.31576999999999</v>
      </c>
      <c r="I271" s="38">
        <f>Tabela_1!I269</f>
        <v>100.86036</v>
      </c>
      <c r="J271" s="38">
        <f>Tabela_1!J269</f>
        <v>95.385040000000004</v>
      </c>
      <c r="K271" s="38">
        <f>Tabela_1!K269</f>
        <v>97.706680000000006</v>
      </c>
      <c r="L271" s="38">
        <f>Tabela_1!L269</f>
        <v>118.75664999999999</v>
      </c>
      <c r="M271" s="38">
        <f>Tabela_1!M269</f>
        <v>107.60691</v>
      </c>
      <c r="N271" s="38">
        <f>Tabela_1!N269</f>
        <v>85.253960000000006</v>
      </c>
      <c r="O271" s="38">
        <f>Tabela_1!O269</f>
        <v>96.666809999999998</v>
      </c>
      <c r="P271" s="38">
        <f>Tabela_1!P269</f>
        <v>88.193110000000004</v>
      </c>
      <c r="Q271" s="38">
        <f>Tabela_1!Q269</f>
        <v>81.221620000000001</v>
      </c>
      <c r="R271" s="38">
        <f>Tabela_1!R269</f>
        <v>89.828850000000003</v>
      </c>
      <c r="S271" s="38">
        <f>Tabela_1!S269</f>
        <v>95.363550000000004</v>
      </c>
      <c r="T271" s="38">
        <f>Tabela_1!T269</f>
        <v>95.300039999999996</v>
      </c>
    </row>
    <row r="272" spans="1:20" ht="16.5" customHeight="1" x14ac:dyDescent="0.25">
      <c r="A272" s="37">
        <v>45292</v>
      </c>
      <c r="B272" s="38">
        <f>Tabela_1!B270</f>
        <v>93.751900000000006</v>
      </c>
      <c r="C272" s="38">
        <f>Tabela_1!C270</f>
        <v>97.247389999999996</v>
      </c>
      <c r="D272" s="38">
        <f>Tabela_1!D270</f>
        <v>108.48008</v>
      </c>
      <c r="E272" s="38">
        <f>Tabela_1!E270</f>
        <v>94.495419999999996</v>
      </c>
      <c r="F272" s="38">
        <f>Tabela_1!F270</f>
        <v>104.05595</v>
      </c>
      <c r="G272" s="38">
        <f>Tabela_1!G270</f>
        <v>97.062780000000004</v>
      </c>
      <c r="H272" s="38">
        <f>Tabela_1!H270</f>
        <v>139.15334999999999</v>
      </c>
      <c r="I272" s="38">
        <f>Tabela_1!I270</f>
        <v>102.0658</v>
      </c>
      <c r="J272" s="38">
        <f>Tabela_1!J270</f>
        <v>98.004189999999994</v>
      </c>
      <c r="K272" s="38">
        <f>Tabela_1!K270</f>
        <v>95.205219999999997</v>
      </c>
      <c r="L272" s="38">
        <f>Tabela_1!L270</f>
        <v>112.65433</v>
      </c>
      <c r="M272" s="38">
        <f>Tabela_1!M270</f>
        <v>108.86751</v>
      </c>
      <c r="N272" s="38">
        <f>Tabela_1!N270</f>
        <v>87.013289999999998</v>
      </c>
      <c r="O272" s="38">
        <f>Tabela_1!O270</f>
        <v>99.036969999999997</v>
      </c>
      <c r="P272" s="38">
        <f>Tabela_1!P270</f>
        <v>95.584879999999998</v>
      </c>
      <c r="Q272" s="38">
        <f>Tabela_1!Q270</f>
        <v>81.937629999999999</v>
      </c>
      <c r="R272" s="38">
        <f>Tabela_1!R270</f>
        <v>79.708920000000006</v>
      </c>
      <c r="S272" s="38">
        <f>Tabela_1!S270</f>
        <v>97.197249999999997</v>
      </c>
      <c r="T272" s="38">
        <f>Tabela_1!T270</f>
        <v>88.182599999999994</v>
      </c>
    </row>
    <row r="273" spans="1:20" ht="16.5" customHeight="1" x14ac:dyDescent="0.25">
      <c r="A273" s="37">
        <v>45323</v>
      </c>
      <c r="B273" s="38">
        <f>Tabela_1!B271</f>
        <v>92.360979999999998</v>
      </c>
      <c r="C273" s="38">
        <f>Tabela_1!C271</f>
        <v>92.082459999999998</v>
      </c>
      <c r="D273" s="38">
        <f>Tabela_1!D271</f>
        <v>116.42179</v>
      </c>
      <c r="E273" s="38">
        <f>Tabela_1!E271</f>
        <v>84.330359999999999</v>
      </c>
      <c r="F273" s="38">
        <f>Tabela_1!F271</f>
        <v>92.160030000000006</v>
      </c>
      <c r="G273" s="38">
        <f>Tabela_1!G271</f>
        <v>95.192359999999994</v>
      </c>
      <c r="H273" s="38">
        <f>Tabela_1!H271</f>
        <v>138.86843999999999</v>
      </c>
      <c r="I273" s="38">
        <f>Tabela_1!I271</f>
        <v>100.07210000000001</v>
      </c>
      <c r="J273" s="38">
        <f>Tabela_1!J271</f>
        <v>93.474220000000003</v>
      </c>
      <c r="K273" s="38">
        <f>Tabela_1!K271</f>
        <v>93.967619999999997</v>
      </c>
      <c r="L273" s="38">
        <f>Tabela_1!L271</f>
        <v>110.02221</v>
      </c>
      <c r="M273" s="38">
        <f>Tabela_1!M271</f>
        <v>103.09656</v>
      </c>
      <c r="N273" s="38">
        <f>Tabela_1!N271</f>
        <v>87.289879999999997</v>
      </c>
      <c r="O273" s="38">
        <f>Tabela_1!O271</f>
        <v>97.671130000000005</v>
      </c>
      <c r="P273" s="38">
        <f>Tabela_1!P271</f>
        <v>99.046239999999997</v>
      </c>
      <c r="Q273" s="38">
        <f>Tabela_1!Q271</f>
        <v>91.654489999999996</v>
      </c>
      <c r="R273" s="38">
        <f>Tabela_1!R271</f>
        <v>74.32105</v>
      </c>
      <c r="S273" s="38">
        <f>Tabela_1!S271</f>
        <v>89.44905</v>
      </c>
      <c r="T273" s="38">
        <f>Tabela_1!T271</f>
        <v>86.058549999999997</v>
      </c>
    </row>
    <row r="274" spans="1:20" ht="16.5" customHeight="1" x14ac:dyDescent="0.25">
      <c r="A274" s="37">
        <v>45352</v>
      </c>
      <c r="B274" s="38">
        <f>Tabela_1!B272</f>
        <v>96.500209999999996</v>
      </c>
      <c r="C274" s="38">
        <f>Tabela_1!C272</f>
        <v>95.34948</v>
      </c>
      <c r="D274" s="38">
        <f>Tabela_1!D272</f>
        <v>110.44288</v>
      </c>
      <c r="E274" s="38">
        <f>Tabela_1!E272</f>
        <v>93.346620000000001</v>
      </c>
      <c r="F274" s="38">
        <f>Tabela_1!F272</f>
        <v>95.118309999999994</v>
      </c>
      <c r="G274" s="38">
        <f>Tabela_1!G272</f>
        <v>97.511499999999998</v>
      </c>
      <c r="H274" s="38">
        <f>Tabela_1!H272</f>
        <v>127.38473</v>
      </c>
      <c r="I274" s="38">
        <f>Tabela_1!I272</f>
        <v>98.371949999999998</v>
      </c>
      <c r="J274" s="38">
        <f>Tabela_1!J272</f>
        <v>100.68107999999999</v>
      </c>
      <c r="K274" s="38">
        <f>Tabela_1!K272</f>
        <v>100.09878</v>
      </c>
      <c r="L274" s="38">
        <f>Tabela_1!L272</f>
        <v>109.8322</v>
      </c>
      <c r="M274" s="38">
        <f>Tabela_1!M272</f>
        <v>107.08881</v>
      </c>
      <c r="N274" s="38">
        <f>Tabela_1!N272</f>
        <v>91.652730000000005</v>
      </c>
      <c r="O274" s="38">
        <f>Tabela_1!O272</f>
        <v>92.070070000000001</v>
      </c>
      <c r="P274" s="38">
        <f>Tabela_1!P272</f>
        <v>101.18537999999999</v>
      </c>
      <c r="Q274" s="38">
        <f>Tabela_1!Q272</f>
        <v>97.464820000000003</v>
      </c>
      <c r="R274" s="38">
        <f>Tabela_1!R272</f>
        <v>78.71942</v>
      </c>
      <c r="S274" s="38">
        <f>Tabela_1!S272</f>
        <v>90.616</v>
      </c>
      <c r="T274" s="38">
        <f>Tabela_1!T272</f>
        <v>88.846540000000005</v>
      </c>
    </row>
    <row r="275" spans="1:20" ht="16.5" customHeight="1" x14ac:dyDescent="0.25">
      <c r="A275" s="37">
        <v>45383</v>
      </c>
      <c r="B275" s="38">
        <f>Tabela_1!B273</f>
        <v>99.72287</v>
      </c>
      <c r="C275" s="38">
        <f>Tabela_1!C273</f>
        <v>92.838949999999997</v>
      </c>
      <c r="D275" s="38">
        <f>Tabela_1!D273</f>
        <v>105.65336000000001</v>
      </c>
      <c r="E275" s="38">
        <f>Tabela_1!E273</f>
        <v>76.951629999999994</v>
      </c>
      <c r="F275" s="38">
        <f>Tabela_1!F273</f>
        <v>89.601240000000004</v>
      </c>
      <c r="G275" s="38">
        <f>Tabela_1!G273</f>
        <v>95.345780000000005</v>
      </c>
      <c r="H275" s="38">
        <f>Tabela_1!H273</f>
        <v>116.0086</v>
      </c>
      <c r="I275" s="38">
        <f>Tabela_1!I273</f>
        <v>105.21619</v>
      </c>
      <c r="J275" s="38">
        <f>Tabela_1!J273</f>
        <v>93.621420000000001</v>
      </c>
      <c r="K275" s="38">
        <f>Tabela_1!K273</f>
        <v>102.19022</v>
      </c>
      <c r="L275" s="38">
        <f>Tabela_1!L273</f>
        <v>113.81634</v>
      </c>
      <c r="M275" s="38">
        <f>Tabela_1!M273</f>
        <v>103.31014</v>
      </c>
      <c r="N275" s="38">
        <f>Tabela_1!N273</f>
        <v>99.154920000000004</v>
      </c>
      <c r="O275" s="38">
        <f>Tabela_1!O273</f>
        <v>103.94723</v>
      </c>
      <c r="P275" s="38">
        <f>Tabela_1!P273</f>
        <v>106.69906</v>
      </c>
      <c r="Q275" s="38">
        <f>Tabela_1!Q273</f>
        <v>103.70707</v>
      </c>
      <c r="R275" s="38">
        <f>Tabela_1!R273</f>
        <v>94.688400000000001</v>
      </c>
      <c r="S275" s="38">
        <f>Tabela_1!S273</f>
        <v>96.482020000000006</v>
      </c>
      <c r="T275" s="38">
        <f>Tabela_1!T273</f>
        <v>94.008260000000007</v>
      </c>
    </row>
    <row r="276" spans="1:20" ht="16.5" customHeight="1" x14ac:dyDescent="0.25">
      <c r="A276" s="37">
        <v>45413</v>
      </c>
      <c r="B276" s="38">
        <f>Tabela_1!B274</f>
        <v>103.50713</v>
      </c>
      <c r="C276" s="38">
        <f>Tabela_1!C274</f>
        <v>100.51793000000001</v>
      </c>
      <c r="D276" s="38">
        <f>Tabela_1!D274</f>
        <v>108.5616</v>
      </c>
      <c r="E276" s="38">
        <f>Tabela_1!E274</f>
        <v>106.21857</v>
      </c>
      <c r="F276" s="38">
        <f>Tabela_1!F274</f>
        <v>97.366810000000001</v>
      </c>
      <c r="G276" s="38">
        <f>Tabela_1!G274</f>
        <v>96.768180000000001</v>
      </c>
      <c r="H276" s="38">
        <f>Tabela_1!H274</f>
        <v>118.51924</v>
      </c>
      <c r="I276" s="38">
        <f>Tabela_1!I274</f>
        <v>107.70206</v>
      </c>
      <c r="J276" s="38">
        <f>Tabela_1!J274</f>
        <v>107.67233</v>
      </c>
      <c r="K276" s="38">
        <f>Tabela_1!K274</f>
        <v>106.70274999999999</v>
      </c>
      <c r="L276" s="38">
        <f>Tabela_1!L274</f>
        <v>103.83468000000001</v>
      </c>
      <c r="M276" s="38">
        <f>Tabela_1!M274</f>
        <v>104.67022</v>
      </c>
      <c r="N276" s="38">
        <f>Tabela_1!N274</f>
        <v>105.79403000000001</v>
      </c>
      <c r="O276" s="38">
        <f>Tabela_1!O274</f>
        <v>105.03588000000001</v>
      </c>
      <c r="P276" s="38">
        <f>Tabela_1!P274</f>
        <v>107.27699</v>
      </c>
      <c r="Q276" s="38">
        <f>Tabela_1!Q274</f>
        <v>79.576300000000003</v>
      </c>
      <c r="R276" s="38">
        <f>Tabela_1!R274</f>
        <v>115.7693</v>
      </c>
      <c r="S276" s="38">
        <f>Tabela_1!S274</f>
        <v>119.53353</v>
      </c>
      <c r="T276" s="38">
        <f>Tabela_1!T274</f>
        <v>120.00371</v>
      </c>
    </row>
    <row r="277" spans="1:20" ht="16.5" customHeight="1" x14ac:dyDescent="0.25">
      <c r="A277" s="37">
        <v>45444</v>
      </c>
      <c r="B277" s="38">
        <f>Tabela_1!B275</f>
        <v>105.19257</v>
      </c>
      <c r="C277" s="38">
        <f>Tabela_1!C275</f>
        <v>92.862979999999993</v>
      </c>
      <c r="D277" s="38">
        <f>Tabela_1!D275</f>
        <v>95.420730000000006</v>
      </c>
      <c r="E277" s="38">
        <f>Tabela_1!E275</f>
        <v>122.79877</v>
      </c>
      <c r="F277" s="38">
        <f>Tabela_1!F275</f>
        <v>97.768820000000005</v>
      </c>
      <c r="G277" s="38">
        <f>Tabela_1!G275</f>
        <v>99.482810000000001</v>
      </c>
      <c r="H277" s="38">
        <f>Tabela_1!H275</f>
        <v>135.15075999999999</v>
      </c>
      <c r="I277" s="38">
        <f>Tabela_1!I275</f>
        <v>97.414569999999998</v>
      </c>
      <c r="J277" s="38">
        <f>Tabela_1!J275</f>
        <v>99.041370000000001</v>
      </c>
      <c r="K277" s="38">
        <f>Tabela_1!K275</f>
        <v>109.07454</v>
      </c>
      <c r="L277" s="38">
        <f>Tabela_1!L275</f>
        <v>100.56681</v>
      </c>
      <c r="M277" s="38">
        <f>Tabela_1!M275</f>
        <v>105.20968000000001</v>
      </c>
      <c r="N277" s="38">
        <f>Tabela_1!N275</f>
        <v>109.9166</v>
      </c>
      <c r="O277" s="38">
        <f>Tabela_1!O275</f>
        <v>107.09721</v>
      </c>
      <c r="P277" s="38">
        <f>Tabela_1!P275</f>
        <v>103.30313</v>
      </c>
      <c r="Q277" s="38">
        <f>Tabela_1!Q275</f>
        <v>98.143709999999999</v>
      </c>
      <c r="R277" s="38">
        <f>Tabela_1!R275</f>
        <v>127.22138</v>
      </c>
      <c r="S277" s="38">
        <f>Tabela_1!S275</f>
        <v>120.99581999999999</v>
      </c>
      <c r="T277" s="38">
        <f>Tabela_1!T275</f>
        <v>118.76778</v>
      </c>
    </row>
    <row r="278" spans="1:20" ht="16.5" customHeight="1" x14ac:dyDescent="0.25">
      <c r="A278" s="37">
        <v>45474</v>
      </c>
      <c r="B278" s="38">
        <f>Tabela_1!B276</f>
        <v>111.98145</v>
      </c>
      <c r="C278" s="38">
        <f>Tabela_1!C276</f>
        <v>101.65349000000001</v>
      </c>
      <c r="D278" s="38">
        <f>Tabela_1!D276</f>
        <v>106.84573</v>
      </c>
      <c r="E278" s="38">
        <f>Tabela_1!E276</f>
        <v>126.89663</v>
      </c>
      <c r="F278" s="38">
        <f>Tabela_1!F276</f>
        <v>98.640429999999995</v>
      </c>
      <c r="G278" s="38">
        <f>Tabela_1!G276</f>
        <v>104.72208000000001</v>
      </c>
      <c r="H278" s="38">
        <f>Tabela_1!H276</f>
        <v>140.90944999999999</v>
      </c>
      <c r="I278" s="38">
        <f>Tabela_1!I276</f>
        <v>110.22429</v>
      </c>
      <c r="J278" s="38">
        <f>Tabela_1!J276</f>
        <v>104.20014999999999</v>
      </c>
      <c r="K278" s="38">
        <f>Tabela_1!K276</f>
        <v>117.95538000000001</v>
      </c>
      <c r="L278" s="38">
        <f>Tabela_1!L276</f>
        <v>113.83359</v>
      </c>
      <c r="M278" s="38">
        <f>Tabela_1!M276</f>
        <v>107.42139</v>
      </c>
      <c r="N278" s="38">
        <f>Tabela_1!N276</f>
        <v>112.01314000000001</v>
      </c>
      <c r="O278" s="38">
        <f>Tabela_1!O276</f>
        <v>115.93912</v>
      </c>
      <c r="P278" s="38">
        <f>Tabela_1!P276</f>
        <v>113.80148</v>
      </c>
      <c r="Q278" s="38">
        <f>Tabela_1!Q276</f>
        <v>107.07311</v>
      </c>
      <c r="R278" s="38">
        <f>Tabela_1!R276</f>
        <v>116.70249</v>
      </c>
      <c r="S278" s="38">
        <f>Tabela_1!S276</f>
        <v>136.42389</v>
      </c>
      <c r="T278" s="38">
        <f>Tabela_1!T276</f>
        <v>128.33909</v>
      </c>
    </row>
    <row r="279" spans="1:20" ht="16.5" customHeight="1" x14ac:dyDescent="0.25">
      <c r="A279" s="37">
        <v>45505</v>
      </c>
      <c r="B279" s="38">
        <f>Tabela_1!B277</f>
        <v>113.82899</v>
      </c>
      <c r="C279" s="38">
        <f>Tabela_1!C277</f>
        <v>103.38625</v>
      </c>
      <c r="D279" s="38">
        <f>Tabela_1!D277</f>
        <v>115.65354000000001</v>
      </c>
      <c r="E279" s="38">
        <f>Tabela_1!E277</f>
        <v>126.11542</v>
      </c>
      <c r="F279" s="38">
        <f>Tabela_1!F277</f>
        <v>109.72545</v>
      </c>
      <c r="G279" s="38">
        <f>Tabela_1!G277</f>
        <v>115.41603000000001</v>
      </c>
      <c r="H279" s="38">
        <f>Tabela_1!H277</f>
        <v>103.27831</v>
      </c>
      <c r="I279" s="38">
        <f>Tabela_1!I277</f>
        <v>111.25085</v>
      </c>
      <c r="J279" s="38">
        <f>Tabela_1!J277</f>
        <v>104.08031</v>
      </c>
      <c r="K279" s="38">
        <f>Tabela_1!K277</f>
        <v>120.99979</v>
      </c>
      <c r="L279" s="38">
        <f>Tabela_1!L277</f>
        <v>115.79258</v>
      </c>
      <c r="M279" s="38">
        <f>Tabela_1!M277</f>
        <v>110.94933</v>
      </c>
      <c r="N279" s="38">
        <f>Tabela_1!N277</f>
        <v>115.02564</v>
      </c>
      <c r="O279" s="38">
        <f>Tabela_1!O277</f>
        <v>116.00530000000001</v>
      </c>
      <c r="P279" s="38">
        <f>Tabela_1!P277</f>
        <v>113.71693999999999</v>
      </c>
      <c r="Q279" s="38">
        <f>Tabela_1!Q277</f>
        <v>104.90787</v>
      </c>
      <c r="R279" s="38">
        <f>Tabela_1!R277</f>
        <v>129.85516000000001</v>
      </c>
      <c r="S279" s="38">
        <f>Tabela_1!S277</f>
        <v>133.87386000000001</v>
      </c>
      <c r="T279" s="38">
        <f>Tabela_1!T277</f>
        <v>132.41457</v>
      </c>
    </row>
    <row r="280" spans="1:20" ht="16.5" customHeight="1" x14ac:dyDescent="0.25">
      <c r="A280" s="37">
        <v>45536</v>
      </c>
      <c r="B280" s="38">
        <f>Tabela_1!B278</f>
        <v>109.74694</v>
      </c>
      <c r="C280" s="38">
        <f>Tabela_1!C278</f>
        <v>100.98166000000001</v>
      </c>
      <c r="D280" s="38">
        <f>Tabela_1!D278</f>
        <v>103.7077</v>
      </c>
      <c r="E280" s="38">
        <f>Tabela_1!E278</f>
        <v>119.27537</v>
      </c>
      <c r="F280" s="38">
        <f>Tabela_1!F278</f>
        <v>104.26616</v>
      </c>
      <c r="G280" s="38">
        <f>Tabela_1!G278</f>
        <v>105.76473</v>
      </c>
      <c r="H280" s="38">
        <f>Tabela_1!H278</f>
        <v>104.14998</v>
      </c>
      <c r="I280" s="38">
        <f>Tabela_1!I278</f>
        <v>108.22042</v>
      </c>
      <c r="J280" s="38">
        <f>Tabela_1!J278</f>
        <v>101.46872999999999</v>
      </c>
      <c r="K280" s="38">
        <f>Tabela_1!K278</f>
        <v>114.32696</v>
      </c>
      <c r="L280" s="38">
        <f>Tabela_1!L278</f>
        <v>115.55459</v>
      </c>
      <c r="M280" s="38">
        <f>Tabela_1!M278</f>
        <v>107.21261</v>
      </c>
      <c r="N280" s="38">
        <f>Tabela_1!N278</f>
        <v>111.54809</v>
      </c>
      <c r="O280" s="38">
        <f>Tabela_1!O278</f>
        <v>111.28452</v>
      </c>
      <c r="P280" s="38">
        <f>Tabela_1!P278</f>
        <v>109.71238</v>
      </c>
      <c r="Q280" s="38">
        <f>Tabela_1!Q278</f>
        <v>97.619709999999998</v>
      </c>
      <c r="R280" s="38">
        <f>Tabela_1!R278</f>
        <v>121.01568</v>
      </c>
      <c r="S280" s="38">
        <f>Tabela_1!S278</f>
        <v>122.00176</v>
      </c>
      <c r="T280" s="38">
        <f>Tabela_1!T278</f>
        <v>132.45535000000001</v>
      </c>
    </row>
    <row r="281" spans="1:20" ht="16.5" customHeight="1" x14ac:dyDescent="0.25">
      <c r="A281" s="37">
        <v>45566</v>
      </c>
      <c r="B281" s="38">
        <f>Tabela_1!B279</f>
        <v>113.45003</v>
      </c>
      <c r="C281" s="38">
        <f>Tabela_1!C279</f>
        <v>108.17439</v>
      </c>
      <c r="D281" s="38">
        <f>Tabela_1!D279</f>
        <v>104.24402000000001</v>
      </c>
      <c r="E281" s="38">
        <f>Tabela_1!E279</f>
        <v>131.53973999999999</v>
      </c>
      <c r="F281" s="38">
        <f>Tabela_1!F279</f>
        <v>99.265270000000001</v>
      </c>
      <c r="G281" s="38">
        <f>Tabela_1!G279</f>
        <v>114.84141</v>
      </c>
      <c r="H281" s="38">
        <f>Tabela_1!H279</f>
        <v>114.58257999999999</v>
      </c>
      <c r="I281" s="38">
        <f>Tabela_1!I279</f>
        <v>116.94938999999999</v>
      </c>
      <c r="J281" s="38">
        <f>Tabela_1!J279</f>
        <v>107.20717999999999</v>
      </c>
      <c r="K281" s="38">
        <f>Tabela_1!K279</f>
        <v>114.15371</v>
      </c>
      <c r="L281" s="38">
        <f>Tabela_1!L279</f>
        <v>110.66893</v>
      </c>
      <c r="M281" s="38">
        <f>Tabela_1!M279</f>
        <v>108.66195999999999</v>
      </c>
      <c r="N281" s="38">
        <f>Tabela_1!N279</f>
        <v>113.45761</v>
      </c>
      <c r="O281" s="38">
        <f>Tabela_1!O279</f>
        <v>119.15031</v>
      </c>
      <c r="P281" s="38">
        <f>Tabela_1!P279</f>
        <v>118.37249</v>
      </c>
      <c r="Q281" s="38">
        <f>Tabela_1!Q279</f>
        <v>105.571</v>
      </c>
      <c r="R281" s="38">
        <f>Tabela_1!R279</f>
        <v>114.99684999999999</v>
      </c>
      <c r="S281" s="38">
        <f>Tabela_1!S279</f>
        <v>126.37738</v>
      </c>
      <c r="T281" s="38">
        <f>Tabela_1!T279</f>
        <v>120.07447999999999</v>
      </c>
    </row>
    <row r="282" spans="1:20" ht="16.5" customHeight="1" x14ac:dyDescent="0.25">
      <c r="A282" s="37">
        <v>45597</v>
      </c>
      <c r="B282" s="38">
        <f>Tabela_1!B280</f>
        <v>104.51242000000001</v>
      </c>
      <c r="C282" s="38">
        <f>Tabela_1!C280</f>
        <v>102.5924</v>
      </c>
      <c r="D282" s="38">
        <f>Tabela_1!D280</f>
        <v>103.11951999999999</v>
      </c>
      <c r="E282" s="38">
        <f>Tabela_1!E280</f>
        <v>129.47038000000001</v>
      </c>
      <c r="F282" s="38">
        <f>Tabela_1!F280</f>
        <v>99.662509999999997</v>
      </c>
      <c r="G282" s="38">
        <f>Tabela_1!G280</f>
        <v>110.17322</v>
      </c>
      <c r="H282" s="38">
        <f>Tabela_1!H280</f>
        <v>112.66475</v>
      </c>
      <c r="I282" s="38">
        <f>Tabela_1!I280</f>
        <v>111.75414000000001</v>
      </c>
      <c r="J282" s="38">
        <f>Tabela_1!J280</f>
        <v>99.253630000000001</v>
      </c>
      <c r="K282" s="38">
        <f>Tabela_1!K280</f>
        <v>103.5625</v>
      </c>
      <c r="L282" s="38">
        <f>Tabela_1!L280</f>
        <v>97.096829999999997</v>
      </c>
      <c r="M282" s="38">
        <f>Tabela_1!M280</f>
        <v>105.84259</v>
      </c>
      <c r="N282" s="38">
        <f>Tabela_1!N280</f>
        <v>99.430530000000005</v>
      </c>
      <c r="O282" s="38">
        <f>Tabela_1!O280</f>
        <v>113.81249</v>
      </c>
      <c r="P282" s="38">
        <f>Tabela_1!P280</f>
        <v>110.65424</v>
      </c>
      <c r="Q282" s="38">
        <f>Tabela_1!Q280</f>
        <v>96.541939999999997</v>
      </c>
      <c r="R282" s="38">
        <f>Tabela_1!R280</f>
        <v>99.487049999999996</v>
      </c>
      <c r="S282" s="38">
        <f>Tabela_1!S280</f>
        <v>116.22838</v>
      </c>
      <c r="T282" s="38">
        <f>Tabela_1!T280</f>
        <v>103.66101</v>
      </c>
    </row>
    <row r="283" spans="1:20" ht="16.5" customHeight="1" x14ac:dyDescent="0.25">
      <c r="A283" s="37">
        <v>45627</v>
      </c>
      <c r="B283" s="38">
        <f>Tabela_1!B281</f>
        <v>93.988</v>
      </c>
      <c r="C283" s="38">
        <f>Tabela_1!C281</f>
        <v>99.532899999999998</v>
      </c>
      <c r="D283" s="38">
        <f>Tabela_1!D281</f>
        <v>90.37182</v>
      </c>
      <c r="E283" s="38">
        <f>Tabela_1!E281</f>
        <v>124.80179</v>
      </c>
      <c r="F283" s="38">
        <f>Tabela_1!F281</f>
        <v>105.12378</v>
      </c>
      <c r="G283" s="38">
        <f>Tabela_1!G281</f>
        <v>87.124200000000002</v>
      </c>
      <c r="H283" s="38">
        <f>Tabela_1!H281</f>
        <v>108.32120999999999</v>
      </c>
      <c r="I283" s="38">
        <f>Tabela_1!I281</f>
        <v>111.00353</v>
      </c>
      <c r="J283" s="38">
        <f>Tabela_1!J281</f>
        <v>99.618409999999997</v>
      </c>
      <c r="K283" s="38">
        <f>Tabela_1!K281</f>
        <v>96.55547</v>
      </c>
      <c r="L283" s="38">
        <f>Tabela_1!L281</f>
        <v>107.83904</v>
      </c>
      <c r="M283" s="38">
        <f>Tabela_1!M281</f>
        <v>102.17588000000001</v>
      </c>
      <c r="N283" s="38">
        <f>Tabela_1!N281</f>
        <v>83.165400000000005</v>
      </c>
      <c r="O283" s="38">
        <f>Tabela_1!O281</f>
        <v>99.096599999999995</v>
      </c>
      <c r="P283" s="38">
        <f>Tabela_1!P281</f>
        <v>93.384429999999995</v>
      </c>
      <c r="Q283" s="38">
        <f>Tabela_1!Q281</f>
        <v>84.306960000000004</v>
      </c>
      <c r="R283" s="38">
        <f>Tabela_1!R281</f>
        <v>80.01943</v>
      </c>
      <c r="S283" s="38">
        <f>Tabela_1!S281</f>
        <v>103.47611000000001</v>
      </c>
      <c r="T283" s="38">
        <f>Tabela_1!T281</f>
        <v>92.760930000000002</v>
      </c>
    </row>
    <row r="284" spans="1:20" ht="16.5" customHeight="1" x14ac:dyDescent="0.25">
      <c r="A284" s="37">
        <v>45658</v>
      </c>
      <c r="B284" s="38">
        <f>Tabela_1!B282</f>
        <v>95.012410000000003</v>
      </c>
      <c r="C284" s="38">
        <f>Tabela_1!C282</f>
        <v>94.668940000000006</v>
      </c>
      <c r="D284" s="38">
        <f>Tabela_1!D282</f>
        <v>106.90604</v>
      </c>
      <c r="E284" s="38">
        <f>Tabela_1!E282</f>
        <v>95.47739</v>
      </c>
      <c r="F284" s="38">
        <f>Tabela_1!F282</f>
        <v>92.273669999999996</v>
      </c>
      <c r="G284" s="38">
        <f>Tabela_1!G282</f>
        <v>97.150189999999995</v>
      </c>
      <c r="H284" s="38">
        <f>Tabela_1!H282</f>
        <v>117.97614</v>
      </c>
      <c r="I284" s="38">
        <f>Tabela_1!I282</f>
        <v>83.577129999999997</v>
      </c>
      <c r="J284" s="38">
        <f>Tabela_1!J282</f>
        <v>102.86165</v>
      </c>
      <c r="K284" s="38">
        <f>Tabela_1!K282</f>
        <v>95.052189999999996</v>
      </c>
      <c r="L284" s="38">
        <f>Tabela_1!L282</f>
        <v>102.68687</v>
      </c>
      <c r="M284" s="38">
        <f>Tabela_1!M282</f>
        <v>106.58517000000001</v>
      </c>
      <c r="N284" s="38">
        <f>Tabela_1!N282</f>
        <v>87.326130000000006</v>
      </c>
      <c r="O284" s="38">
        <f>Tabela_1!O282</f>
        <v>99.893829999999994</v>
      </c>
      <c r="P284" s="38">
        <f>Tabela_1!P282</f>
        <v>103.39255</v>
      </c>
      <c r="Q284" s="38">
        <f>Tabela_1!Q282</f>
        <v>89.164929999999998</v>
      </c>
      <c r="R284" s="38">
        <f>Tabela_1!R282</f>
        <v>72.087469999999996</v>
      </c>
      <c r="S284" s="38">
        <f>Tabela_1!S282</f>
        <v>97.989779999999996</v>
      </c>
      <c r="T284" s="38">
        <f>Tabela_1!T282</f>
        <v>88.557990000000004</v>
      </c>
    </row>
    <row r="285" spans="1:20" ht="16.5" customHeight="1" x14ac:dyDescent="0.25">
      <c r="A285" s="37">
        <v>45689</v>
      </c>
      <c r="B285" s="38">
        <f>Tabela_1!B283</f>
        <v>93.6023</v>
      </c>
      <c r="C285" s="38">
        <f>Tabela_1!C283</f>
        <v>87.514899999999997</v>
      </c>
      <c r="D285" s="38">
        <f>Tabela_1!D283</f>
        <v>105.18687</v>
      </c>
      <c r="E285" s="38">
        <f>Tabela_1!E283</f>
        <v>88.668760000000006</v>
      </c>
      <c r="F285" s="38">
        <f>Tabela_1!F283</f>
        <v>88.463139999999996</v>
      </c>
      <c r="G285" s="38">
        <f>Tabela_1!G283</f>
        <v>94.995069999999998</v>
      </c>
      <c r="H285" s="38">
        <f>Tabela_1!H283</f>
        <v>104.62754</v>
      </c>
      <c r="I285" s="38">
        <f>Tabela_1!I283</f>
        <v>78.443969999999993</v>
      </c>
      <c r="J285" s="38">
        <f>Tabela_1!J283</f>
        <v>92.276219999999995</v>
      </c>
      <c r="K285" s="38">
        <f>Tabela_1!K283</f>
        <v>93.600629999999995</v>
      </c>
      <c r="L285" s="38">
        <f>Tabela_1!L283</f>
        <v>97.062560000000005</v>
      </c>
      <c r="M285" s="38">
        <f>Tabela_1!M283</f>
        <v>99.628349999999998</v>
      </c>
      <c r="N285" s="38">
        <f>Tabela_1!N283</f>
        <v>88.431460000000001</v>
      </c>
      <c r="O285" s="38">
        <f>Tabela_1!O283</f>
        <v>102.63455</v>
      </c>
      <c r="P285" s="38">
        <f>Tabela_1!P283</f>
        <v>104.42715</v>
      </c>
      <c r="Q285" s="38">
        <f>Tabela_1!Q283</f>
        <v>89.345470000000006</v>
      </c>
      <c r="R285" s="38">
        <f>Tabela_1!R283</f>
        <v>72.145870000000002</v>
      </c>
      <c r="S285" s="38">
        <f>Tabela_1!S283</f>
        <v>92.417190000000005</v>
      </c>
      <c r="T285" s="38">
        <f>Tabela_1!T283</f>
        <v>86.046819999999997</v>
      </c>
    </row>
    <row r="286" spans="1:20" ht="16.5" customHeight="1" x14ac:dyDescent="0.25">
      <c r="A286" s="37">
        <v>45717</v>
      </c>
      <c r="B286" s="38">
        <f>Tabela_1!B284</f>
        <v>99.823149999999998</v>
      </c>
      <c r="C286" s="38">
        <f>Tabela_1!C284</f>
        <v>90.831519999999998</v>
      </c>
      <c r="D286" s="38">
        <f>Tabela_1!D284</f>
        <v>112.68686</v>
      </c>
      <c r="E286" s="38">
        <f>Tabela_1!E284</f>
        <v>101.81997</v>
      </c>
      <c r="F286" s="38">
        <f>Tabela_1!F284</f>
        <v>85.140820000000005</v>
      </c>
      <c r="G286" s="38">
        <f>Tabela_1!G284</f>
        <v>95.582499999999996</v>
      </c>
      <c r="H286" s="38">
        <f>Tabela_1!H284</f>
        <v>103.01215000000001</v>
      </c>
      <c r="I286" s="38">
        <f>Tabela_1!I284</f>
        <v>76.290000000000006</v>
      </c>
      <c r="J286" s="38">
        <f>Tabela_1!J284</f>
        <v>104.68219999999999</v>
      </c>
      <c r="K286" s="38">
        <f>Tabela_1!K284</f>
        <v>102.29246000000001</v>
      </c>
      <c r="L286" s="38">
        <f>Tabela_1!L284</f>
        <v>115.06995000000001</v>
      </c>
      <c r="M286" s="38">
        <f>Tabela_1!M284</f>
        <v>110.76536</v>
      </c>
      <c r="N286" s="38">
        <f>Tabela_1!N284</f>
        <v>93.546750000000003</v>
      </c>
      <c r="O286" s="38">
        <f>Tabela_1!O284</f>
        <v>105.83450999999999</v>
      </c>
      <c r="P286" s="38">
        <f>Tabela_1!P284</f>
        <v>109.42939</v>
      </c>
      <c r="Q286" s="38">
        <f>Tabela_1!Q284</f>
        <v>95.952889999999996</v>
      </c>
      <c r="R286" s="38">
        <f>Tabela_1!R284</f>
        <v>85.553430000000006</v>
      </c>
      <c r="S286" s="38">
        <f>Tabela_1!S284</f>
        <v>94.988799999999998</v>
      </c>
      <c r="T286" s="38">
        <f>Tabela_1!T284</f>
        <v>87.668689999999998</v>
      </c>
    </row>
    <row r="287" spans="1:20" ht="16.5" customHeight="1" x14ac:dyDescent="0.25">
      <c r="A287" s="37">
        <v>45748</v>
      </c>
      <c r="B287" s="38">
        <f>Tabela_1!B285</f>
        <v>99.253410000000002</v>
      </c>
      <c r="C287" s="38">
        <f>Tabela_1!C285</f>
        <v>93.106340000000003</v>
      </c>
      <c r="D287" s="38">
        <f>Tabela_1!D285</f>
        <v>109.52997999999999</v>
      </c>
      <c r="E287" s="38">
        <f>Tabela_1!E285</f>
        <v>97.924629999999993</v>
      </c>
      <c r="F287" s="38">
        <f>Tabela_1!F285</f>
        <v>89.374849999999995</v>
      </c>
      <c r="G287" s="38">
        <f>Tabela_1!G285</f>
        <v>90.492320000000007</v>
      </c>
      <c r="H287" s="38">
        <f>Tabela_1!H285</f>
        <v>101.04728</v>
      </c>
      <c r="I287" s="38">
        <f>Tabela_1!I285</f>
        <v>101.24696</v>
      </c>
      <c r="J287" s="38">
        <f>Tabela_1!J285</f>
        <v>96.893020000000007</v>
      </c>
      <c r="K287" s="38">
        <f>Tabela_1!K285</f>
        <v>103.93125999999999</v>
      </c>
      <c r="L287" s="38">
        <f>Tabela_1!L285</f>
        <v>108.57268000000001</v>
      </c>
      <c r="M287" s="38">
        <f>Tabela_1!M285</f>
        <v>107.05804000000001</v>
      </c>
      <c r="N287" s="38">
        <f>Tabela_1!N285</f>
        <v>94.094139999999996</v>
      </c>
      <c r="O287" s="38">
        <f>Tabela_1!O285</f>
        <v>103.51647</v>
      </c>
      <c r="P287" s="38">
        <f>Tabela_1!P285</f>
        <v>105.95323999999999</v>
      </c>
      <c r="Q287" s="38">
        <f>Tabela_1!Q285</f>
        <v>95.833709999999996</v>
      </c>
      <c r="R287" s="38">
        <f>Tabela_1!R285</f>
        <v>86.21163</v>
      </c>
      <c r="S287" s="38">
        <f>Tabela_1!S285</f>
        <v>93.851209999999995</v>
      </c>
      <c r="T287" s="38">
        <f>Tabela_1!T285</f>
        <v>98.269549999999995</v>
      </c>
    </row>
    <row r="288" spans="1:20" ht="16.5" customHeight="1" x14ac:dyDescent="0.25">
      <c r="A288" s="37">
        <v>45778</v>
      </c>
      <c r="B288" s="38">
        <f>Tabela_1!B286</f>
        <v>106.91828</v>
      </c>
      <c r="C288" s="38">
        <f>Tabela_1!C286</f>
        <v>96.792580000000001</v>
      </c>
      <c r="D288" s="38">
        <f>Tabela_1!D286</f>
        <v>110.59365</v>
      </c>
      <c r="E288" s="38">
        <f>Tabela_1!E286</f>
        <v>115.07669</v>
      </c>
      <c r="F288" s="38">
        <f>Tabela_1!F286</f>
        <v>96.134039999999999</v>
      </c>
      <c r="G288" s="38">
        <f>Tabela_1!G286</f>
        <v>100.93697</v>
      </c>
      <c r="H288" s="38">
        <f>Tabela_1!H286</f>
        <v>99.309370000000001</v>
      </c>
      <c r="I288" s="38">
        <f>Tabela_1!I286</f>
        <v>102.82477</v>
      </c>
      <c r="J288" s="38">
        <f>Tabela_1!J286</f>
        <v>99.766990000000007</v>
      </c>
      <c r="K288" s="38">
        <f>Tabela_1!K286</f>
        <v>111.71641</v>
      </c>
      <c r="L288" s="38">
        <f>Tabela_1!L286</f>
        <v>128.68468999999999</v>
      </c>
      <c r="M288" s="38">
        <f>Tabela_1!M286</f>
        <v>112.05871999999999</v>
      </c>
      <c r="N288" s="38">
        <f>Tabela_1!N286</f>
        <v>104.43608999999999</v>
      </c>
      <c r="O288" s="38">
        <f>Tabela_1!O286</f>
        <v>114.42086</v>
      </c>
      <c r="P288" s="38">
        <f>Tabela_1!P286</f>
        <v>111.28561999999999</v>
      </c>
      <c r="Q288" s="38">
        <f>Tabela_1!Q286</f>
        <v>102.71539</v>
      </c>
      <c r="R288" s="38">
        <f>Tabela_1!R286</f>
        <v>116.864</v>
      </c>
      <c r="S288" s="38">
        <f>Tabela_1!S286</f>
        <v>105.75686</v>
      </c>
      <c r="T288" s="38">
        <f>Tabela_1!T286</f>
        <v>121.57792000000001</v>
      </c>
    </row>
    <row r="289" spans="1:20" ht="16.5" customHeight="1" x14ac:dyDescent="0.25">
      <c r="A289" s="37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</row>
  </sheetData>
  <mergeCells count="6">
    <mergeCell ref="B2:Q2"/>
    <mergeCell ref="B3:Q3"/>
    <mergeCell ref="B4:Q4"/>
    <mergeCell ref="B5:Q5"/>
    <mergeCell ref="A6:A7"/>
    <mergeCell ref="B6:T6"/>
  </mergeCells>
  <hyperlinks>
    <hyperlink ref="A1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/>
  <dimension ref="A1:H288"/>
  <sheetViews>
    <sheetView zoomScale="90" zoomScaleNormal="90" workbookViewId="0">
      <pane xSplit="1" ySplit="7" topLeftCell="B277" activePane="bottomRight" state="frozen"/>
      <selection activeCell="G306" sqref="G306"/>
      <selection pane="topRight" activeCell="G306" sqref="G306"/>
      <selection pane="bottomLeft" activeCell="G306" sqref="G306"/>
      <selection pane="bottomRight" activeCell="G306" sqref="G306"/>
    </sheetView>
  </sheetViews>
  <sheetFormatPr defaultColWidth="9.140625" defaultRowHeight="15" x14ac:dyDescent="0.25"/>
  <cols>
    <col min="1" max="2" width="14.85546875" style="8" customWidth="1"/>
    <col min="3" max="3" width="22.5703125" style="8" customWidth="1"/>
    <col min="4" max="4" width="29.85546875" style="8" customWidth="1"/>
    <col min="5" max="5" width="24.7109375" style="8" customWidth="1"/>
    <col min="6" max="6" width="39.42578125" style="8" customWidth="1"/>
    <col min="7" max="7" width="28.5703125" style="8" customWidth="1"/>
    <col min="8" max="8" width="25.5703125" style="8" customWidth="1"/>
    <col min="9" max="16384" width="9.140625" style="8"/>
  </cols>
  <sheetData>
    <row r="1" spans="1:8" x14ac:dyDescent="0.25">
      <c r="A1" s="56" t="s">
        <v>151</v>
      </c>
    </row>
    <row r="2" spans="1:8" x14ac:dyDescent="0.25">
      <c r="B2" s="268" t="s">
        <v>134</v>
      </c>
      <c r="C2" s="268"/>
      <c r="D2" s="268"/>
      <c r="E2" s="268"/>
      <c r="F2" s="268"/>
      <c r="G2" s="268"/>
      <c r="H2" s="268"/>
    </row>
    <row r="3" spans="1:8" x14ac:dyDescent="0.25">
      <c r="B3" s="268" t="s">
        <v>135</v>
      </c>
      <c r="C3" s="268"/>
      <c r="D3" s="268"/>
      <c r="E3" s="268"/>
      <c r="F3" s="268"/>
      <c r="G3" s="268"/>
      <c r="H3" s="268"/>
    </row>
    <row r="4" spans="1:8" x14ac:dyDescent="0.25">
      <c r="A4" s="36"/>
      <c r="B4" s="268" t="s">
        <v>131</v>
      </c>
      <c r="C4" s="268"/>
      <c r="D4" s="268"/>
      <c r="E4" s="268"/>
      <c r="F4" s="268"/>
      <c r="G4" s="268"/>
      <c r="H4" s="268"/>
    </row>
    <row r="5" spans="1:8" x14ac:dyDescent="0.25">
      <c r="A5" s="36"/>
      <c r="B5" s="268" t="s">
        <v>136</v>
      </c>
      <c r="C5" s="268"/>
      <c r="D5" s="268"/>
      <c r="E5" s="268"/>
      <c r="F5" s="268"/>
      <c r="G5" s="268"/>
      <c r="H5" s="268"/>
    </row>
    <row r="6" spans="1:8" x14ac:dyDescent="0.25">
      <c r="A6" s="271" t="s">
        <v>1</v>
      </c>
      <c r="B6" s="270" t="s">
        <v>166</v>
      </c>
      <c r="C6" s="270"/>
      <c r="D6" s="270"/>
      <c r="E6" s="270"/>
      <c r="F6" s="270"/>
      <c r="G6" s="270"/>
      <c r="H6" s="270"/>
    </row>
    <row r="7" spans="1:8" ht="21" customHeight="1" x14ac:dyDescent="0.25">
      <c r="A7" s="271"/>
      <c r="B7" s="42" t="s">
        <v>137</v>
      </c>
      <c r="C7" s="42" t="s">
        <v>138</v>
      </c>
      <c r="D7" s="42" t="s">
        <v>139</v>
      </c>
      <c r="E7" s="42" t="s">
        <v>140</v>
      </c>
      <c r="F7" s="42" t="s">
        <v>141</v>
      </c>
      <c r="G7" s="42" t="s">
        <v>142</v>
      </c>
      <c r="H7" s="42" t="s">
        <v>143</v>
      </c>
    </row>
    <row r="8" spans="1:8" x14ac:dyDescent="0.25">
      <c r="A8" s="37">
        <v>37257</v>
      </c>
      <c r="B8" s="39">
        <f>Tabela_2!AL6</f>
        <v>112.32176</v>
      </c>
      <c r="C8" s="39">
        <f>Tabela_2!AM6</f>
        <v>112.34222</v>
      </c>
      <c r="D8" s="39">
        <f>Tabela_2!AN6</f>
        <v>100.13025</v>
      </c>
      <c r="E8" s="39">
        <f>Tabela_2!AO6</f>
        <v>74.340199999999996</v>
      </c>
      <c r="F8" s="39">
        <f>Tabela_2!AP6</f>
        <v>70.118719999999996</v>
      </c>
      <c r="G8" s="39">
        <f>Tabela_2!AQ6</f>
        <v>83.570409999999995</v>
      </c>
      <c r="H8" s="41" t="str">
        <f>Tabela_2!AR6</f>
        <v>-</v>
      </c>
    </row>
    <row r="9" spans="1:8" x14ac:dyDescent="0.25">
      <c r="A9" s="37">
        <v>37288</v>
      </c>
      <c r="B9" s="39">
        <f>Tabela_2!AL7</f>
        <v>102.81546</v>
      </c>
      <c r="C9" s="39">
        <f>Tabela_2!AM7</f>
        <v>107.55135</v>
      </c>
      <c r="D9" s="39">
        <f>Tabela_2!AN7</f>
        <v>90.31814</v>
      </c>
      <c r="E9" s="39">
        <f>Tabela_2!AO7</f>
        <v>59.025179999999999</v>
      </c>
      <c r="F9" s="39">
        <f>Tabela_2!AP7</f>
        <v>65.251099999999994</v>
      </c>
      <c r="G9" s="39">
        <f>Tabela_2!AQ7</f>
        <v>78.228430000000003</v>
      </c>
      <c r="H9" s="41" t="str">
        <f>Tabela_2!AR7</f>
        <v>-</v>
      </c>
    </row>
    <row r="10" spans="1:8" x14ac:dyDescent="0.25">
      <c r="A10" s="37">
        <v>37316</v>
      </c>
      <c r="B10" s="39">
        <f>Tabela_2!AL8</f>
        <v>105.25942000000001</v>
      </c>
      <c r="C10" s="39">
        <f>Tabela_2!AM8</f>
        <v>121.61714000000001</v>
      </c>
      <c r="D10" s="39">
        <f>Tabela_2!AN8</f>
        <v>89.201369999999997</v>
      </c>
      <c r="E10" s="39">
        <f>Tabela_2!AO8</f>
        <v>58.621160000000003</v>
      </c>
      <c r="F10" s="39">
        <f>Tabela_2!AP8</f>
        <v>54.741329999999998</v>
      </c>
      <c r="G10" s="39">
        <f>Tabela_2!AQ8</f>
        <v>85.703019999999995</v>
      </c>
      <c r="H10" s="41" t="str">
        <f>Tabela_2!AR8</f>
        <v>-</v>
      </c>
    </row>
    <row r="11" spans="1:8" x14ac:dyDescent="0.25">
      <c r="A11" s="37">
        <v>37347</v>
      </c>
      <c r="B11" s="39">
        <f>Tabela_2!AL9</f>
        <v>111.79559999999999</v>
      </c>
      <c r="C11" s="39">
        <f>Tabela_2!AM9</f>
        <v>138.32098999999999</v>
      </c>
      <c r="D11" s="39">
        <f>Tabela_2!AN9</f>
        <v>92.145219999999995</v>
      </c>
      <c r="E11" s="39">
        <f>Tabela_2!AO9</f>
        <v>51.732759999999999</v>
      </c>
      <c r="F11" s="39">
        <f>Tabela_2!AP9</f>
        <v>68.549400000000006</v>
      </c>
      <c r="G11" s="39">
        <f>Tabela_2!AQ9</f>
        <v>88.488590000000002</v>
      </c>
      <c r="H11" s="41" t="str">
        <f>Tabela_2!AR9</f>
        <v>-</v>
      </c>
    </row>
    <row r="12" spans="1:8" x14ac:dyDescent="0.25">
      <c r="A12" s="37">
        <v>37377</v>
      </c>
      <c r="B12" s="39">
        <f>Tabela_2!AL10</f>
        <v>113.45484</v>
      </c>
      <c r="C12" s="39">
        <f>Tabela_2!AM10</f>
        <v>139.55590000000001</v>
      </c>
      <c r="D12" s="39">
        <f>Tabela_2!AN10</f>
        <v>93.744780000000006</v>
      </c>
      <c r="E12" s="39">
        <f>Tabela_2!AO10</f>
        <v>43.530320000000003</v>
      </c>
      <c r="F12" s="39">
        <f>Tabela_2!AP10</f>
        <v>67.706950000000006</v>
      </c>
      <c r="G12" s="39">
        <f>Tabela_2!AQ10</f>
        <v>90.913409999999999</v>
      </c>
      <c r="H12" s="41" t="str">
        <f>Tabela_2!AR10</f>
        <v>-</v>
      </c>
    </row>
    <row r="13" spans="1:8" x14ac:dyDescent="0.25">
      <c r="A13" s="37">
        <v>37408</v>
      </c>
      <c r="B13" s="39">
        <f>Tabela_2!AL11</f>
        <v>119.80494</v>
      </c>
      <c r="C13" s="39">
        <f>Tabela_2!AM11</f>
        <v>140.02329</v>
      </c>
      <c r="D13" s="39">
        <f>Tabela_2!AN11</f>
        <v>101.0741</v>
      </c>
      <c r="E13" s="39">
        <f>Tabela_2!AO11</f>
        <v>36.899520000000003</v>
      </c>
      <c r="F13" s="39">
        <f>Tabela_2!AP11</f>
        <v>92.935149999999993</v>
      </c>
      <c r="G13" s="39">
        <f>Tabela_2!AQ11</f>
        <v>87.491789999999995</v>
      </c>
      <c r="H13" s="41" t="str">
        <f>Tabela_2!AR11</f>
        <v>-</v>
      </c>
    </row>
    <row r="14" spans="1:8" x14ac:dyDescent="0.25">
      <c r="A14" s="37">
        <v>37438</v>
      </c>
      <c r="B14" s="39">
        <f>Tabela_2!AL12</f>
        <v>124.80847</v>
      </c>
      <c r="C14" s="39">
        <f>Tabela_2!AM12</f>
        <v>145.97175999999999</v>
      </c>
      <c r="D14" s="39">
        <f>Tabela_2!AN12</f>
        <v>105.26685000000001</v>
      </c>
      <c r="E14" s="39">
        <f>Tabela_2!AO12</f>
        <v>52.264719999999997</v>
      </c>
      <c r="F14" s="39">
        <f>Tabela_2!AP12</f>
        <v>94.817850000000007</v>
      </c>
      <c r="G14" s="39">
        <f>Tabela_2!AQ12</f>
        <v>90.851749999999996</v>
      </c>
      <c r="H14" s="41" t="str">
        <f>Tabela_2!AR12</f>
        <v>-</v>
      </c>
    </row>
    <row r="15" spans="1:8" x14ac:dyDescent="0.25">
      <c r="A15" s="37">
        <v>37469</v>
      </c>
      <c r="B15" s="39">
        <f>Tabela_2!AL13</f>
        <v>125.60229</v>
      </c>
      <c r="C15" s="39">
        <f>Tabela_2!AM13</f>
        <v>133.82807</v>
      </c>
      <c r="D15" s="39">
        <f>Tabela_2!AN13</f>
        <v>109.64322</v>
      </c>
      <c r="E15" s="39">
        <f>Tabela_2!AO13</f>
        <v>66.140349999999998</v>
      </c>
      <c r="F15" s="39">
        <f>Tabela_2!AP13</f>
        <v>97.195059999999998</v>
      </c>
      <c r="G15" s="39">
        <f>Tabela_2!AQ13</f>
        <v>95.987110000000001</v>
      </c>
      <c r="H15" s="41" t="str">
        <f>Tabela_2!AR13</f>
        <v>-</v>
      </c>
    </row>
    <row r="16" spans="1:8" x14ac:dyDescent="0.25">
      <c r="A16" s="37">
        <v>37500</v>
      </c>
      <c r="B16" s="39">
        <f>Tabela_2!AL14</f>
        <v>121.17861000000001</v>
      </c>
      <c r="C16" s="39">
        <f>Tabela_2!AM14</f>
        <v>139.45004</v>
      </c>
      <c r="D16" s="39">
        <f>Tabela_2!AN14</f>
        <v>102.85083</v>
      </c>
      <c r="E16" s="39">
        <f>Tabela_2!AO14</f>
        <v>64.145309999999995</v>
      </c>
      <c r="F16" s="39">
        <f>Tabela_2!AP14</f>
        <v>86.437449999999998</v>
      </c>
      <c r="G16" s="39">
        <f>Tabela_2!AQ14</f>
        <v>88.677819999999997</v>
      </c>
      <c r="H16" s="41" t="str">
        <f>Tabela_2!AR14</f>
        <v>-</v>
      </c>
    </row>
    <row r="17" spans="1:8" x14ac:dyDescent="0.25">
      <c r="A17" s="37">
        <v>37530</v>
      </c>
      <c r="B17" s="39">
        <f>Tabela_2!AL15</f>
        <v>128.43942000000001</v>
      </c>
      <c r="C17" s="39">
        <f>Tabela_2!AM15</f>
        <v>146.13261</v>
      </c>
      <c r="D17" s="39">
        <f>Tabela_2!AN15</f>
        <v>109.48788999999999</v>
      </c>
      <c r="E17" s="39">
        <f>Tabela_2!AO15</f>
        <v>73.527270000000001</v>
      </c>
      <c r="F17" s="39">
        <f>Tabela_2!AP15</f>
        <v>87.552769999999995</v>
      </c>
      <c r="G17" s="39">
        <f>Tabela_2!AQ15</f>
        <v>101.66931</v>
      </c>
      <c r="H17" s="41" t="str">
        <f>Tabela_2!AR15</f>
        <v>-</v>
      </c>
    </row>
    <row r="18" spans="1:8" x14ac:dyDescent="0.25">
      <c r="A18" s="37">
        <v>37561</v>
      </c>
      <c r="B18" s="39">
        <f>Tabela_2!AL16</f>
        <v>134.36642000000001</v>
      </c>
      <c r="C18" s="39">
        <f>Tabela_2!AM16</f>
        <v>153.30049</v>
      </c>
      <c r="D18" s="39">
        <f>Tabela_2!AN16</f>
        <v>114.42</v>
      </c>
      <c r="E18" s="39">
        <f>Tabela_2!AO16</f>
        <v>70.254159999999999</v>
      </c>
      <c r="F18" s="39">
        <f>Tabela_2!AP16</f>
        <v>103.71898</v>
      </c>
      <c r="G18" s="39">
        <f>Tabela_2!AQ16</f>
        <v>96.012929999999997</v>
      </c>
      <c r="H18" s="41" t="str">
        <f>Tabela_2!AR16</f>
        <v>-</v>
      </c>
    </row>
    <row r="19" spans="1:8" x14ac:dyDescent="0.25">
      <c r="A19" s="37">
        <v>37591</v>
      </c>
      <c r="B19" s="39">
        <f>Tabela_2!AL17</f>
        <v>132.04536999999999</v>
      </c>
      <c r="C19" s="39">
        <f>Tabela_2!AM17</f>
        <v>158.04893000000001</v>
      </c>
      <c r="D19" s="39">
        <f>Tabela_2!AN17</f>
        <v>110.34607</v>
      </c>
      <c r="E19" s="39">
        <f>Tabela_2!AO17</f>
        <v>62.855829999999997</v>
      </c>
      <c r="F19" s="39">
        <f>Tabela_2!AP17</f>
        <v>97.63476</v>
      </c>
      <c r="G19" s="39">
        <f>Tabela_2!AQ17</f>
        <v>85.462100000000007</v>
      </c>
      <c r="H19" s="41" t="str">
        <f>Tabela_2!AR17</f>
        <v>-</v>
      </c>
    </row>
    <row r="20" spans="1:8" x14ac:dyDescent="0.25">
      <c r="A20" s="37">
        <v>37622</v>
      </c>
      <c r="B20" s="39">
        <f>Tabela_2!AL18</f>
        <v>128.03269</v>
      </c>
      <c r="C20" s="39">
        <f>Tabela_2!AM18</f>
        <v>153.06957</v>
      </c>
      <c r="D20" s="39">
        <f>Tabela_2!AN18</f>
        <v>107.04285</v>
      </c>
      <c r="E20" s="39">
        <f>Tabela_2!AO18</f>
        <v>61.082009999999997</v>
      </c>
      <c r="F20" s="39">
        <f>Tabela_2!AP18</f>
        <v>102.91109</v>
      </c>
      <c r="G20" s="39">
        <f>Tabela_2!AQ18</f>
        <v>84.643339999999995</v>
      </c>
      <c r="H20" s="41" t="str">
        <f>Tabela_2!AR18</f>
        <v>-</v>
      </c>
    </row>
    <row r="21" spans="1:8" x14ac:dyDescent="0.25">
      <c r="A21" s="37">
        <v>37653</v>
      </c>
      <c r="B21" s="39">
        <f>Tabela_2!AL19</f>
        <v>124.29886999999999</v>
      </c>
      <c r="C21" s="39">
        <f>Tabela_2!AM19</f>
        <v>145.35640000000001</v>
      </c>
      <c r="D21" s="39">
        <f>Tabela_2!AN19</f>
        <v>104.84251999999999</v>
      </c>
      <c r="E21" s="39">
        <f>Tabela_2!AO19</f>
        <v>52.768880000000003</v>
      </c>
      <c r="F21" s="39">
        <f>Tabela_2!AP19</f>
        <v>97.447680000000005</v>
      </c>
      <c r="G21" s="39">
        <f>Tabela_2!AQ19</f>
        <v>92.622619999999998</v>
      </c>
      <c r="H21" s="41" t="str">
        <f>Tabela_2!AR19</f>
        <v>-</v>
      </c>
    </row>
    <row r="22" spans="1:8" x14ac:dyDescent="0.25">
      <c r="A22" s="37">
        <v>37681</v>
      </c>
      <c r="B22" s="39">
        <f>Tabela_2!AL20</f>
        <v>127.87430999999999</v>
      </c>
      <c r="C22" s="39">
        <f>Tabela_2!AM20</f>
        <v>157.57139000000001</v>
      </c>
      <c r="D22" s="39">
        <f>Tabela_2!AN20</f>
        <v>105.58017</v>
      </c>
      <c r="E22" s="39">
        <f>Tabela_2!AO20</f>
        <v>39.66807</v>
      </c>
      <c r="F22" s="39">
        <f>Tabela_2!AP20</f>
        <v>95.66507</v>
      </c>
      <c r="G22" s="39">
        <f>Tabela_2!AQ20</f>
        <v>85.375360000000001</v>
      </c>
      <c r="H22" s="41" t="str">
        <f>Tabela_2!AR20</f>
        <v>-</v>
      </c>
    </row>
    <row r="23" spans="1:8" x14ac:dyDescent="0.25">
      <c r="A23" s="37">
        <v>37712</v>
      </c>
      <c r="B23" s="39">
        <f>Tabela_2!AL21</f>
        <v>121.37411</v>
      </c>
      <c r="C23" s="39">
        <f>Tabela_2!AM21</f>
        <v>141.05171999999999</v>
      </c>
      <c r="D23" s="39">
        <f>Tabela_2!AN21</f>
        <v>102.62636999999999</v>
      </c>
      <c r="E23" s="39">
        <f>Tabela_2!AO21</f>
        <v>55.480820000000001</v>
      </c>
      <c r="F23" s="39">
        <f>Tabela_2!AP21</f>
        <v>101.82675</v>
      </c>
      <c r="G23" s="39">
        <f>Tabela_2!AQ21</f>
        <v>85.773840000000007</v>
      </c>
      <c r="H23" s="41" t="str">
        <f>Tabela_2!AR21</f>
        <v>-</v>
      </c>
    </row>
    <row r="24" spans="1:8" x14ac:dyDescent="0.25">
      <c r="A24" s="37">
        <v>37742</v>
      </c>
      <c r="B24" s="39">
        <f>Tabela_2!AL22</f>
        <v>134.94471999999999</v>
      </c>
      <c r="C24" s="39">
        <f>Tabela_2!AM22</f>
        <v>163.47561999999999</v>
      </c>
      <c r="D24" s="39">
        <f>Tabela_2!AN22</f>
        <v>112.21420999999999</v>
      </c>
      <c r="E24" s="39">
        <f>Tabela_2!AO22</f>
        <v>57.07837</v>
      </c>
      <c r="F24" s="39">
        <f>Tabela_2!AP22</f>
        <v>111.22357</v>
      </c>
      <c r="G24" s="39">
        <f>Tabela_2!AQ22</f>
        <v>90.158330000000007</v>
      </c>
      <c r="H24" s="41" t="str">
        <f>Tabela_2!AR22</f>
        <v>-</v>
      </c>
    </row>
    <row r="25" spans="1:8" x14ac:dyDescent="0.25">
      <c r="A25" s="37">
        <v>37773</v>
      </c>
      <c r="B25" s="39">
        <f>Tabela_2!AL23</f>
        <v>123.10760999999999</v>
      </c>
      <c r="C25" s="39">
        <f>Tabela_2!AM23</f>
        <v>149.84975</v>
      </c>
      <c r="D25" s="39">
        <f>Tabela_2!AN23</f>
        <v>102.16853</v>
      </c>
      <c r="E25" s="39">
        <f>Tabela_2!AO23</f>
        <v>42.265180000000001</v>
      </c>
      <c r="F25" s="39">
        <f>Tabela_2!AP23</f>
        <v>100.65900000000001</v>
      </c>
      <c r="G25" s="39">
        <f>Tabela_2!AQ23</f>
        <v>84.045649999999995</v>
      </c>
      <c r="H25" s="41" t="str">
        <f>Tabela_2!AR23</f>
        <v>-</v>
      </c>
    </row>
    <row r="26" spans="1:8" x14ac:dyDescent="0.25">
      <c r="A26" s="37">
        <v>37803</v>
      </c>
      <c r="B26" s="39">
        <f>Tabela_2!AL24</f>
        <v>135.86967000000001</v>
      </c>
      <c r="C26" s="39">
        <f>Tabela_2!AM24</f>
        <v>164.21324000000001</v>
      </c>
      <c r="D26" s="39">
        <f>Tabela_2!AN24</f>
        <v>113.09193</v>
      </c>
      <c r="E26" s="39">
        <f>Tabela_2!AO24</f>
        <v>52.548450000000003</v>
      </c>
      <c r="F26" s="39">
        <f>Tabela_2!AP24</f>
        <v>111.45593</v>
      </c>
      <c r="G26" s="39">
        <f>Tabela_2!AQ24</f>
        <v>91.06429</v>
      </c>
      <c r="H26" s="41" t="str">
        <f>Tabela_2!AR24</f>
        <v>-</v>
      </c>
    </row>
    <row r="27" spans="1:8" x14ac:dyDescent="0.25">
      <c r="A27" s="37">
        <v>37834</v>
      </c>
      <c r="B27" s="39">
        <f>Tabela_2!AL25</f>
        <v>132.55912000000001</v>
      </c>
      <c r="C27" s="39">
        <f>Tabela_2!AM25</f>
        <v>158.29830999999999</v>
      </c>
      <c r="D27" s="39">
        <f>Tabela_2!AN25</f>
        <v>110.87906</v>
      </c>
      <c r="E27" s="39">
        <f>Tabela_2!AO25</f>
        <v>56.286259999999999</v>
      </c>
      <c r="F27" s="39">
        <f>Tabela_2!AP25</f>
        <v>93.622699999999995</v>
      </c>
      <c r="G27" s="39">
        <f>Tabela_2!AQ25</f>
        <v>90.642840000000007</v>
      </c>
      <c r="H27" s="41" t="str">
        <f>Tabela_2!AR25</f>
        <v>-</v>
      </c>
    </row>
    <row r="28" spans="1:8" x14ac:dyDescent="0.25">
      <c r="A28" s="37">
        <v>37865</v>
      </c>
      <c r="B28" s="39">
        <f>Tabela_2!AL26</f>
        <v>132.64177000000001</v>
      </c>
      <c r="C28" s="39">
        <f>Tabela_2!AM26</f>
        <v>153.60095999999999</v>
      </c>
      <c r="D28" s="39">
        <f>Tabela_2!AN26</f>
        <v>112.3082</v>
      </c>
      <c r="E28" s="39">
        <f>Tabela_2!AO26</f>
        <v>57.449379999999998</v>
      </c>
      <c r="F28" s="39">
        <f>Tabela_2!AP26</f>
        <v>110.03795</v>
      </c>
      <c r="G28" s="39">
        <f>Tabela_2!AQ26</f>
        <v>88.255939999999995</v>
      </c>
      <c r="H28" s="41" t="str">
        <f>Tabela_2!AR26</f>
        <v>-</v>
      </c>
    </row>
    <row r="29" spans="1:8" x14ac:dyDescent="0.25">
      <c r="A29" s="37">
        <v>37895</v>
      </c>
      <c r="B29" s="39">
        <f>Tabela_2!AL27</f>
        <v>124.04499</v>
      </c>
      <c r="C29" s="39">
        <f>Tabela_2!AM27</f>
        <v>161.81175999999999</v>
      </c>
      <c r="D29" s="39">
        <f>Tabela_2!AN27</f>
        <v>99.877970000000005</v>
      </c>
      <c r="E29" s="39">
        <f>Tabela_2!AO27</f>
        <v>62.858229999999999</v>
      </c>
      <c r="F29" s="39">
        <f>Tabela_2!AP27</f>
        <v>109.66141</v>
      </c>
      <c r="G29" s="39">
        <f>Tabela_2!AQ27</f>
        <v>91.554820000000007</v>
      </c>
      <c r="H29" s="41" t="str">
        <f>Tabela_2!AR27</f>
        <v>-</v>
      </c>
    </row>
    <row r="30" spans="1:8" x14ac:dyDescent="0.25">
      <c r="A30" s="37">
        <v>37926</v>
      </c>
      <c r="B30" s="39">
        <f>Tabela_2!AL28</f>
        <v>121.9442</v>
      </c>
      <c r="C30" s="39">
        <f>Tabela_2!AM28</f>
        <v>160.88213999999999</v>
      </c>
      <c r="D30" s="39">
        <f>Tabela_2!AN28</f>
        <v>97.672989999999999</v>
      </c>
      <c r="E30" s="39">
        <f>Tabela_2!AO28</f>
        <v>60.436689999999999</v>
      </c>
      <c r="F30" s="39">
        <f>Tabela_2!AP28</f>
        <v>77.706720000000004</v>
      </c>
      <c r="G30" s="39">
        <f>Tabela_2!AQ28</f>
        <v>90.285309999999996</v>
      </c>
      <c r="H30" s="41" t="str">
        <f>Tabela_2!AR28</f>
        <v>-</v>
      </c>
    </row>
    <row r="31" spans="1:8" x14ac:dyDescent="0.25">
      <c r="A31" s="37">
        <v>37956</v>
      </c>
      <c r="B31" s="39">
        <f>Tabela_2!AL29</f>
        <v>132.50726</v>
      </c>
      <c r="C31" s="39">
        <f>Tabela_2!AM29</f>
        <v>156.97461999999999</v>
      </c>
      <c r="D31" s="39">
        <f>Tabela_2!AN29</f>
        <v>111.19347</v>
      </c>
      <c r="E31" s="39">
        <f>Tabela_2!AO29</f>
        <v>64.517539999999997</v>
      </c>
      <c r="F31" s="39">
        <f>Tabela_2!AP29</f>
        <v>98.037509999999997</v>
      </c>
      <c r="G31" s="39">
        <f>Tabela_2!AQ29</f>
        <v>80.442549999999997</v>
      </c>
      <c r="H31" s="41" t="str">
        <f>Tabela_2!AR29</f>
        <v>-</v>
      </c>
    </row>
    <row r="32" spans="1:8" x14ac:dyDescent="0.25">
      <c r="A32" s="37">
        <v>37987</v>
      </c>
      <c r="B32" s="39">
        <f>Tabela_2!AL30</f>
        <v>131.52145999999999</v>
      </c>
      <c r="C32" s="39">
        <f>Tabela_2!AM30</f>
        <v>152.72721999999999</v>
      </c>
      <c r="D32" s="39">
        <f>Tabela_2!AN30</f>
        <v>111.23951</v>
      </c>
      <c r="E32" s="39">
        <f>Tabela_2!AO30</f>
        <v>58.332369999999997</v>
      </c>
      <c r="F32" s="39">
        <f>Tabela_2!AP30</f>
        <v>107.4117</v>
      </c>
      <c r="G32" s="39">
        <f>Tabela_2!AQ30</f>
        <v>86.934920000000005</v>
      </c>
      <c r="H32" s="41" t="str">
        <f>Tabela_2!AR30</f>
        <v>-</v>
      </c>
    </row>
    <row r="33" spans="1:8" x14ac:dyDescent="0.25">
      <c r="A33" s="37">
        <v>38018</v>
      </c>
      <c r="B33" s="39">
        <f>Tabela_2!AL31</f>
        <v>125.12788999999999</v>
      </c>
      <c r="C33" s="39">
        <f>Tabela_2!AM31</f>
        <v>149.68942999999999</v>
      </c>
      <c r="D33" s="39">
        <f>Tabela_2!AN31</f>
        <v>104.58798</v>
      </c>
      <c r="E33" s="39">
        <f>Tabela_2!AO31</f>
        <v>43.155050000000003</v>
      </c>
      <c r="F33" s="39">
        <f>Tabela_2!AP31</f>
        <v>102.30338</v>
      </c>
      <c r="G33" s="39">
        <f>Tabela_2!AQ31</f>
        <v>80.596969999999999</v>
      </c>
      <c r="H33" s="41" t="str">
        <f>Tabela_2!AR31</f>
        <v>-</v>
      </c>
    </row>
    <row r="34" spans="1:8" x14ac:dyDescent="0.25">
      <c r="A34" s="37">
        <v>38047</v>
      </c>
      <c r="B34" s="39">
        <f>Tabela_2!AL32</f>
        <v>132.45621</v>
      </c>
      <c r="C34" s="39">
        <f>Tabela_2!AM32</f>
        <v>150.32715999999999</v>
      </c>
      <c r="D34" s="39">
        <f>Tabela_2!AN32</f>
        <v>113.01849</v>
      </c>
      <c r="E34" s="39">
        <f>Tabela_2!AO32</f>
        <v>66.723370000000003</v>
      </c>
      <c r="F34" s="39">
        <f>Tabela_2!AP32</f>
        <v>98.997929999999997</v>
      </c>
      <c r="G34" s="39">
        <f>Tabela_2!AQ32</f>
        <v>96.072509999999994</v>
      </c>
      <c r="H34" s="41" t="str">
        <f>Tabela_2!AR32</f>
        <v>-</v>
      </c>
    </row>
    <row r="35" spans="1:8" x14ac:dyDescent="0.25">
      <c r="A35" s="37">
        <v>38078</v>
      </c>
      <c r="B35" s="39">
        <f>Tabela_2!AL33</f>
        <v>129.01292000000001</v>
      </c>
      <c r="C35" s="39">
        <f>Tabela_2!AM33</f>
        <v>155.77958000000001</v>
      </c>
      <c r="D35" s="39">
        <f>Tabela_2!AN33</f>
        <v>107.42623</v>
      </c>
      <c r="E35" s="39">
        <f>Tabela_2!AO33</f>
        <v>57.00226</v>
      </c>
      <c r="F35" s="39">
        <f>Tabela_2!AP33</f>
        <v>103.33052000000001</v>
      </c>
      <c r="G35" s="39">
        <f>Tabela_2!AQ33</f>
        <v>87.681120000000007</v>
      </c>
      <c r="H35" s="41" t="str">
        <f>Tabela_2!AR33</f>
        <v>-</v>
      </c>
    </row>
    <row r="36" spans="1:8" x14ac:dyDescent="0.25">
      <c r="A36" s="37">
        <v>38108</v>
      </c>
      <c r="B36" s="39">
        <f>Tabela_2!AL34</f>
        <v>136.33360999999999</v>
      </c>
      <c r="C36" s="39">
        <f>Tabela_2!AM34</f>
        <v>166.98878999999999</v>
      </c>
      <c r="D36" s="39">
        <f>Tabela_2!AN34</f>
        <v>112.85004000000001</v>
      </c>
      <c r="E36" s="39">
        <f>Tabela_2!AO34</f>
        <v>59.050199999999997</v>
      </c>
      <c r="F36" s="39">
        <f>Tabela_2!AP34</f>
        <v>103.48305000000001</v>
      </c>
      <c r="G36" s="39">
        <f>Tabela_2!AQ34</f>
        <v>87.498580000000004</v>
      </c>
      <c r="H36" s="41" t="str">
        <f>Tabela_2!AR34</f>
        <v>-</v>
      </c>
    </row>
    <row r="37" spans="1:8" x14ac:dyDescent="0.25">
      <c r="A37" s="37">
        <v>38139</v>
      </c>
      <c r="B37" s="39">
        <f>Tabela_2!AL35</f>
        <v>133.53545</v>
      </c>
      <c r="C37" s="39">
        <f>Tabela_2!AM35</f>
        <v>159.2878</v>
      </c>
      <c r="D37" s="39">
        <f>Tabela_2!AN35</f>
        <v>111.74574</v>
      </c>
      <c r="E37" s="39">
        <f>Tabela_2!AO35</f>
        <v>58.634920000000001</v>
      </c>
      <c r="F37" s="39">
        <f>Tabela_2!AP35</f>
        <v>107.73223</v>
      </c>
      <c r="G37" s="39">
        <f>Tabela_2!AQ35</f>
        <v>89.817359999999994</v>
      </c>
      <c r="H37" s="41" t="str">
        <f>Tabela_2!AR35</f>
        <v>-</v>
      </c>
    </row>
    <row r="38" spans="1:8" x14ac:dyDescent="0.25">
      <c r="A38" s="37">
        <v>38169</v>
      </c>
      <c r="B38" s="39">
        <f>Tabela_2!AL36</f>
        <v>137.55975000000001</v>
      </c>
      <c r="C38" s="39">
        <f>Tabela_2!AM36</f>
        <v>162.57972000000001</v>
      </c>
      <c r="D38" s="39">
        <f>Tabela_2!AN36</f>
        <v>115.54112000000001</v>
      </c>
      <c r="E38" s="39">
        <f>Tabela_2!AO36</f>
        <v>63.597540000000002</v>
      </c>
      <c r="F38" s="39">
        <f>Tabela_2!AP36</f>
        <v>106.27374</v>
      </c>
      <c r="G38" s="39">
        <f>Tabela_2!AQ36</f>
        <v>92.006540000000001</v>
      </c>
      <c r="H38" s="41" t="str">
        <f>Tabela_2!AR36</f>
        <v>-</v>
      </c>
    </row>
    <row r="39" spans="1:8" x14ac:dyDescent="0.25">
      <c r="A39" s="37">
        <v>38200</v>
      </c>
      <c r="B39" s="39">
        <f>Tabela_2!AL37</f>
        <v>138.40501</v>
      </c>
      <c r="C39" s="39">
        <f>Tabela_2!AM37</f>
        <v>169.93065000000001</v>
      </c>
      <c r="D39" s="39">
        <f>Tabela_2!AN37</f>
        <v>114.44987999999999</v>
      </c>
      <c r="E39" s="39">
        <f>Tabela_2!AO37</f>
        <v>66.379909999999995</v>
      </c>
      <c r="F39" s="39">
        <f>Tabela_2!AP37</f>
        <v>98.80847</v>
      </c>
      <c r="G39" s="39">
        <f>Tabela_2!AQ37</f>
        <v>88.403620000000004</v>
      </c>
      <c r="H39" s="41" t="str">
        <f>Tabela_2!AR37</f>
        <v>-</v>
      </c>
    </row>
    <row r="40" spans="1:8" x14ac:dyDescent="0.25">
      <c r="A40" s="37">
        <v>38231</v>
      </c>
      <c r="B40" s="39">
        <f>Tabela_2!AL38</f>
        <v>132.7159</v>
      </c>
      <c r="C40" s="39">
        <f>Tabela_2!AM38</f>
        <v>159.63219000000001</v>
      </c>
      <c r="D40" s="39">
        <f>Tabela_2!AN38</f>
        <v>110.68504</v>
      </c>
      <c r="E40" s="39">
        <f>Tabela_2!AO38</f>
        <v>69.771630000000002</v>
      </c>
      <c r="F40" s="39">
        <f>Tabela_2!AP38</f>
        <v>91.737610000000004</v>
      </c>
      <c r="G40" s="39">
        <f>Tabela_2!AQ38</f>
        <v>88.403210000000001</v>
      </c>
      <c r="H40" s="41" t="str">
        <f>Tabela_2!AR38</f>
        <v>-</v>
      </c>
    </row>
    <row r="41" spans="1:8" x14ac:dyDescent="0.25">
      <c r="A41" s="37">
        <v>38261</v>
      </c>
      <c r="B41" s="39">
        <f>Tabela_2!AL39</f>
        <v>136.15836999999999</v>
      </c>
      <c r="C41" s="39">
        <f>Tabela_2!AM39</f>
        <v>166.75027</v>
      </c>
      <c r="D41" s="39">
        <f>Tabela_2!AN39</f>
        <v>112.71174999999999</v>
      </c>
      <c r="E41" s="39">
        <f>Tabela_2!AO39</f>
        <v>69.222620000000006</v>
      </c>
      <c r="F41" s="39">
        <f>Tabela_2!AP39</f>
        <v>100.61133</v>
      </c>
      <c r="G41" s="39">
        <f>Tabela_2!AQ39</f>
        <v>89.191749999999999</v>
      </c>
      <c r="H41" s="41" t="str">
        <f>Tabela_2!AR39</f>
        <v>-</v>
      </c>
    </row>
    <row r="42" spans="1:8" x14ac:dyDescent="0.25">
      <c r="A42" s="37">
        <v>38292</v>
      </c>
      <c r="B42" s="39">
        <f>Tabela_2!AL40</f>
        <v>135.44064</v>
      </c>
      <c r="C42" s="39">
        <f>Tabela_2!AM40</f>
        <v>154.3082</v>
      </c>
      <c r="D42" s="39">
        <f>Tabela_2!AN40</f>
        <v>115.39654</v>
      </c>
      <c r="E42" s="39">
        <f>Tabela_2!AO40</f>
        <v>75.509299999999996</v>
      </c>
      <c r="F42" s="39">
        <f>Tabela_2!AP40</f>
        <v>110.38589</v>
      </c>
      <c r="G42" s="39">
        <f>Tabela_2!AQ40</f>
        <v>85.072400000000002</v>
      </c>
      <c r="H42" s="41" t="str">
        <f>Tabela_2!AR40</f>
        <v>-</v>
      </c>
    </row>
    <row r="43" spans="1:8" x14ac:dyDescent="0.25">
      <c r="A43" s="37">
        <v>38322</v>
      </c>
      <c r="B43" s="39">
        <f>Tabela_2!AL41</f>
        <v>145.30665999999999</v>
      </c>
      <c r="C43" s="39">
        <f>Tabela_2!AM41</f>
        <v>167.18557000000001</v>
      </c>
      <c r="D43" s="39">
        <f>Tabela_2!AN41</f>
        <v>123.33826999999999</v>
      </c>
      <c r="E43" s="39">
        <f>Tabela_2!AO41</f>
        <v>76.353210000000004</v>
      </c>
      <c r="F43" s="39">
        <f>Tabela_2!AP41</f>
        <v>115.91722</v>
      </c>
      <c r="G43" s="39">
        <f>Tabela_2!AQ41</f>
        <v>81.789900000000003</v>
      </c>
      <c r="H43" s="41" t="str">
        <f>Tabela_2!AR41</f>
        <v>-</v>
      </c>
    </row>
    <row r="44" spans="1:8" x14ac:dyDescent="0.25">
      <c r="A44" s="37">
        <v>38353</v>
      </c>
      <c r="B44" s="39">
        <f>Tabela_2!AL42</f>
        <v>140.08851000000001</v>
      </c>
      <c r="C44" s="39">
        <f>Tabela_2!AM42</f>
        <v>164.47640999999999</v>
      </c>
      <c r="D44" s="39">
        <f>Tabela_2!AN42</f>
        <v>117.97477000000001</v>
      </c>
      <c r="E44" s="39">
        <f>Tabela_2!AO42</f>
        <v>70.595730000000003</v>
      </c>
      <c r="F44" s="39">
        <f>Tabela_2!AP42</f>
        <v>115.77542</v>
      </c>
      <c r="G44" s="39">
        <f>Tabela_2!AQ42</f>
        <v>84.71763</v>
      </c>
      <c r="H44" s="41" t="str">
        <f>Tabela_2!AR42</f>
        <v>-</v>
      </c>
    </row>
    <row r="45" spans="1:8" x14ac:dyDescent="0.25">
      <c r="A45" s="37">
        <v>38384</v>
      </c>
      <c r="B45" s="39">
        <f>Tabela_2!AL43</f>
        <v>123.54783</v>
      </c>
      <c r="C45" s="39">
        <f>Tabela_2!AM43</f>
        <v>151.29825</v>
      </c>
      <c r="D45" s="39">
        <f>Tabela_2!AN43</f>
        <v>102.27508</v>
      </c>
      <c r="E45" s="39">
        <f>Tabela_2!AO43</f>
        <v>53.820740000000001</v>
      </c>
      <c r="F45" s="39">
        <f>Tabela_2!AP43</f>
        <v>98.539169999999999</v>
      </c>
      <c r="G45" s="39">
        <f>Tabela_2!AQ43</f>
        <v>79.850040000000007</v>
      </c>
      <c r="H45" s="41" t="str">
        <f>Tabela_2!AR43</f>
        <v>-</v>
      </c>
    </row>
    <row r="46" spans="1:8" x14ac:dyDescent="0.25">
      <c r="A46" s="37">
        <v>38412</v>
      </c>
      <c r="B46" s="39">
        <f>Tabela_2!AL44</f>
        <v>142.01906</v>
      </c>
      <c r="C46" s="39">
        <f>Tabela_2!AM44</f>
        <v>164.13106999999999</v>
      </c>
      <c r="D46" s="39">
        <f>Tabela_2!AN44</f>
        <v>120.34124</v>
      </c>
      <c r="E46" s="39">
        <f>Tabela_2!AO44</f>
        <v>68.981589999999997</v>
      </c>
      <c r="F46" s="39">
        <f>Tabela_2!AP44</f>
        <v>116.26873999999999</v>
      </c>
      <c r="G46" s="39">
        <f>Tabela_2!AQ44</f>
        <v>93.448599999999999</v>
      </c>
      <c r="H46" s="41" t="str">
        <f>Tabela_2!AR44</f>
        <v>-</v>
      </c>
    </row>
    <row r="47" spans="1:8" x14ac:dyDescent="0.25">
      <c r="A47" s="37">
        <v>38443</v>
      </c>
      <c r="B47" s="39">
        <f>Tabela_2!AL45</f>
        <v>135.92323999999999</v>
      </c>
      <c r="C47" s="39">
        <f>Tabela_2!AM45</f>
        <v>153.10738000000001</v>
      </c>
      <c r="D47" s="39">
        <f>Tabela_2!AN45</f>
        <v>116.30415000000001</v>
      </c>
      <c r="E47" s="39">
        <f>Tabela_2!AO45</f>
        <v>55.589750000000002</v>
      </c>
      <c r="F47" s="39">
        <f>Tabela_2!AP45</f>
        <v>108.73555</v>
      </c>
      <c r="G47" s="39">
        <f>Tabela_2!AQ45</f>
        <v>93.518129999999999</v>
      </c>
      <c r="H47" s="41" t="str">
        <f>Tabela_2!AR45</f>
        <v>-</v>
      </c>
    </row>
    <row r="48" spans="1:8" x14ac:dyDescent="0.25">
      <c r="A48" s="37">
        <v>38473</v>
      </c>
      <c r="B48" s="39">
        <f>Tabela_2!AL46</f>
        <v>141.92079000000001</v>
      </c>
      <c r="C48" s="39">
        <f>Tabela_2!AM46</f>
        <v>163.93513999999999</v>
      </c>
      <c r="D48" s="39">
        <f>Tabela_2!AN46</f>
        <v>120.28131999999999</v>
      </c>
      <c r="E48" s="39">
        <f>Tabela_2!AO46</f>
        <v>51.293840000000003</v>
      </c>
      <c r="F48" s="39">
        <f>Tabela_2!AP46</f>
        <v>106.57281999999999</v>
      </c>
      <c r="G48" s="39">
        <f>Tabela_2!AQ46</f>
        <v>95.208110000000005</v>
      </c>
      <c r="H48" s="41" t="str">
        <f>Tabela_2!AR46</f>
        <v>-</v>
      </c>
    </row>
    <row r="49" spans="1:8" x14ac:dyDescent="0.25">
      <c r="A49" s="37">
        <v>38504</v>
      </c>
      <c r="B49" s="39">
        <f>Tabela_2!AL47</f>
        <v>127.9303</v>
      </c>
      <c r="C49" s="39">
        <f>Tabela_2!AM47</f>
        <v>162.74438000000001</v>
      </c>
      <c r="D49" s="39">
        <f>Tabela_2!AN47</f>
        <v>104.17907</v>
      </c>
      <c r="E49" s="39">
        <f>Tabela_2!AO47</f>
        <v>60.056339999999999</v>
      </c>
      <c r="F49" s="39">
        <f>Tabela_2!AP47</f>
        <v>106.76467</v>
      </c>
      <c r="G49" s="39">
        <f>Tabela_2!AQ47</f>
        <v>95.285150000000002</v>
      </c>
      <c r="H49" s="41" t="str">
        <f>Tabela_2!AR47</f>
        <v>-</v>
      </c>
    </row>
    <row r="50" spans="1:8" x14ac:dyDescent="0.25">
      <c r="A50" s="37">
        <v>38534</v>
      </c>
      <c r="B50" s="39">
        <f>Tabela_2!AL48</f>
        <v>126.27066000000001</v>
      </c>
      <c r="C50" s="39">
        <f>Tabela_2!AM48</f>
        <v>158.53650999999999</v>
      </c>
      <c r="D50" s="39">
        <f>Tabela_2!AN48</f>
        <v>103.42207000000001</v>
      </c>
      <c r="E50" s="39">
        <f>Tabela_2!AO48</f>
        <v>59.393410000000003</v>
      </c>
      <c r="F50" s="39">
        <f>Tabela_2!AP48</f>
        <v>108.60447000000001</v>
      </c>
      <c r="G50" s="39">
        <f>Tabela_2!AQ48</f>
        <v>98.77731</v>
      </c>
      <c r="H50" s="41" t="str">
        <f>Tabela_2!AR48</f>
        <v>-</v>
      </c>
    </row>
    <row r="51" spans="1:8" x14ac:dyDescent="0.25">
      <c r="A51" s="37">
        <v>38565</v>
      </c>
      <c r="B51" s="39">
        <f>Tabela_2!AL49</f>
        <v>139.12918999999999</v>
      </c>
      <c r="C51" s="39">
        <f>Tabela_2!AM49</f>
        <v>176.08269000000001</v>
      </c>
      <c r="D51" s="39">
        <f>Tabela_2!AN49</f>
        <v>113.55633</v>
      </c>
      <c r="E51" s="39">
        <f>Tabela_2!AO49</f>
        <v>68.975449999999995</v>
      </c>
      <c r="F51" s="39">
        <f>Tabela_2!AP49</f>
        <v>87.773210000000006</v>
      </c>
      <c r="G51" s="39">
        <f>Tabela_2!AQ49</f>
        <v>100.96091</v>
      </c>
      <c r="H51" s="41" t="str">
        <f>Tabela_2!AR49</f>
        <v>-</v>
      </c>
    </row>
    <row r="52" spans="1:8" x14ac:dyDescent="0.25">
      <c r="A52" s="37">
        <v>38596</v>
      </c>
      <c r="B52" s="39">
        <f>Tabela_2!AL50</f>
        <v>136.54320000000001</v>
      </c>
      <c r="C52" s="39">
        <f>Tabela_2!AM50</f>
        <v>167.28061</v>
      </c>
      <c r="D52" s="39">
        <f>Tabela_2!AN50</f>
        <v>113.01356</v>
      </c>
      <c r="E52" s="39">
        <f>Tabela_2!AO50</f>
        <v>63.990789999999997</v>
      </c>
      <c r="F52" s="39">
        <f>Tabela_2!AP50</f>
        <v>97.060410000000005</v>
      </c>
      <c r="G52" s="39">
        <f>Tabela_2!AQ50</f>
        <v>96.24521</v>
      </c>
      <c r="H52" s="41" t="str">
        <f>Tabela_2!AR50</f>
        <v>-</v>
      </c>
    </row>
    <row r="53" spans="1:8" x14ac:dyDescent="0.25">
      <c r="A53" s="37">
        <v>38626</v>
      </c>
      <c r="B53" s="39">
        <f>Tabela_2!AL51</f>
        <v>141.94332</v>
      </c>
      <c r="C53" s="39">
        <f>Tabela_2!AM51</f>
        <v>165.78550000000001</v>
      </c>
      <c r="D53" s="39">
        <f>Tabela_2!AN51</f>
        <v>119.7831</v>
      </c>
      <c r="E53" s="39">
        <f>Tabela_2!AO51</f>
        <v>68.309060000000002</v>
      </c>
      <c r="F53" s="39">
        <f>Tabela_2!AP51</f>
        <v>114.53140999999999</v>
      </c>
      <c r="G53" s="39">
        <f>Tabela_2!AQ51</f>
        <v>95.950680000000006</v>
      </c>
      <c r="H53" s="41" t="str">
        <f>Tabela_2!AR51</f>
        <v>-</v>
      </c>
    </row>
    <row r="54" spans="1:8" x14ac:dyDescent="0.25">
      <c r="A54" s="37">
        <v>38657</v>
      </c>
      <c r="B54" s="39">
        <f>Tabela_2!AL52</f>
        <v>137.39697000000001</v>
      </c>
      <c r="C54" s="39">
        <f>Tabela_2!AM52</f>
        <v>150.33632</v>
      </c>
      <c r="D54" s="39">
        <f>Tabela_2!AN52</f>
        <v>118.82169</v>
      </c>
      <c r="E54" s="39">
        <f>Tabela_2!AO52</f>
        <v>75.184449999999998</v>
      </c>
      <c r="F54" s="39">
        <f>Tabela_2!AP52</f>
        <v>105.68628</v>
      </c>
      <c r="G54" s="39">
        <f>Tabela_2!AQ52</f>
        <v>93.364739999999998</v>
      </c>
      <c r="H54" s="41" t="str">
        <f>Tabela_2!AR52</f>
        <v>-</v>
      </c>
    </row>
    <row r="55" spans="1:8" x14ac:dyDescent="0.25">
      <c r="A55" s="37">
        <v>38687</v>
      </c>
      <c r="B55" s="39">
        <f>Tabela_2!AL53</f>
        <v>140.55139</v>
      </c>
      <c r="C55" s="39">
        <f>Tabela_2!AM53</f>
        <v>157.46752000000001</v>
      </c>
      <c r="D55" s="39">
        <f>Tabela_2!AN53</f>
        <v>120.50619</v>
      </c>
      <c r="E55" s="39">
        <f>Tabela_2!AO53</f>
        <v>70.029079999999993</v>
      </c>
      <c r="F55" s="39">
        <f>Tabela_2!AP53</f>
        <v>105.42295</v>
      </c>
      <c r="G55" s="39">
        <f>Tabela_2!AQ53</f>
        <v>94.084289999999996</v>
      </c>
      <c r="H55" s="41" t="str">
        <f>Tabela_2!AR53</f>
        <v>-</v>
      </c>
    </row>
    <row r="56" spans="1:8" x14ac:dyDescent="0.25">
      <c r="A56" s="37">
        <v>38718</v>
      </c>
      <c r="B56" s="39">
        <f>Tabela_2!AL54</f>
        <v>144.00906000000001</v>
      </c>
      <c r="C56" s="39">
        <f>Tabela_2!AM54</f>
        <v>154.61721</v>
      </c>
      <c r="D56" s="39">
        <f>Tabela_2!AN54</f>
        <v>125.37748999999999</v>
      </c>
      <c r="E56" s="39">
        <f>Tabela_2!AO54</f>
        <v>80.524609999999996</v>
      </c>
      <c r="F56" s="39">
        <f>Tabela_2!AP54</f>
        <v>112.4366</v>
      </c>
      <c r="G56" s="39">
        <f>Tabela_2!AQ54</f>
        <v>93.164270000000002</v>
      </c>
      <c r="H56" s="41" t="str">
        <f>Tabela_2!AR54</f>
        <v>-</v>
      </c>
    </row>
    <row r="57" spans="1:8" x14ac:dyDescent="0.25">
      <c r="A57" s="37">
        <v>38749</v>
      </c>
      <c r="B57" s="39">
        <f>Tabela_2!AL55</f>
        <v>124.60612</v>
      </c>
      <c r="C57" s="39">
        <f>Tabela_2!AM55</f>
        <v>141.02249</v>
      </c>
      <c r="D57" s="39">
        <f>Tabela_2!AN55</f>
        <v>106.43253</v>
      </c>
      <c r="E57" s="39">
        <f>Tabela_2!AO55</f>
        <v>58.228839999999998</v>
      </c>
      <c r="F57" s="39">
        <f>Tabela_2!AP55</f>
        <v>101.05579</v>
      </c>
      <c r="G57" s="39">
        <f>Tabela_2!AQ55</f>
        <v>84.627830000000003</v>
      </c>
      <c r="H57" s="41" t="str">
        <f>Tabela_2!AR55</f>
        <v>-</v>
      </c>
    </row>
    <row r="58" spans="1:8" x14ac:dyDescent="0.25">
      <c r="A58" s="37">
        <v>38777</v>
      </c>
      <c r="B58" s="39">
        <f>Tabela_2!AL56</f>
        <v>145.53809000000001</v>
      </c>
      <c r="C58" s="39">
        <f>Tabela_2!AM56</f>
        <v>152.39839000000001</v>
      </c>
      <c r="D58" s="39">
        <f>Tabela_2!AN56</f>
        <v>127.8034</v>
      </c>
      <c r="E58" s="39">
        <f>Tabela_2!AO56</f>
        <v>71.981700000000004</v>
      </c>
      <c r="F58" s="39">
        <f>Tabela_2!AP56</f>
        <v>109.01557</v>
      </c>
      <c r="G58" s="39">
        <f>Tabela_2!AQ56</f>
        <v>87.068089999999998</v>
      </c>
      <c r="H58" s="41" t="str">
        <f>Tabela_2!AR56</f>
        <v>-</v>
      </c>
    </row>
    <row r="59" spans="1:8" x14ac:dyDescent="0.25">
      <c r="A59" s="37">
        <v>38808</v>
      </c>
      <c r="B59" s="39">
        <f>Tabela_2!AL57</f>
        <v>137.98041000000001</v>
      </c>
      <c r="C59" s="39">
        <f>Tabela_2!AM57</f>
        <v>162.81531000000001</v>
      </c>
      <c r="D59" s="39">
        <f>Tabela_2!AN57</f>
        <v>115.96862</v>
      </c>
      <c r="E59" s="39">
        <f>Tabela_2!AO57</f>
        <v>56.909239999999997</v>
      </c>
      <c r="F59" s="39">
        <f>Tabela_2!AP57</f>
        <v>104.78068</v>
      </c>
      <c r="G59" s="39">
        <f>Tabela_2!AQ57</f>
        <v>87.723910000000004</v>
      </c>
      <c r="H59" s="41" t="str">
        <f>Tabela_2!AR57</f>
        <v>-</v>
      </c>
    </row>
    <row r="60" spans="1:8" x14ac:dyDescent="0.25">
      <c r="A60" s="37">
        <v>38838</v>
      </c>
      <c r="B60" s="39">
        <f>Tabela_2!AL58</f>
        <v>147.48405</v>
      </c>
      <c r="C60" s="39">
        <f>Tabela_2!AM58</f>
        <v>181.92420999999999</v>
      </c>
      <c r="D60" s="39">
        <f>Tabela_2!AN58</f>
        <v>121.71747000000001</v>
      </c>
      <c r="E60" s="39">
        <f>Tabela_2!AO58</f>
        <v>65.985119999999995</v>
      </c>
      <c r="F60" s="39">
        <f>Tabela_2!AP58</f>
        <v>116.43556</v>
      </c>
      <c r="G60" s="39">
        <f>Tabela_2!AQ58</f>
        <v>96.576729999999998</v>
      </c>
      <c r="H60" s="41" t="str">
        <f>Tabela_2!AR58</f>
        <v>-</v>
      </c>
    </row>
    <row r="61" spans="1:8" x14ac:dyDescent="0.25">
      <c r="A61" s="37">
        <v>38869</v>
      </c>
      <c r="B61" s="39">
        <f>Tabela_2!AL59</f>
        <v>149.39848000000001</v>
      </c>
      <c r="C61" s="39">
        <f>Tabela_2!AM59</f>
        <v>194.19129000000001</v>
      </c>
      <c r="D61" s="39">
        <f>Tabela_2!AN59</f>
        <v>120.48853</v>
      </c>
      <c r="E61" s="39">
        <f>Tabela_2!AO59</f>
        <v>73.310270000000003</v>
      </c>
      <c r="F61" s="39">
        <f>Tabela_2!AP59</f>
        <v>112.07079</v>
      </c>
      <c r="G61" s="39">
        <f>Tabela_2!AQ59</f>
        <v>94.074770000000001</v>
      </c>
      <c r="H61" s="41" t="str">
        <f>Tabela_2!AR59</f>
        <v>-</v>
      </c>
    </row>
    <row r="62" spans="1:8" x14ac:dyDescent="0.25">
      <c r="A62" s="37">
        <v>38899</v>
      </c>
      <c r="B62" s="39">
        <f>Tabela_2!AL60</f>
        <v>151.36580000000001</v>
      </c>
      <c r="C62" s="39">
        <f>Tabela_2!AM60</f>
        <v>198.97399999999999</v>
      </c>
      <c r="D62" s="39">
        <f>Tabela_2!AN60</f>
        <v>121.44405</v>
      </c>
      <c r="E62" s="39">
        <f>Tabela_2!AO60</f>
        <v>64.3947</v>
      </c>
      <c r="F62" s="39">
        <f>Tabela_2!AP60</f>
        <v>112.65586</v>
      </c>
      <c r="G62" s="39">
        <f>Tabela_2!AQ60</f>
        <v>102.06314999999999</v>
      </c>
      <c r="H62" s="41" t="str">
        <f>Tabela_2!AR60</f>
        <v>-</v>
      </c>
    </row>
    <row r="63" spans="1:8" x14ac:dyDescent="0.25">
      <c r="A63" s="37">
        <v>38930</v>
      </c>
      <c r="B63" s="39">
        <f>Tabela_2!AL61</f>
        <v>140.44983999999999</v>
      </c>
      <c r="C63" s="39">
        <f>Tabela_2!AM61</f>
        <v>192.9442</v>
      </c>
      <c r="D63" s="39">
        <f>Tabela_2!AN61</f>
        <v>110.32679</v>
      </c>
      <c r="E63" s="39">
        <f>Tabela_2!AO61</f>
        <v>74.886279999999999</v>
      </c>
      <c r="F63" s="39">
        <f>Tabela_2!AP61</f>
        <v>75.465350000000001</v>
      </c>
      <c r="G63" s="39">
        <f>Tabela_2!AQ61</f>
        <v>105.89247</v>
      </c>
      <c r="H63" s="41" t="str">
        <f>Tabela_2!AR61</f>
        <v>-</v>
      </c>
    </row>
    <row r="64" spans="1:8" x14ac:dyDescent="0.25">
      <c r="A64" s="37">
        <v>38961</v>
      </c>
      <c r="B64" s="39">
        <f>Tabela_2!AL62</f>
        <v>153.02303000000001</v>
      </c>
      <c r="C64" s="39">
        <f>Tabela_2!AM62</f>
        <v>187.94515000000001</v>
      </c>
      <c r="D64" s="39">
        <f>Tabela_2!AN62</f>
        <v>126.51886</v>
      </c>
      <c r="E64" s="39">
        <f>Tabela_2!AO62</f>
        <v>77.868449999999996</v>
      </c>
      <c r="F64" s="39">
        <f>Tabela_2!AP62</f>
        <v>113.93204</v>
      </c>
      <c r="G64" s="39">
        <f>Tabela_2!AQ62</f>
        <v>101.64626</v>
      </c>
      <c r="H64" s="41" t="str">
        <f>Tabela_2!AR62</f>
        <v>-</v>
      </c>
    </row>
    <row r="65" spans="1:8" x14ac:dyDescent="0.25">
      <c r="A65" s="37">
        <v>38991</v>
      </c>
      <c r="B65" s="39">
        <f>Tabela_2!AL63</f>
        <v>153.50492</v>
      </c>
      <c r="C65" s="39">
        <f>Tabela_2!AM63</f>
        <v>189.91547</v>
      </c>
      <c r="D65" s="39">
        <f>Tabela_2!AN63</f>
        <v>126.5264</v>
      </c>
      <c r="E65" s="39">
        <f>Tabela_2!AO63</f>
        <v>82.943110000000004</v>
      </c>
      <c r="F65" s="39">
        <f>Tabela_2!AP63</f>
        <v>114.50637999999999</v>
      </c>
      <c r="G65" s="39">
        <f>Tabela_2!AQ63</f>
        <v>103.24151000000001</v>
      </c>
      <c r="H65" s="41" t="str">
        <f>Tabela_2!AR63</f>
        <v>-</v>
      </c>
    </row>
    <row r="66" spans="1:8" x14ac:dyDescent="0.25">
      <c r="A66" s="37">
        <v>39022</v>
      </c>
      <c r="B66" s="39">
        <f>Tabela_2!AL64</f>
        <v>151.28825000000001</v>
      </c>
      <c r="C66" s="39">
        <f>Tabela_2!AM64</f>
        <v>188.52911</v>
      </c>
      <c r="D66" s="39">
        <f>Tabela_2!AN64</f>
        <v>124.31476000000001</v>
      </c>
      <c r="E66" s="39">
        <f>Tabela_2!AO64</f>
        <v>83.084059999999994</v>
      </c>
      <c r="F66" s="39">
        <f>Tabela_2!AP64</f>
        <v>111.93376000000001</v>
      </c>
      <c r="G66" s="39">
        <f>Tabela_2!AQ64</f>
        <v>99.578599999999994</v>
      </c>
      <c r="H66" s="41" t="str">
        <f>Tabela_2!AR64</f>
        <v>-</v>
      </c>
    </row>
    <row r="67" spans="1:8" x14ac:dyDescent="0.25">
      <c r="A67" s="37">
        <v>39052</v>
      </c>
      <c r="B67" s="39">
        <f>Tabela_2!AL65</f>
        <v>154.44959</v>
      </c>
      <c r="C67" s="39">
        <f>Tabela_2!AM65</f>
        <v>201.25375</v>
      </c>
      <c r="D67" s="39">
        <f>Tabela_2!AN65</f>
        <v>124.42129</v>
      </c>
      <c r="E67" s="39">
        <f>Tabela_2!AO65</f>
        <v>79.265780000000007</v>
      </c>
      <c r="F67" s="39">
        <f>Tabela_2!AP65</f>
        <v>114.56238999999999</v>
      </c>
      <c r="G67" s="39">
        <f>Tabela_2!AQ65</f>
        <v>89.886830000000003</v>
      </c>
      <c r="H67" s="41" t="str">
        <f>Tabela_2!AR65</f>
        <v>-</v>
      </c>
    </row>
    <row r="68" spans="1:8" x14ac:dyDescent="0.25">
      <c r="A68" s="37">
        <v>39083</v>
      </c>
      <c r="B68" s="39">
        <f>Tabela_2!AL66</f>
        <v>149.35083</v>
      </c>
      <c r="C68" s="39">
        <f>Tabela_2!AM66</f>
        <v>186.43092999999999</v>
      </c>
      <c r="D68" s="39">
        <f>Tabela_2!AN66</f>
        <v>122.63312000000001</v>
      </c>
      <c r="E68" s="39">
        <f>Tabela_2!AO66</f>
        <v>88.776070000000004</v>
      </c>
      <c r="F68" s="39">
        <f>Tabela_2!AP66</f>
        <v>109.52795</v>
      </c>
      <c r="G68" s="39">
        <f>Tabela_2!AQ66</f>
        <v>80.008070000000004</v>
      </c>
      <c r="H68" s="41" t="str">
        <f>Tabela_2!AR66</f>
        <v>-</v>
      </c>
    </row>
    <row r="69" spans="1:8" x14ac:dyDescent="0.25">
      <c r="A69" s="37">
        <v>39114</v>
      </c>
      <c r="B69" s="39">
        <f>Tabela_2!AL67</f>
        <v>134.24531999999999</v>
      </c>
      <c r="C69" s="39">
        <f>Tabela_2!AM67</f>
        <v>167.42328000000001</v>
      </c>
      <c r="D69" s="39">
        <f>Tabela_2!AN67</f>
        <v>110.27293</v>
      </c>
      <c r="E69" s="39">
        <f>Tabela_2!AO67</f>
        <v>68.312539999999998</v>
      </c>
      <c r="F69" s="39">
        <f>Tabela_2!AP67</f>
        <v>102.83125</v>
      </c>
      <c r="G69" s="39">
        <f>Tabela_2!AQ67</f>
        <v>86.682760000000002</v>
      </c>
      <c r="H69" s="41" t="str">
        <f>Tabela_2!AR67</f>
        <v>-</v>
      </c>
    </row>
    <row r="70" spans="1:8" x14ac:dyDescent="0.25">
      <c r="A70" s="37">
        <v>39142</v>
      </c>
      <c r="B70" s="39">
        <f>Tabela_2!AL68</f>
        <v>152.43608</v>
      </c>
      <c r="C70" s="39">
        <f>Tabela_2!AM68</f>
        <v>202.42963</v>
      </c>
      <c r="D70" s="39">
        <f>Tabela_2!AN68</f>
        <v>121.72181</v>
      </c>
      <c r="E70" s="39">
        <f>Tabela_2!AO68</f>
        <v>75.639510000000001</v>
      </c>
      <c r="F70" s="39">
        <f>Tabela_2!AP68</f>
        <v>108.45791</v>
      </c>
      <c r="G70" s="39">
        <f>Tabela_2!AQ68</f>
        <v>102.52562</v>
      </c>
      <c r="H70" s="41" t="str">
        <f>Tabela_2!AR68</f>
        <v>-</v>
      </c>
    </row>
    <row r="71" spans="1:8" x14ac:dyDescent="0.25">
      <c r="A71" s="37">
        <v>39173</v>
      </c>
      <c r="B71" s="39">
        <f>Tabela_2!AL69</f>
        <v>139.92662000000001</v>
      </c>
      <c r="C71" s="39">
        <f>Tabela_2!AM69</f>
        <v>177.73187999999999</v>
      </c>
      <c r="D71" s="39">
        <f>Tabela_2!AN69</f>
        <v>114.02571</v>
      </c>
      <c r="E71" s="39">
        <f>Tabela_2!AO69</f>
        <v>60.187539999999998</v>
      </c>
      <c r="F71" s="39">
        <f>Tabela_2!AP69</f>
        <v>105.25373999999999</v>
      </c>
      <c r="G71" s="39">
        <f>Tabela_2!AQ69</f>
        <v>90.585319999999996</v>
      </c>
      <c r="H71" s="41" t="str">
        <f>Tabela_2!AR69</f>
        <v>-</v>
      </c>
    </row>
    <row r="72" spans="1:8" x14ac:dyDescent="0.25">
      <c r="A72" s="37">
        <v>39203</v>
      </c>
      <c r="B72" s="39">
        <f>Tabela_2!AL70</f>
        <v>149.61685</v>
      </c>
      <c r="C72" s="39">
        <f>Tabela_2!AM70</f>
        <v>199.53523999999999</v>
      </c>
      <c r="D72" s="39">
        <f>Tabela_2!AN70</f>
        <v>119.22975</v>
      </c>
      <c r="E72" s="39">
        <f>Tabela_2!AO70</f>
        <v>78.10575</v>
      </c>
      <c r="F72" s="39">
        <f>Tabela_2!AP70</f>
        <v>98.205529999999996</v>
      </c>
      <c r="G72" s="39">
        <f>Tabela_2!AQ70</f>
        <v>100.00465</v>
      </c>
      <c r="H72" s="41" t="str">
        <f>Tabela_2!AR70</f>
        <v>-</v>
      </c>
    </row>
    <row r="73" spans="1:8" x14ac:dyDescent="0.25">
      <c r="A73" s="37">
        <v>39234</v>
      </c>
      <c r="B73" s="39">
        <f>Tabela_2!AL71</f>
        <v>152.22174999999999</v>
      </c>
      <c r="C73" s="39">
        <f>Tabela_2!AM71</f>
        <v>219.84211999999999</v>
      </c>
      <c r="D73" s="39">
        <f>Tabela_2!AN71</f>
        <v>116.53233</v>
      </c>
      <c r="E73" s="39">
        <f>Tabela_2!AO71</f>
        <v>71.205659999999995</v>
      </c>
      <c r="F73" s="39">
        <f>Tabela_2!AP71</f>
        <v>111.49406</v>
      </c>
      <c r="G73" s="39">
        <f>Tabela_2!AQ71</f>
        <v>95.632679999999993</v>
      </c>
      <c r="H73" s="41" t="str">
        <f>Tabela_2!AR71</f>
        <v>-</v>
      </c>
    </row>
    <row r="74" spans="1:8" x14ac:dyDescent="0.25">
      <c r="A74" s="37">
        <v>39264</v>
      </c>
      <c r="B74" s="39">
        <f>Tabela_2!AL72</f>
        <v>160.13668000000001</v>
      </c>
      <c r="C74" s="39">
        <f>Tabela_2!AM72</f>
        <v>218.97721000000001</v>
      </c>
      <c r="D74" s="39">
        <f>Tabela_2!AN72</f>
        <v>126.07826</v>
      </c>
      <c r="E74" s="39">
        <f>Tabela_2!AO72</f>
        <v>84.299520000000001</v>
      </c>
      <c r="F74" s="39">
        <f>Tabela_2!AP72</f>
        <v>117.03492</v>
      </c>
      <c r="G74" s="39">
        <f>Tabela_2!AQ72</f>
        <v>97.808689999999999</v>
      </c>
      <c r="H74" s="41" t="str">
        <f>Tabela_2!AR72</f>
        <v>-</v>
      </c>
    </row>
    <row r="75" spans="1:8" x14ac:dyDescent="0.25">
      <c r="A75" s="37">
        <v>39295</v>
      </c>
      <c r="B75" s="39">
        <f>Tabela_2!AL73</f>
        <v>174.06349</v>
      </c>
      <c r="C75" s="39">
        <f>Tabela_2!AM73</f>
        <v>223.30796000000001</v>
      </c>
      <c r="D75" s="39">
        <f>Tabela_2!AN73</f>
        <v>141.21529000000001</v>
      </c>
      <c r="E75" s="39">
        <f>Tabela_2!AO73</f>
        <v>91.789240000000007</v>
      </c>
      <c r="F75" s="39">
        <f>Tabela_2!AP73</f>
        <v>114.83884</v>
      </c>
      <c r="G75" s="39">
        <f>Tabela_2!AQ73</f>
        <v>105.96248</v>
      </c>
      <c r="H75" s="41" t="str">
        <f>Tabela_2!AR73</f>
        <v>-</v>
      </c>
    </row>
    <row r="76" spans="1:8" x14ac:dyDescent="0.25">
      <c r="A76" s="37">
        <v>39326</v>
      </c>
      <c r="B76" s="39">
        <f>Tabela_2!AL74</f>
        <v>150.42312999999999</v>
      </c>
      <c r="C76" s="39">
        <f>Tabela_2!AM74</f>
        <v>211.38365999999999</v>
      </c>
      <c r="D76" s="39">
        <f>Tabela_2!AN74</f>
        <v>116.81735999999999</v>
      </c>
      <c r="E76" s="39">
        <f>Tabela_2!AO74</f>
        <v>60.582560000000001</v>
      </c>
      <c r="F76" s="39">
        <f>Tabela_2!AP74</f>
        <v>83.755200000000002</v>
      </c>
      <c r="G76" s="39">
        <f>Tabela_2!AQ74</f>
        <v>99.029949999999999</v>
      </c>
      <c r="H76" s="41" t="str">
        <f>Tabela_2!AR74</f>
        <v>-</v>
      </c>
    </row>
    <row r="77" spans="1:8" x14ac:dyDescent="0.25">
      <c r="A77" s="37">
        <v>39356</v>
      </c>
      <c r="B77" s="39">
        <f>Tabela_2!AL75</f>
        <v>169.20092</v>
      </c>
      <c r="C77" s="39">
        <f>Tabela_2!AM75</f>
        <v>216.07062999999999</v>
      </c>
      <c r="D77" s="39">
        <f>Tabela_2!AN75</f>
        <v>137.55367000000001</v>
      </c>
      <c r="E77" s="39">
        <f>Tabela_2!AO75</f>
        <v>78.032250000000005</v>
      </c>
      <c r="F77" s="39">
        <f>Tabela_2!AP75</f>
        <v>103.32814</v>
      </c>
      <c r="G77" s="39">
        <f>Tabela_2!AQ75</f>
        <v>104.14238</v>
      </c>
      <c r="H77" s="41" t="str">
        <f>Tabela_2!AR75</f>
        <v>-</v>
      </c>
    </row>
    <row r="78" spans="1:8" x14ac:dyDescent="0.25">
      <c r="A78" s="37">
        <v>39387</v>
      </c>
      <c r="B78" s="39">
        <f>Tabela_2!AL76</f>
        <v>171.30627999999999</v>
      </c>
      <c r="C78" s="39">
        <f>Tabela_2!AM76</f>
        <v>208.35226</v>
      </c>
      <c r="D78" s="39">
        <f>Tabela_2!AN76</f>
        <v>142.21632</v>
      </c>
      <c r="E78" s="39">
        <f>Tabela_2!AO76</f>
        <v>78.505330000000001</v>
      </c>
      <c r="F78" s="39">
        <f>Tabela_2!AP76</f>
        <v>107.44268</v>
      </c>
      <c r="G78" s="39">
        <f>Tabela_2!AQ76</f>
        <v>100.46352</v>
      </c>
      <c r="H78" s="41" t="str">
        <f>Tabela_2!AR76</f>
        <v>-</v>
      </c>
    </row>
    <row r="79" spans="1:8" x14ac:dyDescent="0.25">
      <c r="A79" s="37">
        <v>39417</v>
      </c>
      <c r="B79" s="39">
        <f>Tabela_2!AL77</f>
        <v>180.08714000000001</v>
      </c>
      <c r="C79" s="39">
        <f>Tabela_2!AM77</f>
        <v>240.66838000000001</v>
      </c>
      <c r="D79" s="39">
        <f>Tabela_2!AN77</f>
        <v>143.37069</v>
      </c>
      <c r="E79" s="39">
        <f>Tabela_2!AO77</f>
        <v>82.412850000000006</v>
      </c>
      <c r="F79" s="39">
        <f>Tabela_2!AP77</f>
        <v>108.34828</v>
      </c>
      <c r="G79" s="39">
        <f>Tabela_2!AQ77</f>
        <v>94.667760000000001</v>
      </c>
      <c r="H79" s="41" t="str">
        <f>Tabela_2!AR77</f>
        <v>-</v>
      </c>
    </row>
    <row r="80" spans="1:8" x14ac:dyDescent="0.25">
      <c r="A80" s="37">
        <v>39448</v>
      </c>
      <c r="B80" s="39">
        <f>Tabela_2!AL78</f>
        <v>168.15869000000001</v>
      </c>
      <c r="C80" s="39">
        <f>Tabela_2!AM78</f>
        <v>226.03842</v>
      </c>
      <c r="D80" s="39">
        <f>Tabela_2!AN78</f>
        <v>133.50241</v>
      </c>
      <c r="E80" s="39">
        <f>Tabela_2!AO78</f>
        <v>83.41489</v>
      </c>
      <c r="F80" s="39">
        <f>Tabela_2!AP78</f>
        <v>95.753249999999994</v>
      </c>
      <c r="G80" s="39">
        <f>Tabela_2!AQ78</f>
        <v>91.683310000000006</v>
      </c>
      <c r="H80" s="41" t="str">
        <f>Tabela_2!AR78</f>
        <v>-</v>
      </c>
    </row>
    <row r="81" spans="1:8" x14ac:dyDescent="0.25">
      <c r="A81" s="37">
        <v>39479</v>
      </c>
      <c r="B81" s="39">
        <f>Tabela_2!AL79</f>
        <v>157.52402000000001</v>
      </c>
      <c r="C81" s="39">
        <f>Tabela_2!AM79</f>
        <v>204.91521</v>
      </c>
      <c r="D81" s="39">
        <f>Tabela_2!AN79</f>
        <v>126.99571</v>
      </c>
      <c r="E81" s="39">
        <f>Tabela_2!AO79</f>
        <v>74.399680000000004</v>
      </c>
      <c r="F81" s="39">
        <f>Tabela_2!AP79</f>
        <v>101.30364</v>
      </c>
      <c r="G81" s="39">
        <f>Tabela_2!AQ79</f>
        <v>86.141639999999995</v>
      </c>
      <c r="H81" s="41" t="str">
        <f>Tabela_2!AR79</f>
        <v>-</v>
      </c>
    </row>
    <row r="82" spans="1:8" x14ac:dyDescent="0.25">
      <c r="A82" s="37">
        <v>39508</v>
      </c>
      <c r="B82" s="39">
        <f>Tabela_2!AL80</f>
        <v>177.82091</v>
      </c>
      <c r="C82" s="39">
        <f>Tabela_2!AM80</f>
        <v>225.51267000000001</v>
      </c>
      <c r="D82" s="39">
        <f>Tabela_2!AN80</f>
        <v>145.00537</v>
      </c>
      <c r="E82" s="39">
        <f>Tabela_2!AO80</f>
        <v>83.84366</v>
      </c>
      <c r="F82" s="39">
        <f>Tabela_2!AP80</f>
        <v>119.02248</v>
      </c>
      <c r="G82" s="39">
        <f>Tabela_2!AQ80</f>
        <v>98.602630000000005</v>
      </c>
      <c r="H82" s="41" t="str">
        <f>Tabela_2!AR80</f>
        <v>-</v>
      </c>
    </row>
    <row r="83" spans="1:8" x14ac:dyDescent="0.25">
      <c r="A83" s="37">
        <v>39539</v>
      </c>
      <c r="B83" s="39">
        <f>Tabela_2!AL81</f>
        <v>170.40639999999999</v>
      </c>
      <c r="C83" s="39">
        <f>Tabela_2!AM81</f>
        <v>230.37877</v>
      </c>
      <c r="D83" s="39">
        <f>Tabela_2!AN81</f>
        <v>134.91287</v>
      </c>
      <c r="E83" s="39">
        <f>Tabela_2!AO81</f>
        <v>82.105279999999993</v>
      </c>
      <c r="F83" s="39">
        <f>Tabela_2!AP81</f>
        <v>111.07223999999999</v>
      </c>
      <c r="G83" s="39">
        <f>Tabela_2!AQ81</f>
        <v>93.687299999999993</v>
      </c>
      <c r="H83" s="41" t="str">
        <f>Tabela_2!AR81</f>
        <v>-</v>
      </c>
    </row>
    <row r="84" spans="1:8" x14ac:dyDescent="0.25">
      <c r="A84" s="37">
        <v>39569</v>
      </c>
      <c r="B84" s="39">
        <f>Tabela_2!AL82</f>
        <v>182.87031999999999</v>
      </c>
      <c r="C84" s="39">
        <f>Tabela_2!AM82</f>
        <v>258.57711</v>
      </c>
      <c r="D84" s="39">
        <f>Tabela_2!AN82</f>
        <v>141.56280000000001</v>
      </c>
      <c r="E84" s="39">
        <f>Tabela_2!AO82</f>
        <v>79.633709999999994</v>
      </c>
      <c r="F84" s="39">
        <f>Tabela_2!AP82</f>
        <v>118.50176</v>
      </c>
      <c r="G84" s="39">
        <f>Tabela_2!AQ82</f>
        <v>101.67449000000001</v>
      </c>
      <c r="H84" s="41" t="str">
        <f>Tabela_2!AR82</f>
        <v>-</v>
      </c>
    </row>
    <row r="85" spans="1:8" x14ac:dyDescent="0.25">
      <c r="A85" s="37">
        <v>39600</v>
      </c>
      <c r="B85" s="39">
        <f>Tabela_2!AL83</f>
        <v>170.09732</v>
      </c>
      <c r="C85" s="39">
        <f>Tabela_2!AM83</f>
        <v>244.03514000000001</v>
      </c>
      <c r="D85" s="39">
        <f>Tabela_2!AN83</f>
        <v>130.67715999999999</v>
      </c>
      <c r="E85" s="39">
        <f>Tabela_2!AO83</f>
        <v>77.264240000000001</v>
      </c>
      <c r="F85" s="39">
        <f>Tabela_2!AP83</f>
        <v>97.419079999999994</v>
      </c>
      <c r="G85" s="39">
        <f>Tabela_2!AQ83</f>
        <v>100.33658</v>
      </c>
      <c r="H85" s="41" t="str">
        <f>Tabela_2!AR83</f>
        <v>-</v>
      </c>
    </row>
    <row r="86" spans="1:8" x14ac:dyDescent="0.25">
      <c r="A86" s="37">
        <v>39630</v>
      </c>
      <c r="B86" s="39">
        <f>Tabela_2!AL84</f>
        <v>186.01552000000001</v>
      </c>
      <c r="C86" s="39">
        <f>Tabela_2!AM84</f>
        <v>258.69425999999999</v>
      </c>
      <c r="D86" s="39">
        <f>Tabela_2!AN84</f>
        <v>145.22543999999999</v>
      </c>
      <c r="E86" s="39">
        <f>Tabela_2!AO84</f>
        <v>76.56859</v>
      </c>
      <c r="F86" s="39">
        <f>Tabela_2!AP84</f>
        <v>115.93628</v>
      </c>
      <c r="G86" s="39">
        <f>Tabela_2!AQ84</f>
        <v>97.696430000000007</v>
      </c>
      <c r="H86" s="41" t="str">
        <f>Tabela_2!AR84</f>
        <v>-</v>
      </c>
    </row>
    <row r="87" spans="1:8" x14ac:dyDescent="0.25">
      <c r="A87" s="37">
        <v>39661</v>
      </c>
      <c r="B87" s="39">
        <f>Tabela_2!AL85</f>
        <v>187.75792999999999</v>
      </c>
      <c r="C87" s="39">
        <f>Tabela_2!AM85</f>
        <v>259.37797999999998</v>
      </c>
      <c r="D87" s="39">
        <f>Tabela_2!AN85</f>
        <v>147.07902999999999</v>
      </c>
      <c r="E87" s="39">
        <f>Tabela_2!AO85</f>
        <v>83.799970000000002</v>
      </c>
      <c r="F87" s="39">
        <f>Tabela_2!AP85</f>
        <v>115.43344</v>
      </c>
      <c r="G87" s="39">
        <f>Tabela_2!AQ85</f>
        <v>115.25089</v>
      </c>
      <c r="H87" s="41" t="str">
        <f>Tabela_2!AR85</f>
        <v>-</v>
      </c>
    </row>
    <row r="88" spans="1:8" x14ac:dyDescent="0.25">
      <c r="A88" s="37">
        <v>39692</v>
      </c>
      <c r="B88" s="39">
        <f>Tabela_2!AL86</f>
        <v>175.71831</v>
      </c>
      <c r="C88" s="39">
        <f>Tabela_2!AM86</f>
        <v>253.89617000000001</v>
      </c>
      <c r="D88" s="39">
        <f>Tabela_2!AN86</f>
        <v>134.48598999999999</v>
      </c>
      <c r="E88" s="39">
        <f>Tabela_2!AO86</f>
        <v>67.915030000000002</v>
      </c>
      <c r="F88" s="39">
        <f>Tabela_2!AP86</f>
        <v>108.14452</v>
      </c>
      <c r="G88" s="39">
        <f>Tabela_2!AQ86</f>
        <v>115.08293999999999</v>
      </c>
      <c r="H88" s="41" t="str">
        <f>Tabela_2!AR86</f>
        <v>-</v>
      </c>
    </row>
    <row r="89" spans="1:8" x14ac:dyDescent="0.25">
      <c r="A89" s="37">
        <v>39722</v>
      </c>
      <c r="B89" s="39">
        <f>Tabela_2!AL87</f>
        <v>162.76284999999999</v>
      </c>
      <c r="C89" s="39">
        <f>Tabela_2!AM87</f>
        <v>257.56101000000001</v>
      </c>
      <c r="D89" s="39">
        <f>Tabela_2!AN87</f>
        <v>118.22307000000001</v>
      </c>
      <c r="E89" s="39">
        <f>Tabela_2!AO87</f>
        <v>62.266350000000003</v>
      </c>
      <c r="F89" s="39">
        <f>Tabela_2!AP87</f>
        <v>96.50752</v>
      </c>
      <c r="G89" s="39">
        <f>Tabela_2!AQ87</f>
        <v>112.9349</v>
      </c>
      <c r="H89" s="41" t="str">
        <f>Tabela_2!AR87</f>
        <v>-</v>
      </c>
    </row>
    <row r="90" spans="1:8" x14ac:dyDescent="0.25">
      <c r="A90" s="37">
        <v>39753</v>
      </c>
      <c r="B90" s="39">
        <f>Tabela_2!AL88</f>
        <v>129.29692</v>
      </c>
      <c r="C90" s="39">
        <f>Tabela_2!AM88</f>
        <v>197.29703000000001</v>
      </c>
      <c r="D90" s="39">
        <f>Tabela_2!AN88</f>
        <v>95.986919999999998</v>
      </c>
      <c r="E90" s="39">
        <f>Tabela_2!AO88</f>
        <v>66.262349999999998</v>
      </c>
      <c r="F90" s="39">
        <f>Tabela_2!AP88</f>
        <v>68.939049999999995</v>
      </c>
      <c r="G90" s="39">
        <f>Tabela_2!AQ88</f>
        <v>105.76569000000001</v>
      </c>
      <c r="H90" s="41" t="str">
        <f>Tabela_2!AR88</f>
        <v>-</v>
      </c>
    </row>
    <row r="91" spans="1:8" x14ac:dyDescent="0.25">
      <c r="A91" s="37">
        <v>39783</v>
      </c>
      <c r="B91" s="39">
        <f>Tabela_2!AL89</f>
        <v>123.51595</v>
      </c>
      <c r="C91" s="39">
        <f>Tabela_2!AM89</f>
        <v>138.20206999999999</v>
      </c>
      <c r="D91" s="39">
        <f>Tabela_2!AN89</f>
        <v>105.95126999999999</v>
      </c>
      <c r="E91" s="39">
        <f>Tabela_2!AO89</f>
        <v>75.418970000000002</v>
      </c>
      <c r="F91" s="39">
        <f>Tabela_2!AP89</f>
        <v>105.21203</v>
      </c>
      <c r="G91" s="39">
        <f>Tabela_2!AQ89</f>
        <v>91.088750000000005</v>
      </c>
      <c r="H91" s="41" t="str">
        <f>Tabela_2!AR89</f>
        <v>-</v>
      </c>
    </row>
    <row r="92" spans="1:8" x14ac:dyDescent="0.25">
      <c r="A92" s="37">
        <v>39814</v>
      </c>
      <c r="B92" s="39">
        <f>Tabela_2!AL90</f>
        <v>110.19079000000001</v>
      </c>
      <c r="C92" s="39">
        <f>Tabela_2!AM90</f>
        <v>84.762330000000006</v>
      </c>
      <c r="D92" s="39">
        <f>Tabela_2!AN90</f>
        <v>105.44696999999999</v>
      </c>
      <c r="E92" s="39">
        <f>Tabela_2!AO90</f>
        <v>80.877229999999997</v>
      </c>
      <c r="F92" s="39">
        <f>Tabela_2!AP90</f>
        <v>101.05817999999999</v>
      </c>
      <c r="G92" s="39">
        <f>Tabela_2!AQ90</f>
        <v>86.631489999999999</v>
      </c>
      <c r="H92" s="41" t="str">
        <f>Tabela_2!AR90</f>
        <v>-</v>
      </c>
    </row>
    <row r="93" spans="1:8" x14ac:dyDescent="0.25">
      <c r="A93" s="37">
        <v>39845</v>
      </c>
      <c r="B93" s="39">
        <f>Tabela_2!AL91</f>
        <v>110.08481</v>
      </c>
      <c r="C93" s="39">
        <f>Tabela_2!AM91</f>
        <v>80.319119999999998</v>
      </c>
      <c r="D93" s="39">
        <f>Tabela_2!AN91</f>
        <v>106.58239</v>
      </c>
      <c r="E93" s="39">
        <f>Tabela_2!AO91</f>
        <v>68.659130000000005</v>
      </c>
      <c r="F93" s="39">
        <f>Tabela_2!AP91</f>
        <v>104.06573</v>
      </c>
      <c r="G93" s="39">
        <f>Tabela_2!AQ91</f>
        <v>79.709410000000005</v>
      </c>
      <c r="H93" s="41" t="str">
        <f>Tabela_2!AR91</f>
        <v>-</v>
      </c>
    </row>
    <row r="94" spans="1:8" x14ac:dyDescent="0.25">
      <c r="A94" s="37">
        <v>39873</v>
      </c>
      <c r="B94" s="39">
        <f>Tabela_2!AL92</f>
        <v>115.78094</v>
      </c>
      <c r="C94" s="39">
        <f>Tabela_2!AM92</f>
        <v>133.17688999999999</v>
      </c>
      <c r="D94" s="39">
        <f>Tabela_2!AN92</f>
        <v>98.287000000000006</v>
      </c>
      <c r="E94" s="39">
        <f>Tabela_2!AO92</f>
        <v>85.382649999999998</v>
      </c>
      <c r="F94" s="39">
        <f>Tabela_2!AP92</f>
        <v>83.541899999999998</v>
      </c>
      <c r="G94" s="39">
        <f>Tabela_2!AQ92</f>
        <v>91.615780000000001</v>
      </c>
      <c r="H94" s="41" t="str">
        <f>Tabela_2!AR92</f>
        <v>-</v>
      </c>
    </row>
    <row r="95" spans="1:8" x14ac:dyDescent="0.25">
      <c r="A95" s="37">
        <v>39904</v>
      </c>
      <c r="B95" s="39">
        <f>Tabela_2!AL93</f>
        <v>123.17368999999999</v>
      </c>
      <c r="C95" s="39">
        <f>Tabela_2!AM93</f>
        <v>128.54170999999999</v>
      </c>
      <c r="D95" s="39">
        <f>Tabela_2!AN93</f>
        <v>108.28846</v>
      </c>
      <c r="E95" s="39">
        <f>Tabela_2!AO93</f>
        <v>76.543210000000002</v>
      </c>
      <c r="F95" s="39">
        <f>Tabela_2!AP93</f>
        <v>108.51987</v>
      </c>
      <c r="G95" s="39">
        <f>Tabela_2!AQ93</f>
        <v>86.571190000000001</v>
      </c>
      <c r="H95" s="41" t="str">
        <f>Tabela_2!AR93</f>
        <v>-</v>
      </c>
    </row>
    <row r="96" spans="1:8" x14ac:dyDescent="0.25">
      <c r="A96" s="37">
        <v>39934</v>
      </c>
      <c r="B96" s="39">
        <f>Tabela_2!AL94</f>
        <v>128.05346</v>
      </c>
      <c r="C96" s="39">
        <f>Tabela_2!AM94</f>
        <v>131.67752999999999</v>
      </c>
      <c r="D96" s="39">
        <f>Tabela_2!AN94</f>
        <v>113.13334999999999</v>
      </c>
      <c r="E96" s="39">
        <f>Tabela_2!AO94</f>
        <v>73.679010000000005</v>
      </c>
      <c r="F96" s="39">
        <f>Tabela_2!AP94</f>
        <v>108.85709</v>
      </c>
      <c r="G96" s="39">
        <f>Tabela_2!AQ94</f>
        <v>93.098960000000005</v>
      </c>
      <c r="H96" s="41" t="str">
        <f>Tabela_2!AR94</f>
        <v>-</v>
      </c>
    </row>
    <row r="97" spans="1:8" x14ac:dyDescent="0.25">
      <c r="A97" s="37">
        <v>39965</v>
      </c>
      <c r="B97" s="39">
        <f>Tabela_2!AL95</f>
        <v>130.17182</v>
      </c>
      <c r="C97" s="39">
        <f>Tabela_2!AM95</f>
        <v>129.43029000000001</v>
      </c>
      <c r="D97" s="39">
        <f>Tabela_2!AN95</f>
        <v>116.25984</v>
      </c>
      <c r="E97" s="39">
        <f>Tabela_2!AO95</f>
        <v>42.986730000000001</v>
      </c>
      <c r="F97" s="39">
        <f>Tabela_2!AP95</f>
        <v>109.30036</v>
      </c>
      <c r="G97" s="39">
        <f>Tabela_2!AQ95</f>
        <v>90.701830000000001</v>
      </c>
      <c r="H97" s="41" t="str">
        <f>Tabela_2!AR95</f>
        <v>-</v>
      </c>
    </row>
    <row r="98" spans="1:8" x14ac:dyDescent="0.25">
      <c r="A98" s="37">
        <v>39995</v>
      </c>
      <c r="B98" s="39">
        <f>Tabela_2!AL96</f>
        <v>149.49062000000001</v>
      </c>
      <c r="C98" s="39">
        <f>Tabela_2!AM96</f>
        <v>168.53183999999999</v>
      </c>
      <c r="D98" s="39">
        <f>Tabela_2!AN96</f>
        <v>127.873</v>
      </c>
      <c r="E98" s="39">
        <f>Tabela_2!AO96</f>
        <v>61.039830000000002</v>
      </c>
      <c r="F98" s="39">
        <f>Tabela_2!AP96</f>
        <v>124.03309</v>
      </c>
      <c r="G98" s="39">
        <f>Tabela_2!AQ96</f>
        <v>99.509110000000007</v>
      </c>
      <c r="H98" s="41" t="str">
        <f>Tabela_2!AR96</f>
        <v>-</v>
      </c>
    </row>
    <row r="99" spans="1:8" x14ac:dyDescent="0.25">
      <c r="A99" s="37">
        <v>40026</v>
      </c>
      <c r="B99" s="39">
        <f>Tabela_2!AL97</f>
        <v>167.30427</v>
      </c>
      <c r="C99" s="39">
        <f>Tabela_2!AM97</f>
        <v>190.99833000000001</v>
      </c>
      <c r="D99" s="39">
        <f>Tabela_2!AN97</f>
        <v>142.43466000000001</v>
      </c>
      <c r="E99" s="39">
        <f>Tabela_2!AO97</f>
        <v>89.193899999999999</v>
      </c>
      <c r="F99" s="39">
        <f>Tabela_2!AP97</f>
        <v>119.55631</v>
      </c>
      <c r="G99" s="39">
        <f>Tabela_2!AQ97</f>
        <v>96.249179999999996</v>
      </c>
      <c r="H99" s="41" t="str">
        <f>Tabela_2!AR97</f>
        <v>-</v>
      </c>
    </row>
    <row r="100" spans="1:8" x14ac:dyDescent="0.25">
      <c r="A100" s="37">
        <v>40057</v>
      </c>
      <c r="B100" s="39">
        <f>Tabela_2!AL98</f>
        <v>162.72408999999999</v>
      </c>
      <c r="C100" s="39">
        <f>Tabela_2!AM98</f>
        <v>190.45759000000001</v>
      </c>
      <c r="D100" s="39">
        <f>Tabela_2!AN98</f>
        <v>137.20593</v>
      </c>
      <c r="E100" s="39">
        <f>Tabela_2!AO98</f>
        <v>91.152569999999997</v>
      </c>
      <c r="F100" s="39">
        <f>Tabela_2!AP98</f>
        <v>115.49242</v>
      </c>
      <c r="G100" s="39">
        <f>Tabela_2!AQ98</f>
        <v>96.408280000000005</v>
      </c>
      <c r="H100" s="41" t="str">
        <f>Tabela_2!AR98</f>
        <v>-</v>
      </c>
    </row>
    <row r="101" spans="1:8" x14ac:dyDescent="0.25">
      <c r="A101" s="37">
        <v>40087</v>
      </c>
      <c r="B101" s="39">
        <f>Tabela_2!AL99</f>
        <v>166.16705999999999</v>
      </c>
      <c r="C101" s="39">
        <f>Tabela_2!AM99</f>
        <v>204.09997000000001</v>
      </c>
      <c r="D101" s="39">
        <f>Tabela_2!AN99</f>
        <v>137.38314</v>
      </c>
      <c r="E101" s="39">
        <f>Tabela_2!AO99</f>
        <v>96.344409999999996</v>
      </c>
      <c r="F101" s="39">
        <f>Tabela_2!AP99</f>
        <v>113.21113</v>
      </c>
      <c r="G101" s="39">
        <f>Tabela_2!AQ99</f>
        <v>96.820790000000002</v>
      </c>
      <c r="H101" s="41" t="str">
        <f>Tabela_2!AR99</f>
        <v>-</v>
      </c>
    </row>
    <row r="102" spans="1:8" x14ac:dyDescent="0.25">
      <c r="A102" s="37">
        <v>40118</v>
      </c>
      <c r="B102" s="39">
        <f>Tabela_2!AL100</f>
        <v>159.76965000000001</v>
      </c>
      <c r="C102" s="39">
        <f>Tabela_2!AM100</f>
        <v>185.31897000000001</v>
      </c>
      <c r="D102" s="39">
        <f>Tabela_2!AN100</f>
        <v>135.19138000000001</v>
      </c>
      <c r="E102" s="39">
        <f>Tabela_2!AO100</f>
        <v>93.203710000000001</v>
      </c>
      <c r="F102" s="39">
        <f>Tabela_2!AP100</f>
        <v>112.76191</v>
      </c>
      <c r="G102" s="39">
        <f>Tabela_2!AQ100</f>
        <v>94.325620000000001</v>
      </c>
      <c r="H102" s="41" t="str">
        <f>Tabela_2!AR100</f>
        <v>-</v>
      </c>
    </row>
    <row r="103" spans="1:8" x14ac:dyDescent="0.25">
      <c r="A103" s="37">
        <v>40148</v>
      </c>
      <c r="B103" s="39">
        <f>Tabela_2!AL101</f>
        <v>171.89161999999999</v>
      </c>
      <c r="C103" s="39">
        <f>Tabela_2!AM101</f>
        <v>215.00468000000001</v>
      </c>
      <c r="D103" s="39">
        <f>Tabela_2!AN101</f>
        <v>141.01772</v>
      </c>
      <c r="E103" s="39">
        <f>Tabela_2!AO101</f>
        <v>97.858779999999996</v>
      </c>
      <c r="F103" s="39">
        <f>Tabela_2!AP101</f>
        <v>112.19352000000001</v>
      </c>
      <c r="G103" s="39">
        <f>Tabela_2!AQ101</f>
        <v>89.984899999999996</v>
      </c>
      <c r="H103" s="41" t="str">
        <f>Tabela_2!AR101</f>
        <v>-</v>
      </c>
    </row>
    <row r="104" spans="1:8" x14ac:dyDescent="0.25">
      <c r="A104" s="37">
        <v>40179</v>
      </c>
      <c r="B104" s="39">
        <f>Tabela_2!AL102</f>
        <v>166.84447</v>
      </c>
      <c r="C104" s="39">
        <f>Tabela_2!AM102</f>
        <v>219.02615</v>
      </c>
      <c r="D104" s="39">
        <f>Tabela_2!AN102</f>
        <v>133.94656000000001</v>
      </c>
      <c r="E104" s="39">
        <f>Tabela_2!AO102</f>
        <v>91.549459999999996</v>
      </c>
      <c r="F104" s="39">
        <f>Tabela_2!AP102</f>
        <v>114.04524000000001</v>
      </c>
      <c r="G104" s="39">
        <f>Tabela_2!AQ102</f>
        <v>93.423590000000004</v>
      </c>
      <c r="H104" s="41" t="str">
        <f>Tabela_2!AR102</f>
        <v>-</v>
      </c>
    </row>
    <row r="105" spans="1:8" x14ac:dyDescent="0.25">
      <c r="A105" s="37">
        <v>40210</v>
      </c>
      <c r="B105" s="39">
        <f>Tabela_2!AL103</f>
        <v>152.20423</v>
      </c>
      <c r="C105" s="39">
        <f>Tabela_2!AM103</f>
        <v>203.81906000000001</v>
      </c>
      <c r="D105" s="39">
        <f>Tabela_2!AN103</f>
        <v>121.05537</v>
      </c>
      <c r="E105" s="39">
        <f>Tabela_2!AO103</f>
        <v>75.152389999999997</v>
      </c>
      <c r="F105" s="39">
        <f>Tabela_2!AP103</f>
        <v>100.38493</v>
      </c>
      <c r="G105" s="39">
        <f>Tabela_2!AQ103</f>
        <v>87.167010000000005</v>
      </c>
      <c r="H105" s="41" t="str">
        <f>Tabela_2!AR103</f>
        <v>-</v>
      </c>
    </row>
    <row r="106" spans="1:8" x14ac:dyDescent="0.25">
      <c r="A106" s="37">
        <v>40238</v>
      </c>
      <c r="B106" s="39">
        <f>Tabela_2!AL104</f>
        <v>173.36953</v>
      </c>
      <c r="C106" s="39">
        <f>Tabela_2!AM104</f>
        <v>222.52517</v>
      </c>
      <c r="D106" s="39">
        <f>Tabela_2!AN104</f>
        <v>140.62181000000001</v>
      </c>
      <c r="E106" s="39">
        <f>Tabela_2!AO104</f>
        <v>96.306759999999997</v>
      </c>
      <c r="F106" s="39">
        <f>Tabela_2!AP104</f>
        <v>124.39653</v>
      </c>
      <c r="G106" s="39">
        <f>Tabela_2!AQ104</f>
        <v>100.17564</v>
      </c>
      <c r="H106" s="41" t="str">
        <f>Tabela_2!AR104</f>
        <v>-</v>
      </c>
    </row>
    <row r="107" spans="1:8" x14ac:dyDescent="0.25">
      <c r="A107" s="37">
        <v>40269</v>
      </c>
      <c r="B107" s="39">
        <f>Tabela_2!AL105</f>
        <v>162.42490000000001</v>
      </c>
      <c r="C107" s="39">
        <f>Tabela_2!AM105</f>
        <v>221.98265000000001</v>
      </c>
      <c r="D107" s="39">
        <f>Tabela_2!AN105</f>
        <v>127.91484</v>
      </c>
      <c r="E107" s="39">
        <f>Tabela_2!AO105</f>
        <v>75.779679999999999</v>
      </c>
      <c r="F107" s="39">
        <f>Tabela_2!AP105</f>
        <v>107.3128</v>
      </c>
      <c r="G107" s="39">
        <f>Tabela_2!AQ105</f>
        <v>91.248350000000002</v>
      </c>
      <c r="H107" s="41" t="str">
        <f>Tabela_2!AR105</f>
        <v>-</v>
      </c>
    </row>
    <row r="108" spans="1:8" x14ac:dyDescent="0.25">
      <c r="A108" s="37">
        <v>40299</v>
      </c>
      <c r="B108" s="39">
        <f>Tabela_2!AL106</f>
        <v>160.72158999999999</v>
      </c>
      <c r="C108" s="39">
        <f>Tabela_2!AM106</f>
        <v>229.61248000000001</v>
      </c>
      <c r="D108" s="39">
        <f>Tabela_2!AN106</f>
        <v>123.74974</v>
      </c>
      <c r="E108" s="39">
        <f>Tabela_2!AO106</f>
        <v>90.020920000000004</v>
      </c>
      <c r="F108" s="39">
        <f>Tabela_2!AP106</f>
        <v>86.280159999999995</v>
      </c>
      <c r="G108" s="39">
        <f>Tabela_2!AQ106</f>
        <v>101.56301000000001</v>
      </c>
      <c r="H108" s="41" t="str">
        <f>Tabela_2!AR106</f>
        <v>-</v>
      </c>
    </row>
    <row r="109" spans="1:8" x14ac:dyDescent="0.25">
      <c r="A109" s="37">
        <v>40330</v>
      </c>
      <c r="B109" s="39">
        <f>Tabela_2!AL107</f>
        <v>171.16238999999999</v>
      </c>
      <c r="C109" s="39">
        <f>Tabela_2!AM107</f>
        <v>246.03935999999999</v>
      </c>
      <c r="D109" s="39">
        <f>Tabela_2!AN107</f>
        <v>131.36035999999999</v>
      </c>
      <c r="E109" s="39">
        <f>Tabela_2!AO107</f>
        <v>88.684250000000006</v>
      </c>
      <c r="F109" s="39">
        <f>Tabela_2!AP107</f>
        <v>103.89057</v>
      </c>
      <c r="G109" s="39">
        <f>Tabela_2!AQ107</f>
        <v>93.494929999999997</v>
      </c>
      <c r="H109" s="41" t="str">
        <f>Tabela_2!AR107</f>
        <v>-</v>
      </c>
    </row>
    <row r="110" spans="1:8" x14ac:dyDescent="0.25">
      <c r="A110" s="37">
        <v>40360</v>
      </c>
      <c r="B110" s="39">
        <f>Tabela_2!AL108</f>
        <v>183.05484999999999</v>
      </c>
      <c r="C110" s="39">
        <f>Tabela_2!AM108</f>
        <v>268.43718999999999</v>
      </c>
      <c r="D110" s="39">
        <f>Tabela_2!AN108</f>
        <v>138.98363000000001</v>
      </c>
      <c r="E110" s="39">
        <f>Tabela_2!AO108</f>
        <v>91.676400000000001</v>
      </c>
      <c r="F110" s="39">
        <f>Tabela_2!AP108</f>
        <v>120.89923</v>
      </c>
      <c r="G110" s="39">
        <f>Tabela_2!AQ108</f>
        <v>103.0311</v>
      </c>
      <c r="H110" s="41" t="str">
        <f>Tabela_2!AR108</f>
        <v>-</v>
      </c>
    </row>
    <row r="111" spans="1:8" x14ac:dyDescent="0.25">
      <c r="A111" s="37">
        <v>40391</v>
      </c>
      <c r="B111" s="39">
        <f>Tabela_2!AL109</f>
        <v>190.50737000000001</v>
      </c>
      <c r="C111" s="39">
        <f>Tabela_2!AM109</f>
        <v>270.46845000000002</v>
      </c>
      <c r="D111" s="39">
        <f>Tabela_2!AN109</f>
        <v>147.16493</v>
      </c>
      <c r="E111" s="39">
        <f>Tabela_2!AO109</f>
        <v>99.900350000000003</v>
      </c>
      <c r="F111" s="39">
        <f>Tabela_2!AP109</f>
        <v>122.89751</v>
      </c>
      <c r="G111" s="39">
        <f>Tabela_2!AQ109</f>
        <v>110.64771</v>
      </c>
      <c r="H111" s="41" t="str">
        <f>Tabela_2!AR109</f>
        <v>-</v>
      </c>
    </row>
    <row r="112" spans="1:8" x14ac:dyDescent="0.25">
      <c r="A112" s="37">
        <v>40422</v>
      </c>
      <c r="B112" s="39">
        <f>Tabela_2!AL110</f>
        <v>179.36274</v>
      </c>
      <c r="C112" s="39">
        <f>Tabela_2!AM110</f>
        <v>253.27887000000001</v>
      </c>
      <c r="D112" s="39">
        <f>Tabela_2!AN110</f>
        <v>138.94353000000001</v>
      </c>
      <c r="E112" s="39">
        <f>Tabela_2!AO110</f>
        <v>93.046589999999995</v>
      </c>
      <c r="F112" s="39">
        <f>Tabela_2!AP110</f>
        <v>116.83831000000001</v>
      </c>
      <c r="G112" s="39">
        <f>Tabela_2!AQ110</f>
        <v>111.20441</v>
      </c>
      <c r="H112" s="41" t="str">
        <f>Tabela_2!AR110</f>
        <v>-</v>
      </c>
    </row>
    <row r="113" spans="1:8" x14ac:dyDescent="0.25">
      <c r="A113" s="37">
        <v>40452</v>
      </c>
      <c r="B113" s="39">
        <f>Tabela_2!AL111</f>
        <v>185.04733999999999</v>
      </c>
      <c r="C113" s="39">
        <f>Tabela_2!AM111</f>
        <v>278.53859</v>
      </c>
      <c r="D113" s="39">
        <f>Tabela_2!AN111</f>
        <v>138.46053000000001</v>
      </c>
      <c r="E113" s="39">
        <f>Tabela_2!AO111</f>
        <v>89.711979999999997</v>
      </c>
      <c r="F113" s="39">
        <f>Tabela_2!AP111</f>
        <v>120.56201</v>
      </c>
      <c r="G113" s="39">
        <f>Tabela_2!AQ111</f>
        <v>110.37824999999999</v>
      </c>
      <c r="H113" s="41" t="str">
        <f>Tabela_2!AR111</f>
        <v>-</v>
      </c>
    </row>
    <row r="114" spans="1:8" x14ac:dyDescent="0.25">
      <c r="A114" s="37">
        <v>40483</v>
      </c>
      <c r="B114" s="39">
        <f>Tabela_2!AL112</f>
        <v>175.02952999999999</v>
      </c>
      <c r="C114" s="39">
        <f>Tabela_2!AM112</f>
        <v>271.29043000000001</v>
      </c>
      <c r="D114" s="39">
        <f>Tabela_2!AN112</f>
        <v>128.74415999999999</v>
      </c>
      <c r="E114" s="39">
        <f>Tabela_2!AO112</f>
        <v>84.070740000000001</v>
      </c>
      <c r="F114" s="39">
        <f>Tabela_2!AP112</f>
        <v>112.71305</v>
      </c>
      <c r="G114" s="39">
        <f>Tabela_2!AQ112</f>
        <v>102.66433000000001</v>
      </c>
      <c r="H114" s="41" t="str">
        <f>Tabela_2!AR112</f>
        <v>-</v>
      </c>
    </row>
    <row r="115" spans="1:8" x14ac:dyDescent="0.25">
      <c r="A115" s="37">
        <v>40513</v>
      </c>
      <c r="B115" s="39">
        <f>Tabela_2!AL113</f>
        <v>168.54629</v>
      </c>
      <c r="C115" s="39">
        <f>Tabela_2!AM113</f>
        <v>260.14810999999997</v>
      </c>
      <c r="D115" s="39">
        <f>Tabela_2!AN113</f>
        <v>124.28545</v>
      </c>
      <c r="E115" s="39">
        <f>Tabela_2!AO113</f>
        <v>88.09957</v>
      </c>
      <c r="F115" s="39">
        <f>Tabela_2!AP113</f>
        <v>111.96593</v>
      </c>
      <c r="G115" s="39">
        <f>Tabela_2!AQ113</f>
        <v>104.82853</v>
      </c>
      <c r="H115" s="41" t="str">
        <f>Tabela_2!AR113</f>
        <v>-</v>
      </c>
    </row>
    <row r="116" spans="1:8" x14ac:dyDescent="0.25">
      <c r="A116" s="37">
        <v>40544</v>
      </c>
      <c r="B116" s="39">
        <f>Tabela_2!AL114</f>
        <v>181.58528999999999</v>
      </c>
      <c r="C116" s="39">
        <f>Tabela_2!AM114</f>
        <v>303.26949000000002</v>
      </c>
      <c r="D116" s="39">
        <f>Tabela_2!AN114</f>
        <v>127.37945000000001</v>
      </c>
      <c r="E116" s="39">
        <f>Tabela_2!AO114</f>
        <v>84.390460000000004</v>
      </c>
      <c r="F116" s="39">
        <f>Tabela_2!AP114</f>
        <v>114.20253</v>
      </c>
      <c r="G116" s="39">
        <f>Tabela_2!AQ114</f>
        <v>107.9187</v>
      </c>
      <c r="H116" s="41" t="str">
        <f>Tabela_2!AR114</f>
        <v>-</v>
      </c>
    </row>
    <row r="117" spans="1:8" x14ac:dyDescent="0.25">
      <c r="A117" s="37">
        <v>40575</v>
      </c>
      <c r="B117" s="39">
        <f>Tabela_2!AL115</f>
        <v>171.86345</v>
      </c>
      <c r="C117" s="39">
        <f>Tabela_2!AM115</f>
        <v>284.23523</v>
      </c>
      <c r="D117" s="39">
        <f>Tabela_2!AN115</f>
        <v>121.35303</v>
      </c>
      <c r="E117" s="39">
        <f>Tabela_2!AO115</f>
        <v>85.93338</v>
      </c>
      <c r="F117" s="39">
        <f>Tabela_2!AP115</f>
        <v>110.40138</v>
      </c>
      <c r="G117" s="39">
        <f>Tabela_2!AQ115</f>
        <v>101.9923</v>
      </c>
      <c r="H117" s="41" t="str">
        <f>Tabela_2!AR115</f>
        <v>-</v>
      </c>
    </row>
    <row r="118" spans="1:8" x14ac:dyDescent="0.25">
      <c r="A118" s="37">
        <v>40603</v>
      </c>
      <c r="B118" s="39">
        <f>Tabela_2!AL116</f>
        <v>192.19612000000001</v>
      </c>
      <c r="C118" s="39">
        <f>Tabela_2!AM116</f>
        <v>319.75921</v>
      </c>
      <c r="D118" s="39">
        <f>Tabela_2!AN116</f>
        <v>135.17205999999999</v>
      </c>
      <c r="E118" s="39">
        <f>Tabela_2!AO116</f>
        <v>83.120440000000002</v>
      </c>
      <c r="F118" s="39">
        <f>Tabela_2!AP116</f>
        <v>120.93855000000001</v>
      </c>
      <c r="G118" s="39">
        <f>Tabela_2!AQ116</f>
        <v>104.50434</v>
      </c>
      <c r="H118" s="41" t="str">
        <f>Tabela_2!AR116</f>
        <v>-</v>
      </c>
    </row>
    <row r="119" spans="1:8" x14ac:dyDescent="0.25">
      <c r="A119" s="37">
        <v>40634</v>
      </c>
      <c r="B119" s="39">
        <f>Tabela_2!AL117</f>
        <v>183.89836</v>
      </c>
      <c r="C119" s="39">
        <f>Tabela_2!AM117</f>
        <v>307.32920999999999</v>
      </c>
      <c r="D119" s="39">
        <f>Tabela_2!AN117</f>
        <v>128.94628</v>
      </c>
      <c r="E119" s="39">
        <f>Tabela_2!AO117</f>
        <v>79.323340000000002</v>
      </c>
      <c r="F119" s="39">
        <f>Tabela_2!AP117</f>
        <v>117.04088</v>
      </c>
      <c r="G119" s="39">
        <f>Tabela_2!AQ117</f>
        <v>111.17910999999999</v>
      </c>
      <c r="H119" s="41" t="str">
        <f>Tabela_2!AR117</f>
        <v>-</v>
      </c>
    </row>
    <row r="120" spans="1:8" x14ac:dyDescent="0.25">
      <c r="A120" s="37">
        <v>40664</v>
      </c>
      <c r="B120" s="39">
        <f>Tabela_2!AL118</f>
        <v>191.11865</v>
      </c>
      <c r="C120" s="39">
        <f>Tabela_2!AM118</f>
        <v>330.53717</v>
      </c>
      <c r="D120" s="39">
        <f>Tabela_2!AN118</f>
        <v>130.84965</v>
      </c>
      <c r="E120" s="39">
        <f>Tabela_2!AO118</f>
        <v>93.372249999999994</v>
      </c>
      <c r="F120" s="39">
        <f>Tabela_2!AP118</f>
        <v>101.84820000000001</v>
      </c>
      <c r="G120" s="39">
        <f>Tabela_2!AQ118</f>
        <v>113.70359000000001</v>
      </c>
      <c r="H120" s="41" t="str">
        <f>Tabela_2!AR118</f>
        <v>-</v>
      </c>
    </row>
    <row r="121" spans="1:8" x14ac:dyDescent="0.25">
      <c r="A121" s="37">
        <v>40695</v>
      </c>
      <c r="B121" s="39">
        <f>Tabela_2!AL119</f>
        <v>183.45246</v>
      </c>
      <c r="C121" s="39">
        <f>Tabela_2!AM119</f>
        <v>310.62365999999997</v>
      </c>
      <c r="D121" s="39">
        <f>Tabela_2!AN119</f>
        <v>127.48811000000001</v>
      </c>
      <c r="E121" s="39">
        <f>Tabela_2!AO119</f>
        <v>87.712729999999993</v>
      </c>
      <c r="F121" s="39">
        <f>Tabela_2!AP119</f>
        <v>107.79300000000001</v>
      </c>
      <c r="G121" s="39">
        <f>Tabela_2!AQ119</f>
        <v>113.29552</v>
      </c>
      <c r="H121" s="41" t="str">
        <f>Tabela_2!AR119</f>
        <v>-</v>
      </c>
    </row>
    <row r="122" spans="1:8" x14ac:dyDescent="0.25">
      <c r="A122" s="37">
        <v>40725</v>
      </c>
      <c r="B122" s="39">
        <f>Tabela_2!AL120</f>
        <v>184.5427</v>
      </c>
      <c r="C122" s="39">
        <f>Tabela_2!AM120</f>
        <v>334.65419000000003</v>
      </c>
      <c r="D122" s="39">
        <f>Tabela_2!AN120</f>
        <v>121.95493999999999</v>
      </c>
      <c r="E122" s="39">
        <f>Tabela_2!AO120</f>
        <v>103.73407</v>
      </c>
      <c r="F122" s="39">
        <f>Tabela_2!AP120</f>
        <v>124.41321000000001</v>
      </c>
      <c r="G122" s="39">
        <f>Tabela_2!AQ120</f>
        <v>117.51057</v>
      </c>
      <c r="H122" s="41" t="str">
        <f>Tabela_2!AR120</f>
        <v>-</v>
      </c>
    </row>
    <row r="123" spans="1:8" x14ac:dyDescent="0.25">
      <c r="A123" s="37">
        <v>40756</v>
      </c>
      <c r="B123" s="39">
        <f>Tabela_2!AL121</f>
        <v>183.10782</v>
      </c>
      <c r="C123" s="39">
        <f>Tabela_2!AM121</f>
        <v>337.03223000000003</v>
      </c>
      <c r="D123" s="39">
        <f>Tabela_2!AN121</f>
        <v>119.5945</v>
      </c>
      <c r="E123" s="39">
        <f>Tabela_2!AO121</f>
        <v>106.37112</v>
      </c>
      <c r="F123" s="39">
        <f>Tabela_2!AP121</f>
        <v>126.63312999999999</v>
      </c>
      <c r="G123" s="39">
        <f>Tabela_2!AQ121</f>
        <v>120.85053000000001</v>
      </c>
      <c r="H123" s="41" t="str">
        <f>Tabela_2!AR121</f>
        <v>-</v>
      </c>
    </row>
    <row r="124" spans="1:8" x14ac:dyDescent="0.25">
      <c r="A124" s="37">
        <v>40787</v>
      </c>
      <c r="B124" s="39">
        <f>Tabela_2!AL122</f>
        <v>173.54777999999999</v>
      </c>
      <c r="C124" s="39">
        <f>Tabela_2!AM122</f>
        <v>318.96661999999998</v>
      </c>
      <c r="D124" s="39">
        <f>Tabela_2!AN122</f>
        <v>113.48353</v>
      </c>
      <c r="E124" s="39">
        <f>Tabela_2!AO122</f>
        <v>104.16639000000001</v>
      </c>
      <c r="F124" s="39">
        <f>Tabela_2!AP122</f>
        <v>116.39624000000001</v>
      </c>
      <c r="G124" s="39">
        <f>Tabela_2!AQ122</f>
        <v>119.04636000000001</v>
      </c>
      <c r="H124" s="41" t="str">
        <f>Tabela_2!AR122</f>
        <v>-</v>
      </c>
    </row>
    <row r="125" spans="1:8" x14ac:dyDescent="0.25">
      <c r="A125" s="37">
        <v>40817</v>
      </c>
      <c r="B125" s="39">
        <f>Tabela_2!AL123</f>
        <v>174.49681000000001</v>
      </c>
      <c r="C125" s="39">
        <f>Tabela_2!AM123</f>
        <v>306.16699999999997</v>
      </c>
      <c r="D125" s="39">
        <f>Tabela_2!AN123</f>
        <v>118.22828</v>
      </c>
      <c r="E125" s="39">
        <f>Tabela_2!AO123</f>
        <v>115.25578</v>
      </c>
      <c r="F125" s="39">
        <f>Tabela_2!AP123</f>
        <v>121.59452</v>
      </c>
      <c r="G125" s="39">
        <f>Tabela_2!AQ123</f>
        <v>124.34179</v>
      </c>
      <c r="H125" s="41" t="str">
        <f>Tabela_2!AR123</f>
        <v>-</v>
      </c>
    </row>
    <row r="126" spans="1:8" x14ac:dyDescent="0.25">
      <c r="A126" s="37">
        <v>40848</v>
      </c>
      <c r="B126" s="39">
        <f>Tabela_2!AL124</f>
        <v>175.03981999999999</v>
      </c>
      <c r="C126" s="39">
        <f>Tabela_2!AM124</f>
        <v>322.30766</v>
      </c>
      <c r="D126" s="39">
        <f>Tabela_2!AN124</f>
        <v>114.28937999999999</v>
      </c>
      <c r="E126" s="39">
        <f>Tabela_2!AO124</f>
        <v>127.0604</v>
      </c>
      <c r="F126" s="39">
        <f>Tabela_2!AP124</f>
        <v>115.49242</v>
      </c>
      <c r="G126" s="39">
        <f>Tabela_2!AQ124</f>
        <v>118.12797999999999</v>
      </c>
      <c r="H126" s="41" t="str">
        <f>Tabela_2!AR124</f>
        <v>-</v>
      </c>
    </row>
    <row r="127" spans="1:8" x14ac:dyDescent="0.25">
      <c r="A127" s="37">
        <v>40878</v>
      </c>
      <c r="B127" s="39">
        <f>Tabela_2!AL125</f>
        <v>175.62384</v>
      </c>
      <c r="C127" s="39">
        <f>Tabela_2!AM125</f>
        <v>341.39084000000003</v>
      </c>
      <c r="D127" s="39">
        <f>Tabela_2!AN125</f>
        <v>109.56426999999999</v>
      </c>
      <c r="E127" s="39">
        <f>Tabela_2!AO125</f>
        <v>118.70937000000001</v>
      </c>
      <c r="F127" s="39">
        <f>Tabela_2!AP125</f>
        <v>106.94519</v>
      </c>
      <c r="G127" s="39">
        <f>Tabela_2!AQ125</f>
        <v>115.69474</v>
      </c>
      <c r="H127" s="41" t="str">
        <f>Tabela_2!AR125</f>
        <v>-</v>
      </c>
    </row>
    <row r="128" spans="1:8" x14ac:dyDescent="0.25">
      <c r="A128" s="37">
        <v>40909</v>
      </c>
      <c r="B128" s="39">
        <f>Tabela_2!AL126</f>
        <v>166.09302</v>
      </c>
      <c r="C128" s="39">
        <f>Tabela_2!AM126</f>
        <v>298.17385000000002</v>
      </c>
      <c r="D128" s="39">
        <f>Tabela_2!AN126</f>
        <v>112.22009</v>
      </c>
      <c r="E128" s="39">
        <f>Tabela_2!AO126</f>
        <v>112.55163</v>
      </c>
      <c r="F128" s="39">
        <f>Tabela_2!AP126</f>
        <v>122.14919999999999</v>
      </c>
      <c r="G128" s="39">
        <f>Tabela_2!AQ126</f>
        <v>105.69887</v>
      </c>
      <c r="H128" s="39">
        <f>Tabela_2!AR126</f>
        <v>109.62844</v>
      </c>
    </row>
    <row r="129" spans="1:8" x14ac:dyDescent="0.25">
      <c r="A129" s="37">
        <v>40940</v>
      </c>
      <c r="B129" s="39">
        <f>Tabela_2!AL127</f>
        <v>162.34941000000001</v>
      </c>
      <c r="C129" s="39">
        <f>Tabela_2!AM127</f>
        <v>302.56292999999999</v>
      </c>
      <c r="D129" s="39">
        <f>Tabela_2!AN127</f>
        <v>105.15931999999999</v>
      </c>
      <c r="E129" s="39">
        <f>Tabela_2!AO127</f>
        <v>91.307599999999994</v>
      </c>
      <c r="F129" s="39">
        <f>Tabela_2!AP127</f>
        <v>116.1037</v>
      </c>
      <c r="G129" s="39">
        <f>Tabela_2!AQ127</f>
        <v>109.77273</v>
      </c>
      <c r="H129" s="39">
        <f>Tabela_2!AR127</f>
        <v>106.5904</v>
      </c>
    </row>
    <row r="130" spans="1:8" x14ac:dyDescent="0.25">
      <c r="A130" s="37">
        <v>40969</v>
      </c>
      <c r="B130" s="39">
        <f>Tabela_2!AL128</f>
        <v>175.30303000000001</v>
      </c>
      <c r="C130" s="39">
        <f>Tabela_2!AM128</f>
        <v>330.07889</v>
      </c>
      <c r="D130" s="39">
        <f>Tabela_2!AN128</f>
        <v>112.17328999999999</v>
      </c>
      <c r="E130" s="39">
        <f>Tabela_2!AO128</f>
        <v>110.55997000000001</v>
      </c>
      <c r="F130" s="39">
        <f>Tabela_2!AP128</f>
        <v>123.35389000000001</v>
      </c>
      <c r="G130" s="39">
        <f>Tabela_2!AQ128</f>
        <v>126.20976</v>
      </c>
      <c r="H130" s="39">
        <f>Tabela_2!AR128</f>
        <v>97.098259999999996</v>
      </c>
    </row>
    <row r="131" spans="1:8" x14ac:dyDescent="0.25">
      <c r="A131" s="37">
        <v>41000</v>
      </c>
      <c r="B131" s="39">
        <f>Tabela_2!AL129</f>
        <v>157.24360999999999</v>
      </c>
      <c r="C131" s="39">
        <f>Tabela_2!AM129</f>
        <v>291.97841</v>
      </c>
      <c r="D131" s="39">
        <f>Tabela_2!AN129</f>
        <v>102.28818</v>
      </c>
      <c r="E131" s="39">
        <f>Tabela_2!AO129</f>
        <v>86.800809999999998</v>
      </c>
      <c r="F131" s="39">
        <f>Tabela_2!AP129</f>
        <v>119.3883</v>
      </c>
      <c r="G131" s="39">
        <f>Tabela_2!AQ129</f>
        <v>117.28308</v>
      </c>
      <c r="H131" s="39">
        <f>Tabela_2!AR129</f>
        <v>94.330410000000001</v>
      </c>
    </row>
    <row r="132" spans="1:8" x14ac:dyDescent="0.25">
      <c r="A132" s="37">
        <v>41030</v>
      </c>
      <c r="B132" s="39">
        <f>Tabela_2!AL130</f>
        <v>164.36134000000001</v>
      </c>
      <c r="C132" s="39">
        <f>Tabela_2!AM130</f>
        <v>324.71924999999999</v>
      </c>
      <c r="D132" s="39">
        <f>Tabela_2!AN130</f>
        <v>98.954800000000006</v>
      </c>
      <c r="E132" s="39">
        <f>Tabela_2!AO130</f>
        <v>88.776030000000006</v>
      </c>
      <c r="F132" s="39">
        <f>Tabela_2!AP130</f>
        <v>89.303210000000007</v>
      </c>
      <c r="G132" s="39">
        <f>Tabela_2!AQ130</f>
        <v>124.40836</v>
      </c>
      <c r="H132" s="39">
        <f>Tabela_2!AR130</f>
        <v>97.378489999999999</v>
      </c>
    </row>
    <row r="133" spans="1:8" x14ac:dyDescent="0.25">
      <c r="A133" s="37">
        <v>41061</v>
      </c>
      <c r="B133" s="39">
        <f>Tabela_2!AL131</f>
        <v>168.34053</v>
      </c>
      <c r="C133" s="39">
        <f>Tabela_2!AM131</f>
        <v>316.56234000000001</v>
      </c>
      <c r="D133" s="39">
        <f>Tabela_2!AN131</f>
        <v>107.88405</v>
      </c>
      <c r="E133" s="39">
        <f>Tabela_2!AO131</f>
        <v>92.257530000000003</v>
      </c>
      <c r="F133" s="39">
        <f>Tabela_2!AP131</f>
        <v>119.76484000000001</v>
      </c>
      <c r="G133" s="39">
        <f>Tabela_2!AQ131</f>
        <v>124.07786</v>
      </c>
      <c r="H133" s="39">
        <f>Tabela_2!AR131</f>
        <v>102.70023999999999</v>
      </c>
    </row>
    <row r="134" spans="1:8" x14ac:dyDescent="0.25">
      <c r="A134" s="37">
        <v>41091</v>
      </c>
      <c r="B134" s="39">
        <f>Tabela_2!AL132</f>
        <v>175.95076</v>
      </c>
      <c r="C134" s="39">
        <f>Tabela_2!AM132</f>
        <v>326.33677999999998</v>
      </c>
      <c r="D134" s="39">
        <f>Tabela_2!AN132</f>
        <v>114.61154000000001</v>
      </c>
      <c r="E134" s="39">
        <f>Tabela_2!AO132</f>
        <v>106.4706</v>
      </c>
      <c r="F134" s="39">
        <f>Tabela_2!AP132</f>
        <v>126.29114</v>
      </c>
      <c r="G134" s="39">
        <f>Tabela_2!AQ132</f>
        <v>130.19776999999999</v>
      </c>
      <c r="H134" s="39">
        <f>Tabela_2!AR132</f>
        <v>103.67814</v>
      </c>
    </row>
    <row r="135" spans="1:8" x14ac:dyDescent="0.25">
      <c r="A135" s="37">
        <v>41122</v>
      </c>
      <c r="B135" s="39">
        <f>Tabela_2!AL133</f>
        <v>175.94920999999999</v>
      </c>
      <c r="C135" s="39">
        <f>Tabela_2!AM133</f>
        <v>328.80270000000002</v>
      </c>
      <c r="D135" s="39">
        <f>Tabela_2!AN133</f>
        <v>113.60355</v>
      </c>
      <c r="E135" s="39">
        <f>Tabela_2!AO133</f>
        <v>107.1168</v>
      </c>
      <c r="F135" s="39">
        <f>Tabela_2!AP133</f>
        <v>126.90362</v>
      </c>
      <c r="G135" s="39">
        <f>Tabela_2!AQ133</f>
        <v>128.38692</v>
      </c>
      <c r="H135" s="39">
        <f>Tabela_2!AR133</f>
        <v>100.73690999999999</v>
      </c>
    </row>
    <row r="136" spans="1:8" x14ac:dyDescent="0.25">
      <c r="A136" s="37">
        <v>41153</v>
      </c>
      <c r="B136" s="39">
        <f>Tabela_2!AL134</f>
        <v>159.77252999999999</v>
      </c>
      <c r="C136" s="39">
        <f>Tabela_2!AM134</f>
        <v>292.27010000000001</v>
      </c>
      <c r="D136" s="39">
        <f>Tabela_2!AN134</f>
        <v>105.72960999999999</v>
      </c>
      <c r="E136" s="39">
        <f>Tabela_2!AO134</f>
        <v>98.566159999999996</v>
      </c>
      <c r="F136" s="39">
        <f>Tabela_2!AP134</f>
        <v>119.84468</v>
      </c>
      <c r="G136" s="39">
        <f>Tabela_2!AQ134</f>
        <v>126.85391</v>
      </c>
      <c r="H136" s="39">
        <f>Tabela_2!AR134</f>
        <v>88.794820000000001</v>
      </c>
    </row>
    <row r="137" spans="1:8" x14ac:dyDescent="0.25">
      <c r="A137" s="37">
        <v>41183</v>
      </c>
      <c r="B137" s="39">
        <f>Tabela_2!AL135</f>
        <v>184.27010999999999</v>
      </c>
      <c r="C137" s="39">
        <f>Tabela_2!AM135</f>
        <v>357.69535999999999</v>
      </c>
      <c r="D137" s="39">
        <f>Tabela_2!AN135</f>
        <v>113.53368</v>
      </c>
      <c r="E137" s="39">
        <f>Tabela_2!AO135</f>
        <v>107.81623999999999</v>
      </c>
      <c r="F137" s="39">
        <f>Tabela_2!AP135</f>
        <v>121.75239999999999</v>
      </c>
      <c r="G137" s="39">
        <f>Tabela_2!AQ135</f>
        <v>123.67492</v>
      </c>
      <c r="H137" s="39">
        <f>Tabela_2!AR135</f>
        <v>106.36501</v>
      </c>
    </row>
    <row r="138" spans="1:8" x14ac:dyDescent="0.25">
      <c r="A138" s="37">
        <v>41214</v>
      </c>
      <c r="B138" s="39">
        <f>Tabela_2!AL136</f>
        <v>156.29480000000001</v>
      </c>
      <c r="C138" s="39">
        <f>Tabela_2!AM136</f>
        <v>286.00189</v>
      </c>
      <c r="D138" s="39">
        <f>Tabela_2!AN136</f>
        <v>103.39006999999999</v>
      </c>
      <c r="E138" s="39">
        <f>Tabela_2!AO136</f>
        <v>101.71057999999999</v>
      </c>
      <c r="F138" s="39">
        <f>Tabela_2!AP136</f>
        <v>117.7749</v>
      </c>
      <c r="G138" s="39">
        <f>Tabela_2!AQ136</f>
        <v>110.93192999999999</v>
      </c>
      <c r="H138" s="39">
        <f>Tabela_2!AR136</f>
        <v>90.462069999999997</v>
      </c>
    </row>
    <row r="139" spans="1:8" x14ac:dyDescent="0.25">
      <c r="A139" s="37">
        <v>41244</v>
      </c>
      <c r="B139" s="39">
        <f>Tabela_2!AL137</f>
        <v>161.38408000000001</v>
      </c>
      <c r="C139" s="39">
        <f>Tabela_2!AM137</f>
        <v>303.97221000000002</v>
      </c>
      <c r="D139" s="39">
        <f>Tabela_2!AN137</f>
        <v>103.22544000000001</v>
      </c>
      <c r="E139" s="39">
        <f>Tabela_2!AO137</f>
        <v>93.410839999999993</v>
      </c>
      <c r="F139" s="39">
        <f>Tabela_2!AP137</f>
        <v>119.44848</v>
      </c>
      <c r="G139" s="39">
        <f>Tabela_2!AQ137</f>
        <v>99.61891</v>
      </c>
      <c r="H139" s="39">
        <f>Tabela_2!AR137</f>
        <v>103.11521</v>
      </c>
    </row>
    <row r="140" spans="1:8" x14ac:dyDescent="0.25">
      <c r="A140" s="37">
        <v>41275</v>
      </c>
      <c r="B140" s="39">
        <f>Tabela_2!AL138</f>
        <v>157.29875999999999</v>
      </c>
      <c r="C140" s="39">
        <f>Tabela_2!AM138</f>
        <v>290.18696999999997</v>
      </c>
      <c r="D140" s="39">
        <f>Tabela_2!AN138</f>
        <v>103.09650999999999</v>
      </c>
      <c r="E140" s="39">
        <f>Tabela_2!AO138</f>
        <v>97.86506</v>
      </c>
      <c r="F140" s="39">
        <f>Tabela_2!AP138</f>
        <v>110.09990999999999</v>
      </c>
      <c r="G140" s="39">
        <f>Tabela_2!AQ138</f>
        <v>107.36763999999999</v>
      </c>
      <c r="H140" s="39">
        <f>Tabela_2!AR138</f>
        <v>100.11474</v>
      </c>
    </row>
    <row r="141" spans="1:8" x14ac:dyDescent="0.25">
      <c r="A141" s="37">
        <v>41306</v>
      </c>
      <c r="B141" s="39">
        <f>Tabela_2!AL139</f>
        <v>153.14189999999999</v>
      </c>
      <c r="C141" s="39">
        <f>Tabela_2!AM139</f>
        <v>285.23842999999999</v>
      </c>
      <c r="D141" s="39">
        <f>Tabela_2!AN139</f>
        <v>99.262569999999997</v>
      </c>
      <c r="E141" s="39">
        <f>Tabela_2!AO139</f>
        <v>83.621889999999993</v>
      </c>
      <c r="F141" s="39">
        <f>Tabela_2!AP139</f>
        <v>101.29351</v>
      </c>
      <c r="G141" s="39">
        <f>Tabela_2!AQ139</f>
        <v>115.59898</v>
      </c>
      <c r="H141" s="39">
        <f>Tabela_2!AR139</f>
        <v>100.47606</v>
      </c>
    </row>
    <row r="142" spans="1:8" x14ac:dyDescent="0.25">
      <c r="A142" s="37">
        <v>41334</v>
      </c>
      <c r="B142" s="39">
        <f>Tabela_2!AL140</f>
        <v>158.30034000000001</v>
      </c>
      <c r="C142" s="39">
        <f>Tabela_2!AM140</f>
        <v>287.60111999999998</v>
      </c>
      <c r="D142" s="39">
        <f>Tabela_2!AN140</f>
        <v>105.56131999999999</v>
      </c>
      <c r="E142" s="39">
        <f>Tabela_2!AO140</f>
        <v>89.215760000000003</v>
      </c>
      <c r="F142" s="39">
        <f>Tabela_2!AP140</f>
        <v>121.40267</v>
      </c>
      <c r="G142" s="39">
        <f>Tabela_2!AQ140</f>
        <v>122.7548</v>
      </c>
      <c r="H142" s="39">
        <f>Tabela_2!AR140</f>
        <v>97.72936</v>
      </c>
    </row>
    <row r="143" spans="1:8" x14ac:dyDescent="0.25">
      <c r="A143" s="37">
        <v>41365</v>
      </c>
      <c r="B143" s="39">
        <f>Tabela_2!AL141</f>
        <v>160.51473999999999</v>
      </c>
      <c r="C143" s="39">
        <f>Tabela_2!AM141</f>
        <v>302.38425000000001</v>
      </c>
      <c r="D143" s="39">
        <f>Tabela_2!AN141</f>
        <v>102.64921</v>
      </c>
      <c r="E143" s="39">
        <f>Tabela_2!AO141</f>
        <v>82.936070000000001</v>
      </c>
      <c r="F143" s="39">
        <f>Tabela_2!AP141</f>
        <v>120.24267</v>
      </c>
      <c r="G143" s="39">
        <f>Tabela_2!AQ141</f>
        <v>123.92053</v>
      </c>
      <c r="H143" s="39">
        <f>Tabela_2!AR141</f>
        <v>93.851510000000005</v>
      </c>
    </row>
    <row r="144" spans="1:8" x14ac:dyDescent="0.25">
      <c r="A144" s="37">
        <v>41395</v>
      </c>
      <c r="B144" s="39">
        <f>Tabela_2!AL142</f>
        <v>160.75639000000001</v>
      </c>
      <c r="C144" s="39">
        <f>Tabela_2!AM142</f>
        <v>307.81371000000001</v>
      </c>
      <c r="D144" s="39">
        <f>Tabela_2!AN142</f>
        <v>100.77486</v>
      </c>
      <c r="E144" s="39">
        <f>Tabela_2!AO142</f>
        <v>79.615880000000004</v>
      </c>
      <c r="F144" s="39">
        <f>Tabela_2!AP142</f>
        <v>102.92896</v>
      </c>
      <c r="G144" s="39">
        <f>Tabela_2!AQ142</f>
        <v>131.46994000000001</v>
      </c>
      <c r="H144" s="39">
        <f>Tabela_2!AR142</f>
        <v>97.250110000000006</v>
      </c>
    </row>
    <row r="145" spans="1:8" x14ac:dyDescent="0.25">
      <c r="A145" s="37">
        <v>41426</v>
      </c>
      <c r="B145" s="39">
        <f>Tabela_2!AL143</f>
        <v>157.11371</v>
      </c>
      <c r="C145" s="39">
        <f>Tabela_2!AM143</f>
        <v>295.88126999999997</v>
      </c>
      <c r="D145" s="39">
        <f>Tabela_2!AN143</f>
        <v>100.51340999999999</v>
      </c>
      <c r="E145" s="39">
        <f>Tabela_2!AO143</f>
        <v>86.936199999999999</v>
      </c>
      <c r="F145" s="39">
        <f>Tabela_2!AP143</f>
        <v>120.66687</v>
      </c>
      <c r="G145" s="39">
        <f>Tabela_2!AQ143</f>
        <v>128.40504000000001</v>
      </c>
      <c r="H145" s="39">
        <f>Tabela_2!AR143</f>
        <v>80.608710000000002</v>
      </c>
    </row>
    <row r="146" spans="1:8" x14ac:dyDescent="0.25">
      <c r="A146" s="37">
        <v>41456</v>
      </c>
      <c r="B146" s="39">
        <f>Tabela_2!AL144</f>
        <v>162.20448999999999</v>
      </c>
      <c r="C146" s="39">
        <f>Tabela_2!AM144</f>
        <v>297.28841</v>
      </c>
      <c r="D146" s="39">
        <f>Tabela_2!AN144</f>
        <v>107.10666000000001</v>
      </c>
      <c r="E146" s="39">
        <f>Tabela_2!AO144</f>
        <v>97.91968</v>
      </c>
      <c r="F146" s="39">
        <f>Tabela_2!AP144</f>
        <v>125.64352</v>
      </c>
      <c r="G146" s="39">
        <f>Tabela_2!AQ144</f>
        <v>131.52332000000001</v>
      </c>
      <c r="H146" s="39">
        <f>Tabela_2!AR144</f>
        <v>86.831630000000004</v>
      </c>
    </row>
    <row r="147" spans="1:8" x14ac:dyDescent="0.25">
      <c r="A147" s="37">
        <v>41487</v>
      </c>
      <c r="B147" s="39">
        <f>Tabela_2!AL145</f>
        <v>165.07726</v>
      </c>
      <c r="C147" s="39">
        <f>Tabela_2!AM145</f>
        <v>297.41464999999999</v>
      </c>
      <c r="D147" s="39">
        <f>Tabela_2!AN145</f>
        <v>111.09968000000001</v>
      </c>
      <c r="E147" s="39">
        <f>Tabela_2!AO145</f>
        <v>101.16836000000001</v>
      </c>
      <c r="F147" s="39">
        <f>Tabela_2!AP145</f>
        <v>121.00646999999999</v>
      </c>
      <c r="G147" s="39">
        <f>Tabela_2!AQ145</f>
        <v>137.54659000000001</v>
      </c>
      <c r="H147" s="39">
        <f>Tabela_2!AR145</f>
        <v>95.811440000000005</v>
      </c>
    </row>
    <row r="148" spans="1:8" x14ac:dyDescent="0.25">
      <c r="A148" s="37">
        <v>41518</v>
      </c>
      <c r="B148" s="39">
        <f>Tabela_2!AL146</f>
        <v>156.19496000000001</v>
      </c>
      <c r="C148" s="39">
        <f>Tabela_2!AM146</f>
        <v>267.43779000000001</v>
      </c>
      <c r="D148" s="39">
        <f>Tabela_2!AN146</f>
        <v>110.82138999999999</v>
      </c>
      <c r="E148" s="39">
        <f>Tabela_2!AO146</f>
        <v>106.88890000000001</v>
      </c>
      <c r="F148" s="39">
        <f>Tabela_2!AP146</f>
        <v>119.22386</v>
      </c>
      <c r="G148" s="39">
        <f>Tabela_2!AQ146</f>
        <v>128.29791</v>
      </c>
      <c r="H148" s="39">
        <f>Tabela_2!AR146</f>
        <v>97.293400000000005</v>
      </c>
    </row>
    <row r="149" spans="1:8" x14ac:dyDescent="0.25">
      <c r="A149" s="37">
        <v>41548</v>
      </c>
      <c r="B149" s="39">
        <f>Tabela_2!AL147</f>
        <v>170.25837999999999</v>
      </c>
      <c r="C149" s="39">
        <f>Tabela_2!AM147</f>
        <v>304.88231999999999</v>
      </c>
      <c r="D149" s="39">
        <f>Tabela_2!AN147</f>
        <v>115.34817</v>
      </c>
      <c r="E149" s="39">
        <f>Tabela_2!AO147</f>
        <v>108.40575</v>
      </c>
      <c r="F149" s="39">
        <f>Tabela_2!AP147</f>
        <v>120.8468</v>
      </c>
      <c r="G149" s="39">
        <f>Tabela_2!AQ147</f>
        <v>136.13412</v>
      </c>
      <c r="H149" s="39">
        <f>Tabela_2!AR147</f>
        <v>104.11331</v>
      </c>
    </row>
    <row r="150" spans="1:8" x14ac:dyDescent="0.25">
      <c r="A150" s="37">
        <v>41579</v>
      </c>
      <c r="B150" s="39">
        <f>Tabela_2!AL148</f>
        <v>165.38009</v>
      </c>
      <c r="C150" s="39">
        <f>Tabela_2!AM148</f>
        <v>313.23437999999999</v>
      </c>
      <c r="D150" s="39">
        <f>Tabela_2!AN148</f>
        <v>105.07351</v>
      </c>
      <c r="E150" s="39">
        <f>Tabela_2!AO148</f>
        <v>98.358230000000006</v>
      </c>
      <c r="F150" s="39">
        <f>Tabela_2!AP148</f>
        <v>118.52976</v>
      </c>
      <c r="G150" s="39">
        <f>Tabela_2!AQ148</f>
        <v>121.86244000000001</v>
      </c>
      <c r="H150" s="39">
        <f>Tabela_2!AR148</f>
        <v>90.999110000000002</v>
      </c>
    </row>
    <row r="151" spans="1:8" x14ac:dyDescent="0.25">
      <c r="A151" s="37">
        <v>41609</v>
      </c>
      <c r="B151" s="39">
        <f>Tabela_2!AL149</f>
        <v>155.87637000000001</v>
      </c>
      <c r="C151" s="39">
        <f>Tabela_2!AM149</f>
        <v>291.72232000000002</v>
      </c>
      <c r="D151" s="39">
        <f>Tabela_2!AN149</f>
        <v>100.46773</v>
      </c>
      <c r="E151" s="39">
        <f>Tabela_2!AO149</f>
        <v>98.258780000000002</v>
      </c>
      <c r="F151" s="39">
        <f>Tabela_2!AP149</f>
        <v>115.68665</v>
      </c>
      <c r="G151" s="39">
        <f>Tabela_2!AQ149</f>
        <v>96.017529999999994</v>
      </c>
      <c r="H151" s="39">
        <f>Tabela_2!AR149</f>
        <v>95.187920000000005</v>
      </c>
    </row>
    <row r="152" spans="1:8" x14ac:dyDescent="0.25">
      <c r="A152" s="37">
        <v>41640</v>
      </c>
      <c r="B152" s="39">
        <f>Tabela_2!AL150</f>
        <v>154.62779</v>
      </c>
      <c r="C152" s="39">
        <f>Tabela_2!AM150</f>
        <v>293.47928000000002</v>
      </c>
      <c r="D152" s="39">
        <f>Tabela_2!AN150</f>
        <v>97.993250000000003</v>
      </c>
      <c r="E152" s="39">
        <f>Tabela_2!AO150</f>
        <v>89.914360000000002</v>
      </c>
      <c r="F152" s="39">
        <f>Tabela_2!AP150</f>
        <v>121.67197</v>
      </c>
      <c r="G152" s="39">
        <f>Tabela_2!AQ150</f>
        <v>109.41274</v>
      </c>
      <c r="H152" s="39">
        <f>Tabela_2!AR150</f>
        <v>81.810599999999994</v>
      </c>
    </row>
    <row r="153" spans="1:8" x14ac:dyDescent="0.25">
      <c r="A153" s="37">
        <v>41671</v>
      </c>
      <c r="B153" s="39">
        <f>Tabela_2!AL151</f>
        <v>137.73054999999999</v>
      </c>
      <c r="C153" s="39">
        <f>Tabela_2!AM151</f>
        <v>257.28949999999998</v>
      </c>
      <c r="D153" s="39">
        <f>Tabela_2!AN151</f>
        <v>88.965019999999996</v>
      </c>
      <c r="E153" s="39">
        <f>Tabela_2!AO151</f>
        <v>81.484319999999997</v>
      </c>
      <c r="F153" s="39">
        <f>Tabela_2!AP151</f>
        <v>89.534369999999996</v>
      </c>
      <c r="G153" s="39">
        <f>Tabela_2!AQ151</f>
        <v>124.51599</v>
      </c>
      <c r="H153" s="39">
        <f>Tabela_2!AR151</f>
        <v>71.877399999999994</v>
      </c>
    </row>
    <row r="154" spans="1:8" x14ac:dyDescent="0.25">
      <c r="A154" s="37">
        <v>41699</v>
      </c>
      <c r="B154" s="39">
        <f>Tabela_2!AL152</f>
        <v>153.33420000000001</v>
      </c>
      <c r="C154" s="39">
        <f>Tabela_2!AM152</f>
        <v>288.07195999999999</v>
      </c>
      <c r="D154" s="39">
        <f>Tabela_2!AN152</f>
        <v>98.377560000000003</v>
      </c>
      <c r="E154" s="39">
        <f>Tabela_2!AO152</f>
        <v>74.160619999999994</v>
      </c>
      <c r="F154" s="39">
        <f>Tabela_2!AP152</f>
        <v>121.68865</v>
      </c>
      <c r="G154" s="39">
        <f>Tabela_2!AQ152</f>
        <v>131.76027999999999</v>
      </c>
      <c r="H154" s="39">
        <f>Tabela_2!AR152</f>
        <v>81.764920000000004</v>
      </c>
    </row>
    <row r="155" spans="1:8" x14ac:dyDescent="0.25">
      <c r="A155" s="37">
        <v>41730</v>
      </c>
      <c r="B155" s="39">
        <f>Tabela_2!AL153</f>
        <v>157.33045000000001</v>
      </c>
      <c r="C155" s="39">
        <f>Tabela_2!AM153</f>
        <v>300.07560999999998</v>
      </c>
      <c r="D155" s="39">
        <f>Tabela_2!AN153</f>
        <v>99.107770000000002</v>
      </c>
      <c r="E155" s="39">
        <f>Tabela_2!AO153</f>
        <v>76.458029999999994</v>
      </c>
      <c r="F155" s="39">
        <f>Tabela_2!AP153</f>
        <v>118.65904999999999</v>
      </c>
      <c r="G155" s="39">
        <f>Tabela_2!AQ153</f>
        <v>125.59786</v>
      </c>
      <c r="H155" s="39">
        <f>Tabela_2!AR153</f>
        <v>88.110150000000004</v>
      </c>
    </row>
    <row r="156" spans="1:8" x14ac:dyDescent="0.25">
      <c r="A156" s="37">
        <v>41760</v>
      </c>
      <c r="B156" s="39">
        <f>Tabela_2!AL154</f>
        <v>161.12771000000001</v>
      </c>
      <c r="C156" s="39">
        <f>Tabela_2!AM154</f>
        <v>325.90035</v>
      </c>
      <c r="D156" s="39">
        <f>Tabela_2!AN154</f>
        <v>93.920490000000001</v>
      </c>
      <c r="E156" s="39">
        <f>Tabela_2!AO154</f>
        <v>74.587459999999993</v>
      </c>
      <c r="F156" s="39">
        <f>Tabela_2!AP154</f>
        <v>99.898169999999993</v>
      </c>
      <c r="G156" s="39">
        <f>Tabela_2!AQ154</f>
        <v>132.77538999999999</v>
      </c>
      <c r="H156" s="39">
        <f>Tabela_2!AR154</f>
        <v>81.075280000000006</v>
      </c>
    </row>
    <row r="157" spans="1:8" x14ac:dyDescent="0.25">
      <c r="A157" s="37">
        <v>41791</v>
      </c>
      <c r="B157" s="39">
        <f>Tabela_2!AL155</f>
        <v>163.30249000000001</v>
      </c>
      <c r="C157" s="39">
        <f>Tabela_2!AM155</f>
        <v>322.57330000000002</v>
      </c>
      <c r="D157" s="39">
        <f>Tabela_2!AN155</f>
        <v>98.339349999999996</v>
      </c>
      <c r="E157" s="39">
        <f>Tabela_2!AO155</f>
        <v>73.620149999999995</v>
      </c>
      <c r="F157" s="39">
        <f>Tabela_2!AP155</f>
        <v>119.38473</v>
      </c>
      <c r="G157" s="39">
        <f>Tabela_2!AQ155</f>
        <v>123.93094000000001</v>
      </c>
      <c r="H157" s="39">
        <f>Tabela_2!AR155</f>
        <v>88.674729999999997</v>
      </c>
    </row>
    <row r="158" spans="1:8" x14ac:dyDescent="0.25">
      <c r="A158" s="37">
        <v>41821</v>
      </c>
      <c r="B158" s="39">
        <f>Tabela_2!AL156</f>
        <v>180.13766000000001</v>
      </c>
      <c r="C158" s="39">
        <f>Tabela_2!AM156</f>
        <v>349.38355999999999</v>
      </c>
      <c r="D158" s="39">
        <f>Tabela_2!AN156</f>
        <v>111.10588</v>
      </c>
      <c r="E158" s="39">
        <f>Tabela_2!AO156</f>
        <v>95.476429999999993</v>
      </c>
      <c r="F158" s="39">
        <f>Tabela_2!AP156</f>
        <v>124.39474</v>
      </c>
      <c r="G158" s="39">
        <f>Tabela_2!AQ156</f>
        <v>139.59298000000001</v>
      </c>
      <c r="H158" s="39">
        <f>Tabela_2!AR156</f>
        <v>97.050899999999999</v>
      </c>
    </row>
    <row r="159" spans="1:8" x14ac:dyDescent="0.25">
      <c r="A159" s="37">
        <v>41852</v>
      </c>
      <c r="B159" s="39">
        <f>Tabela_2!AL157</f>
        <v>188.24884</v>
      </c>
      <c r="C159" s="39">
        <f>Tabela_2!AM157</f>
        <v>372.99464999999998</v>
      </c>
      <c r="D159" s="39">
        <f>Tabela_2!AN157</f>
        <v>112.895</v>
      </c>
      <c r="E159" s="39">
        <f>Tabela_2!AO157</f>
        <v>94.840620000000001</v>
      </c>
      <c r="F159" s="39">
        <f>Tabela_2!AP157</f>
        <v>124.1165</v>
      </c>
      <c r="G159" s="39">
        <f>Tabela_2!AQ157</f>
        <v>137.55197000000001</v>
      </c>
      <c r="H159" s="39">
        <f>Tabela_2!AR157</f>
        <v>104.70843000000001</v>
      </c>
    </row>
    <row r="160" spans="1:8" x14ac:dyDescent="0.25">
      <c r="A160" s="37">
        <v>41883</v>
      </c>
      <c r="B160" s="39">
        <f>Tabela_2!AL158</f>
        <v>183.68097</v>
      </c>
      <c r="C160" s="39">
        <f>Tabela_2!AM158</f>
        <v>354.77364</v>
      </c>
      <c r="D160" s="39">
        <f>Tabela_2!AN158</f>
        <v>113.89594</v>
      </c>
      <c r="E160" s="39">
        <f>Tabela_2!AO158</f>
        <v>97.780590000000004</v>
      </c>
      <c r="F160" s="39">
        <f>Tabela_2!AP158</f>
        <v>114.55464000000001</v>
      </c>
      <c r="G160" s="39">
        <f>Tabela_2!AQ158</f>
        <v>133.86622</v>
      </c>
      <c r="H160" s="39">
        <f>Tabela_2!AR158</f>
        <v>114.06044</v>
      </c>
    </row>
    <row r="161" spans="1:8" x14ac:dyDescent="0.25">
      <c r="A161" s="37">
        <v>41913</v>
      </c>
      <c r="B161" s="39">
        <f>Tabela_2!AL159</f>
        <v>190.21699000000001</v>
      </c>
      <c r="C161" s="39">
        <f>Tabela_2!AM159</f>
        <v>385.43594999999999</v>
      </c>
      <c r="D161" s="39">
        <f>Tabela_2!AN159</f>
        <v>110.59137</v>
      </c>
      <c r="E161" s="39">
        <f>Tabela_2!AO159</f>
        <v>89.978849999999994</v>
      </c>
      <c r="F161" s="39">
        <f>Tabela_2!AP159</f>
        <v>125.07096</v>
      </c>
      <c r="G161" s="39">
        <f>Tabela_2!AQ159</f>
        <v>127.40622999999999</v>
      </c>
      <c r="H161" s="39">
        <f>Tabela_2!AR159</f>
        <v>107.47646</v>
      </c>
    </row>
    <row r="162" spans="1:8" x14ac:dyDescent="0.25">
      <c r="A162" s="37">
        <v>41944</v>
      </c>
      <c r="B162" s="39">
        <f>Tabela_2!AL160</f>
        <v>184.93668</v>
      </c>
      <c r="C162" s="39">
        <f>Tabela_2!AM160</f>
        <v>387.19074999999998</v>
      </c>
      <c r="D162" s="39">
        <f>Tabela_2!AN160</f>
        <v>102.44159000000001</v>
      </c>
      <c r="E162" s="39">
        <f>Tabela_2!AO160</f>
        <v>77.298929999999999</v>
      </c>
      <c r="F162" s="39">
        <f>Tabela_2!AP160</f>
        <v>120.43987</v>
      </c>
      <c r="G162" s="39">
        <f>Tabela_2!AQ160</f>
        <v>120.61575000000001</v>
      </c>
      <c r="H162" s="39">
        <f>Tabela_2!AR160</f>
        <v>99.931200000000004</v>
      </c>
    </row>
    <row r="163" spans="1:8" x14ac:dyDescent="0.25">
      <c r="A163" s="37">
        <v>41974</v>
      </c>
      <c r="B163" s="39">
        <f>Tabela_2!AL161</f>
        <v>175.83162999999999</v>
      </c>
      <c r="C163" s="39">
        <f>Tabela_2!AM161</f>
        <v>386.52627000000001</v>
      </c>
      <c r="D163" s="39">
        <f>Tabela_2!AN161</f>
        <v>89.893810000000002</v>
      </c>
      <c r="E163" s="39">
        <f>Tabela_2!AO161</f>
        <v>73.638220000000004</v>
      </c>
      <c r="F163" s="39">
        <f>Tabela_2!AP161</f>
        <v>124.16952999999999</v>
      </c>
      <c r="G163" s="39">
        <f>Tabela_2!AQ161</f>
        <v>84.339709999999997</v>
      </c>
      <c r="H163" s="39">
        <f>Tabela_2!AR161</f>
        <v>84.569710000000001</v>
      </c>
    </row>
    <row r="164" spans="1:8" x14ac:dyDescent="0.25">
      <c r="A164" s="37">
        <v>42005</v>
      </c>
      <c r="B164" s="39">
        <f>Tabela_2!AL162</f>
        <v>182.77144000000001</v>
      </c>
      <c r="C164" s="39">
        <f>Tabela_2!AM162</f>
        <v>385.11464999999998</v>
      </c>
      <c r="D164" s="39">
        <f>Tabela_2!AN162</f>
        <v>100.23999000000001</v>
      </c>
      <c r="E164" s="39">
        <f>Tabela_2!AO162</f>
        <v>66.230289999999997</v>
      </c>
      <c r="F164" s="39">
        <f>Tabela_2!AP162</f>
        <v>119.77795</v>
      </c>
      <c r="G164" s="39">
        <f>Tabela_2!AQ162</f>
        <v>100.23241</v>
      </c>
      <c r="H164" s="39">
        <f>Tabela_2!AR162</f>
        <v>115.90433</v>
      </c>
    </row>
    <row r="165" spans="1:8" x14ac:dyDescent="0.25">
      <c r="A165" s="37">
        <v>42036</v>
      </c>
      <c r="B165" s="39">
        <f>Tabela_2!AL163</f>
        <v>173.14203000000001</v>
      </c>
      <c r="C165" s="39">
        <f>Tabela_2!AM163</f>
        <v>358.37351999999998</v>
      </c>
      <c r="D165" s="39">
        <f>Tabela_2!AN163</f>
        <v>97.59008</v>
      </c>
      <c r="E165" s="39">
        <f>Tabela_2!AO163</f>
        <v>65.010750000000002</v>
      </c>
      <c r="F165" s="39">
        <f>Tabela_2!AP163</f>
        <v>108.60863999999999</v>
      </c>
      <c r="G165" s="39">
        <f>Tabela_2!AQ163</f>
        <v>107.27581000000001</v>
      </c>
      <c r="H165" s="39">
        <f>Tabela_2!AR163</f>
        <v>111.3913</v>
      </c>
    </row>
    <row r="166" spans="1:8" x14ac:dyDescent="0.25">
      <c r="A166" s="37">
        <v>42064</v>
      </c>
      <c r="B166" s="39">
        <f>Tabela_2!AL164</f>
        <v>182.48397</v>
      </c>
      <c r="C166" s="39">
        <f>Tabela_2!AM164</f>
        <v>375.03994</v>
      </c>
      <c r="D166" s="39">
        <f>Tabela_2!AN164</f>
        <v>103.94453</v>
      </c>
      <c r="E166" s="39">
        <f>Tabela_2!AO164</f>
        <v>81.058189999999996</v>
      </c>
      <c r="F166" s="39">
        <f>Tabela_2!AP164</f>
        <v>103.11960999999999</v>
      </c>
      <c r="G166" s="39">
        <f>Tabela_2!AQ164</f>
        <v>125.28876</v>
      </c>
      <c r="H166" s="39">
        <f>Tabela_2!AR164</f>
        <v>109.87215</v>
      </c>
    </row>
    <row r="167" spans="1:8" x14ac:dyDescent="0.25">
      <c r="A167" s="37">
        <v>42095</v>
      </c>
      <c r="B167" s="39">
        <f>Tabela_2!AL165</f>
        <v>179.39381</v>
      </c>
      <c r="C167" s="39">
        <f>Tabela_2!AM165</f>
        <v>367.25923</v>
      </c>
      <c r="D167" s="39">
        <f>Tabela_2!AN165</f>
        <v>102.76754</v>
      </c>
      <c r="E167" s="39">
        <f>Tabela_2!AO165</f>
        <v>71.77552</v>
      </c>
      <c r="F167" s="39">
        <f>Tabela_2!AP165</f>
        <v>119.57359</v>
      </c>
      <c r="G167" s="39">
        <f>Tabela_2!AQ165</f>
        <v>126.02963</v>
      </c>
      <c r="H167" s="39">
        <f>Tabela_2!AR165</f>
        <v>102.65503</v>
      </c>
    </row>
    <row r="168" spans="1:8" x14ac:dyDescent="0.25">
      <c r="A168" s="37">
        <v>42125</v>
      </c>
      <c r="B168" s="39">
        <f>Tabela_2!AL166</f>
        <v>183.99717999999999</v>
      </c>
      <c r="C168" s="39">
        <f>Tabela_2!AM166</f>
        <v>378.89046000000002</v>
      </c>
      <c r="D168" s="39">
        <f>Tabela_2!AN166</f>
        <v>104.50440999999999</v>
      </c>
      <c r="E168" s="39">
        <f>Tabela_2!AO166</f>
        <v>65.760670000000005</v>
      </c>
      <c r="F168" s="39">
        <f>Tabela_2!AP166</f>
        <v>121.64576</v>
      </c>
      <c r="G168" s="39">
        <f>Tabela_2!AQ166</f>
        <v>131.70828</v>
      </c>
      <c r="H168" s="39">
        <f>Tabela_2!AR166</f>
        <v>108.1208</v>
      </c>
    </row>
    <row r="169" spans="1:8" x14ac:dyDescent="0.25">
      <c r="A169" s="37">
        <v>42156</v>
      </c>
      <c r="B169" s="39">
        <f>Tabela_2!AL167</f>
        <v>184.99433999999999</v>
      </c>
      <c r="C169" s="39">
        <f>Tabela_2!AM167</f>
        <v>377.45103</v>
      </c>
      <c r="D169" s="39">
        <f>Tabela_2!AN167</f>
        <v>106.4954</v>
      </c>
      <c r="E169" s="39">
        <f>Tabela_2!AO167</f>
        <v>75.543710000000004</v>
      </c>
      <c r="F169" s="39">
        <f>Tabela_2!AP167</f>
        <v>119.07550999999999</v>
      </c>
      <c r="G169" s="39">
        <f>Tabela_2!AQ167</f>
        <v>127.65929</v>
      </c>
      <c r="H169" s="39">
        <f>Tabela_2!AR167</f>
        <v>110.48468</v>
      </c>
    </row>
    <row r="170" spans="1:8" x14ac:dyDescent="0.25">
      <c r="A170" s="37">
        <v>42186</v>
      </c>
      <c r="B170" s="39">
        <f>Tabela_2!AL168</f>
        <v>186.34567000000001</v>
      </c>
      <c r="C170" s="39">
        <f>Tabela_2!AM168</f>
        <v>366.84715</v>
      </c>
      <c r="D170" s="39">
        <f>Tabela_2!AN168</f>
        <v>112.723</v>
      </c>
      <c r="E170" s="39">
        <f>Tabela_2!AO168</f>
        <v>89.302139999999994</v>
      </c>
      <c r="F170" s="39">
        <f>Tabela_2!AP168</f>
        <v>120.64363</v>
      </c>
      <c r="G170" s="39">
        <f>Tabela_2!AQ168</f>
        <v>139.44508999999999</v>
      </c>
      <c r="H170" s="39">
        <f>Tabela_2!AR168</f>
        <v>109.87050000000001</v>
      </c>
    </row>
    <row r="171" spans="1:8" x14ac:dyDescent="0.25">
      <c r="A171" s="37">
        <v>42217</v>
      </c>
      <c r="B171" s="39">
        <f>Tabela_2!AL169</f>
        <v>189.84399999999999</v>
      </c>
      <c r="C171" s="39">
        <f>Tabela_2!AM169</f>
        <v>408.39501999999999</v>
      </c>
      <c r="D171" s="39">
        <f>Tabela_2!AN169</f>
        <v>100.70174</v>
      </c>
      <c r="E171" s="39">
        <f>Tabela_2!AO169</f>
        <v>85.245769999999993</v>
      </c>
      <c r="F171" s="39">
        <f>Tabela_2!AP169</f>
        <v>98.544529999999995</v>
      </c>
      <c r="G171" s="39">
        <f>Tabela_2!AQ169</f>
        <v>130.27414999999999</v>
      </c>
      <c r="H171" s="39">
        <f>Tabela_2!AR169</f>
        <v>95.957549999999998</v>
      </c>
    </row>
    <row r="172" spans="1:8" x14ac:dyDescent="0.25">
      <c r="A172" s="37">
        <v>42248</v>
      </c>
      <c r="B172" s="39">
        <f>Tabela_2!AL170</f>
        <v>183.88038</v>
      </c>
      <c r="C172" s="39">
        <f>Tabela_2!AM170</f>
        <v>382.91422999999998</v>
      </c>
      <c r="D172" s="39">
        <f>Tabela_2!AN170</f>
        <v>102.69875</v>
      </c>
      <c r="E172" s="39">
        <f>Tabela_2!AO170</f>
        <v>88.924909999999997</v>
      </c>
      <c r="F172" s="39">
        <f>Tabela_2!AP170</f>
        <v>118.46959</v>
      </c>
      <c r="G172" s="39">
        <f>Tabela_2!AQ170</f>
        <v>123.4988</v>
      </c>
      <c r="H172" s="39">
        <f>Tabela_2!AR170</f>
        <v>90.42577</v>
      </c>
    </row>
    <row r="173" spans="1:8" x14ac:dyDescent="0.25">
      <c r="A173" s="37">
        <v>42278</v>
      </c>
      <c r="B173" s="39">
        <f>Tabela_2!AL171</f>
        <v>180.81218999999999</v>
      </c>
      <c r="C173" s="39">
        <f>Tabela_2!AM171</f>
        <v>361.30293999999998</v>
      </c>
      <c r="D173" s="39">
        <f>Tabela_2!AN171</f>
        <v>107.19389</v>
      </c>
      <c r="E173" s="39">
        <f>Tabela_2!AO171</f>
        <v>91.177539999999993</v>
      </c>
      <c r="F173" s="39">
        <f>Tabela_2!AP171</f>
        <v>119.48779999999999</v>
      </c>
      <c r="G173" s="39">
        <f>Tabela_2!AQ171</f>
        <v>121.23935</v>
      </c>
      <c r="H173" s="39">
        <f>Tabela_2!AR171</f>
        <v>103.45408</v>
      </c>
    </row>
    <row r="174" spans="1:8" x14ac:dyDescent="0.25">
      <c r="A174" s="37">
        <v>42309</v>
      </c>
      <c r="B174" s="39">
        <f>Tabela_2!AL172</f>
        <v>149.15445</v>
      </c>
      <c r="C174" s="39">
        <f>Tabela_2!AM172</f>
        <v>258.12741999999997</v>
      </c>
      <c r="D174" s="39">
        <f>Tabela_2!AN172</f>
        <v>104.70672</v>
      </c>
      <c r="E174" s="39">
        <f>Tabela_2!AO172</f>
        <v>80.526409999999998</v>
      </c>
      <c r="F174" s="39">
        <f>Tabela_2!AP172</f>
        <v>122.02885000000001</v>
      </c>
      <c r="G174" s="39">
        <f>Tabela_2!AQ172</f>
        <v>123.09396</v>
      </c>
      <c r="H174" s="39">
        <f>Tabela_2!AR172</f>
        <v>101.69655</v>
      </c>
    </row>
    <row r="175" spans="1:8" x14ac:dyDescent="0.25">
      <c r="A175" s="37">
        <v>42339</v>
      </c>
      <c r="B175" s="39">
        <f>Tabela_2!AL173</f>
        <v>143.35459</v>
      </c>
      <c r="C175" s="39">
        <f>Tabela_2!AM173</f>
        <v>260.60018000000002</v>
      </c>
      <c r="D175" s="39">
        <f>Tabela_2!AN173</f>
        <v>95.532640000000001</v>
      </c>
      <c r="E175" s="39">
        <f>Tabela_2!AO173</f>
        <v>72.599800000000002</v>
      </c>
      <c r="F175" s="39">
        <f>Tabela_2!AP173</f>
        <v>115.84036</v>
      </c>
      <c r="G175" s="39">
        <f>Tabela_2!AQ173</f>
        <v>100.84168</v>
      </c>
      <c r="H175" s="39">
        <f>Tabela_2!AR173</f>
        <v>97.968469999999996</v>
      </c>
    </row>
    <row r="176" spans="1:8" x14ac:dyDescent="0.25">
      <c r="A176" s="37">
        <v>42370</v>
      </c>
      <c r="B176" s="39">
        <f>Tabela_2!AL174</f>
        <v>134.92329000000001</v>
      </c>
      <c r="C176" s="39">
        <f>Tabela_2!AM174</f>
        <v>232.41015999999999</v>
      </c>
      <c r="D176" s="39">
        <f>Tabela_2!AN174</f>
        <v>95.160489999999996</v>
      </c>
      <c r="E176" s="39">
        <f>Tabela_2!AO174</f>
        <v>73.422550000000001</v>
      </c>
      <c r="F176" s="39">
        <f>Tabela_2!AP174</f>
        <v>115.07298</v>
      </c>
      <c r="G176" s="39">
        <f>Tabela_2!AQ174</f>
        <v>99.952699999999993</v>
      </c>
      <c r="H176" s="39">
        <f>Tabela_2!AR174</f>
        <v>97.188749999999999</v>
      </c>
    </row>
    <row r="177" spans="1:8" x14ac:dyDescent="0.25">
      <c r="A177" s="37">
        <v>42401</v>
      </c>
      <c r="B177" s="39">
        <f>Tabela_2!AL175</f>
        <v>141.09989999999999</v>
      </c>
      <c r="C177" s="39">
        <f>Tabela_2!AM175</f>
        <v>233.41022000000001</v>
      </c>
      <c r="D177" s="39">
        <f>Tabela_2!AN175</f>
        <v>103.44851</v>
      </c>
      <c r="E177" s="39">
        <f>Tabela_2!AO175</f>
        <v>75.955160000000006</v>
      </c>
      <c r="F177" s="39">
        <f>Tabela_2!AP175</f>
        <v>113.20041000000001</v>
      </c>
      <c r="G177" s="39">
        <f>Tabela_2!AQ175</f>
        <v>111.76457000000001</v>
      </c>
      <c r="H177" s="39">
        <f>Tabela_2!AR175</f>
        <v>114.70498000000001</v>
      </c>
    </row>
    <row r="178" spans="1:8" x14ac:dyDescent="0.25">
      <c r="A178" s="37">
        <v>42430</v>
      </c>
      <c r="B178" s="39">
        <f>Tabela_2!AL176</f>
        <v>142.17769999999999</v>
      </c>
      <c r="C178" s="39">
        <f>Tabela_2!AM176</f>
        <v>241.50711000000001</v>
      </c>
      <c r="D178" s="39">
        <f>Tabela_2!AN176</f>
        <v>101.66336</v>
      </c>
      <c r="E178" s="39">
        <f>Tabela_2!AO176</f>
        <v>88.471710000000002</v>
      </c>
      <c r="F178" s="39">
        <f>Tabela_2!AP176</f>
        <v>77.902140000000003</v>
      </c>
      <c r="G178" s="39">
        <f>Tabela_2!AQ176</f>
        <v>122.10321999999999</v>
      </c>
      <c r="H178" s="39">
        <f>Tabela_2!AR176</f>
        <v>115.13294</v>
      </c>
    </row>
    <row r="179" spans="1:8" x14ac:dyDescent="0.25">
      <c r="A179" s="37">
        <v>42461</v>
      </c>
      <c r="B179" s="39">
        <f>Tabela_2!AL177</f>
        <v>140.54164</v>
      </c>
      <c r="C179" s="39">
        <f>Tabela_2!AM177</f>
        <v>245.39366999999999</v>
      </c>
      <c r="D179" s="39">
        <f>Tabela_2!AN177</f>
        <v>97.774749999999997</v>
      </c>
      <c r="E179" s="39">
        <f>Tabela_2!AO177</f>
        <v>74.700410000000005</v>
      </c>
      <c r="F179" s="39">
        <f>Tabela_2!AP177</f>
        <v>104.86707</v>
      </c>
      <c r="G179" s="39">
        <f>Tabela_2!AQ177</f>
        <v>118.96424</v>
      </c>
      <c r="H179" s="39">
        <f>Tabela_2!AR177</f>
        <v>98.753349999999998</v>
      </c>
    </row>
    <row r="180" spans="1:8" x14ac:dyDescent="0.25">
      <c r="A180" s="37">
        <v>42491</v>
      </c>
      <c r="B180" s="39">
        <f>Tabela_2!AL178</f>
        <v>149.51160999999999</v>
      </c>
      <c r="C180" s="39">
        <f>Tabela_2!AM178</f>
        <v>261.40706</v>
      </c>
      <c r="D180" s="39">
        <f>Tabela_2!AN178</f>
        <v>103.87187</v>
      </c>
      <c r="E180" s="39">
        <f>Tabela_2!AO178</f>
        <v>72.658429999999996</v>
      </c>
      <c r="F180" s="39">
        <f>Tabela_2!AP178</f>
        <v>120.66329</v>
      </c>
      <c r="G180" s="39">
        <f>Tabela_2!AQ178</f>
        <v>121.85567</v>
      </c>
      <c r="H180" s="39">
        <f>Tabela_2!AR178</f>
        <v>107.36699</v>
      </c>
    </row>
    <row r="181" spans="1:8" x14ac:dyDescent="0.25">
      <c r="A181" s="37">
        <v>42522</v>
      </c>
      <c r="B181" s="39">
        <f>Tabela_2!AL179</f>
        <v>133.89773</v>
      </c>
      <c r="C181" s="39">
        <f>Tabela_2!AM179</f>
        <v>212.47470000000001</v>
      </c>
      <c r="D181" s="39">
        <f>Tabela_2!AN179</f>
        <v>101.84787</v>
      </c>
      <c r="E181" s="39">
        <f>Tabela_2!AO179</f>
        <v>72.486940000000004</v>
      </c>
      <c r="F181" s="39">
        <f>Tabela_2!AP179</f>
        <v>115.54366</v>
      </c>
      <c r="G181" s="39">
        <f>Tabela_2!AQ179</f>
        <v>119.21863999999999</v>
      </c>
      <c r="H181" s="39">
        <f>Tabela_2!AR179</f>
        <v>106.22228</v>
      </c>
    </row>
    <row r="182" spans="1:8" x14ac:dyDescent="0.25">
      <c r="A182" s="37">
        <v>42552</v>
      </c>
      <c r="B182" s="39">
        <f>Tabela_2!AL180</f>
        <v>147.19164000000001</v>
      </c>
      <c r="C182" s="39">
        <f>Tabela_2!AM180</f>
        <v>249.50722999999999</v>
      </c>
      <c r="D182" s="39">
        <f>Tabela_2!AN180</f>
        <v>105.4593</v>
      </c>
      <c r="E182" s="39">
        <f>Tabela_2!AO180</f>
        <v>72.028350000000003</v>
      </c>
      <c r="F182" s="39">
        <f>Tabela_2!AP180</f>
        <v>117.32746</v>
      </c>
      <c r="G182" s="39">
        <f>Tabela_2!AQ180</f>
        <v>118.44011999999999</v>
      </c>
      <c r="H182" s="39">
        <f>Tabela_2!AR180</f>
        <v>117.2854</v>
      </c>
    </row>
    <row r="183" spans="1:8" x14ac:dyDescent="0.25">
      <c r="A183" s="37">
        <v>42583</v>
      </c>
      <c r="B183" s="39">
        <f>Tabela_2!AL181</f>
        <v>144.73456999999999</v>
      </c>
      <c r="C183" s="39">
        <f>Tabela_2!AM181</f>
        <v>244.64574999999999</v>
      </c>
      <c r="D183" s="39">
        <f>Tabela_2!AN181</f>
        <v>103.98295</v>
      </c>
      <c r="E183" s="39">
        <f>Tabela_2!AO181</f>
        <v>76.281459999999996</v>
      </c>
      <c r="F183" s="39">
        <f>Tabela_2!AP181</f>
        <v>117.94291</v>
      </c>
      <c r="G183" s="39">
        <f>Tabela_2!AQ181</f>
        <v>115.91083</v>
      </c>
      <c r="H183" s="39">
        <f>Tabela_2!AR181</f>
        <v>110.31146</v>
      </c>
    </row>
    <row r="184" spans="1:8" x14ac:dyDescent="0.25">
      <c r="A184" s="37">
        <v>42614</v>
      </c>
      <c r="B184" s="39">
        <f>Tabela_2!AL182</f>
        <v>147.79789</v>
      </c>
      <c r="C184" s="39">
        <f>Tabela_2!AM182</f>
        <v>254.28795</v>
      </c>
      <c r="D184" s="39">
        <f>Tabela_2!AN182</f>
        <v>104.36288999999999</v>
      </c>
      <c r="E184" s="39">
        <f>Tabela_2!AO182</f>
        <v>81.774959999999993</v>
      </c>
      <c r="F184" s="39">
        <f>Tabela_2!AP182</f>
        <v>114.31573</v>
      </c>
      <c r="G184" s="39">
        <f>Tabela_2!AQ182</f>
        <v>105.30974000000001</v>
      </c>
      <c r="H184" s="39">
        <f>Tabela_2!AR182</f>
        <v>116.1395</v>
      </c>
    </row>
    <row r="185" spans="1:8" x14ac:dyDescent="0.25">
      <c r="A185" s="37">
        <v>42644</v>
      </c>
      <c r="B185" s="39">
        <f>Tabela_2!AL183</f>
        <v>153.16487000000001</v>
      </c>
      <c r="C185" s="39">
        <f>Tabela_2!AM183</f>
        <v>252.74764999999999</v>
      </c>
      <c r="D185" s="39">
        <f>Tabela_2!AN183</f>
        <v>112.54719</v>
      </c>
      <c r="E185" s="39">
        <f>Tabela_2!AO183</f>
        <v>90.445430000000002</v>
      </c>
      <c r="F185" s="39">
        <f>Tabela_2!AP183</f>
        <v>120.90102</v>
      </c>
      <c r="G185" s="39">
        <f>Tabela_2!AQ183</f>
        <v>108.0582</v>
      </c>
      <c r="H185" s="39">
        <f>Tabela_2!AR183</f>
        <v>128.48214999999999</v>
      </c>
    </row>
    <row r="186" spans="1:8" x14ac:dyDescent="0.25">
      <c r="A186" s="37">
        <v>42675</v>
      </c>
      <c r="B186" s="39">
        <f>Tabela_2!AL184</f>
        <v>142.09972999999999</v>
      </c>
      <c r="C186" s="39">
        <f>Tabela_2!AM184</f>
        <v>255.29747</v>
      </c>
      <c r="D186" s="39">
        <f>Tabela_2!AN184</f>
        <v>95.928809999999999</v>
      </c>
      <c r="E186" s="39">
        <f>Tabela_2!AO184</f>
        <v>89.424250000000001</v>
      </c>
      <c r="F186" s="39">
        <f>Tabela_2!AP184</f>
        <v>86.644189999999995</v>
      </c>
      <c r="G186" s="39">
        <f>Tabela_2!AQ184</f>
        <v>100.92652</v>
      </c>
      <c r="H186" s="39">
        <f>Tabela_2!AR184</f>
        <v>104.25604</v>
      </c>
    </row>
    <row r="187" spans="1:8" x14ac:dyDescent="0.25">
      <c r="A187" s="37">
        <v>42705</v>
      </c>
      <c r="B187" s="39">
        <f>Tabela_2!AL185</f>
        <v>146.00196</v>
      </c>
      <c r="C187" s="39">
        <f>Tabela_2!AM185</f>
        <v>269.22739999999999</v>
      </c>
      <c r="D187" s="39">
        <f>Tabela_2!AN185</f>
        <v>95.740949999999998</v>
      </c>
      <c r="E187" s="39">
        <f>Tabela_2!AO185</f>
        <v>92.262929999999997</v>
      </c>
      <c r="F187" s="39">
        <f>Tabela_2!AP185</f>
        <v>117.90716</v>
      </c>
      <c r="G187" s="39">
        <f>Tabela_2!AQ185</f>
        <v>91.720179999999999</v>
      </c>
      <c r="H187" s="39">
        <f>Tabela_2!AR185</f>
        <v>86.678529999999995</v>
      </c>
    </row>
    <row r="188" spans="1:8" x14ac:dyDescent="0.25">
      <c r="A188" s="37">
        <v>42736</v>
      </c>
      <c r="B188" s="39">
        <f>Tabela_2!AL186</f>
        <v>152.80989</v>
      </c>
      <c r="C188" s="39">
        <f>Tabela_2!AM186</f>
        <v>258.27087</v>
      </c>
      <c r="D188" s="39">
        <f>Tabela_2!AN186</f>
        <v>109.79463</v>
      </c>
      <c r="E188" s="39">
        <f>Tabela_2!AO186</f>
        <v>86.514880000000005</v>
      </c>
      <c r="F188" s="39">
        <f>Tabela_2!AP186</f>
        <v>118.55479</v>
      </c>
      <c r="G188" s="39">
        <f>Tabela_2!AQ186</f>
        <v>94.094470000000001</v>
      </c>
      <c r="H188" s="39">
        <f>Tabela_2!AR186</f>
        <v>133.69784000000001</v>
      </c>
    </row>
    <row r="189" spans="1:8" x14ac:dyDescent="0.25">
      <c r="A189" s="37">
        <v>42767</v>
      </c>
      <c r="B189" s="39">
        <f>Tabela_2!AL187</f>
        <v>136.5265</v>
      </c>
      <c r="C189" s="39">
        <f>Tabela_2!AM187</f>
        <v>237.09034</v>
      </c>
      <c r="D189" s="39">
        <f>Tabela_2!AN187</f>
        <v>95.508669999999995</v>
      </c>
      <c r="E189" s="39">
        <f>Tabela_2!AO187</f>
        <v>76.737089999999995</v>
      </c>
      <c r="F189" s="39">
        <f>Tabela_2!AP187</f>
        <v>106.00920000000001</v>
      </c>
      <c r="G189" s="39">
        <f>Tabela_2!AQ187</f>
        <v>94.444109999999995</v>
      </c>
      <c r="H189" s="39">
        <f>Tabela_2!AR187</f>
        <v>105.02646</v>
      </c>
    </row>
    <row r="190" spans="1:8" x14ac:dyDescent="0.25">
      <c r="A190" s="37">
        <v>42795</v>
      </c>
      <c r="B190" s="39">
        <f>Tabela_2!AL188</f>
        <v>145.51176000000001</v>
      </c>
      <c r="C190" s="39">
        <f>Tabela_2!AM188</f>
        <v>258.07443000000001</v>
      </c>
      <c r="D190" s="39">
        <f>Tabela_2!AN188</f>
        <v>99.599869999999996</v>
      </c>
      <c r="E190" s="39">
        <f>Tabela_2!AO188</f>
        <v>84.505610000000004</v>
      </c>
      <c r="F190" s="39">
        <f>Tabela_2!AP188</f>
        <v>93.167509999999993</v>
      </c>
      <c r="G190" s="39">
        <f>Tabela_2!AQ188</f>
        <v>115.27134</v>
      </c>
      <c r="H190" s="39">
        <f>Tabela_2!AR188</f>
        <v>106.35098000000001</v>
      </c>
    </row>
    <row r="191" spans="1:8" x14ac:dyDescent="0.25">
      <c r="A191" s="37">
        <v>42826</v>
      </c>
      <c r="B191" s="39">
        <f>Tabela_2!AL189</f>
        <v>146.38472999999999</v>
      </c>
      <c r="C191" s="39">
        <f>Tabela_2!AM189</f>
        <v>252.61716000000001</v>
      </c>
      <c r="D191" s="39">
        <f>Tabela_2!AN189</f>
        <v>103.05481</v>
      </c>
      <c r="E191" s="39">
        <f>Tabela_2!AO189</f>
        <v>72.181550000000001</v>
      </c>
      <c r="F191" s="39">
        <f>Tabela_2!AP189</f>
        <v>118.84911</v>
      </c>
      <c r="G191" s="39">
        <f>Tabela_2!AQ189</f>
        <v>115.67177</v>
      </c>
      <c r="H191" s="39">
        <f>Tabela_2!AR189</f>
        <v>110.39019999999999</v>
      </c>
    </row>
    <row r="192" spans="1:8" x14ac:dyDescent="0.25">
      <c r="A192" s="37">
        <v>42856</v>
      </c>
      <c r="B192" s="39">
        <f>Tabela_2!AL190</f>
        <v>151.77850000000001</v>
      </c>
      <c r="C192" s="39">
        <f>Tabela_2!AM190</f>
        <v>263.72021999999998</v>
      </c>
      <c r="D192" s="39">
        <f>Tabela_2!AN190</f>
        <v>106.11987999999999</v>
      </c>
      <c r="E192" s="39">
        <f>Tabela_2!AO190</f>
        <v>100.11698</v>
      </c>
      <c r="F192" s="39">
        <f>Tabela_2!AP190</f>
        <v>121.20129</v>
      </c>
      <c r="G192" s="39">
        <f>Tabela_2!AQ190</f>
        <v>120.84598</v>
      </c>
      <c r="H192" s="39">
        <f>Tabela_2!AR190</f>
        <v>91.713220000000007</v>
      </c>
    </row>
    <row r="193" spans="1:8" x14ac:dyDescent="0.25">
      <c r="A193" s="37">
        <v>42887</v>
      </c>
      <c r="B193" s="39">
        <f>Tabela_2!AL191</f>
        <v>147.88330999999999</v>
      </c>
      <c r="C193" s="39">
        <f>Tabela_2!AM191</f>
        <v>255.67090999999999</v>
      </c>
      <c r="D193" s="39">
        <f>Tabela_2!AN191</f>
        <v>103.91906</v>
      </c>
      <c r="E193" s="39">
        <f>Tabela_2!AO191</f>
        <v>94.604960000000005</v>
      </c>
      <c r="F193" s="39">
        <f>Tabela_2!AP191</f>
        <v>116.21869</v>
      </c>
      <c r="G193" s="39">
        <f>Tabela_2!AQ191</f>
        <v>116.04447</v>
      </c>
      <c r="H193" s="39">
        <f>Tabela_2!AR191</f>
        <v>95.798739999999995</v>
      </c>
    </row>
    <row r="194" spans="1:8" x14ac:dyDescent="0.25">
      <c r="A194" s="37">
        <v>42917</v>
      </c>
      <c r="B194" s="39">
        <f>Tabela_2!AL192</f>
        <v>141.31832</v>
      </c>
      <c r="C194" s="39">
        <f>Tabela_2!AM192</f>
        <v>226.12517</v>
      </c>
      <c r="D194" s="39">
        <f>Tabela_2!AN192</f>
        <v>106.72743</v>
      </c>
      <c r="E194" s="39">
        <f>Tabela_2!AO192</f>
        <v>81.631</v>
      </c>
      <c r="F194" s="39">
        <f>Tabela_2!AP192</f>
        <v>118.56789999999999</v>
      </c>
      <c r="G194" s="39">
        <f>Tabela_2!AQ192</f>
        <v>112.37072000000001</v>
      </c>
      <c r="H194" s="39">
        <f>Tabela_2!AR192</f>
        <v>116.32913000000001</v>
      </c>
    </row>
    <row r="195" spans="1:8" x14ac:dyDescent="0.25">
      <c r="A195" s="37">
        <v>42948</v>
      </c>
      <c r="B195" s="39">
        <f>Tabela_2!AL193</f>
        <v>155.84126000000001</v>
      </c>
      <c r="C195" s="39">
        <f>Tabela_2!AM193</f>
        <v>261.17685</v>
      </c>
      <c r="D195" s="39">
        <f>Tabela_2!AN193</f>
        <v>112.87712999999999</v>
      </c>
      <c r="E195" s="39">
        <f>Tabela_2!AO193</f>
        <v>99.344629999999995</v>
      </c>
      <c r="F195" s="39">
        <f>Tabela_2!AP193</f>
        <v>118.42847999999999</v>
      </c>
      <c r="G195" s="39">
        <f>Tabela_2!AQ193</f>
        <v>108.18338</v>
      </c>
      <c r="H195" s="39">
        <f>Tabela_2!AR193</f>
        <v>123.60438000000001</v>
      </c>
    </row>
    <row r="196" spans="1:8" x14ac:dyDescent="0.25">
      <c r="A196" s="37">
        <v>42979</v>
      </c>
      <c r="B196" s="39">
        <f>Tabela_2!AL194</f>
        <v>142.87889000000001</v>
      </c>
      <c r="C196" s="39">
        <f>Tabela_2!AM194</f>
        <v>245.15030999999999</v>
      </c>
      <c r="D196" s="39">
        <f>Tabela_2!AN194</f>
        <v>101.16458</v>
      </c>
      <c r="E196" s="39">
        <f>Tabela_2!AO194</f>
        <v>96.133830000000003</v>
      </c>
      <c r="F196" s="39">
        <f>Tabela_2!AP194</f>
        <v>110.70702</v>
      </c>
      <c r="G196" s="39">
        <f>Tabela_2!AQ194</f>
        <v>95.143109999999993</v>
      </c>
      <c r="H196" s="39">
        <f>Tabela_2!AR194</f>
        <v>102.99902</v>
      </c>
    </row>
    <row r="197" spans="1:8" x14ac:dyDescent="0.25">
      <c r="A197" s="37">
        <v>43009</v>
      </c>
      <c r="B197" s="39">
        <f>Tabela_2!AL195</f>
        <v>148.52465000000001</v>
      </c>
      <c r="C197" s="39">
        <f>Tabela_2!AM195</f>
        <v>248.93698000000001</v>
      </c>
      <c r="D197" s="39">
        <f>Tabela_2!AN195</f>
        <v>107.56862</v>
      </c>
      <c r="E197" s="39">
        <f>Tabela_2!AO195</f>
        <v>99.84084</v>
      </c>
      <c r="F197" s="39">
        <f>Tabela_2!AP195</f>
        <v>113.16228</v>
      </c>
      <c r="G197" s="39">
        <f>Tabela_2!AQ195</f>
        <v>96.082899999999995</v>
      </c>
      <c r="H197" s="39">
        <f>Tabela_2!AR195</f>
        <v>117.79331000000001</v>
      </c>
    </row>
    <row r="198" spans="1:8" x14ac:dyDescent="0.25">
      <c r="A198" s="37">
        <v>43040</v>
      </c>
      <c r="B198" s="39">
        <f>Tabela_2!AL196</f>
        <v>144.6302</v>
      </c>
      <c r="C198" s="39">
        <f>Tabela_2!AM196</f>
        <v>244.75453999999999</v>
      </c>
      <c r="D198" s="39">
        <f>Tabela_2!AN196</f>
        <v>103.79163</v>
      </c>
      <c r="E198" s="39">
        <f>Tabela_2!AO196</f>
        <v>98.491519999999994</v>
      </c>
      <c r="F198" s="39">
        <f>Tabela_2!AP196</f>
        <v>99.669979999999995</v>
      </c>
      <c r="G198" s="39">
        <f>Tabela_2!AQ196</f>
        <v>88.901899999999998</v>
      </c>
      <c r="H198" s="39">
        <f>Tabela_2!AR196</f>
        <v>120.5712</v>
      </c>
    </row>
    <row r="199" spans="1:8" x14ac:dyDescent="0.25">
      <c r="A199" s="37">
        <v>43070</v>
      </c>
      <c r="B199" s="39">
        <f>Tabela_2!AL197</f>
        <v>138.50985</v>
      </c>
      <c r="C199" s="39">
        <f>Tabela_2!AM197</f>
        <v>255.05461</v>
      </c>
      <c r="D199" s="39">
        <f>Tabela_2!AN197</f>
        <v>90.973740000000006</v>
      </c>
      <c r="E199" s="39">
        <f>Tabela_2!AO197</f>
        <v>99.816929999999999</v>
      </c>
      <c r="F199" s="39">
        <f>Tabela_2!AP197</f>
        <v>94.316789999999997</v>
      </c>
      <c r="G199" s="39">
        <f>Tabela_2!AQ197</f>
        <v>68.950789999999998</v>
      </c>
      <c r="H199" s="39">
        <f>Tabela_2!AR197</f>
        <v>95.600430000000003</v>
      </c>
    </row>
    <row r="200" spans="1:8" x14ac:dyDescent="0.25">
      <c r="A200" s="37">
        <v>43101</v>
      </c>
      <c r="B200" s="39">
        <f>Tabela_2!AL198</f>
        <v>139.00433000000001</v>
      </c>
      <c r="C200" s="39">
        <f>Tabela_2!AM198</f>
        <v>246.86950999999999</v>
      </c>
      <c r="D200" s="39">
        <f>Tabela_2!AN198</f>
        <v>95.008439999999993</v>
      </c>
      <c r="E200" s="39">
        <f>Tabela_2!AO198</f>
        <v>86.377420000000001</v>
      </c>
      <c r="F200" s="39">
        <f>Tabela_2!AP198</f>
        <v>109.41177</v>
      </c>
      <c r="G200" s="39">
        <f>Tabela_2!AQ198</f>
        <v>75.635130000000004</v>
      </c>
      <c r="H200" s="39">
        <f>Tabela_2!AR198</f>
        <v>105.29607</v>
      </c>
    </row>
    <row r="201" spans="1:8" x14ac:dyDescent="0.25">
      <c r="A201" s="37">
        <v>43132</v>
      </c>
      <c r="B201" s="39">
        <f>Tabela_2!AL199</f>
        <v>128.03083000000001</v>
      </c>
      <c r="C201" s="39">
        <f>Tabela_2!AM199</f>
        <v>232.90942000000001</v>
      </c>
      <c r="D201" s="39">
        <f>Tabela_2!AN199</f>
        <v>85.253100000000003</v>
      </c>
      <c r="E201" s="39">
        <f>Tabela_2!AO199</f>
        <v>79.776629999999997</v>
      </c>
      <c r="F201" s="39">
        <f>Tabela_2!AP199</f>
        <v>74.212400000000002</v>
      </c>
      <c r="G201" s="39">
        <f>Tabela_2!AQ199</f>
        <v>83.188019999999995</v>
      </c>
      <c r="H201" s="39">
        <f>Tabela_2!AR199</f>
        <v>98.439549999999997</v>
      </c>
    </row>
    <row r="202" spans="1:8" x14ac:dyDescent="0.25">
      <c r="A202" s="37">
        <v>43160</v>
      </c>
      <c r="B202" s="39">
        <f>Tabela_2!AL200</f>
        <v>141.07897</v>
      </c>
      <c r="C202" s="39">
        <f>Tabela_2!AM200</f>
        <v>241.32391999999999</v>
      </c>
      <c r="D202" s="39">
        <f>Tabela_2!AN200</f>
        <v>100.19121</v>
      </c>
      <c r="E202" s="39">
        <f>Tabela_2!AO200</f>
        <v>93.154859999999999</v>
      </c>
      <c r="F202" s="39">
        <f>Tabela_2!AP200</f>
        <v>90.411379999999994</v>
      </c>
      <c r="G202" s="39">
        <f>Tabela_2!AQ200</f>
        <v>94.416849999999997</v>
      </c>
      <c r="H202" s="39">
        <f>Tabela_2!AR200</f>
        <v>116.25406</v>
      </c>
    </row>
    <row r="203" spans="1:8" x14ac:dyDescent="0.25">
      <c r="A203" s="37">
        <v>43191</v>
      </c>
      <c r="B203" s="39">
        <f>Tabela_2!AL201</f>
        <v>142.30328</v>
      </c>
      <c r="C203" s="39">
        <f>Tabela_2!AM201</f>
        <v>247.04938000000001</v>
      </c>
      <c r="D203" s="39">
        <f>Tabela_2!AN201</f>
        <v>99.579589999999996</v>
      </c>
      <c r="E203" s="39">
        <f>Tabela_2!AO201</f>
        <v>78.661659999999998</v>
      </c>
      <c r="F203" s="39">
        <f>Tabela_2!AP201</f>
        <v>111.47738</v>
      </c>
      <c r="G203" s="39">
        <f>Tabela_2!AQ201</f>
        <v>90.831739999999996</v>
      </c>
      <c r="H203" s="39">
        <f>Tabela_2!AR201</f>
        <v>114.94494</v>
      </c>
    </row>
    <row r="204" spans="1:8" x14ac:dyDescent="0.25">
      <c r="A204" s="37">
        <v>43221</v>
      </c>
      <c r="B204" s="39">
        <f>Tabela_2!AL202</f>
        <v>141.99167</v>
      </c>
      <c r="C204" s="39">
        <f>Tabela_2!AM202</f>
        <v>247.63624999999999</v>
      </c>
      <c r="D204" s="39">
        <f>Tabela_2!AN202</f>
        <v>98.901520000000005</v>
      </c>
      <c r="E204" s="39">
        <f>Tabela_2!AO202</f>
        <v>76.082390000000004</v>
      </c>
      <c r="F204" s="39">
        <f>Tabela_2!AP202</f>
        <v>108.92501</v>
      </c>
      <c r="G204" s="39">
        <f>Tabela_2!AQ202</f>
        <v>93.361770000000007</v>
      </c>
      <c r="H204" s="39">
        <f>Tabela_2!AR202</f>
        <v>115.01909000000001</v>
      </c>
    </row>
    <row r="205" spans="1:8" x14ac:dyDescent="0.25">
      <c r="A205" s="37">
        <v>43252</v>
      </c>
      <c r="B205" s="39">
        <f>Tabela_2!AL203</f>
        <v>135.41419999999999</v>
      </c>
      <c r="C205" s="39">
        <f>Tabela_2!AM203</f>
        <v>229.25165999999999</v>
      </c>
      <c r="D205" s="39">
        <f>Tabela_2!AN203</f>
        <v>97.139920000000004</v>
      </c>
      <c r="E205" s="39">
        <f>Tabela_2!AO203</f>
        <v>78.961659999999995</v>
      </c>
      <c r="F205" s="39">
        <f>Tabela_2!AP203</f>
        <v>109.6626</v>
      </c>
      <c r="G205" s="39">
        <f>Tabela_2!AQ203</f>
        <v>91.316580000000002</v>
      </c>
      <c r="H205" s="39">
        <f>Tabela_2!AR203</f>
        <v>107.90712000000001</v>
      </c>
    </row>
    <row r="206" spans="1:8" x14ac:dyDescent="0.25">
      <c r="A206" s="37">
        <v>43282</v>
      </c>
      <c r="B206" s="39">
        <f>Tabela_2!AL204</f>
        <v>146.22618</v>
      </c>
      <c r="C206" s="39">
        <f>Tabela_2!AM204</f>
        <v>247.91569999999999</v>
      </c>
      <c r="D206" s="39">
        <f>Tabela_2!AN204</f>
        <v>104.74921000000001</v>
      </c>
      <c r="E206" s="39">
        <f>Tabela_2!AO204</f>
        <v>100.84113000000001</v>
      </c>
      <c r="F206" s="39">
        <f>Tabela_2!AP204</f>
        <v>113.47387999999999</v>
      </c>
      <c r="G206" s="39">
        <f>Tabela_2!AQ204</f>
        <v>97.373559999999998</v>
      </c>
      <c r="H206" s="39">
        <f>Tabela_2!AR204</f>
        <v>107.05586</v>
      </c>
    </row>
    <row r="207" spans="1:8" x14ac:dyDescent="0.25">
      <c r="A207" s="37">
        <v>43313</v>
      </c>
      <c r="B207" s="39">
        <f>Tabela_2!AL205</f>
        <v>152.81308999999999</v>
      </c>
      <c r="C207" s="39">
        <f>Tabela_2!AM205</f>
        <v>265.63463999999999</v>
      </c>
      <c r="D207" s="39">
        <f>Tabela_2!AN205</f>
        <v>106.79559999999999</v>
      </c>
      <c r="E207" s="39">
        <f>Tabela_2!AO205</f>
        <v>114.10083</v>
      </c>
      <c r="F207" s="39">
        <f>Tabela_2!AP205</f>
        <v>113.85042</v>
      </c>
      <c r="G207" s="39">
        <f>Tabela_2!AQ205</f>
        <v>96.592920000000007</v>
      </c>
      <c r="H207" s="39">
        <f>Tabela_2!AR205</f>
        <v>102.62864999999999</v>
      </c>
    </row>
    <row r="208" spans="1:8" x14ac:dyDescent="0.25">
      <c r="A208" s="37">
        <v>43344</v>
      </c>
      <c r="B208" s="39">
        <f>Tabela_2!AL206</f>
        <v>147.76074</v>
      </c>
      <c r="C208" s="39">
        <f>Tabela_2!AM206</f>
        <v>236.56111000000001</v>
      </c>
      <c r="D208" s="39">
        <f>Tabela_2!AN206</f>
        <v>111.54098</v>
      </c>
      <c r="E208" s="39">
        <f>Tabela_2!AO206</f>
        <v>108.32528000000001</v>
      </c>
      <c r="F208" s="39">
        <f>Tabela_2!AP206</f>
        <v>107.38428999999999</v>
      </c>
      <c r="G208" s="39">
        <f>Tabela_2!AQ206</f>
        <v>92.068460000000002</v>
      </c>
      <c r="H208" s="39">
        <f>Tabela_2!AR206</f>
        <v>129.55912000000001</v>
      </c>
    </row>
    <row r="209" spans="1:8" x14ac:dyDescent="0.25">
      <c r="A209" s="37">
        <v>43374</v>
      </c>
      <c r="B209" s="39">
        <f>Tabela_2!AL207</f>
        <v>156.19705999999999</v>
      </c>
      <c r="C209" s="39">
        <f>Tabela_2!AM207</f>
        <v>264.30090000000001</v>
      </c>
      <c r="D209" s="39">
        <f>Tabela_2!AN207</f>
        <v>112.10383</v>
      </c>
      <c r="E209" s="39">
        <f>Tabela_2!AO207</f>
        <v>109.40232</v>
      </c>
      <c r="F209" s="39">
        <f>Tabela_2!AP207</f>
        <v>114.08099</v>
      </c>
      <c r="G209" s="39">
        <f>Tabela_2!AQ207</f>
        <v>94.092550000000003</v>
      </c>
      <c r="H209" s="39">
        <f>Tabela_2!AR207</f>
        <v>124.71245</v>
      </c>
    </row>
    <row r="210" spans="1:8" x14ac:dyDescent="0.25">
      <c r="A210" s="37">
        <v>43405</v>
      </c>
      <c r="B210" s="39">
        <f>Tabela_2!AL208</f>
        <v>149.14906999999999</v>
      </c>
      <c r="C210" s="39">
        <f>Tabela_2!AM208</f>
        <v>257.29230999999999</v>
      </c>
      <c r="D210" s="39">
        <f>Tabela_2!AN208</f>
        <v>105.03976</v>
      </c>
      <c r="E210" s="39">
        <f>Tabela_2!AO208</f>
        <v>102.24432</v>
      </c>
      <c r="F210" s="39">
        <f>Tabela_2!AP208</f>
        <v>106.59426999999999</v>
      </c>
      <c r="G210" s="39">
        <f>Tabela_2!AQ208</f>
        <v>85.795349999999999</v>
      </c>
      <c r="H210" s="39">
        <f>Tabela_2!AR208</f>
        <v>118.80229</v>
      </c>
    </row>
    <row r="211" spans="1:8" x14ac:dyDescent="0.25">
      <c r="A211" s="37">
        <v>43435</v>
      </c>
      <c r="B211" s="39">
        <f>Tabela_2!AL209</f>
        <v>142.80445</v>
      </c>
      <c r="C211" s="39">
        <f>Tabela_2!AM209</f>
        <v>266.01209999999998</v>
      </c>
      <c r="D211" s="39">
        <f>Tabela_2!AN209</f>
        <v>92.550690000000003</v>
      </c>
      <c r="E211" s="39">
        <f>Tabela_2!AO209</f>
        <v>94.919479999999993</v>
      </c>
      <c r="F211" s="39">
        <f>Tabela_2!AP209</f>
        <v>94.705849999999998</v>
      </c>
      <c r="G211" s="39">
        <f>Tabela_2!AQ209</f>
        <v>71.532409999999999</v>
      </c>
      <c r="H211" s="39">
        <f>Tabela_2!AR209</f>
        <v>102.73614999999999</v>
      </c>
    </row>
    <row r="212" spans="1:8" x14ac:dyDescent="0.25">
      <c r="A212" s="37">
        <v>43466</v>
      </c>
      <c r="B212" s="39">
        <f>Tabela_2!AL210</f>
        <v>137.96365</v>
      </c>
      <c r="C212" s="39">
        <f>Tabela_2!AM210</f>
        <v>252.78167999999999</v>
      </c>
      <c r="D212" s="39">
        <f>Tabela_2!AN210</f>
        <v>91.13185</v>
      </c>
      <c r="E212" s="39">
        <f>Tabela_2!AO210</f>
        <v>92.828879999999998</v>
      </c>
      <c r="F212" s="39">
        <f>Tabela_2!AP210</f>
        <v>73.913910000000001</v>
      </c>
      <c r="G212" s="39">
        <f>Tabela_2!AQ210</f>
        <v>86.020920000000004</v>
      </c>
      <c r="H212" s="39">
        <f>Tabela_2!AR210</f>
        <v>104.33669</v>
      </c>
    </row>
    <row r="213" spans="1:8" x14ac:dyDescent="0.25">
      <c r="A213" s="37">
        <v>43497</v>
      </c>
      <c r="B213" s="39">
        <f>Tabela_2!AL211</f>
        <v>111.54978</v>
      </c>
      <c r="C213" s="39">
        <f>Tabela_2!AM211</f>
        <v>174.71592000000001</v>
      </c>
      <c r="D213" s="39">
        <f>Tabela_2!AN211</f>
        <v>85.785669999999996</v>
      </c>
      <c r="E213" s="39">
        <f>Tabela_2!AO211</f>
        <v>85.006</v>
      </c>
      <c r="F213" s="39">
        <f>Tabela_2!AP211</f>
        <v>63.319540000000003</v>
      </c>
      <c r="G213" s="39">
        <f>Tabela_2!AQ211</f>
        <v>96.931950000000001</v>
      </c>
      <c r="H213" s="39">
        <f>Tabela_2!AR211</f>
        <v>94.007649999999998</v>
      </c>
    </row>
    <row r="214" spans="1:8" x14ac:dyDescent="0.25">
      <c r="A214" s="37">
        <v>43525</v>
      </c>
      <c r="B214" s="39">
        <f>Tabela_2!AL212</f>
        <v>127.23248</v>
      </c>
      <c r="C214" s="39">
        <f>Tabela_2!AM212</f>
        <v>221.60473999999999</v>
      </c>
      <c r="D214" s="39">
        <f>Tabela_2!AN212</f>
        <v>88.740070000000003</v>
      </c>
      <c r="E214" s="39">
        <f>Tabela_2!AO212</f>
        <v>79.237740000000002</v>
      </c>
      <c r="F214" s="39">
        <f>Tabela_2!AP212</f>
        <v>48.607660000000003</v>
      </c>
      <c r="G214" s="39">
        <f>Tabela_2!AQ212</f>
        <v>103.01170999999999</v>
      </c>
      <c r="H214" s="39">
        <f>Tabela_2!AR212</f>
        <v>113.87115</v>
      </c>
    </row>
    <row r="215" spans="1:8" x14ac:dyDescent="0.25">
      <c r="A215" s="37">
        <v>43556</v>
      </c>
      <c r="B215" s="39">
        <f>Tabela_2!AL213</f>
        <v>117.51427</v>
      </c>
      <c r="C215" s="39">
        <f>Tabela_2!AM213</f>
        <v>176.51158000000001</v>
      </c>
      <c r="D215" s="39">
        <f>Tabela_2!AN213</f>
        <v>93.450530000000001</v>
      </c>
      <c r="E215" s="39">
        <f>Tabela_2!AO213</f>
        <v>76.697779999999995</v>
      </c>
      <c r="F215" s="39">
        <f>Tabela_2!AP213</f>
        <v>75.032210000000006</v>
      </c>
      <c r="G215" s="39">
        <f>Tabela_2!AQ213</f>
        <v>101.26246</v>
      </c>
      <c r="H215" s="39">
        <f>Tabela_2!AR213</f>
        <v>114.55546</v>
      </c>
    </row>
    <row r="216" spans="1:8" x14ac:dyDescent="0.25">
      <c r="A216" s="37">
        <v>43586</v>
      </c>
      <c r="B216" s="39">
        <f>Tabela_2!AL214</f>
        <v>118.65625</v>
      </c>
      <c r="C216" s="39">
        <f>Tabela_2!AM214</f>
        <v>167.82437999999999</v>
      </c>
      <c r="D216" s="39">
        <f>Tabela_2!AN214</f>
        <v>98.601619999999997</v>
      </c>
      <c r="E216" s="39">
        <f>Tabela_2!AO214</f>
        <v>87.462180000000004</v>
      </c>
      <c r="F216" s="39">
        <f>Tabela_2!AP214</f>
        <v>94.732060000000004</v>
      </c>
      <c r="G216" s="39">
        <f>Tabela_2!AQ214</f>
        <v>108.74288</v>
      </c>
      <c r="H216" s="39">
        <f>Tabela_2!AR214</f>
        <v>103.92757</v>
      </c>
    </row>
    <row r="217" spans="1:8" x14ac:dyDescent="0.25">
      <c r="A217" s="37">
        <v>43617</v>
      </c>
      <c r="B217" s="39">
        <f>Tabela_2!AL215</f>
        <v>119.14187</v>
      </c>
      <c r="C217" s="39">
        <f>Tabela_2!AM215</f>
        <v>192.74189999999999</v>
      </c>
      <c r="D217" s="39">
        <f>Tabela_2!AN215</f>
        <v>89.122</v>
      </c>
      <c r="E217" s="39">
        <f>Tabela_2!AO215</f>
        <v>87.028880000000001</v>
      </c>
      <c r="F217" s="39">
        <f>Tabela_2!AP215</f>
        <v>76.348910000000004</v>
      </c>
      <c r="G217" s="39">
        <f>Tabela_2!AQ215</f>
        <v>102.43013999999999</v>
      </c>
      <c r="H217" s="39">
        <f>Tabela_2!AR215</f>
        <v>90.672830000000005</v>
      </c>
    </row>
    <row r="218" spans="1:8" x14ac:dyDescent="0.25">
      <c r="A218" s="37">
        <v>43647</v>
      </c>
      <c r="B218" s="39">
        <f>Tabela_2!AL216</f>
        <v>126.46162</v>
      </c>
      <c r="C218" s="39">
        <f>Tabela_2!AM216</f>
        <v>199.13873000000001</v>
      </c>
      <c r="D218" s="39">
        <f>Tabela_2!AN216</f>
        <v>96.818179999999998</v>
      </c>
      <c r="E218" s="39">
        <f>Tabela_2!AO216</f>
        <v>103.32642</v>
      </c>
      <c r="F218" s="39">
        <f>Tabela_2!AP216</f>
        <v>62.7029</v>
      </c>
      <c r="G218" s="39">
        <f>Tabela_2!AQ216</f>
        <v>102.95444999999999</v>
      </c>
      <c r="H218" s="39">
        <f>Tabela_2!AR216</f>
        <v>109.83105</v>
      </c>
    </row>
    <row r="219" spans="1:8" x14ac:dyDescent="0.25">
      <c r="A219" s="37">
        <v>43678</v>
      </c>
      <c r="B219" s="39">
        <f>Tabela_2!AL217</f>
        <v>129.31417999999999</v>
      </c>
      <c r="C219" s="39">
        <f>Tabela_2!AM217</f>
        <v>218.18809999999999</v>
      </c>
      <c r="D219" s="39">
        <f>Tabela_2!AN217</f>
        <v>93.064419999999998</v>
      </c>
      <c r="E219" s="39">
        <f>Tabela_2!AO217</f>
        <v>104.15562</v>
      </c>
      <c r="F219" s="39">
        <f>Tabela_2!AP217</f>
        <v>64.449160000000006</v>
      </c>
      <c r="G219" s="39">
        <f>Tabela_2!AQ217</f>
        <v>100.47139</v>
      </c>
      <c r="H219" s="39">
        <f>Tabela_2!AR217</f>
        <v>97.797120000000007</v>
      </c>
    </row>
    <row r="220" spans="1:8" x14ac:dyDescent="0.25">
      <c r="A220" s="37">
        <v>43709</v>
      </c>
      <c r="B220" s="39">
        <f>Tabela_2!AL218</f>
        <v>127.92764</v>
      </c>
      <c r="C220" s="39">
        <f>Tabela_2!AM218</f>
        <v>213.01508000000001</v>
      </c>
      <c r="D220" s="39">
        <f>Tabela_2!AN218</f>
        <v>93.222309999999993</v>
      </c>
      <c r="E220" s="39">
        <f>Tabela_2!AO218</f>
        <v>100.38206</v>
      </c>
      <c r="F220" s="39">
        <f>Tabela_2!AP218</f>
        <v>61.26108</v>
      </c>
      <c r="G220" s="39">
        <f>Tabela_2!AQ218</f>
        <v>98.629900000000006</v>
      </c>
      <c r="H220" s="39">
        <f>Tabela_2!AR218</f>
        <v>104.74354</v>
      </c>
    </row>
    <row r="221" spans="1:8" x14ac:dyDescent="0.25">
      <c r="A221" s="37">
        <v>43739</v>
      </c>
      <c r="B221" s="39">
        <f>Tabela_2!AL219</f>
        <v>123.91175</v>
      </c>
      <c r="C221" s="39">
        <f>Tabela_2!AM219</f>
        <v>191.23340999999999</v>
      </c>
      <c r="D221" s="39">
        <f>Tabela_2!AN219</f>
        <v>96.452690000000004</v>
      </c>
      <c r="E221" s="39">
        <f>Tabela_2!AO219</f>
        <v>113.54862</v>
      </c>
      <c r="F221" s="39">
        <f>Tabela_2!AP219</f>
        <v>62.887590000000003</v>
      </c>
      <c r="G221" s="39">
        <f>Tabela_2!AQ219</f>
        <v>101.72877</v>
      </c>
      <c r="H221" s="39">
        <f>Tabela_2!AR219</f>
        <v>100.78483</v>
      </c>
    </row>
    <row r="222" spans="1:8" x14ac:dyDescent="0.25">
      <c r="A222" s="37">
        <v>43770</v>
      </c>
      <c r="B222" s="39">
        <f>Tabela_2!AL220</f>
        <v>112.36745999999999</v>
      </c>
      <c r="C222" s="39">
        <f>Tabela_2!AM220</f>
        <v>175.52517</v>
      </c>
      <c r="D222" s="39">
        <f>Tabela_2!AN220</f>
        <v>86.606790000000004</v>
      </c>
      <c r="E222" s="39">
        <f>Tabela_2!AO220</f>
        <v>104.89981</v>
      </c>
      <c r="F222" s="39">
        <f>Tabela_2!AP220</f>
        <v>59.119210000000002</v>
      </c>
      <c r="G222" s="39">
        <f>Tabela_2!AQ220</f>
        <v>94.108999999999995</v>
      </c>
      <c r="H222" s="39">
        <f>Tabela_2!AR220</f>
        <v>84.499489999999994</v>
      </c>
    </row>
    <row r="223" spans="1:8" x14ac:dyDescent="0.25">
      <c r="A223" s="37">
        <v>43800</v>
      </c>
      <c r="B223" s="39">
        <f>Tabela_2!AL221</f>
        <v>110.18454</v>
      </c>
      <c r="C223" s="39">
        <f>Tabela_2!AM221</f>
        <v>168.25934000000001</v>
      </c>
      <c r="D223" s="39">
        <f>Tabela_2!AN221</f>
        <v>86.497079999999997</v>
      </c>
      <c r="E223" s="39">
        <f>Tabela_2!AO221</f>
        <v>117.61255</v>
      </c>
      <c r="F223" s="39">
        <f>Tabela_2!AP221</f>
        <v>62.764859999999999</v>
      </c>
      <c r="G223" s="39">
        <f>Tabela_2!AQ221</f>
        <v>76.374769999999998</v>
      </c>
      <c r="H223" s="39">
        <f>Tabela_2!AR221</f>
        <v>82.566119999999998</v>
      </c>
    </row>
    <row r="224" spans="1:8" x14ac:dyDescent="0.25">
      <c r="A224" s="37">
        <v>43831</v>
      </c>
      <c r="B224" s="39">
        <f>Tabela_2!AL222</f>
        <v>110.97408</v>
      </c>
      <c r="C224" s="39">
        <f>Tabela_2!AM222</f>
        <v>149.92445000000001</v>
      </c>
      <c r="D224" s="39">
        <f>Tabela_2!AN222</f>
        <v>95.087059999999994</v>
      </c>
      <c r="E224" s="39">
        <f>Tabela_2!AO222</f>
        <v>104.41586</v>
      </c>
      <c r="F224" s="39">
        <f>Tabela_2!AP222</f>
        <v>62.363300000000002</v>
      </c>
      <c r="G224" s="39">
        <f>Tabela_2!AQ222</f>
        <v>81.959050000000005</v>
      </c>
      <c r="H224" s="39">
        <f>Tabela_2!AR222</f>
        <v>117.27489</v>
      </c>
    </row>
    <row r="225" spans="1:8" x14ac:dyDescent="0.25">
      <c r="A225" s="37">
        <v>43862</v>
      </c>
      <c r="B225" s="39">
        <f>Tabela_2!AL223</f>
        <v>109.21633</v>
      </c>
      <c r="C225" s="39">
        <f>Tabela_2!AM223</f>
        <v>152.72809000000001</v>
      </c>
      <c r="D225" s="39">
        <f>Tabela_2!AN223</f>
        <v>91.468819999999994</v>
      </c>
      <c r="E225" s="39">
        <f>Tabela_2!AO223</f>
        <v>110.45863</v>
      </c>
      <c r="F225" s="39">
        <f>Tabela_2!AP223</f>
        <v>56.934440000000002</v>
      </c>
      <c r="G225" s="39">
        <f>Tabela_2!AQ223</f>
        <v>88.490170000000006</v>
      </c>
      <c r="H225" s="39">
        <f>Tabela_2!AR223</f>
        <v>100.18756</v>
      </c>
    </row>
    <row r="226" spans="1:8" x14ac:dyDescent="0.25">
      <c r="A226" s="37">
        <v>43891</v>
      </c>
      <c r="B226" s="39">
        <f>Tabela_2!AL224</f>
        <v>109.56649</v>
      </c>
      <c r="C226" s="39">
        <f>Tabela_2!AM224</f>
        <v>180.44726</v>
      </c>
      <c r="D226" s="39">
        <f>Tabela_2!AN224</f>
        <v>80.655739999999994</v>
      </c>
      <c r="E226" s="39">
        <f>Tabela_2!AO224</f>
        <v>84.24512</v>
      </c>
      <c r="F226" s="39">
        <f>Tabela_2!AP224</f>
        <v>67.329220000000007</v>
      </c>
      <c r="G226" s="39">
        <f>Tabela_2!AQ224</f>
        <v>93.415279999999996</v>
      </c>
      <c r="H226" s="39">
        <f>Tabela_2!AR224</f>
        <v>78.161910000000006</v>
      </c>
    </row>
    <row r="227" spans="1:8" x14ac:dyDescent="0.25">
      <c r="A227" s="37">
        <v>43922</v>
      </c>
      <c r="B227" s="39">
        <f>Tabela_2!AL225</f>
        <v>87.320350000000005</v>
      </c>
      <c r="C227" s="39">
        <f>Tabela_2!AM225</f>
        <v>134.73221000000001</v>
      </c>
      <c r="D227" s="39">
        <f>Tabela_2!AN225</f>
        <v>67.982069999999993</v>
      </c>
      <c r="E227" s="39">
        <f>Tabela_2!AO225</f>
        <v>53.198120000000003</v>
      </c>
      <c r="F227" s="39">
        <f>Tabela_2!AP225</f>
        <v>83.692639999999997</v>
      </c>
      <c r="G227" s="39">
        <f>Tabela_2!AQ225</f>
        <v>62.879849999999998</v>
      </c>
      <c r="H227" s="39">
        <f>Tabela_2!AR225</f>
        <v>73.341319999999996</v>
      </c>
    </row>
    <row r="228" spans="1:8" x14ac:dyDescent="0.25">
      <c r="A228" s="37">
        <v>43952</v>
      </c>
      <c r="B228" s="39">
        <f>Tabela_2!AL226</f>
        <v>80.812290000000004</v>
      </c>
      <c r="C228" s="39">
        <f>Tabela_2!AM226</f>
        <v>115.88436</v>
      </c>
      <c r="D228" s="39">
        <f>Tabela_2!AN226</f>
        <v>66.507149999999996</v>
      </c>
      <c r="E228" s="39">
        <f>Tabela_2!AO226</f>
        <v>56.288420000000002</v>
      </c>
      <c r="F228" s="39">
        <f>Tabela_2!AP226</f>
        <v>82.154300000000006</v>
      </c>
      <c r="G228" s="39">
        <f>Tabela_2!AQ226</f>
        <v>75.225650000000002</v>
      </c>
      <c r="H228" s="39">
        <f>Tabela_2!AR226</f>
        <v>59.146230000000003</v>
      </c>
    </row>
    <row r="229" spans="1:8" x14ac:dyDescent="0.25">
      <c r="A229" s="37">
        <v>43983</v>
      </c>
      <c r="B229" s="39">
        <f>Tabela_2!AL227</f>
        <v>80.632490000000004</v>
      </c>
      <c r="C229" s="39">
        <f>Tabela_2!AM227</f>
        <v>100.38231</v>
      </c>
      <c r="D229" s="39">
        <f>Tabela_2!AN227</f>
        <v>72.576970000000003</v>
      </c>
      <c r="E229" s="39">
        <f>Tabela_2!AO227</f>
        <v>69.009069999999994</v>
      </c>
      <c r="F229" s="39">
        <f>Tabela_2!AP227</f>
        <v>76.434700000000007</v>
      </c>
      <c r="G229" s="39">
        <f>Tabela_2!AQ227</f>
        <v>88.450509999999994</v>
      </c>
      <c r="H229" s="39">
        <f>Tabela_2!AR227</f>
        <v>62.768450000000001</v>
      </c>
    </row>
    <row r="230" spans="1:8" x14ac:dyDescent="0.25">
      <c r="A230" s="37">
        <v>44013</v>
      </c>
      <c r="B230" s="39">
        <f>Tabela_2!AL228</f>
        <v>110.43753</v>
      </c>
      <c r="C230" s="39">
        <f>Tabela_2!AM228</f>
        <v>150.37715</v>
      </c>
      <c r="D230" s="39">
        <f>Tabela_2!AN228</f>
        <v>94.147019999999998</v>
      </c>
      <c r="E230" s="39">
        <f>Tabela_2!AO228</f>
        <v>120.14935</v>
      </c>
      <c r="F230" s="39">
        <f>Tabela_2!AP228</f>
        <v>94.108270000000005</v>
      </c>
      <c r="G230" s="39">
        <f>Tabela_2!AQ228</f>
        <v>101.93779000000001</v>
      </c>
      <c r="H230" s="39">
        <f>Tabela_2!AR228</f>
        <v>67.339579999999998</v>
      </c>
    </row>
    <row r="231" spans="1:8" x14ac:dyDescent="0.25">
      <c r="A231" s="37">
        <v>44044</v>
      </c>
      <c r="B231" s="39">
        <f>Tabela_2!AL229</f>
        <v>110.96141</v>
      </c>
      <c r="C231" s="39">
        <f>Tabela_2!AM229</f>
        <v>136.38151999999999</v>
      </c>
      <c r="D231" s="39">
        <f>Tabela_2!AN229</f>
        <v>100.59309</v>
      </c>
      <c r="E231" s="39">
        <f>Tabela_2!AO229</f>
        <v>113.08663</v>
      </c>
      <c r="F231" s="39">
        <f>Tabela_2!AP229</f>
        <v>93.851479999999995</v>
      </c>
      <c r="G231" s="39">
        <f>Tabela_2!AQ229</f>
        <v>111.46568000000001</v>
      </c>
      <c r="H231" s="39">
        <f>Tabela_2!AR229</f>
        <v>87.524870000000007</v>
      </c>
    </row>
    <row r="232" spans="1:8" x14ac:dyDescent="0.25">
      <c r="A232" s="37">
        <v>44075</v>
      </c>
      <c r="B232" s="39">
        <f>Tabela_2!AL230</f>
        <v>113.42282</v>
      </c>
      <c r="C232" s="39">
        <f>Tabela_2!AM230</f>
        <v>152.88299000000001</v>
      </c>
      <c r="D232" s="39">
        <f>Tabela_2!AN230</f>
        <v>97.327870000000004</v>
      </c>
      <c r="E232" s="39">
        <f>Tabela_2!AO230</f>
        <v>124.78505</v>
      </c>
      <c r="F232" s="39">
        <f>Tabela_2!AP230</f>
        <v>63.184890000000003</v>
      </c>
      <c r="G232" s="39">
        <f>Tabela_2!AQ230</f>
        <v>112.23369</v>
      </c>
      <c r="H232" s="39">
        <f>Tabela_2!AR230</f>
        <v>87.129159999999999</v>
      </c>
    </row>
    <row r="233" spans="1:8" x14ac:dyDescent="0.25">
      <c r="A233" s="37">
        <v>44105</v>
      </c>
      <c r="B233" s="39">
        <f>Tabela_2!AL231</f>
        <v>114.82359</v>
      </c>
      <c r="C233" s="39">
        <f>Tabela_2!AM231</f>
        <v>126.34798000000001</v>
      </c>
      <c r="D233" s="39">
        <f>Tabela_2!AN231</f>
        <v>110.12304</v>
      </c>
      <c r="E233" s="39">
        <f>Tabela_2!AO231</f>
        <v>125.13104</v>
      </c>
      <c r="F233" s="39">
        <f>Tabela_2!AP231</f>
        <v>99.715860000000006</v>
      </c>
      <c r="G233" s="39">
        <f>Tabela_2!AQ231</f>
        <v>115.47234</v>
      </c>
      <c r="H233" s="39">
        <f>Tabela_2!AR231</f>
        <v>100.92856</v>
      </c>
    </row>
    <row r="234" spans="1:8" x14ac:dyDescent="0.25">
      <c r="A234" s="37">
        <v>44136</v>
      </c>
      <c r="B234" s="39">
        <f>Tabela_2!AL232</f>
        <v>108.44042</v>
      </c>
      <c r="C234" s="39">
        <f>Tabela_2!AM232</f>
        <v>129.90222</v>
      </c>
      <c r="D234" s="39">
        <f>Tabela_2!AN232</f>
        <v>99.686620000000005</v>
      </c>
      <c r="E234" s="39">
        <f>Tabela_2!AO232</f>
        <v>121.28131</v>
      </c>
      <c r="F234" s="39">
        <f>Tabela_2!AP232</f>
        <v>100.58929000000001</v>
      </c>
      <c r="G234" s="39">
        <f>Tabela_2!AQ232</f>
        <v>111.25870999999999</v>
      </c>
      <c r="H234" s="39">
        <f>Tabela_2!AR232</f>
        <v>73.510069999999999</v>
      </c>
    </row>
    <row r="235" spans="1:8" x14ac:dyDescent="0.25">
      <c r="A235" s="37">
        <v>44166</v>
      </c>
      <c r="B235" s="39">
        <f>Tabela_2!AL233</f>
        <v>114.29181</v>
      </c>
      <c r="C235" s="39">
        <f>Tabela_2!AM233</f>
        <v>142.30876000000001</v>
      </c>
      <c r="D235" s="39">
        <f>Tabela_2!AN233</f>
        <v>102.8643</v>
      </c>
      <c r="E235" s="39">
        <f>Tabela_2!AO233</f>
        <v>104.5055</v>
      </c>
      <c r="F235" s="39">
        <f>Tabela_2!AP233</f>
        <v>100.22168000000001</v>
      </c>
      <c r="G235" s="39">
        <f>Tabela_2!AQ233</f>
        <v>96.756360000000001</v>
      </c>
      <c r="H235" s="39">
        <f>Tabela_2!AR233</f>
        <v>107.17525000000001</v>
      </c>
    </row>
    <row r="236" spans="1:8" x14ac:dyDescent="0.25">
      <c r="A236" s="37">
        <v>44197</v>
      </c>
      <c r="B236" s="39">
        <f>Tabela_2!AL234</f>
        <v>107.88455999999999</v>
      </c>
      <c r="C236" s="39">
        <f>Tabela_2!AM234</f>
        <v>128.59289999999999</v>
      </c>
      <c r="D236" s="39">
        <f>Tabela_2!AN234</f>
        <v>99.438069999999996</v>
      </c>
      <c r="E236" s="39">
        <f>Tabela_2!AO234</f>
        <v>80.167050000000003</v>
      </c>
      <c r="F236" s="39">
        <f>Tabela_2!AP234</f>
        <v>98.540360000000007</v>
      </c>
      <c r="G236" s="39">
        <f>Tabela_2!AQ234</f>
        <v>106.62151</v>
      </c>
      <c r="H236" s="39">
        <f>Tabela_2!AR234</f>
        <v>111.53807</v>
      </c>
    </row>
    <row r="237" spans="1:8" x14ac:dyDescent="0.25">
      <c r="A237" s="37">
        <v>44228</v>
      </c>
      <c r="B237" s="39">
        <f>Tabela_2!AL235</f>
        <v>98.195310000000006</v>
      </c>
      <c r="C237" s="39">
        <f>Tabela_2!AM235</f>
        <v>105.14360000000001</v>
      </c>
      <c r="D237" s="39">
        <f>Tabela_2!AN235</f>
        <v>95.361260000000001</v>
      </c>
      <c r="E237" s="39">
        <f>Tabela_2!AO235</f>
        <v>81.099180000000004</v>
      </c>
      <c r="F237" s="39">
        <f>Tabela_2!AP235</f>
        <v>96.325800000000001</v>
      </c>
      <c r="G237" s="39">
        <f>Tabela_2!AQ235</f>
        <v>104.6264</v>
      </c>
      <c r="H237" s="39">
        <f>Tabela_2!AR235</f>
        <v>100.69204000000001</v>
      </c>
    </row>
    <row r="238" spans="1:8" x14ac:dyDescent="0.25">
      <c r="A238" s="37">
        <v>44256</v>
      </c>
      <c r="B238" s="39">
        <f>Tabela_2!AL236</f>
        <v>108.00391</v>
      </c>
      <c r="C238" s="39">
        <f>Tabela_2!AM236</f>
        <v>119.48069</v>
      </c>
      <c r="D238" s="39">
        <f>Tabela_2!AN236</f>
        <v>103.32277999999999</v>
      </c>
      <c r="E238" s="39">
        <f>Tabela_2!AO236</f>
        <v>109.2114</v>
      </c>
      <c r="F238" s="39">
        <f>Tabela_2!AP236</f>
        <v>103.90606</v>
      </c>
      <c r="G238" s="39">
        <f>Tabela_2!AQ236</f>
        <v>119.67140999999999</v>
      </c>
      <c r="H238" s="39">
        <f>Tabela_2!AR236</f>
        <v>87.433700000000002</v>
      </c>
    </row>
    <row r="239" spans="1:8" x14ac:dyDescent="0.25">
      <c r="A239" s="37">
        <v>44287</v>
      </c>
      <c r="B239" s="39">
        <f>Tabela_2!AL237</f>
        <v>110.09408000000001</v>
      </c>
      <c r="C239" s="39">
        <f>Tabela_2!AM237</f>
        <v>120.14293000000001</v>
      </c>
      <c r="D239" s="39">
        <f>Tabela_2!AN237</f>
        <v>105.99536999999999</v>
      </c>
      <c r="E239" s="39">
        <f>Tabela_2!AO237</f>
        <v>92.957650000000001</v>
      </c>
      <c r="F239" s="39">
        <f>Tabela_2!AP237</f>
        <v>100.14542</v>
      </c>
      <c r="G239" s="39">
        <f>Tabela_2!AQ237</f>
        <v>115.16009</v>
      </c>
      <c r="H239" s="39">
        <f>Tabela_2!AR237</f>
        <v>114.84622</v>
      </c>
    </row>
    <row r="240" spans="1:8" x14ac:dyDescent="0.25">
      <c r="A240" s="37">
        <v>44317</v>
      </c>
      <c r="B240" s="39">
        <f>Tabela_2!AL238</f>
        <v>111.39257000000001</v>
      </c>
      <c r="C240" s="39">
        <f>Tabela_2!AM238</f>
        <v>125.67101</v>
      </c>
      <c r="D240" s="39">
        <f>Tabela_2!AN238</f>
        <v>105.56870000000001</v>
      </c>
      <c r="E240" s="39">
        <f>Tabela_2!AO238</f>
        <v>83.748099999999994</v>
      </c>
      <c r="F240" s="39">
        <f>Tabela_2!AP238</f>
        <v>106.2642</v>
      </c>
      <c r="G240" s="39">
        <f>Tabela_2!AQ238</f>
        <v>118.07238</v>
      </c>
      <c r="H240" s="39">
        <f>Tabela_2!AR238</f>
        <v>115.31854</v>
      </c>
    </row>
    <row r="241" spans="1:8" x14ac:dyDescent="0.25">
      <c r="A241" s="37">
        <v>44348</v>
      </c>
      <c r="B241" s="39">
        <f>Tabela_2!AL239</f>
        <v>102.69283</v>
      </c>
      <c r="C241" s="39">
        <f>Tabela_2!AM239</f>
        <v>117.45818</v>
      </c>
      <c r="D241" s="39">
        <f>Tabela_2!AN239</f>
        <v>96.670349999999999</v>
      </c>
      <c r="E241" s="39">
        <f>Tabela_2!AO239</f>
        <v>97.716989999999996</v>
      </c>
      <c r="F241" s="39">
        <f>Tabela_2!AP239</f>
        <v>66.948509999999999</v>
      </c>
      <c r="G241" s="39">
        <f>Tabela_2!AQ239</f>
        <v>116.34247999999999</v>
      </c>
      <c r="H241" s="39">
        <f>Tabela_2!AR239</f>
        <v>102.62109</v>
      </c>
    </row>
    <row r="242" spans="1:8" x14ac:dyDescent="0.25">
      <c r="A242" s="37">
        <v>44378</v>
      </c>
      <c r="B242" s="39">
        <f>Tabela_2!AL240</f>
        <v>113.91595</v>
      </c>
      <c r="C242" s="39">
        <f>Tabela_2!AM240</f>
        <v>135.84147999999999</v>
      </c>
      <c r="D242" s="39">
        <f>Tabela_2!AN240</f>
        <v>104.973</v>
      </c>
      <c r="E242" s="39">
        <f>Tabela_2!AO240</f>
        <v>110.76236</v>
      </c>
      <c r="F242" s="39">
        <f>Tabela_2!AP240</f>
        <v>58.607430000000001</v>
      </c>
      <c r="G242" s="39">
        <f>Tabela_2!AQ240</f>
        <v>123.41238</v>
      </c>
      <c r="H242" s="39">
        <f>Tabela_2!AR240</f>
        <v>118.69067</v>
      </c>
    </row>
    <row r="243" spans="1:8" x14ac:dyDescent="0.25">
      <c r="A243" s="37">
        <v>44409</v>
      </c>
      <c r="B243" s="39">
        <f>Tabela_2!AL241</f>
        <v>114.27305</v>
      </c>
      <c r="C243" s="39">
        <f>Tabela_2!AM241</f>
        <v>128.35315</v>
      </c>
      <c r="D243" s="39">
        <f>Tabela_2!AN241</f>
        <v>108.53008</v>
      </c>
      <c r="E243" s="39">
        <f>Tabela_2!AO241</f>
        <v>126.01602</v>
      </c>
      <c r="F243" s="39">
        <f>Tabela_2!AP241</f>
        <v>90.184380000000004</v>
      </c>
      <c r="G243" s="39">
        <f>Tabela_2!AQ241</f>
        <v>116.78328</v>
      </c>
      <c r="H243" s="39">
        <f>Tabela_2!AR241</f>
        <v>100.60177</v>
      </c>
    </row>
    <row r="244" spans="1:8" x14ac:dyDescent="0.25">
      <c r="A244" s="37">
        <v>44440</v>
      </c>
      <c r="B244" s="39">
        <f>Tabela_2!AL242</f>
        <v>113.41933</v>
      </c>
      <c r="C244" s="39">
        <f>Tabela_2!AM242</f>
        <v>112.32033</v>
      </c>
      <c r="D244" s="39">
        <f>Tabela_2!AN242</f>
        <v>113.86758</v>
      </c>
      <c r="E244" s="39">
        <f>Tabela_2!AO242</f>
        <v>145.18272999999999</v>
      </c>
      <c r="F244" s="39">
        <f>Tabela_2!AP242</f>
        <v>91.971760000000003</v>
      </c>
      <c r="G244" s="39">
        <f>Tabela_2!AQ242</f>
        <v>106.2668</v>
      </c>
      <c r="H244" s="39">
        <f>Tabela_2!AR242</f>
        <v>106.9314</v>
      </c>
    </row>
    <row r="245" spans="1:8" x14ac:dyDescent="0.25">
      <c r="A245" s="37">
        <v>44470</v>
      </c>
      <c r="B245" s="39">
        <f>Tabela_2!AL243</f>
        <v>114.16849999999999</v>
      </c>
      <c r="C245" s="39">
        <f>Tabela_2!AM243</f>
        <v>123.76345000000001</v>
      </c>
      <c r="D245" s="39">
        <f>Tabela_2!AN243</f>
        <v>110.25493</v>
      </c>
      <c r="E245" s="39">
        <f>Tabela_2!AO243</f>
        <v>130.58506</v>
      </c>
      <c r="F245" s="39">
        <f>Tabela_2!AP243</f>
        <v>95.806870000000004</v>
      </c>
      <c r="G245" s="39">
        <f>Tabela_2!AQ243</f>
        <v>111.27352</v>
      </c>
      <c r="H245" s="39">
        <f>Tabela_2!AR243</f>
        <v>102.05647</v>
      </c>
    </row>
    <row r="246" spans="1:8" x14ac:dyDescent="0.25">
      <c r="A246" s="37">
        <v>44501</v>
      </c>
      <c r="B246" s="39">
        <f>Tabela_2!AL244</f>
        <v>104.67428</v>
      </c>
      <c r="C246" s="39">
        <f>Tabela_2!AM244</f>
        <v>125.74083</v>
      </c>
      <c r="D246" s="39">
        <f>Tabela_2!AN244</f>
        <v>96.081689999999995</v>
      </c>
      <c r="E246" s="39">
        <f>Tabela_2!AO244</f>
        <v>92.403440000000003</v>
      </c>
      <c r="F246" s="39">
        <f>Tabela_2!AP244</f>
        <v>105.24659</v>
      </c>
      <c r="G246" s="39">
        <f>Tabela_2!AQ244</f>
        <v>105.35749</v>
      </c>
      <c r="H246" s="39">
        <f>Tabela_2!AR244</f>
        <v>87.140940000000001</v>
      </c>
    </row>
    <row r="247" spans="1:8" x14ac:dyDescent="0.25">
      <c r="A247" s="37">
        <v>44531</v>
      </c>
      <c r="B247" s="39">
        <f>Tabela_2!AL245</f>
        <v>111.96716000000001</v>
      </c>
      <c r="C247" s="39">
        <f>Tabela_2!AM245</f>
        <v>134.06798000000001</v>
      </c>
      <c r="D247" s="39">
        <f>Tabela_2!AN245</f>
        <v>102.95271</v>
      </c>
      <c r="E247" s="39">
        <f>Tabela_2!AO245</f>
        <v>101.48524999999999</v>
      </c>
      <c r="F247" s="39">
        <f>Tabela_2!AP245</f>
        <v>104.19204000000001</v>
      </c>
      <c r="G247" s="39">
        <f>Tabela_2!AQ245</f>
        <v>90.580150000000003</v>
      </c>
      <c r="H247" s="39">
        <f>Tabela_2!AR245</f>
        <v>111.36666</v>
      </c>
    </row>
    <row r="248" spans="1:8" x14ac:dyDescent="0.25">
      <c r="A248" s="37">
        <v>44562</v>
      </c>
      <c r="B248" s="39">
        <f>Tabela_2!AL246</f>
        <v>117.6972</v>
      </c>
      <c r="C248" s="39">
        <f>Tabela_2!AM246</f>
        <v>125.45789000000001</v>
      </c>
      <c r="D248" s="39">
        <f>Tabela_2!AN246</f>
        <v>105.71578</v>
      </c>
      <c r="E248" s="39">
        <f>Tabela_2!AO246</f>
        <v>104.46794</v>
      </c>
      <c r="F248" s="39">
        <f>Tabela_2!AP246</f>
        <v>114.12224000000001</v>
      </c>
      <c r="G248" s="39">
        <f>Tabela_2!AQ246</f>
        <v>98.065640000000002</v>
      </c>
      <c r="H248" s="39">
        <f>Tabela_2!AR246</f>
        <v>108.3258</v>
      </c>
    </row>
    <row r="249" spans="1:8" x14ac:dyDescent="0.25">
      <c r="A249" s="37">
        <v>44593</v>
      </c>
      <c r="B249" s="39">
        <f>Tabela_2!AL247</f>
        <v>100.16844</v>
      </c>
      <c r="C249" s="39">
        <f>Tabela_2!AM247</f>
        <v>101.90351</v>
      </c>
      <c r="D249" s="39">
        <f>Tabela_2!AN247</f>
        <v>97.489750000000001</v>
      </c>
      <c r="E249" s="39">
        <f>Tabela_2!AO247</f>
        <v>96.348479999999995</v>
      </c>
      <c r="F249" s="39">
        <f>Tabela_2!AP247</f>
        <v>100.79156999999999</v>
      </c>
      <c r="G249" s="39">
        <f>Tabela_2!AQ247</f>
        <v>98.389740000000003</v>
      </c>
      <c r="H249" s="39">
        <f>Tabela_2!AR247</f>
        <v>96.159630000000007</v>
      </c>
    </row>
    <row r="250" spans="1:8" x14ac:dyDescent="0.25">
      <c r="A250" s="37">
        <v>44621</v>
      </c>
      <c r="B250" s="39">
        <f>Tabela_2!AL248</f>
        <v>106.51715</v>
      </c>
      <c r="C250" s="39">
        <f>Tabela_2!AM248</f>
        <v>103.61798</v>
      </c>
      <c r="D250" s="39">
        <f>Tabela_2!AN248</f>
        <v>110.99305</v>
      </c>
      <c r="E250" s="39">
        <f>Tabela_2!AO248</f>
        <v>95.942449999999994</v>
      </c>
      <c r="F250" s="39">
        <f>Tabela_2!AP248</f>
        <v>112.15862</v>
      </c>
      <c r="G250" s="39">
        <f>Tabela_2!AQ248</f>
        <v>114.98876</v>
      </c>
      <c r="H250" s="39">
        <f>Tabela_2!AR248</f>
        <v>114.82753</v>
      </c>
    </row>
    <row r="251" spans="1:8" x14ac:dyDescent="0.25">
      <c r="A251" s="37">
        <v>44652</v>
      </c>
      <c r="B251" s="39">
        <f>Tabela_2!AL249</f>
        <v>106.92246</v>
      </c>
      <c r="C251" s="39">
        <f>Tabela_2!AM249</f>
        <v>109.66431</v>
      </c>
      <c r="D251" s="39">
        <f>Tabela_2!AN249</f>
        <v>102.68943</v>
      </c>
      <c r="E251" s="39">
        <f>Tabela_2!AO249</f>
        <v>89.833240000000004</v>
      </c>
      <c r="F251" s="39">
        <f>Tabela_2!AP249</f>
        <v>107.21442999999999</v>
      </c>
      <c r="G251" s="39">
        <f>Tabela_2!AQ249</f>
        <v>105.47883</v>
      </c>
      <c r="H251" s="39">
        <f>Tabela_2!AR249</f>
        <v>105.05547</v>
      </c>
    </row>
    <row r="252" spans="1:8" x14ac:dyDescent="0.25">
      <c r="A252" s="37">
        <v>44682</v>
      </c>
      <c r="B252" s="39">
        <f>Tabela_2!AL250</f>
        <v>108.92747</v>
      </c>
      <c r="C252" s="39">
        <f>Tabela_2!AM250</f>
        <v>108.74296</v>
      </c>
      <c r="D252" s="39">
        <f>Tabela_2!AN250</f>
        <v>109.21232999999999</v>
      </c>
      <c r="E252" s="39">
        <f>Tabela_2!AO250</f>
        <v>95.869420000000005</v>
      </c>
      <c r="F252" s="39">
        <f>Tabela_2!AP250</f>
        <v>119.00557999999999</v>
      </c>
      <c r="G252" s="39">
        <f>Tabela_2!AQ250</f>
        <v>115.84568</v>
      </c>
      <c r="H252" s="39">
        <f>Tabela_2!AR250</f>
        <v>107.19694</v>
      </c>
    </row>
    <row r="253" spans="1:8" x14ac:dyDescent="0.25">
      <c r="A253" s="37">
        <v>44713</v>
      </c>
      <c r="B253" s="39">
        <f>Tabela_2!AL251</f>
        <v>99.537670000000006</v>
      </c>
      <c r="C253" s="39">
        <f>Tabela_2!AM251</f>
        <v>96.168520000000001</v>
      </c>
      <c r="D253" s="39">
        <f>Tabela_2!AN251</f>
        <v>104.73917</v>
      </c>
      <c r="E253" s="39">
        <f>Tabela_2!AO251</f>
        <v>106.60108</v>
      </c>
      <c r="F253" s="39">
        <f>Tabela_2!AP251</f>
        <v>115.00493</v>
      </c>
      <c r="G253" s="39">
        <f>Tabela_2!AQ251</f>
        <v>110.70234000000001</v>
      </c>
      <c r="H253" s="39">
        <f>Tabela_2!AR251</f>
        <v>95.934870000000004</v>
      </c>
    </row>
    <row r="254" spans="1:8" x14ac:dyDescent="0.25">
      <c r="A254" s="37">
        <v>44743</v>
      </c>
      <c r="B254" s="39">
        <f>Tabela_2!AL252</f>
        <v>86.770129999999995</v>
      </c>
      <c r="C254" s="39">
        <f>Tabela_2!AM252</f>
        <v>72.653199999999998</v>
      </c>
      <c r="D254" s="39">
        <f>Tabela_2!AN252</f>
        <v>108.56468</v>
      </c>
      <c r="E254" s="39">
        <f>Tabela_2!AO252</f>
        <v>107.76293</v>
      </c>
      <c r="F254" s="39">
        <f>Tabela_2!AP252</f>
        <v>110.72386</v>
      </c>
      <c r="G254" s="39">
        <f>Tabela_2!AQ252</f>
        <v>107.11391</v>
      </c>
      <c r="H254" s="39">
        <f>Tabela_2!AR252</f>
        <v>109.10874</v>
      </c>
    </row>
    <row r="255" spans="1:8" x14ac:dyDescent="0.25">
      <c r="A255" s="37">
        <v>44774</v>
      </c>
      <c r="B255" s="39">
        <f>Tabela_2!AL253</f>
        <v>97.521349999999998</v>
      </c>
      <c r="C255" s="39">
        <f>Tabela_2!AM253</f>
        <v>92.074209999999994</v>
      </c>
      <c r="D255" s="39">
        <f>Tabela_2!AN253</f>
        <v>105.93095</v>
      </c>
      <c r="E255" s="39">
        <f>Tabela_2!AO253</f>
        <v>105.28454000000001</v>
      </c>
      <c r="F255" s="39">
        <f>Tabela_2!AP253</f>
        <v>109.86501</v>
      </c>
      <c r="G255" s="39">
        <f>Tabela_2!AQ253</f>
        <v>114.82373</v>
      </c>
      <c r="H255" s="39">
        <f>Tabela_2!AR253</f>
        <v>98.691360000000003</v>
      </c>
    </row>
    <row r="256" spans="1:8" x14ac:dyDescent="0.25">
      <c r="A256" s="37">
        <v>44805</v>
      </c>
      <c r="B256" s="39">
        <f>Tabela_2!AL254</f>
        <v>100.32669</v>
      </c>
      <c r="C256" s="39">
        <f>Tabela_2!AM254</f>
        <v>103.14599</v>
      </c>
      <c r="D256" s="39">
        <f>Tabela_2!AN254</f>
        <v>95.974090000000004</v>
      </c>
      <c r="E256" s="39">
        <f>Tabela_2!AO254</f>
        <v>101.34577</v>
      </c>
      <c r="F256" s="39">
        <f>Tabela_2!AP254</f>
        <v>98.750780000000006</v>
      </c>
      <c r="G256" s="39">
        <f>Tabela_2!AQ254</f>
        <v>102.51663000000001</v>
      </c>
      <c r="H256" s="39">
        <f>Tabela_2!AR254</f>
        <v>87.97475</v>
      </c>
    </row>
    <row r="257" spans="1:8" x14ac:dyDescent="0.25">
      <c r="A257" s="37">
        <v>44835</v>
      </c>
      <c r="B257" s="39">
        <f>Tabela_2!AL255</f>
        <v>92.030680000000004</v>
      </c>
      <c r="C257" s="39">
        <f>Tabela_2!AM255</f>
        <v>91.177629999999994</v>
      </c>
      <c r="D257" s="39">
        <f>Tabela_2!AN255</f>
        <v>93.347669999999994</v>
      </c>
      <c r="E257" s="39">
        <f>Tabela_2!AO255</f>
        <v>103.55007000000001</v>
      </c>
      <c r="F257" s="39">
        <f>Tabela_2!AP255</f>
        <v>70.787660000000002</v>
      </c>
      <c r="G257" s="39">
        <f>Tabela_2!AQ255</f>
        <v>95.305980000000005</v>
      </c>
      <c r="H257" s="39">
        <f>Tabela_2!AR255</f>
        <v>95.79965</v>
      </c>
    </row>
    <row r="258" spans="1:8" x14ac:dyDescent="0.25">
      <c r="A258" s="37">
        <v>44866</v>
      </c>
      <c r="B258" s="39">
        <f>Tabela_2!AL256</f>
        <v>93.165040000000005</v>
      </c>
      <c r="C258" s="39">
        <f>Tabela_2!AM256</f>
        <v>96.857569999999996</v>
      </c>
      <c r="D258" s="39">
        <f>Tabela_2!AN256</f>
        <v>87.464290000000005</v>
      </c>
      <c r="E258" s="39">
        <f>Tabela_2!AO256</f>
        <v>97.333240000000004</v>
      </c>
      <c r="F258" s="39">
        <f>Tabela_2!AP256</f>
        <v>70.787660000000002</v>
      </c>
      <c r="G258" s="39">
        <f>Tabela_2!AQ256</f>
        <v>79.360740000000007</v>
      </c>
      <c r="H258" s="39">
        <f>Tabela_2!AR256</f>
        <v>94.696539999999999</v>
      </c>
    </row>
    <row r="259" spans="1:8" x14ac:dyDescent="0.25">
      <c r="A259" s="37">
        <v>44896</v>
      </c>
      <c r="B259" s="39">
        <f>Tabela_2!AL257</f>
        <v>90.415729999999996</v>
      </c>
      <c r="C259" s="39">
        <f>Tabela_2!AM257</f>
        <v>98.53622</v>
      </c>
      <c r="D259" s="39">
        <f>Tabela_2!AN257</f>
        <v>77.878839999999997</v>
      </c>
      <c r="E259" s="39">
        <f>Tabela_2!AO257</f>
        <v>95.661050000000003</v>
      </c>
      <c r="F259" s="39">
        <f>Tabela_2!AP257</f>
        <v>70.787660000000002</v>
      </c>
      <c r="G259" s="39">
        <f>Tabela_2!AQ257</f>
        <v>57.408009999999997</v>
      </c>
      <c r="H259" s="39">
        <f>Tabela_2!AR257</f>
        <v>86.228729999999999</v>
      </c>
    </row>
    <row r="260" spans="1:8" x14ac:dyDescent="0.25">
      <c r="A260" s="37">
        <v>44927</v>
      </c>
      <c r="B260" s="39">
        <f>Tabela_2!AL258</f>
        <v>110.05415000000001</v>
      </c>
      <c r="C260" s="39">
        <f>Tabela_2!AM258</f>
        <v>120.14179</v>
      </c>
      <c r="D260" s="39">
        <f>Tabela_2!AN258</f>
        <v>94.480249999999998</v>
      </c>
      <c r="E260" s="39">
        <f>Tabela_2!AO258</f>
        <v>95.774209999999997</v>
      </c>
      <c r="F260" s="39">
        <f>Tabela_2!AP258</f>
        <v>98.259559999999993</v>
      </c>
      <c r="G260" s="39">
        <f>Tabela_2!AQ258</f>
        <v>74.725679999999997</v>
      </c>
      <c r="H260" s="39">
        <f>Tabela_2!AR258</f>
        <v>105.89704</v>
      </c>
    </row>
    <row r="261" spans="1:8" x14ac:dyDescent="0.25">
      <c r="A261" s="37">
        <v>44958</v>
      </c>
      <c r="B261" s="39">
        <f>Tabela_2!AL259</f>
        <v>99.552440000000004</v>
      </c>
      <c r="C261" s="39">
        <f>Tabela_2!AM259</f>
        <v>107.01737</v>
      </c>
      <c r="D261" s="39">
        <f>Tabela_2!AN259</f>
        <v>88.027630000000002</v>
      </c>
      <c r="E261" s="39">
        <f>Tabela_2!AO259</f>
        <v>89.829849999999993</v>
      </c>
      <c r="F261" s="39">
        <f>Tabela_2!AP259</f>
        <v>103.16297</v>
      </c>
      <c r="G261" s="39">
        <f>Tabela_2!AQ259</f>
        <v>78.806979999999996</v>
      </c>
      <c r="H261" s="39">
        <f>Tabela_2!AR259</f>
        <v>87.745949999999993</v>
      </c>
    </row>
    <row r="262" spans="1:8" x14ac:dyDescent="0.25">
      <c r="A262" s="37">
        <v>44986</v>
      </c>
      <c r="B262" s="39">
        <f>Tabela_2!AL260</f>
        <v>105.66492</v>
      </c>
      <c r="C262" s="39">
        <f>Tabela_2!AM260</f>
        <v>111.49321999999999</v>
      </c>
      <c r="D262" s="39">
        <f>Tabela_2!AN260</f>
        <v>96.666849999999997</v>
      </c>
      <c r="E262" s="39">
        <f>Tabela_2!AO260</f>
        <v>97.100399999999993</v>
      </c>
      <c r="F262" s="39">
        <f>Tabela_2!AP260</f>
        <v>109.25082999999999</v>
      </c>
      <c r="G262" s="39">
        <f>Tabela_2!AQ260</f>
        <v>95.908370000000005</v>
      </c>
      <c r="H262" s="39">
        <f>Tabela_2!AR260</f>
        <v>92.225530000000006</v>
      </c>
    </row>
    <row r="263" spans="1:8" x14ac:dyDescent="0.25">
      <c r="A263" s="37">
        <v>45017</v>
      </c>
      <c r="B263" s="39">
        <f>Tabela_2!AL261</f>
        <v>105.40551000000001</v>
      </c>
      <c r="C263" s="39">
        <f>Tabela_2!AM261</f>
        <v>113.65389</v>
      </c>
      <c r="D263" s="39">
        <f>Tabela_2!AN261</f>
        <v>92.671180000000007</v>
      </c>
      <c r="E263" s="39">
        <f>Tabela_2!AO261</f>
        <v>90.241810000000001</v>
      </c>
      <c r="F263" s="39">
        <f>Tabela_2!AP261</f>
        <v>110.44656999999999</v>
      </c>
      <c r="G263" s="39">
        <f>Tabela_2!AQ261</f>
        <v>85.857669999999999</v>
      </c>
      <c r="H263" s="39">
        <f>Tabela_2!AR261</f>
        <v>91.719849999999994</v>
      </c>
    </row>
    <row r="264" spans="1:8" x14ac:dyDescent="0.25">
      <c r="A264" s="37">
        <v>45047</v>
      </c>
      <c r="B264" s="39">
        <f>Tabela_2!AL262</f>
        <v>110.59045999999999</v>
      </c>
      <c r="C264" s="39">
        <f>Tabela_2!AM262</f>
        <v>117.86212999999999</v>
      </c>
      <c r="D264" s="39">
        <f>Tabela_2!AN262</f>
        <v>99.364040000000003</v>
      </c>
      <c r="E264" s="39">
        <f>Tabela_2!AO262</f>
        <v>107.38458</v>
      </c>
      <c r="F264" s="39">
        <f>Tabela_2!AP262</f>
        <v>109.10905</v>
      </c>
      <c r="G264" s="39">
        <f>Tabela_2!AQ262</f>
        <v>91.559950000000001</v>
      </c>
      <c r="H264" s="39">
        <f>Tabela_2!AR262</f>
        <v>97.265429999999995</v>
      </c>
    </row>
    <row r="265" spans="1:8" x14ac:dyDescent="0.25">
      <c r="A265" s="37">
        <v>45078</v>
      </c>
      <c r="B265" s="39">
        <f>Tabela_2!AL263</f>
        <v>111.16307</v>
      </c>
      <c r="C265" s="39">
        <f>Tabela_2!AM263</f>
        <v>119.90772</v>
      </c>
      <c r="D265" s="39">
        <f>Tabela_2!AN263</f>
        <v>97.662570000000002</v>
      </c>
      <c r="E265" s="39">
        <f>Tabela_2!AO263</f>
        <v>102.4243</v>
      </c>
      <c r="F265" s="39">
        <f>Tabela_2!AP263</f>
        <v>108.84556000000001</v>
      </c>
      <c r="G265" s="39">
        <f>Tabela_2!AQ263</f>
        <v>95.892269999999996</v>
      </c>
      <c r="H265" s="39">
        <f>Tabela_2!AR263</f>
        <v>92.427930000000003</v>
      </c>
    </row>
    <row r="266" spans="1:8" x14ac:dyDescent="0.25">
      <c r="A266" s="37">
        <v>45108</v>
      </c>
      <c r="B266" s="39">
        <f>Tabela_2!AL264</f>
        <v>114.22792</v>
      </c>
      <c r="C266" s="39">
        <f>Tabela_2!AM264</f>
        <v>120.04419</v>
      </c>
      <c r="D266" s="39">
        <f>Tabela_2!AN264</f>
        <v>105.24842</v>
      </c>
      <c r="E266" s="39">
        <f>Tabela_2!AO264</f>
        <v>100.72242</v>
      </c>
      <c r="F266" s="39">
        <f>Tabela_2!AP264</f>
        <v>116.80293</v>
      </c>
      <c r="G266" s="39">
        <f>Tabela_2!AQ264</f>
        <v>98.774609999999996</v>
      </c>
      <c r="H266" s="39">
        <f>Tabela_2!AR264</f>
        <v>107.39145000000001</v>
      </c>
    </row>
    <row r="267" spans="1:8" x14ac:dyDescent="0.25">
      <c r="A267" s="37">
        <v>45139</v>
      </c>
      <c r="B267" s="39">
        <f>Tabela_2!AL265</f>
        <v>123.15321</v>
      </c>
      <c r="C267" s="39">
        <f>Tabela_2!AM265</f>
        <v>136.31075999999999</v>
      </c>
      <c r="D267" s="39">
        <f>Tabela_2!AN265</f>
        <v>102.8398</v>
      </c>
      <c r="E267" s="39">
        <f>Tabela_2!AO265</f>
        <v>107.77063</v>
      </c>
      <c r="F267" s="39">
        <f>Tabela_2!AP265</f>
        <v>115.76278000000001</v>
      </c>
      <c r="G267" s="39">
        <f>Tabela_2!AQ265</f>
        <v>98.498630000000006</v>
      </c>
      <c r="H267" s="39">
        <f>Tabela_2!AR265</f>
        <v>98.618899999999996</v>
      </c>
    </row>
    <row r="268" spans="1:8" x14ac:dyDescent="0.25">
      <c r="A268" s="37">
        <v>45170</v>
      </c>
      <c r="B268" s="39">
        <f>Tabela_2!AL266</f>
        <v>114.58485</v>
      </c>
      <c r="C268" s="39">
        <f>Tabela_2!AM266</f>
        <v>125.20471000000001</v>
      </c>
      <c r="D268" s="39">
        <f>Tabela_2!AN266</f>
        <v>98.18929</v>
      </c>
      <c r="E268" s="39">
        <f>Tabela_2!AO266</f>
        <v>104.76989</v>
      </c>
      <c r="F268" s="39">
        <f>Tabela_2!AP266</f>
        <v>113.50681</v>
      </c>
      <c r="G268" s="39">
        <f>Tabela_2!AQ266</f>
        <v>89.79777</v>
      </c>
      <c r="H268" s="39">
        <f>Tabela_2!AR266</f>
        <v>95.053619999999995</v>
      </c>
    </row>
    <row r="269" spans="1:8" x14ac:dyDescent="0.25">
      <c r="A269" s="37">
        <v>45200</v>
      </c>
      <c r="B269" s="39">
        <f>Tabela_2!AL267</f>
        <v>108.80936</v>
      </c>
      <c r="C269" s="39">
        <f>Tabela_2!AM267</f>
        <v>118.31005999999999</v>
      </c>
      <c r="D269" s="39">
        <f>Tabela_2!AN267</f>
        <v>94.141630000000006</v>
      </c>
      <c r="E269" s="39">
        <f>Tabela_2!AO267</f>
        <v>103.78652</v>
      </c>
      <c r="F269" s="39">
        <f>Tabela_2!AP267</f>
        <v>109.51432</v>
      </c>
      <c r="G269" s="39">
        <f>Tabela_2!AQ267</f>
        <v>88.829899999999995</v>
      </c>
      <c r="H269" s="39">
        <f>Tabela_2!AR267</f>
        <v>87.464619999999996</v>
      </c>
    </row>
    <row r="270" spans="1:8" x14ac:dyDescent="0.25">
      <c r="A270" s="37">
        <v>45231</v>
      </c>
      <c r="B270" s="39">
        <f>Tabela_2!AL268</f>
        <v>110.24111000000001</v>
      </c>
      <c r="C270" s="39">
        <f>Tabela_2!AM268</f>
        <v>119.51084</v>
      </c>
      <c r="D270" s="39">
        <f>Tabela_2!AN268</f>
        <v>95.929959999999994</v>
      </c>
      <c r="E270" s="39">
        <f>Tabela_2!AO268</f>
        <v>103.72049</v>
      </c>
      <c r="F270" s="39">
        <f>Tabela_2!AP268</f>
        <v>106.95847000000001</v>
      </c>
      <c r="G270" s="39">
        <f>Tabela_2!AQ268</f>
        <v>87.376919999999998</v>
      </c>
      <c r="H270" s="39">
        <f>Tabela_2!AR268</f>
        <v>93.962940000000003</v>
      </c>
    </row>
    <row r="271" spans="1:8" x14ac:dyDescent="0.25">
      <c r="A271" s="37">
        <v>45261</v>
      </c>
      <c r="B271" s="39">
        <f>Tabela_2!AL269</f>
        <v>118.75664999999999</v>
      </c>
      <c r="C271" s="39">
        <f>Tabela_2!AM269</f>
        <v>136.69891000000001</v>
      </c>
      <c r="D271" s="39">
        <f>Tabela_2!AN269</f>
        <v>91.056319999999999</v>
      </c>
      <c r="E271" s="39">
        <f>Tabela_2!AO269</f>
        <v>99.956069999999997</v>
      </c>
      <c r="F271" s="39">
        <f>Tabela_2!AP269</f>
        <v>111.46037</v>
      </c>
      <c r="G271" s="39">
        <f>Tabela_2!AQ269</f>
        <v>60.749479999999998</v>
      </c>
      <c r="H271" s="39">
        <f>Tabela_2!AR269</f>
        <v>99.837689999999995</v>
      </c>
    </row>
    <row r="272" spans="1:8" x14ac:dyDescent="0.25">
      <c r="A272" s="37">
        <v>45292</v>
      </c>
      <c r="B272" s="39">
        <f>Tabela_2!AL270</f>
        <v>112.65433</v>
      </c>
      <c r="C272" s="39">
        <f>Tabela_2!AM270</f>
        <v>124.80509000000001</v>
      </c>
      <c r="D272" s="39">
        <f>Tabela_2!AN270</f>
        <v>93.89528</v>
      </c>
      <c r="E272" s="39">
        <f>Tabela_2!AO270</f>
        <v>99.863720000000001</v>
      </c>
      <c r="F272" s="39">
        <f>Tabela_2!AP270</f>
        <v>96.771469999999994</v>
      </c>
      <c r="G272" s="39">
        <f>Tabela_2!AQ270</f>
        <v>74.42756</v>
      </c>
      <c r="H272" s="39">
        <f>Tabela_2!AR270</f>
        <v>103.28565999999999</v>
      </c>
    </row>
    <row r="273" spans="1:8" x14ac:dyDescent="0.25">
      <c r="A273" s="37">
        <v>45323</v>
      </c>
      <c r="B273" s="39">
        <f>Tabela_2!AL271</f>
        <v>110.02221</v>
      </c>
      <c r="C273" s="39">
        <f>Tabela_2!AM271</f>
        <v>121.14573</v>
      </c>
      <c r="D273" s="39">
        <f>Tabela_2!AN271</f>
        <v>92.849059999999994</v>
      </c>
      <c r="E273" s="39">
        <f>Tabela_2!AO271</f>
        <v>90.234129999999993</v>
      </c>
      <c r="F273" s="39">
        <f>Tabela_2!AP271</f>
        <v>109.73954000000001</v>
      </c>
      <c r="G273" s="39">
        <f>Tabela_2!AQ271</f>
        <v>84.717870000000005</v>
      </c>
      <c r="H273" s="39">
        <f>Tabela_2!AR271</f>
        <v>93.215339999999998</v>
      </c>
    </row>
    <row r="274" spans="1:8" x14ac:dyDescent="0.25">
      <c r="A274" s="37">
        <v>45352</v>
      </c>
      <c r="B274" s="39">
        <f>Tabela_2!AL272</f>
        <v>109.8322</v>
      </c>
      <c r="C274" s="39">
        <f>Tabela_2!AM272</f>
        <v>118.50978000000001</v>
      </c>
      <c r="D274" s="39">
        <f>Tabela_2!AN272</f>
        <v>96.435249999999996</v>
      </c>
      <c r="E274" s="39">
        <f>Tabela_2!AO272</f>
        <v>92.065190000000001</v>
      </c>
      <c r="F274" s="39">
        <f>Tabela_2!AP272</f>
        <v>99.811639999999997</v>
      </c>
      <c r="G274" s="39">
        <f>Tabela_2!AQ272</f>
        <v>92.268720000000002</v>
      </c>
      <c r="H274" s="39">
        <f>Tabela_2!AR272</f>
        <v>100.02621000000001</v>
      </c>
    </row>
    <row r="275" spans="1:8" x14ac:dyDescent="0.25">
      <c r="A275" s="37">
        <v>45383</v>
      </c>
      <c r="B275" s="39">
        <f>Tabela_2!AL273</f>
        <v>113.81634</v>
      </c>
      <c r="C275" s="39">
        <f>Tabela_2!AM273</f>
        <v>125.37275</v>
      </c>
      <c r="D275" s="39">
        <f>Tabela_2!AN273</f>
        <v>95.974890000000002</v>
      </c>
      <c r="E275" s="39">
        <f>Tabela_2!AO273</f>
        <v>95.070070000000001</v>
      </c>
      <c r="F275" s="39">
        <f>Tabela_2!AP273</f>
        <v>91.956519999999998</v>
      </c>
      <c r="G275" s="39">
        <f>Tabela_2!AQ273</f>
        <v>93.315929999999994</v>
      </c>
      <c r="H275" s="39">
        <f>Tabela_2!AR273</f>
        <v>99.724050000000005</v>
      </c>
    </row>
    <row r="276" spans="1:8" x14ac:dyDescent="0.25">
      <c r="A276" s="37">
        <v>45413</v>
      </c>
      <c r="B276" s="39">
        <f>Tabela_2!AL274</f>
        <v>103.83468000000001</v>
      </c>
      <c r="C276" s="39">
        <f>Tabela_2!AM274</f>
        <v>106.69884999999999</v>
      </c>
      <c r="D276" s="39">
        <f>Tabela_2!AN274</f>
        <v>99.412809999999993</v>
      </c>
      <c r="E276" s="39">
        <f>Tabela_2!AO274</f>
        <v>105.7893</v>
      </c>
      <c r="F276" s="39">
        <f>Tabela_2!AP274</f>
        <v>112.30542</v>
      </c>
      <c r="G276" s="39">
        <f>Tabela_2!AQ274</f>
        <v>93.451239999999999</v>
      </c>
      <c r="H276" s="39">
        <f>Tabela_2!AR274</f>
        <v>95.634469999999993</v>
      </c>
    </row>
    <row r="277" spans="1:8" x14ac:dyDescent="0.25">
      <c r="A277" s="37">
        <v>45444</v>
      </c>
      <c r="B277" s="39">
        <f>Tabela_2!AL275</f>
        <v>100.56681</v>
      </c>
      <c r="C277" s="39">
        <f>Tabela_2!AM275</f>
        <v>102.29195</v>
      </c>
      <c r="D277" s="39">
        <f>Tabela_2!AN275</f>
        <v>97.903440000000003</v>
      </c>
      <c r="E277" s="39">
        <f>Tabela_2!AO275</f>
        <v>103.68716999999999</v>
      </c>
      <c r="F277" s="39">
        <f>Tabela_2!AP275</f>
        <v>106.76148000000001</v>
      </c>
      <c r="G277" s="39">
        <f>Tabela_2!AQ275</f>
        <v>91.386470000000003</v>
      </c>
      <c r="H277" s="39">
        <f>Tabela_2!AR275</f>
        <v>96.3035</v>
      </c>
    </row>
    <row r="278" spans="1:8" x14ac:dyDescent="0.25">
      <c r="A278" s="37">
        <v>45474</v>
      </c>
      <c r="B278" s="39">
        <f>Tabela_2!AL276</f>
        <v>113.83359</v>
      </c>
      <c r="C278" s="39">
        <f>Tabela_2!AM276</f>
        <v>119.83582</v>
      </c>
      <c r="D278" s="39">
        <f>Tabela_2!AN276</f>
        <v>104.56699</v>
      </c>
      <c r="E278" s="39">
        <f>Tabela_2!AO276</f>
        <v>111.04646</v>
      </c>
      <c r="F278" s="39">
        <f>Tabela_2!AP276</f>
        <v>96.918899999999994</v>
      </c>
      <c r="G278" s="39">
        <f>Tabela_2!AQ276</f>
        <v>95.340720000000005</v>
      </c>
      <c r="H278" s="39">
        <f>Tabela_2!AR276</f>
        <v>110.72637</v>
      </c>
    </row>
    <row r="279" spans="1:8" x14ac:dyDescent="0.25">
      <c r="A279" s="37">
        <v>45505</v>
      </c>
      <c r="B279" s="39">
        <f>Tabela_2!AL277</f>
        <v>115.79258</v>
      </c>
      <c r="C279" s="39">
        <f>Tabela_2!AM277</f>
        <v>123.97471</v>
      </c>
      <c r="D279" s="39">
        <f>Tabela_2!AN277</f>
        <v>103.16054</v>
      </c>
      <c r="E279" s="39">
        <f>Tabela_2!AO277</f>
        <v>105.37676</v>
      </c>
      <c r="F279" s="39">
        <f>Tabela_2!AP277</f>
        <v>102.35368</v>
      </c>
      <c r="G279" s="39">
        <f>Tabela_2!AQ277</f>
        <v>94.176860000000005</v>
      </c>
      <c r="H279" s="39">
        <f>Tabela_2!AR277</f>
        <v>108.55052000000001</v>
      </c>
    </row>
    <row r="280" spans="1:8" x14ac:dyDescent="0.25">
      <c r="A280" s="37">
        <v>45536</v>
      </c>
      <c r="B280" s="39">
        <f>Tabela_2!AL278</f>
        <v>115.55459</v>
      </c>
      <c r="C280" s="39">
        <f>Tabela_2!AM278</f>
        <v>126.18013999999999</v>
      </c>
      <c r="D280" s="39">
        <f>Tabela_2!AN278</f>
        <v>99.150239999999997</v>
      </c>
      <c r="E280" s="39">
        <f>Tabela_2!AO278</f>
        <v>105.53809</v>
      </c>
      <c r="F280" s="39">
        <f>Tabela_2!AP278</f>
        <v>89.307820000000007</v>
      </c>
      <c r="G280" s="39">
        <f>Tabela_2!AQ278</f>
        <v>90.585179999999994</v>
      </c>
      <c r="H280" s="39">
        <f>Tabela_2!AR278</f>
        <v>105.73148999999999</v>
      </c>
    </row>
    <row r="281" spans="1:8" x14ac:dyDescent="0.25">
      <c r="A281" s="37">
        <v>45566</v>
      </c>
      <c r="B281" s="39">
        <f>Tabela_2!AL279</f>
        <v>110.66893</v>
      </c>
      <c r="C281" s="39">
        <f>Tabela_2!AM279</f>
        <v>114.85393000000001</v>
      </c>
      <c r="D281" s="39">
        <f>Tabela_2!AN279</f>
        <v>104.20788</v>
      </c>
      <c r="E281" s="39">
        <f>Tabela_2!AO279</f>
        <v>102.46514000000001</v>
      </c>
      <c r="F281" s="39">
        <f>Tabela_2!AP279</f>
        <v>116.28348</v>
      </c>
      <c r="G281" s="39">
        <f>Tabela_2!AQ279</f>
        <v>94.019880000000001</v>
      </c>
      <c r="H281" s="39">
        <f>Tabela_2!AR279</f>
        <v>107.38861</v>
      </c>
    </row>
    <row r="282" spans="1:8" x14ac:dyDescent="0.25">
      <c r="A282" s="37">
        <v>45597</v>
      </c>
      <c r="B282" s="39">
        <f>Tabela_2!AL280</f>
        <v>97.096829999999997</v>
      </c>
      <c r="C282" s="39">
        <f>Tabela_2!AM280</f>
        <v>97.009810000000002</v>
      </c>
      <c r="D282" s="39">
        <f>Tabela_2!AN280</f>
        <v>97.231170000000006</v>
      </c>
      <c r="E282" s="39">
        <f>Tabela_2!AO280</f>
        <v>93.799869999999999</v>
      </c>
      <c r="F282" s="39">
        <f>Tabela_2!AP280</f>
        <v>110.52499</v>
      </c>
      <c r="G282" s="39">
        <f>Tabela_2!AQ280</f>
        <v>87.063509999999994</v>
      </c>
      <c r="H282" s="39">
        <f>Tabela_2!AR280</f>
        <v>100.72241</v>
      </c>
    </row>
    <row r="283" spans="1:8" x14ac:dyDescent="0.25">
      <c r="A283" s="37">
        <v>45627</v>
      </c>
      <c r="B283" s="39">
        <f>Tabela_2!AL281</f>
        <v>107.83904</v>
      </c>
      <c r="C283" s="39">
        <f>Tabela_2!AM281</f>
        <v>121.07912</v>
      </c>
      <c r="D283" s="39">
        <f>Tabela_2!AN281</f>
        <v>87.398229999999998</v>
      </c>
      <c r="E283" s="39">
        <f>Tabela_2!AO281</f>
        <v>96.687280000000001</v>
      </c>
      <c r="F283" s="39">
        <f>Tabela_2!AP281</f>
        <v>113.98862</v>
      </c>
      <c r="G283" s="39">
        <f>Tabela_2!AQ281</f>
        <v>55.277940000000001</v>
      </c>
      <c r="H283" s="39">
        <f>Tabela_2!AR281</f>
        <v>94.894930000000002</v>
      </c>
    </row>
    <row r="284" spans="1:8" x14ac:dyDescent="0.25">
      <c r="A284" s="37">
        <v>45658</v>
      </c>
      <c r="B284" s="39">
        <f>Tabela_2!AL282</f>
        <v>102.68687</v>
      </c>
      <c r="C284" s="39">
        <f>Tabela_2!AM282</f>
        <v>108.88737</v>
      </c>
      <c r="D284" s="39">
        <f>Tabela_2!AN282</f>
        <v>93.114180000000005</v>
      </c>
      <c r="E284" s="39">
        <f>Tabela_2!AO282</f>
        <v>98.391909999999996</v>
      </c>
      <c r="F284" s="39">
        <f>Tabela_2!AP282</f>
        <v>110.73578000000001</v>
      </c>
      <c r="G284" s="39">
        <f>Tabela_2!AQ282</f>
        <v>68.817819999999998</v>
      </c>
      <c r="H284" s="39">
        <f>Tabela_2!AR282</f>
        <v>100.5393</v>
      </c>
    </row>
    <row r="285" spans="1:8" x14ac:dyDescent="0.25">
      <c r="A285" s="37">
        <v>45689</v>
      </c>
      <c r="B285" s="39">
        <f>Tabela_2!AL283</f>
        <v>97.062560000000005</v>
      </c>
      <c r="C285" s="39">
        <f>Tabela_2!AM283</f>
        <v>100.03881</v>
      </c>
      <c r="D285" s="39">
        <f>Tabela_2!AN283</f>
        <v>92.467650000000006</v>
      </c>
      <c r="E285" s="39">
        <f>Tabela_2!AO283</f>
        <v>93.542019999999994</v>
      </c>
      <c r="F285" s="39">
        <f>Tabela_2!AP283</f>
        <v>100.92519</v>
      </c>
      <c r="G285" s="39">
        <f>Tabela_2!AQ283</f>
        <v>82.390379999999993</v>
      </c>
      <c r="H285" s="39">
        <f>Tabela_2!AR283</f>
        <v>95.631200000000007</v>
      </c>
    </row>
    <row r="286" spans="1:8" x14ac:dyDescent="0.25">
      <c r="A286" s="37">
        <v>45717</v>
      </c>
      <c r="B286" s="39">
        <f>Tabela_2!AL284</f>
        <v>115.06995000000001</v>
      </c>
      <c r="C286" s="39">
        <f>Tabela_2!AM284</f>
        <v>126.16492</v>
      </c>
      <c r="D286" s="39">
        <f>Tabela_2!AN284</f>
        <v>97.940889999999996</v>
      </c>
      <c r="E286" s="39">
        <f>Tabela_2!AO284</f>
        <v>95.798450000000003</v>
      </c>
      <c r="F286" s="39">
        <f>Tabela_2!AP284</f>
        <v>88.767669999999995</v>
      </c>
      <c r="G286" s="39">
        <f>Tabela_2!AQ284</f>
        <v>86.419250000000005</v>
      </c>
      <c r="H286" s="39">
        <f>Tabela_2!AR284</f>
        <v>110.24617000000001</v>
      </c>
    </row>
    <row r="287" spans="1:8" x14ac:dyDescent="0.25">
      <c r="A287" s="37">
        <v>45748</v>
      </c>
      <c r="B287" s="39">
        <f>Tabela_2!AL285</f>
        <v>108.57268000000001</v>
      </c>
      <c r="C287" s="39">
        <f>Tabela_2!AM285</f>
        <v>117.46760999999999</v>
      </c>
      <c r="D287" s="39">
        <f>Tabela_2!AN285</f>
        <v>94.840180000000004</v>
      </c>
      <c r="E287" s="39">
        <f>Tabela_2!AO285</f>
        <v>91.108750000000001</v>
      </c>
      <c r="F287" s="39">
        <f>Tabela_2!AP285</f>
        <v>101.46974</v>
      </c>
      <c r="G287" s="39">
        <f>Tabela_2!AQ285</f>
        <v>82.877020000000002</v>
      </c>
      <c r="H287" s="39">
        <f>Tabela_2!AR285</f>
        <v>102.21182</v>
      </c>
    </row>
    <row r="288" spans="1:8" x14ac:dyDescent="0.25">
      <c r="A288" s="37">
        <v>45778</v>
      </c>
      <c r="B288" s="39">
        <f>Tabela_2!AL286</f>
        <v>128.68468999999999</v>
      </c>
      <c r="C288" s="39">
        <f>Tabela_2!AM286</f>
        <v>144.99453</v>
      </c>
      <c r="D288" s="39">
        <f>Tabela_2!AN286</f>
        <v>103.5046</v>
      </c>
      <c r="E288" s="39">
        <f>Tabela_2!AO286</f>
        <v>97.467709999999997</v>
      </c>
      <c r="F288" s="39">
        <f>Tabela_2!AP286</f>
        <v>114.95788</v>
      </c>
      <c r="G288" s="39">
        <f>Tabela_2!AQ286</f>
        <v>94.342650000000006</v>
      </c>
      <c r="H288" s="39">
        <f>Tabela_2!AR286</f>
        <v>108.21785</v>
      </c>
    </row>
  </sheetData>
  <mergeCells count="6">
    <mergeCell ref="B2:H2"/>
    <mergeCell ref="B3:H3"/>
    <mergeCell ref="B4:H4"/>
    <mergeCell ref="B5:H5"/>
    <mergeCell ref="A6:A7"/>
    <mergeCell ref="B6:H6"/>
  </mergeCells>
  <hyperlinks>
    <hyperlink ref="A1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0"/>
  <dimension ref="A1:Q288"/>
  <sheetViews>
    <sheetView zoomScale="90" zoomScaleNormal="90" workbookViewId="0">
      <pane xSplit="1" ySplit="6" topLeftCell="B277" activePane="bottomRight" state="frozen"/>
      <selection activeCell="G306" sqref="G306"/>
      <selection pane="topRight" activeCell="G306" sqref="G306"/>
      <selection pane="bottomLeft" activeCell="G306" sqref="G306"/>
      <selection pane="bottomRight" activeCell="G306" sqref="G306"/>
    </sheetView>
  </sheetViews>
  <sheetFormatPr defaultColWidth="9.140625" defaultRowHeight="15" x14ac:dyDescent="0.25"/>
  <cols>
    <col min="1" max="1" width="14.570312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17" x14ac:dyDescent="0.25">
      <c r="A1" s="56" t="s">
        <v>151</v>
      </c>
    </row>
    <row r="2" spans="1:17" x14ac:dyDescent="0.25">
      <c r="B2" s="268" t="s">
        <v>130</v>
      </c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</row>
    <row r="3" spans="1:17" x14ac:dyDescent="0.25">
      <c r="B3" s="268" t="s">
        <v>131</v>
      </c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</row>
    <row r="4" spans="1:17" x14ac:dyDescent="0.25">
      <c r="A4" s="36"/>
      <c r="B4" s="268" t="s">
        <v>132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</row>
    <row r="5" spans="1:17" x14ac:dyDescent="0.25">
      <c r="A5" s="36"/>
      <c r="B5" s="268" t="s">
        <v>133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</row>
    <row r="6" spans="1:17" x14ac:dyDescent="0.25">
      <c r="A6" s="272" t="s">
        <v>1</v>
      </c>
      <c r="B6" s="270" t="s">
        <v>164</v>
      </c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</row>
    <row r="7" spans="1:17" x14ac:dyDescent="0.25">
      <c r="A7" s="273"/>
      <c r="B7" s="43" t="s">
        <v>3</v>
      </c>
      <c r="C7" s="43" t="s">
        <v>4</v>
      </c>
      <c r="D7" s="44" t="s">
        <v>5</v>
      </c>
      <c r="E7" s="44" t="s">
        <v>6</v>
      </c>
      <c r="F7" s="44" t="s">
        <v>7</v>
      </c>
      <c r="G7" s="44" t="s">
        <v>8</v>
      </c>
      <c r="H7" s="44" t="s">
        <v>9</v>
      </c>
      <c r="I7" s="44" t="s">
        <v>10</v>
      </c>
      <c r="J7" s="44" t="s">
        <v>11</v>
      </c>
      <c r="K7" s="44" t="s">
        <v>12</v>
      </c>
      <c r="L7" s="44" t="s">
        <v>13</v>
      </c>
      <c r="M7" s="44" t="s">
        <v>14</v>
      </c>
      <c r="N7" s="44" t="s">
        <v>15</v>
      </c>
      <c r="O7" s="44" t="s">
        <v>16</v>
      </c>
      <c r="P7" s="44" t="s">
        <v>17</v>
      </c>
      <c r="Q7" s="44" t="s">
        <v>18</v>
      </c>
    </row>
    <row r="8" spans="1:17" x14ac:dyDescent="0.25">
      <c r="A8" s="37">
        <v>37257</v>
      </c>
      <c r="B8" s="40">
        <f>Tabela_3!B6</f>
        <v>90.77167</v>
      </c>
      <c r="C8" s="40">
        <f>Tabela_3!C6</f>
        <v>96.336410000000001</v>
      </c>
      <c r="D8" s="40">
        <f>Tabela_3!D6</f>
        <v>78.548190000000005</v>
      </c>
      <c r="E8" s="40">
        <f>Tabela_3!E6</f>
        <v>43.699599999999997</v>
      </c>
      <c r="F8" s="40" t="str">
        <f>Tabela_3!F6</f>
        <v>...</v>
      </c>
      <c r="G8" s="40">
        <f>Tabela_3!G6</f>
        <v>103.08941</v>
      </c>
      <c r="H8" s="40" t="str">
        <f>Tabela_3!H6</f>
        <v>...</v>
      </c>
      <c r="I8" s="40">
        <f>Tabela_3!I6</f>
        <v>76.586510000000004</v>
      </c>
      <c r="J8" s="40">
        <f>Tabela_3!J6</f>
        <v>107.37529000000001</v>
      </c>
      <c r="K8" s="40">
        <f>Tabela_3!K6</f>
        <v>90.659139999999994</v>
      </c>
      <c r="L8" s="40">
        <f>Tabela_3!L6</f>
        <v>111.84657</v>
      </c>
      <c r="M8" s="40">
        <f>Tabela_3!M6</f>
        <v>83.947850000000003</v>
      </c>
      <c r="N8" s="40">
        <f>Tabela_3!N6</f>
        <v>89.717759999999998</v>
      </c>
      <c r="O8" s="40">
        <f>Tabela_3!O6</f>
        <v>62.774729999999998</v>
      </c>
      <c r="P8" s="40">
        <f>Tabela_3!P6</f>
        <v>98.541520000000006</v>
      </c>
      <c r="Q8" s="40">
        <f>Tabela_3!Q6</f>
        <v>95.916449999999998</v>
      </c>
    </row>
    <row r="9" spans="1:17" x14ac:dyDescent="0.25">
      <c r="A9" s="37">
        <v>37288</v>
      </c>
      <c r="B9" s="40">
        <f>Tabela_3!B7</f>
        <v>92.761120000000005</v>
      </c>
      <c r="C9" s="40">
        <f>Tabela_3!C7</f>
        <v>101.24491</v>
      </c>
      <c r="D9" s="40">
        <f>Tabela_3!D7</f>
        <v>79.478870000000001</v>
      </c>
      <c r="E9" s="40">
        <f>Tabela_3!E7</f>
        <v>49.591909999999999</v>
      </c>
      <c r="F9" s="40" t="str">
        <f>Tabela_3!F7</f>
        <v>...</v>
      </c>
      <c r="G9" s="40">
        <f>Tabela_3!G7</f>
        <v>104.01193000000001</v>
      </c>
      <c r="H9" s="40" t="str">
        <f>Tabela_3!H7</f>
        <v>...</v>
      </c>
      <c r="I9" s="40">
        <f>Tabela_3!I7</f>
        <v>82.198329999999999</v>
      </c>
      <c r="J9" s="40">
        <f>Tabela_3!J7</f>
        <v>107.31581</v>
      </c>
      <c r="K9" s="40">
        <f>Tabela_3!K7</f>
        <v>89.704639999999998</v>
      </c>
      <c r="L9" s="40">
        <f>Tabela_3!L7</f>
        <v>111.87815999999999</v>
      </c>
      <c r="M9" s="40">
        <f>Tabela_3!M7</f>
        <v>83.080560000000006</v>
      </c>
      <c r="N9" s="40">
        <f>Tabela_3!N7</f>
        <v>92.707660000000004</v>
      </c>
      <c r="O9" s="40">
        <f>Tabela_3!O7</f>
        <v>65.726939999999999</v>
      </c>
      <c r="P9" s="40">
        <f>Tabela_3!P7</f>
        <v>98.925169999999994</v>
      </c>
      <c r="Q9" s="40">
        <f>Tabela_3!Q7</f>
        <v>96.921300000000002</v>
      </c>
    </row>
    <row r="10" spans="1:17" x14ac:dyDescent="0.25">
      <c r="A10" s="37">
        <v>37316</v>
      </c>
      <c r="B10" s="40">
        <f>Tabela_3!B8</f>
        <v>92.446889999999996</v>
      </c>
      <c r="C10" s="40">
        <f>Tabela_3!C8</f>
        <v>103.38218000000001</v>
      </c>
      <c r="D10" s="40">
        <f>Tabela_3!D8</f>
        <v>74.889449999999997</v>
      </c>
      <c r="E10" s="40">
        <f>Tabela_3!E8</f>
        <v>47.972749999999998</v>
      </c>
      <c r="F10" s="40" t="str">
        <f>Tabela_3!F8</f>
        <v>...</v>
      </c>
      <c r="G10" s="40">
        <f>Tabela_3!G8</f>
        <v>104.02421</v>
      </c>
      <c r="H10" s="40" t="str">
        <f>Tabela_3!H8</f>
        <v>...</v>
      </c>
      <c r="I10" s="40">
        <f>Tabela_3!I8</f>
        <v>81.743200000000002</v>
      </c>
      <c r="J10" s="40">
        <f>Tabela_3!J8</f>
        <v>106.62282</v>
      </c>
      <c r="K10" s="40">
        <f>Tabela_3!K8</f>
        <v>92.680179999999993</v>
      </c>
      <c r="L10" s="40">
        <f>Tabela_3!L8</f>
        <v>107.39197</v>
      </c>
      <c r="M10" s="40">
        <f>Tabela_3!M8</f>
        <v>82.853759999999994</v>
      </c>
      <c r="N10" s="40">
        <f>Tabela_3!N8</f>
        <v>92.491209999999995</v>
      </c>
      <c r="O10" s="40">
        <f>Tabela_3!O8</f>
        <v>66.530180000000001</v>
      </c>
      <c r="P10" s="40">
        <f>Tabela_3!P8</f>
        <v>99.838440000000006</v>
      </c>
      <c r="Q10" s="40">
        <f>Tabela_3!Q8</f>
        <v>95.072059999999993</v>
      </c>
    </row>
    <row r="11" spans="1:17" x14ac:dyDescent="0.25">
      <c r="A11" s="37">
        <v>37347</v>
      </c>
      <c r="B11" s="40">
        <f>Tabela_3!B9</f>
        <v>92.602599999999995</v>
      </c>
      <c r="C11" s="40">
        <f>Tabela_3!C9</f>
        <v>98.461100000000002</v>
      </c>
      <c r="D11" s="40">
        <f>Tabela_3!D9</f>
        <v>77.741119999999995</v>
      </c>
      <c r="E11" s="40">
        <f>Tabela_3!E9</f>
        <v>48.164439999999999</v>
      </c>
      <c r="F11" s="40" t="str">
        <f>Tabela_3!F9</f>
        <v>...</v>
      </c>
      <c r="G11" s="40">
        <f>Tabela_3!G9</f>
        <v>106.12832</v>
      </c>
      <c r="H11" s="40" t="str">
        <f>Tabela_3!H9</f>
        <v>...</v>
      </c>
      <c r="I11" s="40">
        <f>Tabela_3!I9</f>
        <v>84.723060000000004</v>
      </c>
      <c r="J11" s="40">
        <f>Tabela_3!J9</f>
        <v>100.82044999999999</v>
      </c>
      <c r="K11" s="40">
        <f>Tabela_3!K9</f>
        <v>89.556089999999998</v>
      </c>
      <c r="L11" s="40">
        <f>Tabela_3!L9</f>
        <v>116.05782000000001</v>
      </c>
      <c r="M11" s="40">
        <f>Tabela_3!M9</f>
        <v>84.714749999999995</v>
      </c>
      <c r="N11" s="40">
        <f>Tabela_3!N9</f>
        <v>92.492189999999994</v>
      </c>
      <c r="O11" s="40">
        <f>Tabela_3!O9</f>
        <v>64.409139999999994</v>
      </c>
      <c r="P11" s="40">
        <f>Tabela_3!P9</f>
        <v>99.662189999999995</v>
      </c>
      <c r="Q11" s="40">
        <f>Tabela_3!Q9</f>
        <v>97.173879999999997</v>
      </c>
    </row>
    <row r="12" spans="1:17" x14ac:dyDescent="0.25">
      <c r="A12" s="37">
        <v>37377</v>
      </c>
      <c r="B12" s="40">
        <f>Tabela_3!B10</f>
        <v>92.591570000000004</v>
      </c>
      <c r="C12" s="40">
        <f>Tabela_3!C10</f>
        <v>97.056120000000007</v>
      </c>
      <c r="D12" s="40">
        <f>Tabela_3!D10</f>
        <v>75.509389999999996</v>
      </c>
      <c r="E12" s="40">
        <f>Tabela_3!E10</f>
        <v>46.622570000000003</v>
      </c>
      <c r="F12" s="40" t="str">
        <f>Tabela_3!F10</f>
        <v>...</v>
      </c>
      <c r="G12" s="40">
        <f>Tabela_3!G10</f>
        <v>107.0656</v>
      </c>
      <c r="H12" s="40" t="str">
        <f>Tabela_3!H10</f>
        <v>...</v>
      </c>
      <c r="I12" s="40">
        <f>Tabela_3!I10</f>
        <v>86.581909999999993</v>
      </c>
      <c r="J12" s="40">
        <f>Tabela_3!J10</f>
        <v>95.182540000000003</v>
      </c>
      <c r="K12" s="40">
        <f>Tabela_3!K10</f>
        <v>89.29974</v>
      </c>
      <c r="L12" s="40">
        <f>Tabela_3!L10</f>
        <v>110.86878</v>
      </c>
      <c r="M12" s="40">
        <f>Tabela_3!M10</f>
        <v>84.118170000000006</v>
      </c>
      <c r="N12" s="40">
        <f>Tabela_3!N10</f>
        <v>92.653769999999994</v>
      </c>
      <c r="O12" s="40">
        <f>Tabela_3!O10</f>
        <v>64.748009999999994</v>
      </c>
      <c r="P12" s="40">
        <f>Tabela_3!P10</f>
        <v>97.232140000000001</v>
      </c>
      <c r="Q12" s="40">
        <f>Tabela_3!Q10</f>
        <v>97.420090000000002</v>
      </c>
    </row>
    <row r="13" spans="1:17" x14ac:dyDescent="0.25">
      <c r="A13" s="37">
        <v>37408</v>
      </c>
      <c r="B13" s="40">
        <f>Tabela_3!B11</f>
        <v>92.854609999999994</v>
      </c>
      <c r="C13" s="40">
        <f>Tabela_3!C11</f>
        <v>98.282920000000004</v>
      </c>
      <c r="D13" s="40">
        <f>Tabela_3!D11</f>
        <v>79.815659999999994</v>
      </c>
      <c r="E13" s="40">
        <f>Tabela_3!E11</f>
        <v>48.194789999999998</v>
      </c>
      <c r="F13" s="40" t="str">
        <f>Tabela_3!F11</f>
        <v>...</v>
      </c>
      <c r="G13" s="40">
        <f>Tabela_3!G11</f>
        <v>107.24717</v>
      </c>
      <c r="H13" s="40" t="str">
        <f>Tabela_3!H11</f>
        <v>...</v>
      </c>
      <c r="I13" s="40">
        <f>Tabela_3!I11</f>
        <v>86.023480000000006</v>
      </c>
      <c r="J13" s="40">
        <f>Tabela_3!J11</f>
        <v>104.47933</v>
      </c>
      <c r="K13" s="40">
        <f>Tabela_3!K11</f>
        <v>89.811359999999993</v>
      </c>
      <c r="L13" s="40">
        <f>Tabela_3!L11</f>
        <v>123.24548</v>
      </c>
      <c r="M13" s="40">
        <f>Tabela_3!M11</f>
        <v>84.46566</v>
      </c>
      <c r="N13" s="40">
        <f>Tabela_3!N11</f>
        <v>91.883719999999997</v>
      </c>
      <c r="O13" s="40">
        <f>Tabela_3!O11</f>
        <v>67.240520000000004</v>
      </c>
      <c r="P13" s="40">
        <f>Tabela_3!P11</f>
        <v>96.666690000000003</v>
      </c>
      <c r="Q13" s="40">
        <f>Tabela_3!Q11</f>
        <v>97.841009999999997</v>
      </c>
    </row>
    <row r="14" spans="1:17" x14ac:dyDescent="0.25">
      <c r="A14" s="37">
        <v>37438</v>
      </c>
      <c r="B14" s="40">
        <f>Tabela_3!B12</f>
        <v>93.189809999999994</v>
      </c>
      <c r="C14" s="40">
        <f>Tabela_3!C12</f>
        <v>103.24229</v>
      </c>
      <c r="D14" s="40">
        <f>Tabela_3!D12</f>
        <v>75.826599999999999</v>
      </c>
      <c r="E14" s="40">
        <f>Tabela_3!E12</f>
        <v>48.913620000000002</v>
      </c>
      <c r="F14" s="40" t="str">
        <f>Tabela_3!F12</f>
        <v>...</v>
      </c>
      <c r="G14" s="40">
        <f>Tabela_3!G12</f>
        <v>107.76893</v>
      </c>
      <c r="H14" s="40" t="str">
        <f>Tabela_3!H12</f>
        <v>...</v>
      </c>
      <c r="I14" s="40">
        <f>Tabela_3!I12</f>
        <v>84.475489999999994</v>
      </c>
      <c r="J14" s="40">
        <f>Tabela_3!J12</f>
        <v>112.24733999999999</v>
      </c>
      <c r="K14" s="40">
        <f>Tabela_3!K12</f>
        <v>89.227990000000005</v>
      </c>
      <c r="L14" s="40">
        <f>Tabela_3!L12</f>
        <v>119.60621</v>
      </c>
      <c r="M14" s="40">
        <f>Tabela_3!M12</f>
        <v>86.147630000000007</v>
      </c>
      <c r="N14" s="40">
        <f>Tabela_3!N12</f>
        <v>92.624619999999993</v>
      </c>
      <c r="O14" s="40">
        <f>Tabela_3!O12</f>
        <v>64.577539999999999</v>
      </c>
      <c r="P14" s="40">
        <f>Tabela_3!P12</f>
        <v>97.366100000000003</v>
      </c>
      <c r="Q14" s="40">
        <f>Tabela_3!Q12</f>
        <v>94.846689999999995</v>
      </c>
    </row>
    <row r="15" spans="1:17" x14ac:dyDescent="0.25">
      <c r="A15" s="37">
        <v>37469</v>
      </c>
      <c r="B15" s="40">
        <f>Tabela_3!B13</f>
        <v>92.384529999999998</v>
      </c>
      <c r="C15" s="40">
        <f>Tabela_3!C13</f>
        <v>102.73153000000001</v>
      </c>
      <c r="D15" s="40">
        <f>Tabela_3!D13</f>
        <v>73.930949999999996</v>
      </c>
      <c r="E15" s="40">
        <f>Tabela_3!E13</f>
        <v>47.585120000000003</v>
      </c>
      <c r="F15" s="40" t="str">
        <f>Tabela_3!F13</f>
        <v>...</v>
      </c>
      <c r="G15" s="40">
        <f>Tabela_3!G13</f>
        <v>99.85624</v>
      </c>
      <c r="H15" s="40" t="str">
        <f>Tabela_3!H13</f>
        <v>...</v>
      </c>
      <c r="I15" s="40">
        <f>Tabela_3!I13</f>
        <v>84.34581</v>
      </c>
      <c r="J15" s="40">
        <f>Tabela_3!J13</f>
        <v>116.00677</v>
      </c>
      <c r="K15" s="40">
        <f>Tabela_3!K13</f>
        <v>88.026070000000004</v>
      </c>
      <c r="L15" s="40">
        <f>Tabela_3!L13</f>
        <v>120.58689</v>
      </c>
      <c r="M15" s="40">
        <f>Tabela_3!M13</f>
        <v>89.503069999999994</v>
      </c>
      <c r="N15" s="40">
        <f>Tabela_3!N13</f>
        <v>88.691230000000004</v>
      </c>
      <c r="O15" s="40">
        <f>Tabela_3!O13</f>
        <v>62.568800000000003</v>
      </c>
      <c r="P15" s="40">
        <f>Tabela_3!P13</f>
        <v>98.22833</v>
      </c>
      <c r="Q15" s="40">
        <f>Tabela_3!Q13</f>
        <v>96.381680000000003</v>
      </c>
    </row>
    <row r="16" spans="1:17" x14ac:dyDescent="0.25">
      <c r="A16" s="37">
        <v>37500</v>
      </c>
      <c r="B16" s="40">
        <f>Tabela_3!B14</f>
        <v>92.730689999999996</v>
      </c>
      <c r="C16" s="40">
        <f>Tabela_3!C14</f>
        <v>99.171840000000003</v>
      </c>
      <c r="D16" s="40">
        <f>Tabela_3!D14</f>
        <v>77.418329999999997</v>
      </c>
      <c r="E16" s="40">
        <f>Tabela_3!E14</f>
        <v>44.790089999999999</v>
      </c>
      <c r="F16" s="40" t="str">
        <f>Tabela_3!F14</f>
        <v>...</v>
      </c>
      <c r="G16" s="40">
        <f>Tabela_3!G14</f>
        <v>106.04114</v>
      </c>
      <c r="H16" s="40" t="str">
        <f>Tabela_3!H14</f>
        <v>...</v>
      </c>
      <c r="I16" s="40">
        <f>Tabela_3!I14</f>
        <v>80.775030000000001</v>
      </c>
      <c r="J16" s="40">
        <f>Tabela_3!J14</f>
        <v>104.38321000000001</v>
      </c>
      <c r="K16" s="40">
        <f>Tabela_3!K14</f>
        <v>91.847219999999993</v>
      </c>
      <c r="L16" s="40">
        <f>Tabela_3!L14</f>
        <v>120.57006</v>
      </c>
      <c r="M16" s="40">
        <f>Tabela_3!M14</f>
        <v>84.662509999999997</v>
      </c>
      <c r="N16" s="40">
        <f>Tabela_3!N14</f>
        <v>90.626490000000004</v>
      </c>
      <c r="O16" s="40">
        <f>Tabela_3!O14</f>
        <v>66.46284</v>
      </c>
      <c r="P16" s="40">
        <f>Tabela_3!P14</f>
        <v>98.793729999999996</v>
      </c>
      <c r="Q16" s="40">
        <f>Tabela_3!Q14</f>
        <v>98.512230000000002</v>
      </c>
    </row>
    <row r="17" spans="1:17" x14ac:dyDescent="0.25">
      <c r="A17" s="37">
        <v>37530</v>
      </c>
      <c r="B17" s="40">
        <f>Tabela_3!B15</f>
        <v>93.129369999999994</v>
      </c>
      <c r="C17" s="40">
        <f>Tabela_3!C15</f>
        <v>100.20976</v>
      </c>
      <c r="D17" s="40">
        <f>Tabela_3!D15</f>
        <v>77.547870000000003</v>
      </c>
      <c r="E17" s="40">
        <f>Tabela_3!E15</f>
        <v>47.765140000000002</v>
      </c>
      <c r="F17" s="40" t="str">
        <f>Tabela_3!F15</f>
        <v>...</v>
      </c>
      <c r="G17" s="40">
        <f>Tabela_3!G15</f>
        <v>105.16146000000001</v>
      </c>
      <c r="H17" s="40" t="str">
        <f>Tabela_3!H15</f>
        <v>...</v>
      </c>
      <c r="I17" s="40">
        <f>Tabela_3!I15</f>
        <v>82.706879999999998</v>
      </c>
      <c r="J17" s="40">
        <f>Tabela_3!J15</f>
        <v>108.24460000000001</v>
      </c>
      <c r="K17" s="40">
        <f>Tabela_3!K15</f>
        <v>90.729900000000001</v>
      </c>
      <c r="L17" s="40">
        <f>Tabela_3!L15</f>
        <v>126.77491999999999</v>
      </c>
      <c r="M17" s="40">
        <f>Tabela_3!M15</f>
        <v>85.380780000000001</v>
      </c>
      <c r="N17" s="40">
        <f>Tabela_3!N15</f>
        <v>93.686400000000006</v>
      </c>
      <c r="O17" s="40">
        <f>Tabela_3!O15</f>
        <v>64.049270000000007</v>
      </c>
      <c r="P17" s="40">
        <f>Tabela_3!P15</f>
        <v>100.52766</v>
      </c>
      <c r="Q17" s="40">
        <f>Tabela_3!Q15</f>
        <v>96.831950000000006</v>
      </c>
    </row>
    <row r="18" spans="1:17" x14ac:dyDescent="0.25">
      <c r="A18" s="37">
        <v>37561</v>
      </c>
      <c r="B18" s="40">
        <f>Tabela_3!B16</f>
        <v>93.025959999999998</v>
      </c>
      <c r="C18" s="40">
        <f>Tabela_3!C16</f>
        <v>103.43634</v>
      </c>
      <c r="D18" s="40">
        <f>Tabela_3!D16</f>
        <v>76.711699999999993</v>
      </c>
      <c r="E18" s="40">
        <f>Tabela_3!E16</f>
        <v>49.23357</v>
      </c>
      <c r="F18" s="40" t="str">
        <f>Tabela_3!F16</f>
        <v>...</v>
      </c>
      <c r="G18" s="40">
        <f>Tabela_3!G16</f>
        <v>107.51485</v>
      </c>
      <c r="H18" s="40" t="str">
        <f>Tabela_3!H16</f>
        <v>...</v>
      </c>
      <c r="I18" s="40">
        <f>Tabela_3!I16</f>
        <v>84.119960000000006</v>
      </c>
      <c r="J18" s="40">
        <f>Tabela_3!J16</f>
        <v>111.85886000000001</v>
      </c>
      <c r="K18" s="40">
        <f>Tabela_3!K16</f>
        <v>90.972309999999993</v>
      </c>
      <c r="L18" s="40">
        <f>Tabela_3!L16</f>
        <v>135.38157000000001</v>
      </c>
      <c r="M18" s="40">
        <f>Tabela_3!M16</f>
        <v>84.613500000000002</v>
      </c>
      <c r="N18" s="40">
        <f>Tabela_3!N16</f>
        <v>91.239549999999994</v>
      </c>
      <c r="O18" s="40">
        <f>Tabela_3!O16</f>
        <v>65.763319999999993</v>
      </c>
      <c r="P18" s="40">
        <f>Tabela_3!P16</f>
        <v>101.51635</v>
      </c>
      <c r="Q18" s="40">
        <f>Tabela_3!Q16</f>
        <v>99.219539999999995</v>
      </c>
    </row>
    <row r="19" spans="1:17" x14ac:dyDescent="0.25">
      <c r="A19" s="37">
        <v>37591</v>
      </c>
      <c r="B19" s="40">
        <f>Tabela_3!B17</f>
        <v>92.703810000000004</v>
      </c>
      <c r="C19" s="40">
        <f>Tabela_3!C17</f>
        <v>104.26667999999999</v>
      </c>
      <c r="D19" s="40">
        <f>Tabela_3!D17</f>
        <v>84.98124</v>
      </c>
      <c r="E19" s="40">
        <f>Tabela_3!E17</f>
        <v>48.70478</v>
      </c>
      <c r="F19" s="40" t="str">
        <f>Tabela_3!F17</f>
        <v>...</v>
      </c>
      <c r="G19" s="40">
        <f>Tabela_3!G17</f>
        <v>111.34889</v>
      </c>
      <c r="H19" s="40" t="str">
        <f>Tabela_3!H17</f>
        <v>...</v>
      </c>
      <c r="I19" s="40">
        <f>Tabela_3!I17</f>
        <v>85.151870000000002</v>
      </c>
      <c r="J19" s="40">
        <f>Tabela_3!J17</f>
        <v>115.56759</v>
      </c>
      <c r="K19" s="40">
        <f>Tabela_3!K17</f>
        <v>91.345929999999996</v>
      </c>
      <c r="L19" s="40">
        <f>Tabela_3!L17</f>
        <v>127.79111</v>
      </c>
      <c r="M19" s="40">
        <f>Tabela_3!M17</f>
        <v>86.256190000000004</v>
      </c>
      <c r="N19" s="40">
        <f>Tabela_3!N17</f>
        <v>90.615809999999996</v>
      </c>
      <c r="O19" s="40">
        <f>Tabela_3!O17</f>
        <v>67.866519999999994</v>
      </c>
      <c r="P19" s="40">
        <f>Tabela_3!P17</f>
        <v>100.03082999999999</v>
      </c>
      <c r="Q19" s="40">
        <f>Tabela_3!Q17</f>
        <v>96.659480000000002</v>
      </c>
    </row>
    <row r="20" spans="1:17" x14ac:dyDescent="0.25">
      <c r="A20" s="37">
        <v>37622</v>
      </c>
      <c r="B20" s="40">
        <f>Tabela_3!B18</f>
        <v>93.055099999999996</v>
      </c>
      <c r="C20" s="40">
        <f>Tabela_3!C18</f>
        <v>103.25715</v>
      </c>
      <c r="D20" s="40">
        <f>Tabela_3!D18</f>
        <v>75.232060000000004</v>
      </c>
      <c r="E20" s="40">
        <f>Tabela_3!E18</f>
        <v>50.84881</v>
      </c>
      <c r="F20" s="40" t="str">
        <f>Tabela_3!F18</f>
        <v>...</v>
      </c>
      <c r="G20" s="40">
        <f>Tabela_3!G18</f>
        <v>109.52781</v>
      </c>
      <c r="H20" s="40" t="str">
        <f>Tabela_3!H18</f>
        <v>...</v>
      </c>
      <c r="I20" s="40">
        <f>Tabela_3!I18</f>
        <v>92.143919999999994</v>
      </c>
      <c r="J20" s="40">
        <f>Tabela_3!J18</f>
        <v>109.8745</v>
      </c>
      <c r="K20" s="40">
        <f>Tabela_3!K18</f>
        <v>90.765699999999995</v>
      </c>
      <c r="L20" s="40">
        <f>Tabela_3!L18</f>
        <v>127.143</v>
      </c>
      <c r="M20" s="40">
        <f>Tabela_3!M18</f>
        <v>84.65258</v>
      </c>
      <c r="N20" s="40">
        <f>Tabela_3!N18</f>
        <v>90.84554</v>
      </c>
      <c r="O20" s="40">
        <f>Tabela_3!O18</f>
        <v>67.822370000000006</v>
      </c>
      <c r="P20" s="40">
        <f>Tabela_3!P18</f>
        <v>97.758510000000001</v>
      </c>
      <c r="Q20" s="40">
        <f>Tabela_3!Q18</f>
        <v>98.328010000000006</v>
      </c>
    </row>
    <row r="21" spans="1:17" x14ac:dyDescent="0.25">
      <c r="A21" s="37">
        <v>37653</v>
      </c>
      <c r="B21" s="40">
        <f>Tabela_3!B19</f>
        <v>92.638030000000001</v>
      </c>
      <c r="C21" s="40">
        <f>Tabela_3!C19</f>
        <v>99.293220000000005</v>
      </c>
      <c r="D21" s="40">
        <f>Tabela_3!D19</f>
        <v>78.728840000000005</v>
      </c>
      <c r="E21" s="40">
        <f>Tabela_3!E19</f>
        <v>48.542340000000003</v>
      </c>
      <c r="F21" s="40" t="str">
        <f>Tabela_3!F19</f>
        <v>...</v>
      </c>
      <c r="G21" s="40">
        <f>Tabela_3!G19</f>
        <v>106.71495</v>
      </c>
      <c r="H21" s="40" t="str">
        <f>Tabela_3!H19</f>
        <v>...</v>
      </c>
      <c r="I21" s="40">
        <f>Tabela_3!I19</f>
        <v>83.766220000000004</v>
      </c>
      <c r="J21" s="40">
        <f>Tabela_3!J19</f>
        <v>103.20941000000001</v>
      </c>
      <c r="K21" s="40">
        <f>Tabela_3!K19</f>
        <v>92.444929999999999</v>
      </c>
      <c r="L21" s="40">
        <f>Tabela_3!L19</f>
        <v>136.33528000000001</v>
      </c>
      <c r="M21" s="40">
        <f>Tabela_3!M19</f>
        <v>86.912440000000004</v>
      </c>
      <c r="N21" s="40">
        <f>Tabela_3!N19</f>
        <v>90.437520000000006</v>
      </c>
      <c r="O21" s="40">
        <f>Tabela_3!O19</f>
        <v>66.736609999999999</v>
      </c>
      <c r="P21" s="40">
        <f>Tabela_3!P19</f>
        <v>96.728020000000001</v>
      </c>
      <c r="Q21" s="40">
        <f>Tabela_3!Q19</f>
        <v>97.644120000000001</v>
      </c>
    </row>
    <row r="22" spans="1:17" x14ac:dyDescent="0.25">
      <c r="A22" s="37">
        <v>37681</v>
      </c>
      <c r="B22" s="40">
        <f>Tabela_3!B20</f>
        <v>92.457130000000006</v>
      </c>
      <c r="C22" s="40">
        <f>Tabela_3!C20</f>
        <v>97.403210000000001</v>
      </c>
      <c r="D22" s="40">
        <f>Tabela_3!D20</f>
        <v>75.609440000000006</v>
      </c>
      <c r="E22" s="40">
        <f>Tabela_3!E20</f>
        <v>51.532969999999999</v>
      </c>
      <c r="F22" s="40" t="str">
        <f>Tabela_3!F20</f>
        <v>...</v>
      </c>
      <c r="G22" s="40">
        <f>Tabela_3!G20</f>
        <v>105.44974000000001</v>
      </c>
      <c r="H22" s="40" t="str">
        <f>Tabela_3!H20</f>
        <v>...</v>
      </c>
      <c r="I22" s="40">
        <f>Tabela_3!I20</f>
        <v>77.224519999999998</v>
      </c>
      <c r="J22" s="40">
        <f>Tabela_3!J20</f>
        <v>107.30427</v>
      </c>
      <c r="K22" s="40">
        <f>Tabela_3!K20</f>
        <v>92.20111</v>
      </c>
      <c r="L22" s="40">
        <f>Tabela_3!L20</f>
        <v>127.05081</v>
      </c>
      <c r="M22" s="40">
        <f>Tabela_3!M20</f>
        <v>84.973579999999998</v>
      </c>
      <c r="N22" s="40">
        <f>Tabela_3!N20</f>
        <v>90.939430000000002</v>
      </c>
      <c r="O22" s="40">
        <f>Tabela_3!O20</f>
        <v>67.94359</v>
      </c>
      <c r="P22" s="40">
        <f>Tabela_3!P20</f>
        <v>93.889030000000005</v>
      </c>
      <c r="Q22" s="40">
        <f>Tabela_3!Q20</f>
        <v>99.260649999999998</v>
      </c>
    </row>
    <row r="23" spans="1:17" x14ac:dyDescent="0.25">
      <c r="A23" s="37">
        <v>37712</v>
      </c>
      <c r="B23" s="40">
        <f>Tabela_3!B21</f>
        <v>92.298540000000003</v>
      </c>
      <c r="C23" s="40">
        <f>Tabela_3!C21</f>
        <v>100.36274</v>
      </c>
      <c r="D23" s="40">
        <f>Tabela_3!D21</f>
        <v>74.754440000000002</v>
      </c>
      <c r="E23" s="40">
        <f>Tabela_3!E21</f>
        <v>51.3217</v>
      </c>
      <c r="F23" s="40" t="str">
        <f>Tabela_3!F21</f>
        <v>...</v>
      </c>
      <c r="G23" s="40">
        <f>Tabela_3!G21</f>
        <v>110.33082</v>
      </c>
      <c r="H23" s="40" t="str">
        <f>Tabela_3!H21</f>
        <v>...</v>
      </c>
      <c r="I23" s="40">
        <f>Tabela_3!I21</f>
        <v>82.814310000000006</v>
      </c>
      <c r="J23" s="40">
        <f>Tabela_3!J21</f>
        <v>111.40476</v>
      </c>
      <c r="K23" s="40">
        <f>Tabela_3!K21</f>
        <v>90.751170000000002</v>
      </c>
      <c r="L23" s="40">
        <f>Tabela_3!L21</f>
        <v>125.73768</v>
      </c>
      <c r="M23" s="40">
        <f>Tabela_3!M21</f>
        <v>86.364410000000007</v>
      </c>
      <c r="N23" s="40">
        <f>Tabela_3!N21</f>
        <v>90.391530000000003</v>
      </c>
      <c r="O23" s="40">
        <f>Tabela_3!O21</f>
        <v>69.425150000000002</v>
      </c>
      <c r="P23" s="40">
        <f>Tabela_3!P21</f>
        <v>93.101389999999995</v>
      </c>
      <c r="Q23" s="40">
        <f>Tabela_3!Q21</f>
        <v>101.11865</v>
      </c>
    </row>
    <row r="24" spans="1:17" x14ac:dyDescent="0.25">
      <c r="A24" s="37">
        <v>37742</v>
      </c>
      <c r="B24" s="40">
        <f>Tabela_3!B22</f>
        <v>90.964190000000002</v>
      </c>
      <c r="C24" s="40">
        <f>Tabela_3!C22</f>
        <v>98.245509999999996</v>
      </c>
      <c r="D24" s="40">
        <f>Tabela_3!D22</f>
        <v>73.539479999999998</v>
      </c>
      <c r="E24" s="40">
        <f>Tabela_3!E22</f>
        <v>53.44182</v>
      </c>
      <c r="F24" s="40" t="str">
        <f>Tabela_3!F22</f>
        <v>...</v>
      </c>
      <c r="G24" s="40">
        <f>Tabela_3!G22</f>
        <v>100.5779</v>
      </c>
      <c r="H24" s="40" t="str">
        <f>Tabela_3!H22</f>
        <v>...</v>
      </c>
      <c r="I24" s="40">
        <f>Tabela_3!I22</f>
        <v>80.424930000000003</v>
      </c>
      <c r="J24" s="40">
        <f>Tabela_3!J22</f>
        <v>107.57071999999999</v>
      </c>
      <c r="K24" s="40">
        <f>Tabela_3!K22</f>
        <v>90.210149999999999</v>
      </c>
      <c r="L24" s="40">
        <f>Tabela_3!L22</f>
        <v>133.88983999999999</v>
      </c>
      <c r="M24" s="40">
        <f>Tabela_3!M22</f>
        <v>84.612650000000002</v>
      </c>
      <c r="N24" s="40">
        <f>Tabela_3!N22</f>
        <v>88.355180000000004</v>
      </c>
      <c r="O24" s="40">
        <f>Tabela_3!O22</f>
        <v>67.433629999999994</v>
      </c>
      <c r="P24" s="40">
        <f>Tabela_3!P22</f>
        <v>91.577860000000001</v>
      </c>
      <c r="Q24" s="40">
        <f>Tabela_3!Q22</f>
        <v>95.015889999999999</v>
      </c>
    </row>
    <row r="25" spans="1:17" x14ac:dyDescent="0.25">
      <c r="A25" s="37">
        <v>37773</v>
      </c>
      <c r="B25" s="40">
        <f>Tabela_3!B23</f>
        <v>91.43732</v>
      </c>
      <c r="C25" s="40">
        <f>Tabela_3!C23</f>
        <v>98.352559999999997</v>
      </c>
      <c r="D25" s="40">
        <f>Tabela_3!D23</f>
        <v>75.992009999999993</v>
      </c>
      <c r="E25" s="40">
        <f>Tabela_3!E23</f>
        <v>51.10201</v>
      </c>
      <c r="F25" s="40" t="str">
        <f>Tabela_3!F23</f>
        <v>...</v>
      </c>
      <c r="G25" s="40">
        <f>Tabela_3!G23</f>
        <v>103.06037000000001</v>
      </c>
      <c r="H25" s="40" t="str">
        <f>Tabela_3!H23</f>
        <v>...</v>
      </c>
      <c r="I25" s="40">
        <f>Tabela_3!I23</f>
        <v>80.709569999999999</v>
      </c>
      <c r="J25" s="40">
        <f>Tabela_3!J23</f>
        <v>107.06514</v>
      </c>
      <c r="K25" s="40">
        <f>Tabela_3!K23</f>
        <v>90.468630000000005</v>
      </c>
      <c r="L25" s="40">
        <f>Tabela_3!L23</f>
        <v>124.94314</v>
      </c>
      <c r="M25" s="40">
        <f>Tabela_3!M23</f>
        <v>85.457440000000005</v>
      </c>
      <c r="N25" s="40">
        <f>Tabela_3!N23</f>
        <v>89.372249999999994</v>
      </c>
      <c r="O25" s="40">
        <f>Tabela_3!O23</f>
        <v>67.569320000000005</v>
      </c>
      <c r="P25" s="40">
        <f>Tabela_3!P23</f>
        <v>93.506860000000003</v>
      </c>
      <c r="Q25" s="40">
        <f>Tabela_3!Q23</f>
        <v>91.261399999999995</v>
      </c>
    </row>
    <row r="26" spans="1:17" x14ac:dyDescent="0.25">
      <c r="A26" s="37">
        <v>37803</v>
      </c>
      <c r="B26" s="40">
        <f>Tabela_3!B24</f>
        <v>90.610810000000001</v>
      </c>
      <c r="C26" s="40">
        <f>Tabela_3!C24</f>
        <v>98.221149999999994</v>
      </c>
      <c r="D26" s="40">
        <f>Tabela_3!D24</f>
        <v>90.742789999999999</v>
      </c>
      <c r="E26" s="40">
        <f>Tabela_3!E24</f>
        <v>51.842210000000001</v>
      </c>
      <c r="F26" s="40" t="str">
        <f>Tabela_3!F24</f>
        <v>...</v>
      </c>
      <c r="G26" s="40">
        <f>Tabela_3!G24</f>
        <v>98.591309999999993</v>
      </c>
      <c r="H26" s="40" t="str">
        <f>Tabela_3!H24</f>
        <v>...</v>
      </c>
      <c r="I26" s="40">
        <f>Tabela_3!I24</f>
        <v>85.668660000000003</v>
      </c>
      <c r="J26" s="40">
        <f>Tabela_3!J24</f>
        <v>106.69456</v>
      </c>
      <c r="K26" s="40">
        <f>Tabela_3!K24</f>
        <v>88.646969999999996</v>
      </c>
      <c r="L26" s="40">
        <f>Tabela_3!L24</f>
        <v>131.00838999999999</v>
      </c>
      <c r="M26" s="40">
        <f>Tabela_3!M24</f>
        <v>84.91413</v>
      </c>
      <c r="N26" s="40">
        <f>Tabela_3!N24</f>
        <v>86.979259999999996</v>
      </c>
      <c r="O26" s="40">
        <f>Tabela_3!O24</f>
        <v>70.4255</v>
      </c>
      <c r="P26" s="40">
        <f>Tabela_3!P24</f>
        <v>90.1066</v>
      </c>
      <c r="Q26" s="40">
        <f>Tabela_3!Q24</f>
        <v>87.268199999999993</v>
      </c>
    </row>
    <row r="27" spans="1:17" x14ac:dyDescent="0.25">
      <c r="A27" s="37">
        <v>37834</v>
      </c>
      <c r="B27" s="40">
        <f>Tabela_3!B25</f>
        <v>91.93159</v>
      </c>
      <c r="C27" s="40">
        <f>Tabela_3!C25</f>
        <v>98.289029999999997</v>
      </c>
      <c r="D27" s="40">
        <f>Tabela_3!D25</f>
        <v>82.843959999999996</v>
      </c>
      <c r="E27" s="40">
        <f>Tabela_3!E25</f>
        <v>52.866950000000003</v>
      </c>
      <c r="F27" s="40" t="str">
        <f>Tabela_3!F25</f>
        <v>...</v>
      </c>
      <c r="G27" s="40">
        <f>Tabela_3!G25</f>
        <v>101.73195</v>
      </c>
      <c r="H27" s="40" t="str">
        <f>Tabela_3!H25</f>
        <v>...</v>
      </c>
      <c r="I27" s="40">
        <f>Tabela_3!I25</f>
        <v>85.041349999999994</v>
      </c>
      <c r="J27" s="40">
        <f>Tabela_3!J25</f>
        <v>106.19291</v>
      </c>
      <c r="K27" s="40">
        <f>Tabela_3!K25</f>
        <v>90.100719999999995</v>
      </c>
      <c r="L27" s="40">
        <f>Tabela_3!L25</f>
        <v>127.68601</v>
      </c>
      <c r="M27" s="40">
        <f>Tabela_3!M25</f>
        <v>82.998570000000001</v>
      </c>
      <c r="N27" s="40">
        <f>Tabela_3!N25</f>
        <v>89.492170000000002</v>
      </c>
      <c r="O27" s="40">
        <f>Tabela_3!O25</f>
        <v>69.796959999999999</v>
      </c>
      <c r="P27" s="40">
        <f>Tabela_3!P25</f>
        <v>92.626850000000005</v>
      </c>
      <c r="Q27" s="40">
        <f>Tabela_3!Q25</f>
        <v>92.137649999999994</v>
      </c>
    </row>
    <row r="28" spans="1:17" x14ac:dyDescent="0.25">
      <c r="A28" s="37">
        <v>37865</v>
      </c>
      <c r="B28" s="40">
        <f>Tabela_3!B26</f>
        <v>94.543930000000003</v>
      </c>
      <c r="C28" s="40">
        <f>Tabela_3!C26</f>
        <v>102.98782</v>
      </c>
      <c r="D28" s="40">
        <f>Tabela_3!D26</f>
        <v>84.032600000000002</v>
      </c>
      <c r="E28" s="40">
        <f>Tabela_3!E26</f>
        <v>52.862090000000002</v>
      </c>
      <c r="F28" s="40" t="str">
        <f>Tabela_3!F26</f>
        <v>...</v>
      </c>
      <c r="G28" s="40">
        <f>Tabela_3!G26</f>
        <v>101.47223</v>
      </c>
      <c r="H28" s="40" t="str">
        <f>Tabela_3!H26</f>
        <v>...</v>
      </c>
      <c r="I28" s="40">
        <f>Tabela_3!I26</f>
        <v>88.402789999999996</v>
      </c>
      <c r="J28" s="40">
        <f>Tabela_3!J26</f>
        <v>113.33775</v>
      </c>
      <c r="K28" s="40">
        <f>Tabela_3!K26</f>
        <v>92.039959999999994</v>
      </c>
      <c r="L28" s="40">
        <f>Tabela_3!L26</f>
        <v>132.06578999999999</v>
      </c>
      <c r="M28" s="40">
        <f>Tabela_3!M26</f>
        <v>85.360129999999998</v>
      </c>
      <c r="N28" s="40">
        <f>Tabela_3!N26</f>
        <v>92.994079999999997</v>
      </c>
      <c r="O28" s="40">
        <f>Tabela_3!O26</f>
        <v>68.972480000000004</v>
      </c>
      <c r="P28" s="40">
        <f>Tabela_3!P26</f>
        <v>97.757369999999995</v>
      </c>
      <c r="Q28" s="40">
        <f>Tabela_3!Q26</f>
        <v>96.962220000000002</v>
      </c>
    </row>
    <row r="29" spans="1:17" x14ac:dyDescent="0.25">
      <c r="A29" s="37">
        <v>37895</v>
      </c>
      <c r="B29" s="40">
        <f>Tabela_3!B27</f>
        <v>94.968940000000003</v>
      </c>
      <c r="C29" s="40">
        <f>Tabela_3!C27</f>
        <v>99.947500000000005</v>
      </c>
      <c r="D29" s="40">
        <f>Tabela_3!D27</f>
        <v>83.800960000000003</v>
      </c>
      <c r="E29" s="40">
        <f>Tabela_3!E27</f>
        <v>52.948160000000001</v>
      </c>
      <c r="F29" s="40" t="str">
        <f>Tabela_3!F27</f>
        <v>...</v>
      </c>
      <c r="G29" s="40">
        <f>Tabela_3!G27</f>
        <v>106.328</v>
      </c>
      <c r="H29" s="40" t="str">
        <f>Tabela_3!H27</f>
        <v>...</v>
      </c>
      <c r="I29" s="40">
        <f>Tabela_3!I27</f>
        <v>85.640370000000004</v>
      </c>
      <c r="J29" s="40">
        <f>Tabela_3!J27</f>
        <v>108.84898</v>
      </c>
      <c r="K29" s="40">
        <f>Tabela_3!K27</f>
        <v>91.526060000000001</v>
      </c>
      <c r="L29" s="40">
        <f>Tabela_3!L27</f>
        <v>122.20148</v>
      </c>
      <c r="M29" s="40">
        <f>Tabela_3!M27</f>
        <v>87.244540000000001</v>
      </c>
      <c r="N29" s="40">
        <f>Tabela_3!N27</f>
        <v>93.634169999999997</v>
      </c>
      <c r="O29" s="40">
        <f>Tabela_3!O27</f>
        <v>70.516589999999994</v>
      </c>
      <c r="P29" s="40">
        <f>Tabela_3!P27</f>
        <v>96.821839999999995</v>
      </c>
      <c r="Q29" s="40">
        <f>Tabela_3!Q27</f>
        <v>97.62039</v>
      </c>
    </row>
    <row r="30" spans="1:17" x14ac:dyDescent="0.25">
      <c r="A30" s="37">
        <v>37926</v>
      </c>
      <c r="B30" s="40">
        <f>Tabela_3!B28</f>
        <v>95.973839999999996</v>
      </c>
      <c r="C30" s="40">
        <f>Tabela_3!C28</f>
        <v>92.364940000000004</v>
      </c>
      <c r="D30" s="40">
        <f>Tabela_3!D28</f>
        <v>88.147130000000004</v>
      </c>
      <c r="E30" s="40">
        <f>Tabela_3!E28</f>
        <v>51.880499999999998</v>
      </c>
      <c r="F30" s="40" t="str">
        <f>Tabela_3!F28</f>
        <v>...</v>
      </c>
      <c r="G30" s="40">
        <f>Tabela_3!G28</f>
        <v>101.86666</v>
      </c>
      <c r="H30" s="40" t="str">
        <f>Tabela_3!H28</f>
        <v>...</v>
      </c>
      <c r="I30" s="40">
        <f>Tabela_3!I28</f>
        <v>85.169359999999998</v>
      </c>
      <c r="J30" s="40">
        <f>Tabela_3!J28</f>
        <v>91.449150000000003</v>
      </c>
      <c r="K30" s="40">
        <f>Tabela_3!K28</f>
        <v>93.463430000000002</v>
      </c>
      <c r="L30" s="40">
        <f>Tabela_3!L28</f>
        <v>122.79318000000001</v>
      </c>
      <c r="M30" s="40">
        <f>Tabela_3!M28</f>
        <v>85.034829999999999</v>
      </c>
      <c r="N30" s="40">
        <f>Tabela_3!N28</f>
        <v>96.259510000000006</v>
      </c>
      <c r="O30" s="40">
        <f>Tabela_3!O28</f>
        <v>71.766149999999996</v>
      </c>
      <c r="P30" s="40">
        <f>Tabela_3!P28</f>
        <v>98.235550000000003</v>
      </c>
      <c r="Q30" s="40">
        <f>Tabela_3!Q28</f>
        <v>100.12958999999999</v>
      </c>
    </row>
    <row r="31" spans="1:17" x14ac:dyDescent="0.25">
      <c r="A31" s="37">
        <v>37956</v>
      </c>
      <c r="B31" s="40">
        <f>Tabela_3!B29</f>
        <v>94.508430000000004</v>
      </c>
      <c r="C31" s="40">
        <f>Tabela_3!C29</f>
        <v>97.942170000000004</v>
      </c>
      <c r="D31" s="40">
        <f>Tabela_3!D29</f>
        <v>84.904060000000001</v>
      </c>
      <c r="E31" s="40">
        <f>Tabela_3!E29</f>
        <v>54.574930000000002</v>
      </c>
      <c r="F31" s="40" t="str">
        <f>Tabela_3!F29</f>
        <v>...</v>
      </c>
      <c r="G31" s="40">
        <f>Tabela_3!G29</f>
        <v>102.86071</v>
      </c>
      <c r="H31" s="40" t="str">
        <f>Tabela_3!H29</f>
        <v>...</v>
      </c>
      <c r="I31" s="40">
        <f>Tabela_3!I29</f>
        <v>87.258279999999999</v>
      </c>
      <c r="J31" s="40">
        <f>Tabela_3!J29</f>
        <v>104.15112999999999</v>
      </c>
      <c r="K31" s="40">
        <f>Tabela_3!K29</f>
        <v>97.455780000000004</v>
      </c>
      <c r="L31" s="40">
        <f>Tabela_3!L29</f>
        <v>128.0318</v>
      </c>
      <c r="M31" s="40">
        <f>Tabela_3!M29</f>
        <v>81.711849999999998</v>
      </c>
      <c r="N31" s="40">
        <f>Tabela_3!N29</f>
        <v>95.110929999999996</v>
      </c>
      <c r="O31" s="40">
        <f>Tabela_3!O29</f>
        <v>67.419460000000001</v>
      </c>
      <c r="P31" s="40">
        <f>Tabela_3!P29</f>
        <v>95.915589999999995</v>
      </c>
      <c r="Q31" s="40">
        <f>Tabela_3!Q29</f>
        <v>98.668480000000002</v>
      </c>
    </row>
    <row r="32" spans="1:17" x14ac:dyDescent="0.25">
      <c r="A32" s="37">
        <v>37987</v>
      </c>
      <c r="B32" s="40">
        <f>Tabela_3!B30</f>
        <v>96.393519999999995</v>
      </c>
      <c r="C32" s="40">
        <f>Tabela_3!C30</f>
        <v>97.736789999999999</v>
      </c>
      <c r="D32" s="40">
        <f>Tabela_3!D30</f>
        <v>88.191810000000004</v>
      </c>
      <c r="E32" s="40">
        <f>Tabela_3!E30</f>
        <v>52.651919999999997</v>
      </c>
      <c r="F32" s="40" t="str">
        <f>Tabela_3!F30</f>
        <v>...</v>
      </c>
      <c r="G32" s="40">
        <f>Tabela_3!G30</f>
        <v>105.41932</v>
      </c>
      <c r="H32" s="40" t="str">
        <f>Tabela_3!H30</f>
        <v>...</v>
      </c>
      <c r="I32" s="40">
        <f>Tabela_3!I30</f>
        <v>84.979330000000004</v>
      </c>
      <c r="J32" s="40">
        <f>Tabela_3!J30</f>
        <v>110.67182</v>
      </c>
      <c r="K32" s="40">
        <f>Tabela_3!K30</f>
        <v>92.662949999999995</v>
      </c>
      <c r="L32" s="40">
        <f>Tabela_3!L30</f>
        <v>130.33072000000001</v>
      </c>
      <c r="M32" s="40">
        <f>Tabela_3!M30</f>
        <v>84.627020000000002</v>
      </c>
      <c r="N32" s="40">
        <f>Tabela_3!N30</f>
        <v>97.062749999999994</v>
      </c>
      <c r="O32" s="40">
        <f>Tabela_3!O30</f>
        <v>72.063479999999998</v>
      </c>
      <c r="P32" s="40">
        <f>Tabela_3!P30</f>
        <v>96.053389999999993</v>
      </c>
      <c r="Q32" s="40">
        <f>Tabela_3!Q30</f>
        <v>99.017110000000002</v>
      </c>
    </row>
    <row r="33" spans="1:17" x14ac:dyDescent="0.25">
      <c r="A33" s="37">
        <v>38018</v>
      </c>
      <c r="B33" s="40">
        <f>Tabela_3!B31</f>
        <v>97.873000000000005</v>
      </c>
      <c r="C33" s="40">
        <f>Tabela_3!C31</f>
        <v>100.38189</v>
      </c>
      <c r="D33" s="40">
        <f>Tabela_3!D31</f>
        <v>82.073300000000003</v>
      </c>
      <c r="E33" s="40">
        <f>Tabela_3!E31</f>
        <v>58.902880000000003</v>
      </c>
      <c r="F33" s="40" t="str">
        <f>Tabela_3!F31</f>
        <v>...</v>
      </c>
      <c r="G33" s="40">
        <f>Tabela_3!G31</f>
        <v>107.52829</v>
      </c>
      <c r="H33" s="40" t="str">
        <f>Tabela_3!H31</f>
        <v>...</v>
      </c>
      <c r="I33" s="40">
        <f>Tabela_3!I31</f>
        <v>83.160659999999993</v>
      </c>
      <c r="J33" s="40">
        <f>Tabela_3!J31</f>
        <v>114.45596</v>
      </c>
      <c r="K33" s="40">
        <f>Tabela_3!K31</f>
        <v>94.180970000000002</v>
      </c>
      <c r="L33" s="40">
        <f>Tabela_3!L31</f>
        <v>136.20465999999999</v>
      </c>
      <c r="M33" s="40">
        <f>Tabela_3!M31</f>
        <v>87.004040000000003</v>
      </c>
      <c r="N33" s="40">
        <f>Tabela_3!N31</f>
        <v>98.429559999999995</v>
      </c>
      <c r="O33" s="40">
        <f>Tabela_3!O31</f>
        <v>74.183000000000007</v>
      </c>
      <c r="P33" s="40">
        <f>Tabela_3!P31</f>
        <v>98.59693</v>
      </c>
      <c r="Q33" s="40">
        <f>Tabela_3!Q31</f>
        <v>99.967079999999996</v>
      </c>
    </row>
    <row r="34" spans="1:17" x14ac:dyDescent="0.25">
      <c r="A34" s="37">
        <v>38047</v>
      </c>
      <c r="B34" s="40">
        <f>Tabela_3!B32</f>
        <v>98.478319999999997</v>
      </c>
      <c r="C34" s="40">
        <f>Tabela_3!C32</f>
        <v>104.61423000000001</v>
      </c>
      <c r="D34" s="40">
        <f>Tabela_3!D32</f>
        <v>85.936850000000007</v>
      </c>
      <c r="E34" s="40">
        <f>Tabela_3!E32</f>
        <v>54.295650000000002</v>
      </c>
      <c r="F34" s="40" t="str">
        <f>Tabela_3!F32</f>
        <v>...</v>
      </c>
      <c r="G34" s="40">
        <f>Tabela_3!G32</f>
        <v>111.22924999999999</v>
      </c>
      <c r="H34" s="40" t="str">
        <f>Tabela_3!H32</f>
        <v>...</v>
      </c>
      <c r="I34" s="40">
        <f>Tabela_3!I32</f>
        <v>89.555430000000001</v>
      </c>
      <c r="J34" s="40">
        <f>Tabela_3!J32</f>
        <v>116.87725</v>
      </c>
      <c r="K34" s="40">
        <f>Tabela_3!K32</f>
        <v>93.687950000000001</v>
      </c>
      <c r="L34" s="40">
        <f>Tabela_3!L32</f>
        <v>132.69594000000001</v>
      </c>
      <c r="M34" s="40">
        <f>Tabela_3!M32</f>
        <v>87.328940000000003</v>
      </c>
      <c r="N34" s="40">
        <f>Tabela_3!N32</f>
        <v>98.700199999999995</v>
      </c>
      <c r="O34" s="40">
        <f>Tabela_3!O32</f>
        <v>71.757990000000007</v>
      </c>
      <c r="P34" s="40">
        <f>Tabela_3!P32</f>
        <v>99.59102</v>
      </c>
      <c r="Q34" s="40">
        <f>Tabela_3!Q32</f>
        <v>103.37967</v>
      </c>
    </row>
    <row r="35" spans="1:17" x14ac:dyDescent="0.25">
      <c r="A35" s="37">
        <v>38078</v>
      </c>
      <c r="B35" s="40">
        <f>Tabela_3!B33</f>
        <v>99.257199999999997</v>
      </c>
      <c r="C35" s="40">
        <f>Tabela_3!C33</f>
        <v>104.63864</v>
      </c>
      <c r="D35" s="40">
        <f>Tabela_3!D33</f>
        <v>87.048559999999995</v>
      </c>
      <c r="E35" s="40">
        <f>Tabela_3!E33</f>
        <v>55.223320000000001</v>
      </c>
      <c r="F35" s="40" t="str">
        <f>Tabela_3!F33</f>
        <v>...</v>
      </c>
      <c r="G35" s="40">
        <f>Tabela_3!G33</f>
        <v>107.36587</v>
      </c>
      <c r="H35" s="40" t="str">
        <f>Tabela_3!H33</f>
        <v>...</v>
      </c>
      <c r="I35" s="40">
        <f>Tabela_3!I33</f>
        <v>87.073340000000002</v>
      </c>
      <c r="J35" s="40">
        <f>Tabela_3!J33</f>
        <v>119.87444000000001</v>
      </c>
      <c r="K35" s="40">
        <f>Tabela_3!K33</f>
        <v>96.075479999999999</v>
      </c>
      <c r="L35" s="40">
        <f>Tabela_3!L33</f>
        <v>134.07069999999999</v>
      </c>
      <c r="M35" s="40">
        <f>Tabela_3!M33</f>
        <v>86.163229999999999</v>
      </c>
      <c r="N35" s="40">
        <f>Tabela_3!N33</f>
        <v>99.939319999999995</v>
      </c>
      <c r="O35" s="40">
        <f>Tabela_3!O33</f>
        <v>73.9405</v>
      </c>
      <c r="P35" s="40">
        <f>Tabela_3!P33</f>
        <v>102.40045000000001</v>
      </c>
      <c r="Q35" s="40">
        <f>Tabela_3!Q33</f>
        <v>103.72459000000001</v>
      </c>
    </row>
    <row r="36" spans="1:17" x14ac:dyDescent="0.25">
      <c r="A36" s="37">
        <v>38108</v>
      </c>
      <c r="B36" s="40">
        <f>Tabela_3!B34</f>
        <v>100.14273</v>
      </c>
      <c r="C36" s="40">
        <f>Tabela_3!C34</f>
        <v>108.03870999999999</v>
      </c>
      <c r="D36" s="40">
        <f>Tabela_3!D34</f>
        <v>91.439340000000001</v>
      </c>
      <c r="E36" s="40">
        <f>Tabela_3!E34</f>
        <v>55.662100000000002</v>
      </c>
      <c r="F36" s="40" t="str">
        <f>Tabela_3!F34</f>
        <v>...</v>
      </c>
      <c r="G36" s="40">
        <f>Tabela_3!G34</f>
        <v>113.23002</v>
      </c>
      <c r="H36" s="40" t="str">
        <f>Tabela_3!H34</f>
        <v>...</v>
      </c>
      <c r="I36" s="40">
        <f>Tabela_3!I34</f>
        <v>90.619389999999996</v>
      </c>
      <c r="J36" s="40">
        <f>Tabela_3!J34</f>
        <v>120.81953</v>
      </c>
      <c r="K36" s="40">
        <f>Tabela_3!K34</f>
        <v>96.373729999999995</v>
      </c>
      <c r="L36" s="40">
        <f>Tabela_3!L34</f>
        <v>135.27636000000001</v>
      </c>
      <c r="M36" s="40">
        <f>Tabela_3!M34</f>
        <v>86.964889999999997</v>
      </c>
      <c r="N36" s="40">
        <f>Tabela_3!N34</f>
        <v>99.980879999999999</v>
      </c>
      <c r="O36" s="40">
        <f>Tabela_3!O34</f>
        <v>69.532740000000004</v>
      </c>
      <c r="P36" s="40">
        <f>Tabela_3!P34</f>
        <v>104.59241</v>
      </c>
      <c r="Q36" s="40">
        <f>Tabela_3!Q34</f>
        <v>102.01067999999999</v>
      </c>
    </row>
    <row r="37" spans="1:17" x14ac:dyDescent="0.25">
      <c r="A37" s="37">
        <v>38139</v>
      </c>
      <c r="B37" s="40">
        <f>Tabela_3!B35</f>
        <v>100.50345</v>
      </c>
      <c r="C37" s="40">
        <f>Tabela_3!C35</f>
        <v>109.54369</v>
      </c>
      <c r="D37" s="40">
        <f>Tabela_3!D35</f>
        <v>89.692310000000006</v>
      </c>
      <c r="E37" s="40">
        <f>Tabela_3!E35</f>
        <v>56.224930000000001</v>
      </c>
      <c r="F37" s="40" t="str">
        <f>Tabela_3!F35</f>
        <v>...</v>
      </c>
      <c r="G37" s="40">
        <f>Tabela_3!G35</f>
        <v>112.90491</v>
      </c>
      <c r="H37" s="40" t="str">
        <f>Tabela_3!H35</f>
        <v>...</v>
      </c>
      <c r="I37" s="40">
        <f>Tabela_3!I35</f>
        <v>90.107230000000001</v>
      </c>
      <c r="J37" s="40">
        <f>Tabela_3!J35</f>
        <v>126.72096000000001</v>
      </c>
      <c r="K37" s="40">
        <f>Tabela_3!K35</f>
        <v>96.462429999999998</v>
      </c>
      <c r="L37" s="40">
        <f>Tabela_3!L35</f>
        <v>135.61331000000001</v>
      </c>
      <c r="M37" s="40">
        <f>Tabela_3!M35</f>
        <v>90.559190000000001</v>
      </c>
      <c r="N37" s="40">
        <f>Tabela_3!N35</f>
        <v>100.89527</v>
      </c>
      <c r="O37" s="40">
        <f>Tabela_3!O35</f>
        <v>66.080640000000002</v>
      </c>
      <c r="P37" s="40">
        <f>Tabela_3!P35</f>
        <v>105.98452</v>
      </c>
      <c r="Q37" s="40">
        <f>Tabela_3!Q35</f>
        <v>106.75009</v>
      </c>
    </row>
    <row r="38" spans="1:17" x14ac:dyDescent="0.25">
      <c r="A38" s="37">
        <v>38169</v>
      </c>
      <c r="B38" s="40">
        <f>Tabela_3!B36</f>
        <v>101.20802999999999</v>
      </c>
      <c r="C38" s="40">
        <f>Tabela_3!C36</f>
        <v>105.88406000000001</v>
      </c>
      <c r="D38" s="40">
        <f>Tabela_3!D36</f>
        <v>90.162980000000005</v>
      </c>
      <c r="E38" s="40">
        <f>Tabela_3!E36</f>
        <v>57.042119999999997</v>
      </c>
      <c r="F38" s="40" t="str">
        <f>Tabela_3!F36</f>
        <v>...</v>
      </c>
      <c r="G38" s="40">
        <f>Tabela_3!G36</f>
        <v>118.63786</v>
      </c>
      <c r="H38" s="40" t="str">
        <f>Tabela_3!H36</f>
        <v>...</v>
      </c>
      <c r="I38" s="40">
        <f>Tabela_3!I36</f>
        <v>88.822869999999995</v>
      </c>
      <c r="J38" s="40">
        <f>Tabela_3!J36</f>
        <v>114.10465000000001</v>
      </c>
      <c r="K38" s="40">
        <f>Tabela_3!K36</f>
        <v>97.547619999999995</v>
      </c>
      <c r="L38" s="40">
        <f>Tabela_3!L36</f>
        <v>133.06720999999999</v>
      </c>
      <c r="M38" s="40">
        <f>Tabela_3!M36</f>
        <v>88.615309999999994</v>
      </c>
      <c r="N38" s="40">
        <f>Tabela_3!N36</f>
        <v>101.37345999999999</v>
      </c>
      <c r="O38" s="40">
        <f>Tabela_3!O36</f>
        <v>74.49933</v>
      </c>
      <c r="P38" s="40">
        <f>Tabela_3!P36</f>
        <v>108.00462</v>
      </c>
      <c r="Q38" s="40">
        <f>Tabela_3!Q36</f>
        <v>108.62473</v>
      </c>
    </row>
    <row r="39" spans="1:17" x14ac:dyDescent="0.25">
      <c r="A39" s="37">
        <v>38200</v>
      </c>
      <c r="B39" s="40">
        <f>Tabela_3!B37</f>
        <v>102.31067</v>
      </c>
      <c r="C39" s="40">
        <f>Tabela_3!C37</f>
        <v>106.2809</v>
      </c>
      <c r="D39" s="40">
        <f>Tabela_3!D37</f>
        <v>90.790490000000005</v>
      </c>
      <c r="E39" s="40">
        <f>Tabela_3!E37</f>
        <v>58.692520000000002</v>
      </c>
      <c r="F39" s="40" t="str">
        <f>Tabela_3!F37</f>
        <v>...</v>
      </c>
      <c r="G39" s="40">
        <f>Tabela_3!G37</f>
        <v>118.84186</v>
      </c>
      <c r="H39" s="40" t="str">
        <f>Tabela_3!H37</f>
        <v>...</v>
      </c>
      <c r="I39" s="40">
        <f>Tabela_3!I37</f>
        <v>90.332809999999995</v>
      </c>
      <c r="J39" s="40">
        <f>Tabela_3!J37</f>
        <v>113.56088</v>
      </c>
      <c r="K39" s="40">
        <f>Tabela_3!K37</f>
        <v>100.37473</v>
      </c>
      <c r="L39" s="40">
        <f>Tabela_3!L37</f>
        <v>132.98184000000001</v>
      </c>
      <c r="M39" s="40">
        <f>Tabela_3!M37</f>
        <v>89.315939999999998</v>
      </c>
      <c r="N39" s="40">
        <f>Tabela_3!N37</f>
        <v>102.92653</v>
      </c>
      <c r="O39" s="40">
        <f>Tabela_3!O37</f>
        <v>83.398650000000004</v>
      </c>
      <c r="P39" s="40">
        <f>Tabela_3!P37</f>
        <v>109.473</v>
      </c>
      <c r="Q39" s="40">
        <f>Tabela_3!Q37</f>
        <v>102.04084</v>
      </c>
    </row>
    <row r="40" spans="1:17" x14ac:dyDescent="0.25">
      <c r="A40" s="37">
        <v>38231</v>
      </c>
      <c r="B40" s="40">
        <f>Tabela_3!B38</f>
        <v>102.67831</v>
      </c>
      <c r="C40" s="40">
        <f>Tabela_3!C38</f>
        <v>110.10251</v>
      </c>
      <c r="D40" s="40">
        <f>Tabela_3!D38</f>
        <v>93.148020000000002</v>
      </c>
      <c r="E40" s="40">
        <f>Tabela_3!E38</f>
        <v>58.928359999999998</v>
      </c>
      <c r="F40" s="40" t="str">
        <f>Tabela_3!F38</f>
        <v>...</v>
      </c>
      <c r="G40" s="40">
        <f>Tabela_3!G38</f>
        <v>125.63261</v>
      </c>
      <c r="H40" s="40" t="str">
        <f>Tabela_3!H38</f>
        <v>...</v>
      </c>
      <c r="I40" s="40">
        <f>Tabela_3!I38</f>
        <v>92.640749999999997</v>
      </c>
      <c r="J40" s="40">
        <f>Tabela_3!J38</f>
        <v>118.73164</v>
      </c>
      <c r="K40" s="40">
        <f>Tabela_3!K38</f>
        <v>96.875600000000006</v>
      </c>
      <c r="L40" s="40">
        <f>Tabela_3!L38</f>
        <v>131.71279999999999</v>
      </c>
      <c r="M40" s="40">
        <f>Tabela_3!M38</f>
        <v>89.85924</v>
      </c>
      <c r="N40" s="40">
        <f>Tabela_3!N38</f>
        <v>106.28628</v>
      </c>
      <c r="O40" s="40">
        <f>Tabela_3!O38</f>
        <v>83.556089999999998</v>
      </c>
      <c r="P40" s="40">
        <f>Tabela_3!P38</f>
        <v>109.76814</v>
      </c>
      <c r="Q40" s="40">
        <f>Tabela_3!Q38</f>
        <v>95.853489999999994</v>
      </c>
    </row>
    <row r="41" spans="1:17" x14ac:dyDescent="0.25">
      <c r="A41" s="37">
        <v>38261</v>
      </c>
      <c r="B41" s="40">
        <f>Tabela_3!B39</f>
        <v>102.10194</v>
      </c>
      <c r="C41" s="40">
        <f>Tabela_3!C39</f>
        <v>109.73074</v>
      </c>
      <c r="D41" s="40">
        <f>Tabela_3!D39</f>
        <v>93.582470000000001</v>
      </c>
      <c r="E41" s="40">
        <f>Tabela_3!E39</f>
        <v>58.470190000000002</v>
      </c>
      <c r="F41" s="40" t="str">
        <f>Tabela_3!F39</f>
        <v>...</v>
      </c>
      <c r="G41" s="40">
        <f>Tabela_3!G39</f>
        <v>124.86356000000001</v>
      </c>
      <c r="H41" s="40" t="str">
        <f>Tabela_3!H39</f>
        <v>...</v>
      </c>
      <c r="I41" s="40">
        <f>Tabela_3!I39</f>
        <v>91.898880000000005</v>
      </c>
      <c r="J41" s="40">
        <f>Tabela_3!J39</f>
        <v>120.27401</v>
      </c>
      <c r="K41" s="40">
        <f>Tabela_3!K39</f>
        <v>99.140500000000003</v>
      </c>
      <c r="L41" s="40">
        <f>Tabela_3!L39</f>
        <v>134.06381999999999</v>
      </c>
      <c r="M41" s="40">
        <f>Tabela_3!M39</f>
        <v>89.71172</v>
      </c>
      <c r="N41" s="40">
        <f>Tabela_3!N39</f>
        <v>101.71402999999999</v>
      </c>
      <c r="O41" s="40">
        <f>Tabela_3!O39</f>
        <v>79.458640000000003</v>
      </c>
      <c r="P41" s="40">
        <f>Tabela_3!P39</f>
        <v>107.27722</v>
      </c>
      <c r="Q41" s="40">
        <f>Tabela_3!Q39</f>
        <v>103.22936</v>
      </c>
    </row>
    <row r="42" spans="1:17" x14ac:dyDescent="0.25">
      <c r="A42" s="37">
        <v>38292</v>
      </c>
      <c r="B42" s="40">
        <f>Tabela_3!B40</f>
        <v>102.0532</v>
      </c>
      <c r="C42" s="40">
        <f>Tabela_3!C40</f>
        <v>108.95153999999999</v>
      </c>
      <c r="D42" s="40">
        <f>Tabela_3!D40</f>
        <v>96.878680000000003</v>
      </c>
      <c r="E42" s="40">
        <f>Tabela_3!E40</f>
        <v>60.749670000000002</v>
      </c>
      <c r="F42" s="40" t="str">
        <f>Tabela_3!F40</f>
        <v>...</v>
      </c>
      <c r="G42" s="40">
        <f>Tabela_3!G40</f>
        <v>123.01967</v>
      </c>
      <c r="H42" s="40" t="str">
        <f>Tabela_3!H40</f>
        <v>...</v>
      </c>
      <c r="I42" s="40">
        <f>Tabela_3!I40</f>
        <v>85.04853</v>
      </c>
      <c r="J42" s="40">
        <f>Tabela_3!J40</f>
        <v>121.53632</v>
      </c>
      <c r="K42" s="40">
        <f>Tabela_3!K40</f>
        <v>99.114949999999993</v>
      </c>
      <c r="L42" s="40">
        <f>Tabela_3!L40</f>
        <v>135.98472000000001</v>
      </c>
      <c r="M42" s="40">
        <f>Tabela_3!M40</f>
        <v>89.538460000000001</v>
      </c>
      <c r="N42" s="40">
        <f>Tabela_3!N40</f>
        <v>103.56498999999999</v>
      </c>
      <c r="O42" s="40">
        <f>Tabela_3!O40</f>
        <v>81.198989999999995</v>
      </c>
      <c r="P42" s="40">
        <f>Tabela_3!P40</f>
        <v>104.76512</v>
      </c>
      <c r="Q42" s="40">
        <f>Tabela_3!Q40</f>
        <v>98.082719999999995</v>
      </c>
    </row>
    <row r="43" spans="1:17" x14ac:dyDescent="0.25">
      <c r="A43" s="37">
        <v>38322</v>
      </c>
      <c r="B43" s="40">
        <f>Tabela_3!B41</f>
        <v>102.68519000000001</v>
      </c>
      <c r="C43" s="40">
        <f>Tabela_3!C41</f>
        <v>109.65448000000001</v>
      </c>
      <c r="D43" s="40">
        <f>Tabela_3!D41</f>
        <v>99.069270000000003</v>
      </c>
      <c r="E43" s="40">
        <f>Tabela_3!E41</f>
        <v>59.762419999999999</v>
      </c>
      <c r="F43" s="40" t="str">
        <f>Tabela_3!F41</f>
        <v>...</v>
      </c>
      <c r="G43" s="40">
        <f>Tabela_3!G41</f>
        <v>122.39472000000001</v>
      </c>
      <c r="H43" s="40" t="str">
        <f>Tabela_3!H41</f>
        <v>...</v>
      </c>
      <c r="I43" s="40">
        <f>Tabela_3!I41</f>
        <v>86.361930000000001</v>
      </c>
      <c r="J43" s="40">
        <f>Tabela_3!J41</f>
        <v>121.84435000000001</v>
      </c>
      <c r="K43" s="40">
        <f>Tabela_3!K41</f>
        <v>98.675250000000005</v>
      </c>
      <c r="L43" s="40">
        <f>Tabela_3!L41</f>
        <v>140.53243000000001</v>
      </c>
      <c r="M43" s="40">
        <f>Tabela_3!M41</f>
        <v>90.277469999999994</v>
      </c>
      <c r="N43" s="40">
        <f>Tabela_3!N41</f>
        <v>104.86324999999999</v>
      </c>
      <c r="O43" s="40">
        <f>Tabela_3!O41</f>
        <v>79.000159999999994</v>
      </c>
      <c r="P43" s="40">
        <f>Tabela_3!P41</f>
        <v>107.62733</v>
      </c>
      <c r="Q43" s="40">
        <f>Tabela_3!Q41</f>
        <v>98.265919999999994</v>
      </c>
    </row>
    <row r="44" spans="1:17" x14ac:dyDescent="0.25">
      <c r="A44" s="37">
        <v>38353</v>
      </c>
      <c r="B44" s="40">
        <f>Tabela_3!B42</f>
        <v>103.24835</v>
      </c>
      <c r="C44" s="40">
        <f>Tabela_3!C42</f>
        <v>110.14519</v>
      </c>
      <c r="D44" s="40">
        <f>Tabela_3!D42</f>
        <v>95.673400000000001</v>
      </c>
      <c r="E44" s="40">
        <f>Tabela_3!E42</f>
        <v>58.34319</v>
      </c>
      <c r="F44" s="40" t="str">
        <f>Tabela_3!F42</f>
        <v>...</v>
      </c>
      <c r="G44" s="40">
        <f>Tabela_3!G42</f>
        <v>117.93423</v>
      </c>
      <c r="H44" s="40" t="str">
        <f>Tabela_3!H42</f>
        <v>...</v>
      </c>
      <c r="I44" s="40">
        <f>Tabela_3!I42</f>
        <v>92.10754</v>
      </c>
      <c r="J44" s="40">
        <f>Tabela_3!J42</f>
        <v>118.74823000000001</v>
      </c>
      <c r="K44" s="40">
        <f>Tabela_3!K42</f>
        <v>101.10177</v>
      </c>
      <c r="L44" s="40">
        <f>Tabela_3!L42</f>
        <v>139.08304999999999</v>
      </c>
      <c r="M44" s="40">
        <f>Tabela_3!M42</f>
        <v>89.176329999999993</v>
      </c>
      <c r="N44" s="40">
        <f>Tabela_3!N42</f>
        <v>105.41167</v>
      </c>
      <c r="O44" s="40">
        <f>Tabela_3!O42</f>
        <v>80.674369999999996</v>
      </c>
      <c r="P44" s="40">
        <f>Tabela_3!P42</f>
        <v>106.99639999999999</v>
      </c>
      <c r="Q44" s="40">
        <f>Tabela_3!Q42</f>
        <v>101.16203</v>
      </c>
    </row>
    <row r="45" spans="1:17" x14ac:dyDescent="0.25">
      <c r="A45" s="37">
        <v>38384</v>
      </c>
      <c r="B45" s="40">
        <f>Tabela_3!B43</f>
        <v>101.84883000000001</v>
      </c>
      <c r="C45" s="40">
        <f>Tabela_3!C43</f>
        <v>108.12112</v>
      </c>
      <c r="D45" s="40">
        <f>Tabela_3!D43</f>
        <v>98.802530000000004</v>
      </c>
      <c r="E45" s="40">
        <f>Tabela_3!E43</f>
        <v>58.341200000000001</v>
      </c>
      <c r="F45" s="40" t="str">
        <f>Tabela_3!F43</f>
        <v>...</v>
      </c>
      <c r="G45" s="40">
        <f>Tabela_3!G43</f>
        <v>113.48968000000001</v>
      </c>
      <c r="H45" s="40" t="str">
        <f>Tabela_3!H43</f>
        <v>...</v>
      </c>
      <c r="I45" s="40">
        <f>Tabela_3!I43</f>
        <v>91.776439999999994</v>
      </c>
      <c r="J45" s="40">
        <f>Tabela_3!J43</f>
        <v>119.61617</v>
      </c>
      <c r="K45" s="40">
        <f>Tabela_3!K43</f>
        <v>100.58138</v>
      </c>
      <c r="L45" s="40">
        <f>Tabela_3!L43</f>
        <v>136.17788999999999</v>
      </c>
      <c r="M45" s="40">
        <f>Tabela_3!M43</f>
        <v>88.209379999999996</v>
      </c>
      <c r="N45" s="40">
        <f>Tabela_3!N43</f>
        <v>102.48321</v>
      </c>
      <c r="O45" s="40">
        <f>Tabela_3!O43</f>
        <v>78.925539999999998</v>
      </c>
      <c r="P45" s="40">
        <f>Tabela_3!P43</f>
        <v>106.01118</v>
      </c>
      <c r="Q45" s="40">
        <f>Tabela_3!Q43</f>
        <v>98.444040000000001</v>
      </c>
    </row>
    <row r="46" spans="1:17" x14ac:dyDescent="0.25">
      <c r="A46" s="37">
        <v>38412</v>
      </c>
      <c r="B46" s="40">
        <f>Tabela_3!B44</f>
        <v>102.83175</v>
      </c>
      <c r="C46" s="40">
        <f>Tabela_3!C44</f>
        <v>108.21217</v>
      </c>
      <c r="D46" s="40">
        <f>Tabela_3!D44</f>
        <v>99.859629999999996</v>
      </c>
      <c r="E46" s="40">
        <f>Tabela_3!E44</f>
        <v>57.070990000000002</v>
      </c>
      <c r="F46" s="40" t="str">
        <f>Tabela_3!F44</f>
        <v>...</v>
      </c>
      <c r="G46" s="40">
        <f>Tabela_3!G44</f>
        <v>111.25274</v>
      </c>
      <c r="H46" s="40" t="str">
        <f>Tabela_3!H44</f>
        <v>...</v>
      </c>
      <c r="I46" s="40">
        <f>Tabela_3!I44</f>
        <v>90.889939999999996</v>
      </c>
      <c r="J46" s="40">
        <f>Tabela_3!J44</f>
        <v>122.39828</v>
      </c>
      <c r="K46" s="40">
        <f>Tabela_3!K44</f>
        <v>101.19970000000001</v>
      </c>
      <c r="L46" s="40">
        <f>Tabela_3!L44</f>
        <v>141.34205</v>
      </c>
      <c r="M46" s="40">
        <f>Tabela_3!M44</f>
        <v>90.717529999999996</v>
      </c>
      <c r="N46" s="40">
        <f>Tabela_3!N44</f>
        <v>103.64767000000001</v>
      </c>
      <c r="O46" s="40">
        <f>Tabela_3!O44</f>
        <v>79.890940000000001</v>
      </c>
      <c r="P46" s="40">
        <f>Tabela_3!P44</f>
        <v>107.30435</v>
      </c>
      <c r="Q46" s="40">
        <f>Tabela_3!Q44</f>
        <v>98.884810000000002</v>
      </c>
    </row>
    <row r="47" spans="1:17" x14ac:dyDescent="0.25">
      <c r="A47" s="37">
        <v>38443</v>
      </c>
      <c r="B47" s="40">
        <f>Tabela_3!B45</f>
        <v>102.89064999999999</v>
      </c>
      <c r="C47" s="40">
        <f>Tabela_3!C45</f>
        <v>108.89270999999999</v>
      </c>
      <c r="D47" s="40">
        <f>Tabela_3!D45</f>
        <v>106.8188</v>
      </c>
      <c r="E47" s="40">
        <f>Tabela_3!E45</f>
        <v>59.817039999999999</v>
      </c>
      <c r="F47" s="40" t="str">
        <f>Tabela_3!F45</f>
        <v>...</v>
      </c>
      <c r="G47" s="40">
        <f>Tabela_3!G45</f>
        <v>117.04236</v>
      </c>
      <c r="H47" s="40" t="str">
        <f>Tabela_3!H45</f>
        <v>...</v>
      </c>
      <c r="I47" s="40">
        <f>Tabela_3!I45</f>
        <v>85.302779999999998</v>
      </c>
      <c r="J47" s="40">
        <f>Tabela_3!J45</f>
        <v>122.71283</v>
      </c>
      <c r="K47" s="40">
        <f>Tabela_3!K45</f>
        <v>101.86587</v>
      </c>
      <c r="L47" s="40">
        <f>Tabela_3!L45</f>
        <v>141.91132999999999</v>
      </c>
      <c r="M47" s="40">
        <f>Tabela_3!M45</f>
        <v>90.696569999999994</v>
      </c>
      <c r="N47" s="40">
        <f>Tabela_3!N45</f>
        <v>102.76772</v>
      </c>
      <c r="O47" s="40">
        <f>Tabela_3!O45</f>
        <v>77.343199999999996</v>
      </c>
      <c r="P47" s="40">
        <f>Tabela_3!P45</f>
        <v>106.44519</v>
      </c>
      <c r="Q47" s="40">
        <f>Tabela_3!Q45</f>
        <v>99.010199999999998</v>
      </c>
    </row>
    <row r="48" spans="1:17" x14ac:dyDescent="0.25">
      <c r="A48" s="37">
        <v>38473</v>
      </c>
      <c r="B48" s="40">
        <f>Tabela_3!B46</f>
        <v>106.4285</v>
      </c>
      <c r="C48" s="40">
        <f>Tabela_3!C46</f>
        <v>107.89729</v>
      </c>
      <c r="D48" s="40">
        <f>Tabela_3!D46</f>
        <v>114.35162</v>
      </c>
      <c r="E48" s="40">
        <f>Tabela_3!E46</f>
        <v>58.662779999999998</v>
      </c>
      <c r="F48" s="40" t="str">
        <f>Tabela_3!F46</f>
        <v>...</v>
      </c>
      <c r="G48" s="40">
        <f>Tabela_3!G46</f>
        <v>118.99590000000001</v>
      </c>
      <c r="H48" s="40" t="str">
        <f>Tabela_3!H46</f>
        <v>...</v>
      </c>
      <c r="I48" s="40">
        <f>Tabela_3!I46</f>
        <v>90.559520000000006</v>
      </c>
      <c r="J48" s="40">
        <f>Tabela_3!J46</f>
        <v>119.80332</v>
      </c>
      <c r="K48" s="40">
        <f>Tabela_3!K46</f>
        <v>101.7586</v>
      </c>
      <c r="L48" s="40">
        <f>Tabela_3!L46</f>
        <v>136.49481</v>
      </c>
      <c r="M48" s="40">
        <f>Tabela_3!M46</f>
        <v>92.252189999999999</v>
      </c>
      <c r="N48" s="40">
        <f>Tabela_3!N46</f>
        <v>107.48864</v>
      </c>
      <c r="O48" s="40">
        <f>Tabela_3!O46</f>
        <v>84.938569999999999</v>
      </c>
      <c r="P48" s="40">
        <f>Tabela_3!P46</f>
        <v>108.52847</v>
      </c>
      <c r="Q48" s="40">
        <f>Tabela_3!Q46</f>
        <v>103.01773</v>
      </c>
    </row>
    <row r="49" spans="1:17" x14ac:dyDescent="0.25">
      <c r="A49" s="37">
        <v>38504</v>
      </c>
      <c r="B49" s="40">
        <f>Tabela_3!B47</f>
        <v>104.20105</v>
      </c>
      <c r="C49" s="40">
        <f>Tabela_3!C47</f>
        <v>108.56749000000001</v>
      </c>
      <c r="D49" s="40">
        <f>Tabela_3!D47</f>
        <v>118.55551</v>
      </c>
      <c r="E49" s="40">
        <f>Tabela_3!E47</f>
        <v>60.378320000000002</v>
      </c>
      <c r="F49" s="40" t="str">
        <f>Tabela_3!F47</f>
        <v>...</v>
      </c>
      <c r="G49" s="40">
        <f>Tabela_3!G47</f>
        <v>113.0874</v>
      </c>
      <c r="H49" s="40" t="str">
        <f>Tabela_3!H47</f>
        <v>...</v>
      </c>
      <c r="I49" s="40">
        <f>Tabela_3!I47</f>
        <v>90.282780000000002</v>
      </c>
      <c r="J49" s="40">
        <f>Tabela_3!J47</f>
        <v>125.70543000000001</v>
      </c>
      <c r="K49" s="40">
        <f>Tabela_3!K47</f>
        <v>103.53713</v>
      </c>
      <c r="L49" s="40">
        <f>Tabela_3!L47</f>
        <v>134.78285</v>
      </c>
      <c r="M49" s="40">
        <f>Tabela_3!M47</f>
        <v>87.863740000000007</v>
      </c>
      <c r="N49" s="40">
        <f>Tabela_3!N47</f>
        <v>104.779</v>
      </c>
      <c r="O49" s="40">
        <f>Tabela_3!O47</f>
        <v>78.290660000000003</v>
      </c>
      <c r="P49" s="40">
        <f>Tabela_3!P47</f>
        <v>103.86008</v>
      </c>
      <c r="Q49" s="40">
        <f>Tabela_3!Q47</f>
        <v>100.92816999999999</v>
      </c>
    </row>
    <row r="50" spans="1:17" x14ac:dyDescent="0.25">
      <c r="A50" s="37">
        <v>38534</v>
      </c>
      <c r="B50" s="40">
        <f>Tabela_3!B48</f>
        <v>103.60285</v>
      </c>
      <c r="C50" s="40">
        <f>Tabela_3!C48</f>
        <v>109.79031000000001</v>
      </c>
      <c r="D50" s="40">
        <f>Tabela_3!D48</f>
        <v>103.10051</v>
      </c>
      <c r="E50" s="40">
        <f>Tabela_3!E48</f>
        <v>56.726140000000001</v>
      </c>
      <c r="F50" s="40" t="str">
        <f>Tabela_3!F48</f>
        <v>...</v>
      </c>
      <c r="G50" s="40">
        <f>Tabela_3!G48</f>
        <v>113.0523</v>
      </c>
      <c r="H50" s="40" t="str">
        <f>Tabela_3!H48</f>
        <v>...</v>
      </c>
      <c r="I50" s="40">
        <f>Tabela_3!I48</f>
        <v>92.205460000000002</v>
      </c>
      <c r="J50" s="40">
        <f>Tabela_3!J48</f>
        <v>126.67138</v>
      </c>
      <c r="K50" s="40">
        <f>Tabela_3!K48</f>
        <v>103.34863</v>
      </c>
      <c r="L50" s="40">
        <f>Tabela_3!L48</f>
        <v>121.89533</v>
      </c>
      <c r="M50" s="40">
        <f>Tabela_3!M48</f>
        <v>87.253069999999994</v>
      </c>
      <c r="N50" s="40">
        <f>Tabela_3!N48</f>
        <v>104.16295</v>
      </c>
      <c r="O50" s="40">
        <f>Tabela_3!O48</f>
        <v>78.859899999999996</v>
      </c>
      <c r="P50" s="40">
        <f>Tabela_3!P48</f>
        <v>102.04337</v>
      </c>
      <c r="Q50" s="40">
        <f>Tabela_3!Q48</f>
        <v>101.07366</v>
      </c>
    </row>
    <row r="51" spans="1:17" x14ac:dyDescent="0.25">
      <c r="A51" s="37">
        <v>38565</v>
      </c>
      <c r="B51" s="40">
        <f>Tabela_3!B49</f>
        <v>103.68482</v>
      </c>
      <c r="C51" s="40">
        <f>Tabela_3!C49</f>
        <v>108.76011</v>
      </c>
      <c r="D51" s="40">
        <f>Tabela_3!D49</f>
        <v>95.60033</v>
      </c>
      <c r="E51" s="40">
        <f>Tabela_3!E49</f>
        <v>58.808839999999996</v>
      </c>
      <c r="F51" s="40" t="str">
        <f>Tabela_3!F49</f>
        <v>...</v>
      </c>
      <c r="G51" s="40">
        <f>Tabela_3!G49</f>
        <v>113.01378</v>
      </c>
      <c r="H51" s="40" t="str">
        <f>Tabela_3!H49</f>
        <v>...</v>
      </c>
      <c r="I51" s="40">
        <f>Tabela_3!I49</f>
        <v>93.283559999999994</v>
      </c>
      <c r="J51" s="40">
        <f>Tabela_3!J49</f>
        <v>125.34220000000001</v>
      </c>
      <c r="K51" s="40">
        <f>Tabela_3!K49</f>
        <v>101.94767</v>
      </c>
      <c r="L51" s="40">
        <f>Tabela_3!L49</f>
        <v>132.35169999999999</v>
      </c>
      <c r="M51" s="40">
        <f>Tabela_3!M49</f>
        <v>91.521990000000002</v>
      </c>
      <c r="N51" s="40">
        <f>Tabela_3!N49</f>
        <v>105.17523</v>
      </c>
      <c r="O51" s="40">
        <f>Tabela_3!O49</f>
        <v>78.893270000000001</v>
      </c>
      <c r="P51" s="40">
        <f>Tabela_3!P49</f>
        <v>100.68803</v>
      </c>
      <c r="Q51" s="40">
        <f>Tabela_3!Q49</f>
        <v>103.06493</v>
      </c>
    </row>
    <row r="52" spans="1:17" x14ac:dyDescent="0.25">
      <c r="A52" s="37">
        <v>38596</v>
      </c>
      <c r="B52" s="40">
        <f>Tabela_3!B50</f>
        <v>102.95366</v>
      </c>
      <c r="C52" s="40">
        <f>Tabela_3!C50</f>
        <v>108.24099</v>
      </c>
      <c r="D52" s="40">
        <f>Tabela_3!D50</f>
        <v>96.642349999999993</v>
      </c>
      <c r="E52" s="40">
        <f>Tabela_3!E50</f>
        <v>60.857860000000002</v>
      </c>
      <c r="F52" s="40" t="str">
        <f>Tabela_3!F50</f>
        <v>...</v>
      </c>
      <c r="G52" s="40">
        <f>Tabela_3!G50</f>
        <v>108.42165</v>
      </c>
      <c r="H52" s="40" t="str">
        <f>Tabela_3!H50</f>
        <v>...</v>
      </c>
      <c r="I52" s="40">
        <f>Tabela_3!I50</f>
        <v>90.37021</v>
      </c>
      <c r="J52" s="40">
        <f>Tabela_3!J50</f>
        <v>124.80979000000001</v>
      </c>
      <c r="K52" s="40">
        <f>Tabela_3!K50</f>
        <v>102.53371</v>
      </c>
      <c r="L52" s="40">
        <f>Tabela_3!L50</f>
        <v>135.00454999999999</v>
      </c>
      <c r="M52" s="40">
        <f>Tabela_3!M50</f>
        <v>95.575789999999998</v>
      </c>
      <c r="N52" s="40">
        <f>Tabela_3!N50</f>
        <v>103.93312</v>
      </c>
      <c r="O52" s="40">
        <f>Tabela_3!O50</f>
        <v>84.262050000000002</v>
      </c>
      <c r="P52" s="40">
        <f>Tabela_3!P50</f>
        <v>96.832409999999996</v>
      </c>
      <c r="Q52" s="40">
        <f>Tabela_3!Q50</f>
        <v>93.550409999999999</v>
      </c>
    </row>
    <row r="53" spans="1:17" x14ac:dyDescent="0.25">
      <c r="A53" s="37">
        <v>38626</v>
      </c>
      <c r="B53" s="40">
        <f>Tabela_3!B51</f>
        <v>102.46986</v>
      </c>
      <c r="C53" s="40">
        <f>Tabela_3!C51</f>
        <v>107.1729</v>
      </c>
      <c r="D53" s="40">
        <f>Tabela_3!D51</f>
        <v>105.13809999999999</v>
      </c>
      <c r="E53" s="40">
        <f>Tabela_3!E51</f>
        <v>62.28087</v>
      </c>
      <c r="F53" s="40" t="str">
        <f>Tabela_3!F51</f>
        <v>...</v>
      </c>
      <c r="G53" s="40">
        <f>Tabela_3!G51</f>
        <v>107.72132000000001</v>
      </c>
      <c r="H53" s="40" t="str">
        <f>Tabela_3!H51</f>
        <v>...</v>
      </c>
      <c r="I53" s="40">
        <f>Tabela_3!I51</f>
        <v>88.934020000000004</v>
      </c>
      <c r="J53" s="40">
        <f>Tabela_3!J51</f>
        <v>122.19902999999999</v>
      </c>
      <c r="K53" s="40">
        <f>Tabela_3!K51</f>
        <v>104.2039</v>
      </c>
      <c r="L53" s="40">
        <f>Tabela_3!L51</f>
        <v>139.60855000000001</v>
      </c>
      <c r="M53" s="40">
        <f>Tabela_3!M51</f>
        <v>92.601990000000001</v>
      </c>
      <c r="N53" s="40">
        <f>Tabela_3!N51</f>
        <v>101.77995</v>
      </c>
      <c r="O53" s="40">
        <f>Tabela_3!O51</f>
        <v>77.118610000000004</v>
      </c>
      <c r="P53" s="40">
        <f>Tabela_3!P51</f>
        <v>100.56910999999999</v>
      </c>
      <c r="Q53" s="40">
        <f>Tabela_3!Q51</f>
        <v>97.054469999999995</v>
      </c>
    </row>
    <row r="54" spans="1:17" x14ac:dyDescent="0.25">
      <c r="A54" s="37">
        <v>38657</v>
      </c>
      <c r="B54" s="40">
        <f>Tabela_3!B52</f>
        <v>103.45169</v>
      </c>
      <c r="C54" s="40">
        <f>Tabela_3!C52</f>
        <v>108.63927</v>
      </c>
      <c r="D54" s="40">
        <f>Tabela_3!D52</f>
        <v>95.533019999999993</v>
      </c>
      <c r="E54" s="40">
        <f>Tabela_3!E52</f>
        <v>60.948700000000002</v>
      </c>
      <c r="F54" s="40" t="str">
        <f>Tabela_3!F52</f>
        <v>...</v>
      </c>
      <c r="G54" s="40">
        <f>Tabela_3!G52</f>
        <v>113.51824999999999</v>
      </c>
      <c r="H54" s="40" t="str">
        <f>Tabela_3!H52</f>
        <v>...</v>
      </c>
      <c r="I54" s="40">
        <f>Tabela_3!I52</f>
        <v>97.533709999999999</v>
      </c>
      <c r="J54" s="40">
        <f>Tabela_3!J52</f>
        <v>121.23026</v>
      </c>
      <c r="K54" s="40">
        <f>Tabela_3!K52</f>
        <v>102.56627</v>
      </c>
      <c r="L54" s="40">
        <f>Tabela_3!L52</f>
        <v>137.19910999999999</v>
      </c>
      <c r="M54" s="40">
        <f>Tabela_3!M52</f>
        <v>94.294160000000005</v>
      </c>
      <c r="N54" s="40">
        <f>Tabela_3!N52</f>
        <v>105.08693</v>
      </c>
      <c r="O54" s="40">
        <f>Tabela_3!O52</f>
        <v>75.245469999999997</v>
      </c>
      <c r="P54" s="40">
        <f>Tabela_3!P52</f>
        <v>103.4699</v>
      </c>
      <c r="Q54" s="40">
        <f>Tabela_3!Q52</f>
        <v>97.745720000000006</v>
      </c>
    </row>
    <row r="55" spans="1:17" x14ac:dyDescent="0.25">
      <c r="A55" s="37">
        <v>38687</v>
      </c>
      <c r="B55" s="40">
        <f>Tabela_3!B53</f>
        <v>105.17552999999999</v>
      </c>
      <c r="C55" s="40">
        <f>Tabela_3!C53</f>
        <v>114.60687</v>
      </c>
      <c r="D55" s="40">
        <f>Tabela_3!D53</f>
        <v>96.481260000000006</v>
      </c>
      <c r="E55" s="40">
        <f>Tabela_3!E53</f>
        <v>62.311019999999999</v>
      </c>
      <c r="F55" s="40" t="str">
        <f>Tabela_3!F53</f>
        <v>...</v>
      </c>
      <c r="G55" s="40">
        <f>Tabela_3!G53</f>
        <v>113.49852</v>
      </c>
      <c r="H55" s="40" t="str">
        <f>Tabela_3!H53</f>
        <v>...</v>
      </c>
      <c r="I55" s="40">
        <f>Tabela_3!I53</f>
        <v>96.152510000000007</v>
      </c>
      <c r="J55" s="40">
        <f>Tabela_3!J53</f>
        <v>133.77612999999999</v>
      </c>
      <c r="K55" s="40">
        <f>Tabela_3!K53</f>
        <v>103.73318999999999</v>
      </c>
      <c r="L55" s="40">
        <f>Tabela_3!L53</f>
        <v>135.57990000000001</v>
      </c>
      <c r="M55" s="40">
        <f>Tabela_3!M53</f>
        <v>93.690029999999993</v>
      </c>
      <c r="N55" s="40">
        <f>Tabela_3!N53</f>
        <v>107.93029</v>
      </c>
      <c r="O55" s="40">
        <f>Tabela_3!O53</f>
        <v>77.374030000000005</v>
      </c>
      <c r="P55" s="40">
        <f>Tabela_3!P53</f>
        <v>104.01827</v>
      </c>
      <c r="Q55" s="40">
        <f>Tabela_3!Q53</f>
        <v>100.00981</v>
      </c>
    </row>
    <row r="56" spans="1:17" x14ac:dyDescent="0.25">
      <c r="A56" s="37">
        <v>38718</v>
      </c>
      <c r="B56" s="40">
        <f>Tabela_3!B54</f>
        <v>105.63591</v>
      </c>
      <c r="C56" s="40">
        <f>Tabela_3!C54</f>
        <v>111.75405000000001</v>
      </c>
      <c r="D56" s="40">
        <f>Tabela_3!D54</f>
        <v>96.293629999999993</v>
      </c>
      <c r="E56" s="40">
        <f>Tabela_3!E54</f>
        <v>64.103660000000005</v>
      </c>
      <c r="F56" s="40" t="str">
        <f>Tabela_3!F54</f>
        <v>...</v>
      </c>
      <c r="G56" s="40">
        <f>Tabela_3!G54</f>
        <v>127.37472</v>
      </c>
      <c r="H56" s="40" t="str">
        <f>Tabela_3!H54</f>
        <v>...</v>
      </c>
      <c r="I56" s="40">
        <f>Tabela_3!I54</f>
        <v>94.060460000000006</v>
      </c>
      <c r="J56" s="40">
        <f>Tabela_3!J54</f>
        <v>127.53977999999999</v>
      </c>
      <c r="K56" s="40">
        <f>Tabela_3!K54</f>
        <v>106.83284999999999</v>
      </c>
      <c r="L56" s="40">
        <f>Tabela_3!L54</f>
        <v>144.01365000000001</v>
      </c>
      <c r="M56" s="40">
        <f>Tabela_3!M54</f>
        <v>95.183120000000002</v>
      </c>
      <c r="N56" s="40">
        <f>Tabela_3!N54</f>
        <v>107.02767</v>
      </c>
      <c r="O56" s="40">
        <f>Tabela_3!O54</f>
        <v>75.695250000000001</v>
      </c>
      <c r="P56" s="40">
        <f>Tabela_3!P54</f>
        <v>107.29376000000001</v>
      </c>
      <c r="Q56" s="40">
        <f>Tabela_3!Q54</f>
        <v>97.443680000000001</v>
      </c>
    </row>
    <row r="57" spans="1:17" x14ac:dyDescent="0.25">
      <c r="A57" s="37">
        <v>38749</v>
      </c>
      <c r="B57" s="40">
        <f>Tabela_3!B55</f>
        <v>106.45491</v>
      </c>
      <c r="C57" s="40">
        <f>Tabela_3!C55</f>
        <v>111.28111</v>
      </c>
      <c r="D57" s="40">
        <f>Tabela_3!D55</f>
        <v>112.56403</v>
      </c>
      <c r="E57" s="40">
        <f>Tabela_3!E55</f>
        <v>64.888249999999999</v>
      </c>
      <c r="F57" s="40" t="str">
        <f>Tabela_3!F55</f>
        <v>...</v>
      </c>
      <c r="G57" s="40">
        <f>Tabela_3!G55</f>
        <v>121.5151</v>
      </c>
      <c r="H57" s="40" t="str">
        <f>Tabela_3!H55</f>
        <v>...</v>
      </c>
      <c r="I57" s="40">
        <f>Tabela_3!I55</f>
        <v>91.732119999999995</v>
      </c>
      <c r="J57" s="40">
        <f>Tabela_3!J55</f>
        <v>128.25626</v>
      </c>
      <c r="K57" s="40">
        <f>Tabela_3!K55</f>
        <v>107.87235</v>
      </c>
      <c r="L57" s="40">
        <f>Tabela_3!L55</f>
        <v>138.81628000000001</v>
      </c>
      <c r="M57" s="40">
        <f>Tabela_3!M55</f>
        <v>94.454999999999998</v>
      </c>
      <c r="N57" s="40">
        <f>Tabela_3!N55</f>
        <v>107.35531</v>
      </c>
      <c r="O57" s="40">
        <f>Tabela_3!O55</f>
        <v>75.754310000000004</v>
      </c>
      <c r="P57" s="40">
        <f>Tabela_3!P55</f>
        <v>105.18268999999999</v>
      </c>
      <c r="Q57" s="40">
        <f>Tabela_3!Q55</f>
        <v>97.875079999999997</v>
      </c>
    </row>
    <row r="58" spans="1:17" x14ac:dyDescent="0.25">
      <c r="A58" s="37">
        <v>38777</v>
      </c>
      <c r="B58" s="40">
        <f>Tabela_3!B56</f>
        <v>105.86694</v>
      </c>
      <c r="C58" s="40">
        <f>Tabela_3!C56</f>
        <v>112.37297</v>
      </c>
      <c r="D58" s="40">
        <f>Tabela_3!D56</f>
        <v>107.03064999999999</v>
      </c>
      <c r="E58" s="40">
        <f>Tabela_3!E56</f>
        <v>67.638369999999995</v>
      </c>
      <c r="F58" s="40" t="str">
        <f>Tabela_3!F56</f>
        <v>...</v>
      </c>
      <c r="G58" s="40">
        <f>Tabela_3!G56</f>
        <v>122.53335</v>
      </c>
      <c r="H58" s="40" t="str">
        <f>Tabela_3!H56</f>
        <v>...</v>
      </c>
      <c r="I58" s="40">
        <f>Tabela_3!I56</f>
        <v>90.844909999999999</v>
      </c>
      <c r="J58" s="40">
        <f>Tabela_3!J56</f>
        <v>127.83347999999999</v>
      </c>
      <c r="K58" s="40">
        <f>Tabela_3!K56</f>
        <v>105.7041</v>
      </c>
      <c r="L58" s="40">
        <f>Tabela_3!L56</f>
        <v>144.10003</v>
      </c>
      <c r="M58" s="40">
        <f>Tabela_3!M56</f>
        <v>91.211619999999996</v>
      </c>
      <c r="N58" s="40">
        <f>Tabela_3!N56</f>
        <v>107.53001999999999</v>
      </c>
      <c r="O58" s="40">
        <f>Tabela_3!O56</f>
        <v>73.443879999999993</v>
      </c>
      <c r="P58" s="40">
        <f>Tabela_3!P56</f>
        <v>104.55183</v>
      </c>
      <c r="Q58" s="40">
        <f>Tabela_3!Q56</f>
        <v>94.798109999999994</v>
      </c>
    </row>
    <row r="59" spans="1:17" x14ac:dyDescent="0.25">
      <c r="A59" s="37">
        <v>38808</v>
      </c>
      <c r="B59" s="40">
        <f>Tabela_3!B57</f>
        <v>106.35296</v>
      </c>
      <c r="C59" s="40">
        <f>Tabela_3!C57</f>
        <v>115.70811999999999</v>
      </c>
      <c r="D59" s="40">
        <f>Tabela_3!D57</f>
        <v>102.47197</v>
      </c>
      <c r="E59" s="40">
        <f>Tabela_3!E57</f>
        <v>67.927109999999999</v>
      </c>
      <c r="F59" s="40" t="str">
        <f>Tabela_3!F57</f>
        <v>...</v>
      </c>
      <c r="G59" s="40">
        <f>Tabela_3!G57</f>
        <v>121.91534</v>
      </c>
      <c r="H59" s="40" t="str">
        <f>Tabela_3!H57</f>
        <v>...</v>
      </c>
      <c r="I59" s="40">
        <f>Tabela_3!I57</f>
        <v>94.853999999999999</v>
      </c>
      <c r="J59" s="40">
        <f>Tabela_3!J57</f>
        <v>134.7345</v>
      </c>
      <c r="K59" s="40">
        <f>Tabela_3!K57</f>
        <v>106.65013</v>
      </c>
      <c r="L59" s="40">
        <f>Tabela_3!L57</f>
        <v>144.77016</v>
      </c>
      <c r="M59" s="40">
        <f>Tabela_3!M57</f>
        <v>92.016980000000004</v>
      </c>
      <c r="N59" s="40">
        <f>Tabela_3!N57</f>
        <v>108.61011999999999</v>
      </c>
      <c r="O59" s="40">
        <f>Tabela_3!O57</f>
        <v>76.246830000000003</v>
      </c>
      <c r="P59" s="40">
        <f>Tabela_3!P57</f>
        <v>102.43583</v>
      </c>
      <c r="Q59" s="40">
        <f>Tabela_3!Q57</f>
        <v>94.241739999999993</v>
      </c>
    </row>
    <row r="60" spans="1:17" x14ac:dyDescent="0.25">
      <c r="A60" s="37">
        <v>38838</v>
      </c>
      <c r="B60" s="40">
        <f>Tabela_3!B58</f>
        <v>107.10522</v>
      </c>
      <c r="C60" s="40">
        <f>Tabela_3!C58</f>
        <v>112.84086000000001</v>
      </c>
      <c r="D60" s="40">
        <f>Tabela_3!D58</f>
        <v>100.99464</v>
      </c>
      <c r="E60" s="40">
        <f>Tabela_3!E58</f>
        <v>70.284899999999993</v>
      </c>
      <c r="F60" s="40" t="str">
        <f>Tabela_3!F58</f>
        <v>...</v>
      </c>
      <c r="G60" s="40">
        <f>Tabela_3!G58</f>
        <v>121.61274</v>
      </c>
      <c r="H60" s="40" t="str">
        <f>Tabela_3!H58</f>
        <v>...</v>
      </c>
      <c r="I60" s="40">
        <f>Tabela_3!I58</f>
        <v>92.46199</v>
      </c>
      <c r="J60" s="40">
        <f>Tabela_3!J58</f>
        <v>127.50451</v>
      </c>
      <c r="K60" s="40">
        <f>Tabela_3!K58</f>
        <v>107.37808</v>
      </c>
      <c r="L60" s="40">
        <f>Tabela_3!L58</f>
        <v>147.69937999999999</v>
      </c>
      <c r="M60" s="40">
        <f>Tabela_3!M58</f>
        <v>92.517229999999998</v>
      </c>
      <c r="N60" s="40">
        <f>Tabela_3!N58</f>
        <v>109.92258</v>
      </c>
      <c r="O60" s="40">
        <f>Tabela_3!O58</f>
        <v>79.408230000000003</v>
      </c>
      <c r="P60" s="40">
        <f>Tabela_3!P58</f>
        <v>104.25766</v>
      </c>
      <c r="Q60" s="40">
        <f>Tabela_3!Q58</f>
        <v>95.688969999999998</v>
      </c>
    </row>
    <row r="61" spans="1:17" x14ac:dyDescent="0.25">
      <c r="A61" s="37">
        <v>38869</v>
      </c>
      <c r="B61" s="40">
        <f>Tabela_3!B59</f>
        <v>105.74339000000001</v>
      </c>
      <c r="C61" s="40">
        <f>Tabela_3!C59</f>
        <v>111.48708000000001</v>
      </c>
      <c r="D61" s="40">
        <f>Tabela_3!D59</f>
        <v>98.044569999999993</v>
      </c>
      <c r="E61" s="40">
        <f>Tabela_3!E59</f>
        <v>69.922529999999995</v>
      </c>
      <c r="F61" s="40" t="str">
        <f>Tabela_3!F59</f>
        <v>...</v>
      </c>
      <c r="G61" s="40">
        <f>Tabela_3!G59</f>
        <v>121.44174</v>
      </c>
      <c r="H61" s="40" t="str">
        <f>Tabela_3!H59</f>
        <v>...</v>
      </c>
      <c r="I61" s="40">
        <f>Tabela_3!I59</f>
        <v>95.749420000000001</v>
      </c>
      <c r="J61" s="40">
        <f>Tabela_3!J59</f>
        <v>127.18044</v>
      </c>
      <c r="K61" s="40">
        <f>Tabela_3!K59</f>
        <v>105.25629000000001</v>
      </c>
      <c r="L61" s="40">
        <f>Tabela_3!L59</f>
        <v>152.03890000000001</v>
      </c>
      <c r="M61" s="40">
        <f>Tabela_3!M59</f>
        <v>92.048249999999996</v>
      </c>
      <c r="N61" s="40">
        <f>Tabela_3!N59</f>
        <v>107.53702</v>
      </c>
      <c r="O61" s="40">
        <f>Tabela_3!O59</f>
        <v>78.285480000000007</v>
      </c>
      <c r="P61" s="40">
        <f>Tabela_3!P59</f>
        <v>103.41518000000001</v>
      </c>
      <c r="Q61" s="40">
        <f>Tabela_3!Q59</f>
        <v>95.281700000000001</v>
      </c>
    </row>
    <row r="62" spans="1:17" x14ac:dyDescent="0.25">
      <c r="A62" s="37">
        <v>38899</v>
      </c>
      <c r="B62" s="40">
        <f>Tabela_3!B60</f>
        <v>106.57295999999999</v>
      </c>
      <c r="C62" s="40">
        <f>Tabela_3!C60</f>
        <v>113.54984</v>
      </c>
      <c r="D62" s="40">
        <f>Tabela_3!D60</f>
        <v>102.40613999999999</v>
      </c>
      <c r="E62" s="40">
        <f>Tabela_3!E60</f>
        <v>69.572959999999995</v>
      </c>
      <c r="F62" s="40" t="str">
        <f>Tabela_3!F60</f>
        <v>...</v>
      </c>
      <c r="G62" s="40">
        <f>Tabela_3!G60</f>
        <v>128.21428</v>
      </c>
      <c r="H62" s="40" t="str">
        <f>Tabela_3!H60</f>
        <v>...</v>
      </c>
      <c r="I62" s="40">
        <f>Tabela_3!I60</f>
        <v>97.167270000000002</v>
      </c>
      <c r="J62" s="40">
        <f>Tabela_3!J60</f>
        <v>124.92695000000001</v>
      </c>
      <c r="K62" s="40">
        <f>Tabela_3!K60</f>
        <v>105.69241</v>
      </c>
      <c r="L62" s="40">
        <f>Tabela_3!L60</f>
        <v>146.79859999999999</v>
      </c>
      <c r="M62" s="40">
        <f>Tabela_3!M60</f>
        <v>93.018460000000005</v>
      </c>
      <c r="N62" s="40">
        <f>Tabela_3!N60</f>
        <v>108.36527</v>
      </c>
      <c r="O62" s="40">
        <f>Tabela_3!O60</f>
        <v>74.637129999999999</v>
      </c>
      <c r="P62" s="40">
        <f>Tabela_3!P60</f>
        <v>104.10997</v>
      </c>
      <c r="Q62" s="40">
        <f>Tabela_3!Q60</f>
        <v>97.400210000000001</v>
      </c>
    </row>
    <row r="63" spans="1:17" x14ac:dyDescent="0.25">
      <c r="A63" s="37">
        <v>38930</v>
      </c>
      <c r="B63" s="40">
        <f>Tabela_3!B61</f>
        <v>106.41528</v>
      </c>
      <c r="C63" s="40">
        <f>Tabela_3!C61</f>
        <v>112.94902999999999</v>
      </c>
      <c r="D63" s="40">
        <f>Tabela_3!D61</f>
        <v>97.197040000000001</v>
      </c>
      <c r="E63" s="40">
        <f>Tabela_3!E61</f>
        <v>69.535120000000006</v>
      </c>
      <c r="F63" s="40" t="str">
        <f>Tabela_3!F61</f>
        <v>...</v>
      </c>
      <c r="G63" s="40">
        <f>Tabela_3!G61</f>
        <v>121.40205</v>
      </c>
      <c r="H63" s="40" t="str">
        <f>Tabela_3!H61</f>
        <v>...</v>
      </c>
      <c r="I63" s="40">
        <f>Tabela_3!I61</f>
        <v>95.248149999999995</v>
      </c>
      <c r="J63" s="40">
        <f>Tabela_3!J61</f>
        <v>126.65637</v>
      </c>
      <c r="K63" s="40">
        <f>Tabela_3!K61</f>
        <v>106.75194</v>
      </c>
      <c r="L63" s="40">
        <f>Tabela_3!L61</f>
        <v>131.47130999999999</v>
      </c>
      <c r="M63" s="40">
        <f>Tabela_3!M61</f>
        <v>93.495530000000002</v>
      </c>
      <c r="N63" s="40">
        <f>Tabela_3!N61</f>
        <v>108.32136</v>
      </c>
      <c r="O63" s="40">
        <f>Tabela_3!O61</f>
        <v>75.970669999999998</v>
      </c>
      <c r="P63" s="40">
        <f>Tabela_3!P61</f>
        <v>102.5351</v>
      </c>
      <c r="Q63" s="40">
        <f>Tabela_3!Q61</f>
        <v>97.586259999999996</v>
      </c>
    </row>
    <row r="64" spans="1:17" x14ac:dyDescent="0.25">
      <c r="A64" s="37">
        <v>38961</v>
      </c>
      <c r="B64" s="40">
        <f>Tabela_3!B62</f>
        <v>105.17476000000001</v>
      </c>
      <c r="C64" s="40">
        <f>Tabela_3!C62</f>
        <v>113.26067</v>
      </c>
      <c r="D64" s="40">
        <f>Tabela_3!D62</f>
        <v>99.677160000000001</v>
      </c>
      <c r="E64" s="40">
        <f>Tabela_3!E62</f>
        <v>70.615200000000002</v>
      </c>
      <c r="F64" s="40" t="str">
        <f>Tabela_3!F62</f>
        <v>...</v>
      </c>
      <c r="G64" s="40">
        <f>Tabela_3!G62</f>
        <v>120.31258</v>
      </c>
      <c r="H64" s="40" t="str">
        <f>Tabela_3!H62</f>
        <v>...</v>
      </c>
      <c r="I64" s="40">
        <f>Tabela_3!I62</f>
        <v>96.9208</v>
      </c>
      <c r="J64" s="40">
        <f>Tabela_3!J62</f>
        <v>127.75966</v>
      </c>
      <c r="K64" s="40">
        <f>Tabela_3!K62</f>
        <v>107.44015</v>
      </c>
      <c r="L64" s="40">
        <f>Tabela_3!L62</f>
        <v>150.48975999999999</v>
      </c>
      <c r="M64" s="40">
        <f>Tabela_3!M62</f>
        <v>91.686000000000007</v>
      </c>
      <c r="N64" s="40">
        <f>Tabela_3!N62</f>
        <v>105.90449</v>
      </c>
      <c r="O64" s="40">
        <f>Tabela_3!O62</f>
        <v>73.620750000000001</v>
      </c>
      <c r="P64" s="40">
        <f>Tabela_3!P62</f>
        <v>101.94352000000001</v>
      </c>
      <c r="Q64" s="40">
        <f>Tabela_3!Q62</f>
        <v>98.881720000000001</v>
      </c>
    </row>
    <row r="65" spans="1:17" x14ac:dyDescent="0.25">
      <c r="A65" s="37">
        <v>38991</v>
      </c>
      <c r="B65" s="40">
        <f>Tabela_3!B63</f>
        <v>106.13733999999999</v>
      </c>
      <c r="C65" s="40">
        <f>Tabela_3!C63</f>
        <v>114.62183</v>
      </c>
      <c r="D65" s="40">
        <f>Tabela_3!D63</f>
        <v>94.289850000000001</v>
      </c>
      <c r="E65" s="40">
        <f>Tabela_3!E63</f>
        <v>69.609409999999997</v>
      </c>
      <c r="F65" s="40" t="str">
        <f>Tabela_3!F63</f>
        <v>...</v>
      </c>
      <c r="G65" s="40">
        <f>Tabela_3!G63</f>
        <v>118.44285000000001</v>
      </c>
      <c r="H65" s="40" t="str">
        <f>Tabela_3!H63</f>
        <v>...</v>
      </c>
      <c r="I65" s="40">
        <f>Tabela_3!I63</f>
        <v>99.383690000000001</v>
      </c>
      <c r="J65" s="40">
        <f>Tabela_3!J63</f>
        <v>126.98774</v>
      </c>
      <c r="K65" s="40">
        <f>Tabela_3!K63</f>
        <v>108.12891</v>
      </c>
      <c r="L65" s="40">
        <f>Tabela_3!L63</f>
        <v>150.58879999999999</v>
      </c>
      <c r="M65" s="40">
        <f>Tabela_3!M63</f>
        <v>90.215620000000001</v>
      </c>
      <c r="N65" s="40">
        <f>Tabela_3!N63</f>
        <v>106.54344</v>
      </c>
      <c r="O65" s="40">
        <f>Tabela_3!O63</f>
        <v>74.945499999999996</v>
      </c>
      <c r="P65" s="40">
        <f>Tabela_3!P63</f>
        <v>101.44759000000001</v>
      </c>
      <c r="Q65" s="40">
        <f>Tabela_3!Q63</f>
        <v>97.948849999999993</v>
      </c>
    </row>
    <row r="66" spans="1:17" x14ac:dyDescent="0.25">
      <c r="A66" s="37">
        <v>39022</v>
      </c>
      <c r="B66" s="40">
        <f>Tabela_3!B64</f>
        <v>107.54747</v>
      </c>
      <c r="C66" s="40">
        <f>Tabela_3!C64</f>
        <v>114.13955</v>
      </c>
      <c r="D66" s="40">
        <f>Tabela_3!D64</f>
        <v>100.92175</v>
      </c>
      <c r="E66" s="40">
        <f>Tabela_3!E64</f>
        <v>73.536910000000006</v>
      </c>
      <c r="F66" s="40" t="str">
        <f>Tabela_3!F64</f>
        <v>...</v>
      </c>
      <c r="G66" s="40">
        <f>Tabela_3!G64</f>
        <v>120.95394</v>
      </c>
      <c r="H66" s="40" t="str">
        <f>Tabela_3!H64</f>
        <v>...</v>
      </c>
      <c r="I66" s="40">
        <f>Tabela_3!I64</f>
        <v>99.224990000000005</v>
      </c>
      <c r="J66" s="40">
        <f>Tabela_3!J64</f>
        <v>129.22329999999999</v>
      </c>
      <c r="K66" s="40">
        <f>Tabela_3!K64</f>
        <v>109.53274999999999</v>
      </c>
      <c r="L66" s="40">
        <f>Tabela_3!L64</f>
        <v>150.69082</v>
      </c>
      <c r="M66" s="40">
        <f>Tabela_3!M64</f>
        <v>91.638040000000004</v>
      </c>
      <c r="N66" s="40">
        <f>Tabela_3!N64</f>
        <v>107.69368</v>
      </c>
      <c r="O66" s="40">
        <f>Tabela_3!O64</f>
        <v>77.405749999999998</v>
      </c>
      <c r="P66" s="40">
        <f>Tabela_3!P64</f>
        <v>103.31531</v>
      </c>
      <c r="Q66" s="40">
        <f>Tabela_3!Q64</f>
        <v>100.27231</v>
      </c>
    </row>
    <row r="67" spans="1:17" x14ac:dyDescent="0.25">
      <c r="A67" s="37">
        <v>39052</v>
      </c>
      <c r="B67" s="40">
        <f>Tabela_3!B65</f>
        <v>108.26442</v>
      </c>
      <c r="C67" s="40">
        <f>Tabela_3!C65</f>
        <v>111.98875</v>
      </c>
      <c r="D67" s="40">
        <f>Tabela_3!D65</f>
        <v>99.760670000000005</v>
      </c>
      <c r="E67" s="40">
        <f>Tabela_3!E65</f>
        <v>69.200739999999996</v>
      </c>
      <c r="F67" s="40" t="str">
        <f>Tabela_3!F65</f>
        <v>...</v>
      </c>
      <c r="G67" s="40">
        <f>Tabela_3!G65</f>
        <v>121.80923</v>
      </c>
      <c r="H67" s="40" t="str">
        <f>Tabela_3!H65</f>
        <v>...</v>
      </c>
      <c r="I67" s="40">
        <f>Tabela_3!I65</f>
        <v>98.502629999999996</v>
      </c>
      <c r="J67" s="40">
        <f>Tabela_3!J65</f>
        <v>124.77025999999999</v>
      </c>
      <c r="K67" s="40">
        <f>Tabela_3!K65</f>
        <v>113.0445</v>
      </c>
      <c r="L67" s="40">
        <f>Tabela_3!L65</f>
        <v>149.66750999999999</v>
      </c>
      <c r="M67" s="40">
        <f>Tabela_3!M65</f>
        <v>90.962999999999994</v>
      </c>
      <c r="N67" s="40">
        <f>Tabela_3!N65</f>
        <v>110.30613</v>
      </c>
      <c r="O67" s="40">
        <f>Tabela_3!O65</f>
        <v>80.811639999999997</v>
      </c>
      <c r="P67" s="40">
        <f>Tabela_3!P65</f>
        <v>107.11275999999999</v>
      </c>
      <c r="Q67" s="40">
        <f>Tabela_3!Q65</f>
        <v>101.76581</v>
      </c>
    </row>
    <row r="68" spans="1:17" x14ac:dyDescent="0.25">
      <c r="A68" s="37">
        <v>39083</v>
      </c>
      <c r="B68" s="40">
        <f>Tabela_3!B66</f>
        <v>108.01796</v>
      </c>
      <c r="C68" s="40">
        <f>Tabela_3!C66</f>
        <v>115.3326</v>
      </c>
      <c r="D68" s="40">
        <f>Tabela_3!D66</f>
        <v>98.509280000000004</v>
      </c>
      <c r="E68" s="40">
        <f>Tabela_3!E66</f>
        <v>71.872450000000001</v>
      </c>
      <c r="F68" s="40" t="str">
        <f>Tabela_3!F66</f>
        <v>...</v>
      </c>
      <c r="G68" s="40">
        <f>Tabela_3!G66</f>
        <v>121.16691</v>
      </c>
      <c r="H68" s="40" t="str">
        <f>Tabela_3!H66</f>
        <v>...</v>
      </c>
      <c r="I68" s="40">
        <f>Tabela_3!I66</f>
        <v>95.965609999999998</v>
      </c>
      <c r="J68" s="40">
        <f>Tabela_3!J66</f>
        <v>132.34030000000001</v>
      </c>
      <c r="K68" s="40">
        <f>Tabela_3!K66</f>
        <v>111.48974</v>
      </c>
      <c r="L68" s="40">
        <f>Tabela_3!L66</f>
        <v>150.57836</v>
      </c>
      <c r="M68" s="40">
        <f>Tabela_3!M66</f>
        <v>92.281800000000004</v>
      </c>
      <c r="N68" s="40">
        <f>Tabela_3!N66</f>
        <v>108.33771</v>
      </c>
      <c r="O68" s="40">
        <f>Tabela_3!O66</f>
        <v>77.414069999999995</v>
      </c>
      <c r="P68" s="40">
        <f>Tabela_3!P66</f>
        <v>106.67252999999999</v>
      </c>
      <c r="Q68" s="40">
        <f>Tabela_3!Q66</f>
        <v>101.42847</v>
      </c>
    </row>
    <row r="69" spans="1:17" x14ac:dyDescent="0.25">
      <c r="A69" s="37">
        <v>39114</v>
      </c>
      <c r="B69" s="40">
        <f>Tabela_3!B67</f>
        <v>109.37448999999999</v>
      </c>
      <c r="C69" s="40">
        <f>Tabela_3!C67</f>
        <v>113.07911</v>
      </c>
      <c r="D69" s="40">
        <f>Tabela_3!D67</f>
        <v>101.83964</v>
      </c>
      <c r="E69" s="40">
        <f>Tabela_3!E67</f>
        <v>69.909189999999995</v>
      </c>
      <c r="F69" s="40" t="str">
        <f>Tabela_3!F67</f>
        <v>...</v>
      </c>
      <c r="G69" s="40">
        <f>Tabela_3!G67</f>
        <v>122.7013</v>
      </c>
      <c r="H69" s="40" t="str">
        <f>Tabela_3!H67</f>
        <v>...</v>
      </c>
      <c r="I69" s="40">
        <f>Tabela_3!I67</f>
        <v>95.886970000000005</v>
      </c>
      <c r="J69" s="40">
        <f>Tabela_3!J67</f>
        <v>127.70148</v>
      </c>
      <c r="K69" s="40">
        <f>Tabela_3!K67</f>
        <v>111.84969</v>
      </c>
      <c r="L69" s="40">
        <f>Tabela_3!L67</f>
        <v>149.76130000000001</v>
      </c>
      <c r="M69" s="40">
        <f>Tabela_3!M67</f>
        <v>92.346869999999996</v>
      </c>
      <c r="N69" s="40">
        <f>Tabela_3!N67</f>
        <v>111.05946</v>
      </c>
      <c r="O69" s="40">
        <f>Tabela_3!O67</f>
        <v>79.241929999999996</v>
      </c>
      <c r="P69" s="40">
        <f>Tabela_3!P67</f>
        <v>108.31726999999999</v>
      </c>
      <c r="Q69" s="40">
        <f>Tabela_3!Q67</f>
        <v>102.69307000000001</v>
      </c>
    </row>
    <row r="70" spans="1:17" x14ac:dyDescent="0.25">
      <c r="A70" s="37">
        <v>39142</v>
      </c>
      <c r="B70" s="40">
        <f>Tabela_3!B68</f>
        <v>110.82715</v>
      </c>
      <c r="C70" s="40">
        <f>Tabela_3!C68</f>
        <v>112.96296</v>
      </c>
      <c r="D70" s="40">
        <f>Tabela_3!D68</f>
        <v>105.19875999999999</v>
      </c>
      <c r="E70" s="40">
        <f>Tabela_3!E68</f>
        <v>71.349770000000007</v>
      </c>
      <c r="F70" s="40" t="str">
        <f>Tabela_3!F68</f>
        <v>...</v>
      </c>
      <c r="G70" s="40">
        <f>Tabela_3!G68</f>
        <v>120.23520000000001</v>
      </c>
      <c r="H70" s="40" t="str">
        <f>Tabela_3!H68</f>
        <v>...</v>
      </c>
      <c r="I70" s="40">
        <f>Tabela_3!I68</f>
        <v>95.583560000000006</v>
      </c>
      <c r="J70" s="40">
        <f>Tabela_3!J68</f>
        <v>127.64449</v>
      </c>
      <c r="K70" s="40">
        <f>Tabela_3!K68</f>
        <v>114.60075999999999</v>
      </c>
      <c r="L70" s="40">
        <f>Tabela_3!L68</f>
        <v>150.79867999999999</v>
      </c>
      <c r="M70" s="40">
        <f>Tabela_3!M68</f>
        <v>96.706919999999997</v>
      </c>
      <c r="N70" s="40">
        <f>Tabela_3!N68</f>
        <v>110.8146</v>
      </c>
      <c r="O70" s="40">
        <f>Tabela_3!O68</f>
        <v>79.997</v>
      </c>
      <c r="P70" s="40">
        <f>Tabela_3!P68</f>
        <v>107.26739999999999</v>
      </c>
      <c r="Q70" s="40">
        <f>Tabela_3!Q68</f>
        <v>104.55540999999999</v>
      </c>
    </row>
    <row r="71" spans="1:17" x14ac:dyDescent="0.25">
      <c r="A71" s="37">
        <v>39173</v>
      </c>
      <c r="B71" s="40">
        <f>Tabela_3!B69</f>
        <v>111.93483000000001</v>
      </c>
      <c r="C71" s="40">
        <f>Tabela_3!C69</f>
        <v>113.03139</v>
      </c>
      <c r="D71" s="40">
        <f>Tabela_3!D69</f>
        <v>107.05391</v>
      </c>
      <c r="E71" s="40">
        <f>Tabela_3!E69</f>
        <v>70.876249999999999</v>
      </c>
      <c r="F71" s="40" t="str">
        <f>Tabela_3!F69</f>
        <v>...</v>
      </c>
      <c r="G71" s="40">
        <f>Tabela_3!G69</f>
        <v>121.22917</v>
      </c>
      <c r="H71" s="40" t="str">
        <f>Tabela_3!H69</f>
        <v>...</v>
      </c>
      <c r="I71" s="40">
        <f>Tabela_3!I69</f>
        <v>98.342439999999996</v>
      </c>
      <c r="J71" s="40">
        <f>Tabela_3!J69</f>
        <v>124.46778</v>
      </c>
      <c r="K71" s="40">
        <f>Tabela_3!K69</f>
        <v>116.20901000000001</v>
      </c>
      <c r="L71" s="40">
        <f>Tabela_3!L69</f>
        <v>147.19632999999999</v>
      </c>
      <c r="M71" s="40">
        <f>Tabela_3!M69</f>
        <v>95.762839999999997</v>
      </c>
      <c r="N71" s="40">
        <f>Tabela_3!N69</f>
        <v>112.29119</v>
      </c>
      <c r="O71" s="40">
        <f>Tabela_3!O69</f>
        <v>82.875360000000001</v>
      </c>
      <c r="P71" s="40">
        <f>Tabela_3!P69</f>
        <v>108.86062</v>
      </c>
      <c r="Q71" s="40">
        <f>Tabela_3!Q69</f>
        <v>109.32469</v>
      </c>
    </row>
    <row r="72" spans="1:17" x14ac:dyDescent="0.25">
      <c r="A72" s="37">
        <v>39203</v>
      </c>
      <c r="B72" s="40">
        <f>Tabela_3!B70</f>
        <v>112.21290999999999</v>
      </c>
      <c r="C72" s="40">
        <f>Tabela_3!C70</f>
        <v>115.983</v>
      </c>
      <c r="D72" s="40">
        <f>Tabela_3!D70</f>
        <v>102.02106000000001</v>
      </c>
      <c r="E72" s="40">
        <f>Tabela_3!E70</f>
        <v>71.889340000000004</v>
      </c>
      <c r="F72" s="40" t="str">
        <f>Tabela_3!F70</f>
        <v>...</v>
      </c>
      <c r="G72" s="40">
        <f>Tabela_3!G70</f>
        <v>129.26978</v>
      </c>
      <c r="H72" s="40" t="str">
        <f>Tabela_3!H70</f>
        <v>...</v>
      </c>
      <c r="I72" s="40">
        <f>Tabela_3!I70</f>
        <v>100.90897</v>
      </c>
      <c r="J72" s="40">
        <f>Tabela_3!J70</f>
        <v>128.05914999999999</v>
      </c>
      <c r="K72" s="40">
        <f>Tabela_3!K70</f>
        <v>116.05959</v>
      </c>
      <c r="L72" s="40">
        <f>Tabela_3!L70</f>
        <v>151.18518</v>
      </c>
      <c r="M72" s="40">
        <f>Tabela_3!M70</f>
        <v>96.017049999999998</v>
      </c>
      <c r="N72" s="40">
        <f>Tabela_3!N70</f>
        <v>112.12103999999999</v>
      </c>
      <c r="O72" s="40">
        <f>Tabela_3!O70</f>
        <v>80.528509999999997</v>
      </c>
      <c r="P72" s="40">
        <f>Tabela_3!P70</f>
        <v>111.08513000000001</v>
      </c>
      <c r="Q72" s="40">
        <f>Tabela_3!Q70</f>
        <v>106.64503999999999</v>
      </c>
    </row>
    <row r="73" spans="1:17" x14ac:dyDescent="0.25">
      <c r="A73" s="37">
        <v>39234</v>
      </c>
      <c r="B73" s="40">
        <f>Tabela_3!B71</f>
        <v>112.92236</v>
      </c>
      <c r="C73" s="40">
        <f>Tabela_3!C71</f>
        <v>116.19689</v>
      </c>
      <c r="D73" s="40">
        <f>Tabela_3!D71</f>
        <v>105.26094000000001</v>
      </c>
      <c r="E73" s="40">
        <f>Tabela_3!E71</f>
        <v>70.439580000000007</v>
      </c>
      <c r="F73" s="40" t="str">
        <f>Tabela_3!F71</f>
        <v>...</v>
      </c>
      <c r="G73" s="40">
        <f>Tabela_3!G71</f>
        <v>124.11262000000001</v>
      </c>
      <c r="H73" s="40" t="str">
        <f>Tabela_3!H71</f>
        <v>...</v>
      </c>
      <c r="I73" s="40">
        <f>Tabela_3!I71</f>
        <v>101.00192</v>
      </c>
      <c r="J73" s="40">
        <f>Tabela_3!J71</f>
        <v>129.46833000000001</v>
      </c>
      <c r="K73" s="40">
        <f>Tabela_3!K71</f>
        <v>116.82209</v>
      </c>
      <c r="L73" s="40">
        <f>Tabela_3!L71</f>
        <v>155.02265</v>
      </c>
      <c r="M73" s="40">
        <f>Tabela_3!M71</f>
        <v>94.839429999999993</v>
      </c>
      <c r="N73" s="40">
        <f>Tabela_3!N71</f>
        <v>115.03400000000001</v>
      </c>
      <c r="O73" s="40">
        <f>Tabela_3!O71</f>
        <v>83.530510000000007</v>
      </c>
      <c r="P73" s="40">
        <f>Tabela_3!P71</f>
        <v>110.90058000000001</v>
      </c>
      <c r="Q73" s="40">
        <f>Tabela_3!Q71</f>
        <v>103.78516999999999</v>
      </c>
    </row>
    <row r="74" spans="1:17" x14ac:dyDescent="0.25">
      <c r="A74" s="37">
        <v>39264</v>
      </c>
      <c r="B74" s="40">
        <f>Tabela_3!B72</f>
        <v>112.54255000000001</v>
      </c>
      <c r="C74" s="40">
        <f>Tabela_3!C72</f>
        <v>117.76072000000001</v>
      </c>
      <c r="D74" s="40">
        <f>Tabela_3!D72</f>
        <v>101.81520999999999</v>
      </c>
      <c r="E74" s="40">
        <f>Tabela_3!E72</f>
        <v>71.385779999999997</v>
      </c>
      <c r="F74" s="40" t="str">
        <f>Tabela_3!F72</f>
        <v>...</v>
      </c>
      <c r="G74" s="40">
        <f>Tabela_3!G72</f>
        <v>120.65073</v>
      </c>
      <c r="H74" s="40" t="str">
        <f>Tabela_3!H72</f>
        <v>...</v>
      </c>
      <c r="I74" s="40">
        <f>Tabela_3!I72</f>
        <v>99.208299999999994</v>
      </c>
      <c r="J74" s="40">
        <f>Tabela_3!J72</f>
        <v>134.44678999999999</v>
      </c>
      <c r="K74" s="40">
        <f>Tabela_3!K72</f>
        <v>117.89624999999999</v>
      </c>
      <c r="L74" s="40">
        <f>Tabela_3!L72</f>
        <v>154.87464</v>
      </c>
      <c r="M74" s="40">
        <f>Tabela_3!M72</f>
        <v>92.066280000000006</v>
      </c>
      <c r="N74" s="40">
        <f>Tabela_3!N72</f>
        <v>114.46081</v>
      </c>
      <c r="O74" s="40">
        <f>Tabela_3!O72</f>
        <v>83.073729999999998</v>
      </c>
      <c r="P74" s="40">
        <f>Tabela_3!P72</f>
        <v>108.85635000000001</v>
      </c>
      <c r="Q74" s="40">
        <f>Tabela_3!Q72</f>
        <v>104.38831</v>
      </c>
    </row>
    <row r="75" spans="1:17" x14ac:dyDescent="0.25">
      <c r="A75" s="37">
        <v>39295</v>
      </c>
      <c r="B75" s="40">
        <f>Tabela_3!B73</f>
        <v>114.16351</v>
      </c>
      <c r="C75" s="40">
        <f>Tabela_3!C73</f>
        <v>115.29197000000001</v>
      </c>
      <c r="D75" s="40">
        <f>Tabela_3!D73</f>
        <v>109.74677</v>
      </c>
      <c r="E75" s="40">
        <f>Tabela_3!E73</f>
        <v>71.452240000000003</v>
      </c>
      <c r="F75" s="40" t="str">
        <f>Tabela_3!F73</f>
        <v>...</v>
      </c>
      <c r="G75" s="40">
        <f>Tabela_3!G73</f>
        <v>120.24124999999999</v>
      </c>
      <c r="H75" s="40" t="str">
        <f>Tabela_3!H73</f>
        <v>...</v>
      </c>
      <c r="I75" s="40">
        <f>Tabela_3!I73</f>
        <v>97.944900000000004</v>
      </c>
      <c r="J75" s="40">
        <f>Tabela_3!J73</f>
        <v>127.98819</v>
      </c>
      <c r="K75" s="40">
        <f>Tabela_3!K73</f>
        <v>118.47542</v>
      </c>
      <c r="L75" s="40">
        <f>Tabela_3!L73</f>
        <v>162.77346</v>
      </c>
      <c r="M75" s="40">
        <f>Tabela_3!M73</f>
        <v>95.574610000000007</v>
      </c>
      <c r="N75" s="40">
        <f>Tabela_3!N73</f>
        <v>114.99776</v>
      </c>
      <c r="O75" s="40">
        <f>Tabela_3!O73</f>
        <v>83.701650000000001</v>
      </c>
      <c r="P75" s="40">
        <f>Tabela_3!P73</f>
        <v>110.41455000000001</v>
      </c>
      <c r="Q75" s="40">
        <f>Tabela_3!Q73</f>
        <v>103.07673</v>
      </c>
    </row>
    <row r="76" spans="1:17" x14ac:dyDescent="0.25">
      <c r="A76" s="37">
        <v>39326</v>
      </c>
      <c r="B76" s="40">
        <f>Tabela_3!B74</f>
        <v>112.83132999999999</v>
      </c>
      <c r="C76" s="40">
        <f>Tabela_3!C74</f>
        <v>114.92453999999999</v>
      </c>
      <c r="D76" s="40">
        <f>Tabela_3!D74</f>
        <v>104.99356</v>
      </c>
      <c r="E76" s="40">
        <f>Tabela_3!E74</f>
        <v>71.868579999999994</v>
      </c>
      <c r="F76" s="40" t="str">
        <f>Tabela_3!F74</f>
        <v>...</v>
      </c>
      <c r="G76" s="40">
        <f>Tabela_3!G74</f>
        <v>124.13319</v>
      </c>
      <c r="H76" s="40" t="str">
        <f>Tabela_3!H74</f>
        <v>...</v>
      </c>
      <c r="I76" s="40">
        <f>Tabela_3!I74</f>
        <v>96.621960000000001</v>
      </c>
      <c r="J76" s="40">
        <f>Tabela_3!J74</f>
        <v>126.93026999999999</v>
      </c>
      <c r="K76" s="40">
        <f>Tabela_3!K74</f>
        <v>115.64812999999999</v>
      </c>
      <c r="L76" s="40">
        <f>Tabela_3!L74</f>
        <v>147.12676999999999</v>
      </c>
      <c r="M76" s="40">
        <f>Tabela_3!M74</f>
        <v>93.351939999999999</v>
      </c>
      <c r="N76" s="40">
        <f>Tabela_3!N74</f>
        <v>116.83314</v>
      </c>
      <c r="O76" s="40">
        <f>Tabela_3!O74</f>
        <v>82.529030000000006</v>
      </c>
      <c r="P76" s="40">
        <f>Tabela_3!P74</f>
        <v>109.54040000000001</v>
      </c>
      <c r="Q76" s="40">
        <f>Tabela_3!Q74</f>
        <v>102.85805999999999</v>
      </c>
    </row>
    <row r="77" spans="1:17" x14ac:dyDescent="0.25">
      <c r="A77" s="37">
        <v>39356</v>
      </c>
      <c r="B77" s="40">
        <f>Tabela_3!B75</f>
        <v>116.00537</v>
      </c>
      <c r="C77" s="40">
        <f>Tabela_3!C75</f>
        <v>117.28754000000001</v>
      </c>
      <c r="D77" s="40">
        <f>Tabela_3!D75</f>
        <v>105.85379</v>
      </c>
      <c r="E77" s="40">
        <f>Tabela_3!E75</f>
        <v>71.407030000000006</v>
      </c>
      <c r="F77" s="40" t="str">
        <f>Tabela_3!F75</f>
        <v>...</v>
      </c>
      <c r="G77" s="40">
        <f>Tabela_3!G75</f>
        <v>124.87475999999999</v>
      </c>
      <c r="H77" s="40" t="str">
        <f>Tabela_3!H75</f>
        <v>...</v>
      </c>
      <c r="I77" s="40">
        <f>Tabela_3!I75</f>
        <v>99.639719999999997</v>
      </c>
      <c r="J77" s="40">
        <f>Tabela_3!J75</f>
        <v>128.98348999999999</v>
      </c>
      <c r="K77" s="40">
        <f>Tabela_3!K75</f>
        <v>117.93344</v>
      </c>
      <c r="L77" s="40">
        <f>Tabela_3!L75</f>
        <v>165.70008999999999</v>
      </c>
      <c r="M77" s="40">
        <f>Tabela_3!M75</f>
        <v>96.74897</v>
      </c>
      <c r="N77" s="40">
        <f>Tabela_3!N75</f>
        <v>118.92666</v>
      </c>
      <c r="O77" s="40">
        <f>Tabela_3!O75</f>
        <v>88.017849999999996</v>
      </c>
      <c r="P77" s="40">
        <f>Tabela_3!P75</f>
        <v>110.20169</v>
      </c>
      <c r="Q77" s="40">
        <f>Tabela_3!Q75</f>
        <v>105.34054999999999</v>
      </c>
    </row>
    <row r="78" spans="1:17" x14ac:dyDescent="0.25">
      <c r="A78" s="37">
        <v>39387</v>
      </c>
      <c r="B78" s="40">
        <f>Tabela_3!B76</f>
        <v>114.95165</v>
      </c>
      <c r="C78" s="40">
        <f>Tabela_3!C76</f>
        <v>118.09661</v>
      </c>
      <c r="D78" s="40">
        <f>Tabela_3!D76</f>
        <v>107.11369999999999</v>
      </c>
      <c r="E78" s="40">
        <f>Tabela_3!E76</f>
        <v>72.886390000000006</v>
      </c>
      <c r="F78" s="40" t="str">
        <f>Tabela_3!F76</f>
        <v>...</v>
      </c>
      <c r="G78" s="40">
        <f>Tabela_3!G76</f>
        <v>123.37496</v>
      </c>
      <c r="H78" s="40" t="str">
        <f>Tabela_3!H76</f>
        <v>...</v>
      </c>
      <c r="I78" s="40">
        <f>Tabela_3!I76</f>
        <v>101.93011</v>
      </c>
      <c r="J78" s="40">
        <f>Tabela_3!J76</f>
        <v>132.75855999999999</v>
      </c>
      <c r="K78" s="40">
        <f>Tabela_3!K76</f>
        <v>121.44436</v>
      </c>
      <c r="L78" s="40">
        <f>Tabela_3!L76</f>
        <v>170.87162000000001</v>
      </c>
      <c r="M78" s="40">
        <f>Tabela_3!M76</f>
        <v>96.319670000000002</v>
      </c>
      <c r="N78" s="40">
        <f>Tabela_3!N76</f>
        <v>117.17859</v>
      </c>
      <c r="O78" s="40">
        <f>Tabela_3!O76</f>
        <v>84.214250000000007</v>
      </c>
      <c r="P78" s="40">
        <f>Tabela_3!P76</f>
        <v>109.98208</v>
      </c>
      <c r="Q78" s="40">
        <f>Tabela_3!Q76</f>
        <v>105.93272</v>
      </c>
    </row>
    <row r="79" spans="1:17" x14ac:dyDescent="0.25">
      <c r="A79" s="37">
        <v>39417</v>
      </c>
      <c r="B79" s="40">
        <f>Tabela_3!B77</f>
        <v>115.2688</v>
      </c>
      <c r="C79" s="40">
        <f>Tabela_3!C77</f>
        <v>123.2773</v>
      </c>
      <c r="D79" s="40">
        <f>Tabela_3!D77</f>
        <v>111.21217</v>
      </c>
      <c r="E79" s="40">
        <f>Tabela_3!E77</f>
        <v>74.040530000000004</v>
      </c>
      <c r="F79" s="40" t="str">
        <f>Tabela_3!F77</f>
        <v>...</v>
      </c>
      <c r="G79" s="40">
        <f>Tabela_3!G77</f>
        <v>126.5146</v>
      </c>
      <c r="H79" s="40" t="str">
        <f>Tabela_3!H77</f>
        <v>...</v>
      </c>
      <c r="I79" s="40">
        <f>Tabela_3!I77</f>
        <v>106.69888</v>
      </c>
      <c r="J79" s="40">
        <f>Tabela_3!J77</f>
        <v>135.72829999999999</v>
      </c>
      <c r="K79" s="40">
        <f>Tabela_3!K77</f>
        <v>120.76793000000001</v>
      </c>
      <c r="L79" s="40">
        <f>Tabela_3!L77</f>
        <v>175.94835</v>
      </c>
      <c r="M79" s="40">
        <f>Tabela_3!M77</f>
        <v>95.531930000000003</v>
      </c>
      <c r="N79" s="40">
        <f>Tabela_3!N77</f>
        <v>117.44028</v>
      </c>
      <c r="O79" s="40">
        <f>Tabela_3!O77</f>
        <v>87.084029999999998</v>
      </c>
      <c r="P79" s="40">
        <f>Tabela_3!P77</f>
        <v>108.12931</v>
      </c>
      <c r="Q79" s="40">
        <f>Tabela_3!Q77</f>
        <v>106.85842</v>
      </c>
    </row>
    <row r="80" spans="1:17" x14ac:dyDescent="0.25">
      <c r="A80" s="37">
        <v>39448</v>
      </c>
      <c r="B80" s="40">
        <f>Tabela_3!B78</f>
        <v>117.1795</v>
      </c>
      <c r="C80" s="40">
        <f>Tabela_3!C78</f>
        <v>120.42949</v>
      </c>
      <c r="D80" s="40">
        <f>Tabela_3!D78</f>
        <v>115.06653</v>
      </c>
      <c r="E80" s="40">
        <f>Tabela_3!E78</f>
        <v>75.882840000000002</v>
      </c>
      <c r="F80" s="40" t="str">
        <f>Tabela_3!F78</f>
        <v>...</v>
      </c>
      <c r="G80" s="40">
        <f>Tabela_3!G78</f>
        <v>117.27097999999999</v>
      </c>
      <c r="H80" s="40" t="str">
        <f>Tabela_3!H78</f>
        <v>...</v>
      </c>
      <c r="I80" s="40">
        <f>Tabela_3!I78</f>
        <v>110.57137</v>
      </c>
      <c r="J80" s="40">
        <f>Tabela_3!J78</f>
        <v>133.59412</v>
      </c>
      <c r="K80" s="40">
        <f>Tabela_3!K78</f>
        <v>123.61172000000001</v>
      </c>
      <c r="L80" s="40">
        <f>Tabela_3!L78</f>
        <v>170.69458</v>
      </c>
      <c r="M80" s="40">
        <f>Tabela_3!M78</f>
        <v>100.39758999999999</v>
      </c>
      <c r="N80" s="40">
        <f>Tabela_3!N78</f>
        <v>120.50141000000001</v>
      </c>
      <c r="O80" s="40">
        <f>Tabela_3!O78</f>
        <v>91.126670000000004</v>
      </c>
      <c r="P80" s="40">
        <f>Tabela_3!P78</f>
        <v>108.62623000000001</v>
      </c>
      <c r="Q80" s="40">
        <f>Tabela_3!Q78</f>
        <v>109.14816</v>
      </c>
    </row>
    <row r="81" spans="1:17" x14ac:dyDescent="0.25">
      <c r="A81" s="37">
        <v>39479</v>
      </c>
      <c r="B81" s="40">
        <f>Tabela_3!B79</f>
        <v>116.89688</v>
      </c>
      <c r="C81" s="40">
        <f>Tabela_3!C79</f>
        <v>122.71741</v>
      </c>
      <c r="D81" s="40">
        <f>Tabela_3!D79</f>
        <v>111.97136999999999</v>
      </c>
      <c r="E81" s="40">
        <f>Tabela_3!E79</f>
        <v>80.32159</v>
      </c>
      <c r="F81" s="40" t="str">
        <f>Tabela_3!F79</f>
        <v>...</v>
      </c>
      <c r="G81" s="40">
        <f>Tabela_3!G79</f>
        <v>124.21724</v>
      </c>
      <c r="H81" s="40" t="str">
        <f>Tabela_3!H79</f>
        <v>...</v>
      </c>
      <c r="I81" s="40">
        <f>Tabela_3!I79</f>
        <v>108.40224000000001</v>
      </c>
      <c r="J81" s="40">
        <f>Tabela_3!J79</f>
        <v>138.49696</v>
      </c>
      <c r="K81" s="40">
        <f>Tabela_3!K79</f>
        <v>120.45318</v>
      </c>
      <c r="L81" s="40">
        <f>Tabela_3!L79</f>
        <v>173.39505</v>
      </c>
      <c r="M81" s="40">
        <f>Tabela_3!M79</f>
        <v>97.544479999999993</v>
      </c>
      <c r="N81" s="40">
        <f>Tabela_3!N79</f>
        <v>119.78127000000001</v>
      </c>
      <c r="O81" s="40">
        <f>Tabela_3!O79</f>
        <v>88.133449999999996</v>
      </c>
      <c r="P81" s="40">
        <f>Tabela_3!P79</f>
        <v>110.89595</v>
      </c>
      <c r="Q81" s="40">
        <f>Tabela_3!Q79</f>
        <v>110.76964</v>
      </c>
    </row>
    <row r="82" spans="1:17" x14ac:dyDescent="0.25">
      <c r="A82" s="37">
        <v>39508</v>
      </c>
      <c r="B82" s="40">
        <f>Tabela_3!B80</f>
        <v>117.14628999999999</v>
      </c>
      <c r="C82" s="40">
        <f>Tabela_3!C80</f>
        <v>118.78393</v>
      </c>
      <c r="D82" s="40">
        <f>Tabela_3!D80</f>
        <v>109.74463</v>
      </c>
      <c r="E82" s="40">
        <f>Tabela_3!E80</f>
        <v>75.180570000000003</v>
      </c>
      <c r="F82" s="40" t="str">
        <f>Tabela_3!F80</f>
        <v>...</v>
      </c>
      <c r="G82" s="40">
        <f>Tabela_3!G80</f>
        <v>131.69046</v>
      </c>
      <c r="H82" s="40" t="str">
        <f>Tabela_3!H80</f>
        <v>...</v>
      </c>
      <c r="I82" s="40">
        <f>Tabela_3!I80</f>
        <v>107.63799</v>
      </c>
      <c r="J82" s="40">
        <f>Tabela_3!J80</f>
        <v>131.49945</v>
      </c>
      <c r="K82" s="40">
        <f>Tabela_3!K80</f>
        <v>120.79643</v>
      </c>
      <c r="L82" s="40">
        <f>Tabela_3!L80</f>
        <v>176.14583999999999</v>
      </c>
      <c r="M82" s="40">
        <f>Tabela_3!M80</f>
        <v>97.129180000000005</v>
      </c>
      <c r="N82" s="40">
        <f>Tabela_3!N80</f>
        <v>120.76846999999999</v>
      </c>
      <c r="O82" s="40">
        <f>Tabela_3!O80</f>
        <v>91.195369999999997</v>
      </c>
      <c r="P82" s="40">
        <f>Tabela_3!P80</f>
        <v>111.07474000000001</v>
      </c>
      <c r="Q82" s="40">
        <f>Tabela_3!Q80</f>
        <v>109.32505</v>
      </c>
    </row>
    <row r="83" spans="1:17" x14ac:dyDescent="0.25">
      <c r="A83" s="37">
        <v>39539</v>
      </c>
      <c r="B83" s="40">
        <f>Tabela_3!B81</f>
        <v>117.25633999999999</v>
      </c>
      <c r="C83" s="40">
        <f>Tabela_3!C81</f>
        <v>119.07155</v>
      </c>
      <c r="D83" s="40">
        <f>Tabela_3!D81</f>
        <v>107.57804</v>
      </c>
      <c r="E83" s="40">
        <f>Tabela_3!E81</f>
        <v>73.496290000000002</v>
      </c>
      <c r="F83" s="40" t="str">
        <f>Tabela_3!F81</f>
        <v>...</v>
      </c>
      <c r="G83" s="40">
        <f>Tabela_3!G81</f>
        <v>124.0758</v>
      </c>
      <c r="H83" s="40" t="str">
        <f>Tabela_3!H81</f>
        <v>...</v>
      </c>
      <c r="I83" s="40">
        <f>Tabela_3!I81</f>
        <v>101.10551</v>
      </c>
      <c r="J83" s="40">
        <f>Tabela_3!J81</f>
        <v>133.71807999999999</v>
      </c>
      <c r="K83" s="40">
        <f>Tabela_3!K81</f>
        <v>120.84362</v>
      </c>
      <c r="L83" s="40">
        <f>Tabela_3!L81</f>
        <v>177.78570999999999</v>
      </c>
      <c r="M83" s="40">
        <f>Tabela_3!M81</f>
        <v>93.556560000000005</v>
      </c>
      <c r="N83" s="40">
        <f>Tabela_3!N81</f>
        <v>120.91800000000001</v>
      </c>
      <c r="O83" s="40">
        <f>Tabela_3!O81</f>
        <v>89.143709999999999</v>
      </c>
      <c r="P83" s="40">
        <f>Tabela_3!P81</f>
        <v>111.4896</v>
      </c>
      <c r="Q83" s="40">
        <f>Tabela_3!Q81</f>
        <v>108.46467</v>
      </c>
    </row>
    <row r="84" spans="1:17" x14ac:dyDescent="0.25">
      <c r="A84" s="37">
        <v>39569</v>
      </c>
      <c r="B84" s="40">
        <f>Tabela_3!B82</f>
        <v>118.1336</v>
      </c>
      <c r="C84" s="40">
        <f>Tabela_3!C82</f>
        <v>118.12875</v>
      </c>
      <c r="D84" s="40">
        <f>Tabela_3!D82</f>
        <v>110.5228</v>
      </c>
      <c r="E84" s="40">
        <f>Tabela_3!E82</f>
        <v>74.626649999999998</v>
      </c>
      <c r="F84" s="40" t="str">
        <f>Tabela_3!F82</f>
        <v>...</v>
      </c>
      <c r="G84" s="40">
        <f>Tabela_3!G82</f>
        <v>122.98600999999999</v>
      </c>
      <c r="H84" s="40" t="str">
        <f>Tabela_3!H82</f>
        <v>...</v>
      </c>
      <c r="I84" s="40">
        <f>Tabela_3!I82</f>
        <v>100.73105</v>
      </c>
      <c r="J84" s="40">
        <f>Tabela_3!J82</f>
        <v>134.69065000000001</v>
      </c>
      <c r="K84" s="40">
        <f>Tabela_3!K82</f>
        <v>122.91836000000001</v>
      </c>
      <c r="L84" s="40">
        <f>Tabela_3!L82</f>
        <v>180.43716000000001</v>
      </c>
      <c r="M84" s="40">
        <f>Tabela_3!M82</f>
        <v>96.627619999999993</v>
      </c>
      <c r="N84" s="40">
        <f>Tabela_3!N82</f>
        <v>121.99391</v>
      </c>
      <c r="O84" s="40">
        <f>Tabela_3!O82</f>
        <v>91.894980000000004</v>
      </c>
      <c r="P84" s="40">
        <f>Tabela_3!P82</f>
        <v>108.01023000000001</v>
      </c>
      <c r="Q84" s="40">
        <f>Tabela_3!Q82</f>
        <v>104.50447</v>
      </c>
    </row>
    <row r="85" spans="1:17" x14ac:dyDescent="0.25">
      <c r="A85" s="37">
        <v>39600</v>
      </c>
      <c r="B85" s="40">
        <f>Tabela_3!B83</f>
        <v>119.63421</v>
      </c>
      <c r="C85" s="40">
        <f>Tabela_3!C83</f>
        <v>116.80249999999999</v>
      </c>
      <c r="D85" s="40">
        <f>Tabela_3!D83</f>
        <v>109.74187000000001</v>
      </c>
      <c r="E85" s="40">
        <f>Tabela_3!E83</f>
        <v>76.295140000000004</v>
      </c>
      <c r="F85" s="40" t="str">
        <f>Tabela_3!F83</f>
        <v>...</v>
      </c>
      <c r="G85" s="40">
        <f>Tabela_3!G83</f>
        <v>126.28109000000001</v>
      </c>
      <c r="H85" s="40" t="str">
        <f>Tabela_3!H83</f>
        <v>...</v>
      </c>
      <c r="I85" s="40">
        <f>Tabela_3!I83</f>
        <v>103.04425000000001</v>
      </c>
      <c r="J85" s="40">
        <f>Tabela_3!J83</f>
        <v>129.47072</v>
      </c>
      <c r="K85" s="40">
        <f>Tabela_3!K83</f>
        <v>124.41276000000001</v>
      </c>
      <c r="L85" s="40">
        <f>Tabela_3!L83</f>
        <v>177.85436999999999</v>
      </c>
      <c r="M85" s="40">
        <f>Tabela_3!M83</f>
        <v>99.352540000000005</v>
      </c>
      <c r="N85" s="40">
        <f>Tabela_3!N83</f>
        <v>125.02437999999999</v>
      </c>
      <c r="O85" s="40">
        <f>Tabela_3!O83</f>
        <v>92.255840000000006</v>
      </c>
      <c r="P85" s="40">
        <f>Tabela_3!P83</f>
        <v>106.50057</v>
      </c>
      <c r="Q85" s="40">
        <f>Tabela_3!Q83</f>
        <v>106.98497</v>
      </c>
    </row>
    <row r="86" spans="1:17" x14ac:dyDescent="0.25">
      <c r="A86" s="37">
        <v>39630</v>
      </c>
      <c r="B86" s="40">
        <f>Tabela_3!B84</f>
        <v>120.20541</v>
      </c>
      <c r="C86" s="40">
        <f>Tabela_3!C84</f>
        <v>116.35142999999999</v>
      </c>
      <c r="D86" s="40">
        <f>Tabela_3!D84</f>
        <v>108.50371</v>
      </c>
      <c r="E86" s="40">
        <f>Tabela_3!E84</f>
        <v>77.429860000000005</v>
      </c>
      <c r="F86" s="40" t="str">
        <f>Tabela_3!F84</f>
        <v>...</v>
      </c>
      <c r="G86" s="40">
        <f>Tabela_3!G84</f>
        <v>125.78603</v>
      </c>
      <c r="H86" s="40" t="str">
        <f>Tabela_3!H84</f>
        <v>...</v>
      </c>
      <c r="I86" s="40">
        <f>Tabela_3!I84</f>
        <v>101.34477</v>
      </c>
      <c r="J86" s="40">
        <f>Tabela_3!J84</f>
        <v>132.41433000000001</v>
      </c>
      <c r="K86" s="40">
        <f>Tabela_3!K84</f>
        <v>125.99325</v>
      </c>
      <c r="L86" s="40">
        <f>Tabela_3!L84</f>
        <v>180.05479</v>
      </c>
      <c r="M86" s="40">
        <f>Tabela_3!M84</f>
        <v>99.387050000000002</v>
      </c>
      <c r="N86" s="40">
        <f>Tabela_3!N84</f>
        <v>124.14946999999999</v>
      </c>
      <c r="O86" s="40">
        <f>Tabela_3!O84</f>
        <v>94.536659999999998</v>
      </c>
      <c r="P86" s="40">
        <f>Tabela_3!P84</f>
        <v>109.33638999999999</v>
      </c>
      <c r="Q86" s="40">
        <f>Tabela_3!Q84</f>
        <v>106.50191</v>
      </c>
    </row>
    <row r="87" spans="1:17" x14ac:dyDescent="0.25">
      <c r="A87" s="37">
        <v>39661</v>
      </c>
      <c r="B87" s="40">
        <f>Tabela_3!B85</f>
        <v>118.84855</v>
      </c>
      <c r="C87" s="40">
        <f>Tabela_3!C85</f>
        <v>118.5539</v>
      </c>
      <c r="D87" s="40">
        <f>Tabela_3!D85</f>
        <v>109.20607</v>
      </c>
      <c r="E87" s="40">
        <f>Tabela_3!E85</f>
        <v>79.979690000000005</v>
      </c>
      <c r="F87" s="40" t="str">
        <f>Tabela_3!F85</f>
        <v>...</v>
      </c>
      <c r="G87" s="40">
        <f>Tabela_3!G85</f>
        <v>129.88744</v>
      </c>
      <c r="H87" s="40" t="str">
        <f>Tabela_3!H85</f>
        <v>...</v>
      </c>
      <c r="I87" s="40">
        <f>Tabela_3!I85</f>
        <v>103.66749</v>
      </c>
      <c r="J87" s="40">
        <f>Tabela_3!J85</f>
        <v>137.31097</v>
      </c>
      <c r="K87" s="40">
        <f>Tabela_3!K85</f>
        <v>125.07196999999999</v>
      </c>
      <c r="L87" s="40">
        <f>Tabela_3!L85</f>
        <v>174.90884</v>
      </c>
      <c r="M87" s="40">
        <f>Tabela_3!M85</f>
        <v>97.074740000000006</v>
      </c>
      <c r="N87" s="40">
        <f>Tabela_3!N85</f>
        <v>120.39955</v>
      </c>
      <c r="O87" s="40">
        <f>Tabela_3!O85</f>
        <v>89.380970000000005</v>
      </c>
      <c r="P87" s="40">
        <f>Tabela_3!P85</f>
        <v>112.3582</v>
      </c>
      <c r="Q87" s="40">
        <f>Tabela_3!Q85</f>
        <v>106.74142999999999</v>
      </c>
    </row>
    <row r="88" spans="1:17" x14ac:dyDescent="0.25">
      <c r="A88" s="37">
        <v>39692</v>
      </c>
      <c r="B88" s="40">
        <f>Tabela_3!B86</f>
        <v>120.16698</v>
      </c>
      <c r="C88" s="40">
        <f>Tabela_3!C86</f>
        <v>119.21656</v>
      </c>
      <c r="D88" s="40">
        <f>Tabela_3!D86</f>
        <v>113.01045000000001</v>
      </c>
      <c r="E88" s="40">
        <f>Tabela_3!E86</f>
        <v>78.764499999999998</v>
      </c>
      <c r="F88" s="40" t="str">
        <f>Tabela_3!F86</f>
        <v>...</v>
      </c>
      <c r="G88" s="40">
        <f>Tabela_3!G86</f>
        <v>124.47216</v>
      </c>
      <c r="H88" s="40" t="str">
        <f>Tabela_3!H86</f>
        <v>...</v>
      </c>
      <c r="I88" s="40">
        <f>Tabela_3!I86</f>
        <v>104.99284</v>
      </c>
      <c r="J88" s="40">
        <f>Tabela_3!J86</f>
        <v>137.53595999999999</v>
      </c>
      <c r="K88" s="40">
        <f>Tabela_3!K86</f>
        <v>123.24301</v>
      </c>
      <c r="L88" s="40">
        <f>Tabela_3!L86</f>
        <v>172.02542</v>
      </c>
      <c r="M88" s="40">
        <f>Tabela_3!M86</f>
        <v>98.931010000000001</v>
      </c>
      <c r="N88" s="40">
        <f>Tabela_3!N86</f>
        <v>123.32231</v>
      </c>
      <c r="O88" s="40">
        <f>Tabela_3!O86</f>
        <v>95.918270000000007</v>
      </c>
      <c r="P88" s="40">
        <f>Tabela_3!P86</f>
        <v>111.79826</v>
      </c>
      <c r="Q88" s="40">
        <f>Tabela_3!Q86</f>
        <v>112.0339</v>
      </c>
    </row>
    <row r="89" spans="1:17" x14ac:dyDescent="0.25">
      <c r="A89" s="37">
        <v>39722</v>
      </c>
      <c r="B89" s="40">
        <f>Tabela_3!B87</f>
        <v>116.82317</v>
      </c>
      <c r="C89" s="40">
        <f>Tabela_3!C87</f>
        <v>115.09177</v>
      </c>
      <c r="D89" s="40">
        <f>Tabela_3!D87</f>
        <v>110.1837</v>
      </c>
      <c r="E89" s="40">
        <f>Tabela_3!E87</f>
        <v>80.985669999999999</v>
      </c>
      <c r="F89" s="40" t="str">
        <f>Tabela_3!F87</f>
        <v>...</v>
      </c>
      <c r="G89" s="40">
        <f>Tabela_3!G87</f>
        <v>127.87778</v>
      </c>
      <c r="H89" s="40" t="str">
        <f>Tabela_3!H87</f>
        <v>...</v>
      </c>
      <c r="I89" s="40">
        <f>Tabela_3!I87</f>
        <v>103.405</v>
      </c>
      <c r="J89" s="40">
        <f>Tabela_3!J87</f>
        <v>129.69740999999999</v>
      </c>
      <c r="K89" s="40">
        <f>Tabela_3!K87</f>
        <v>118.77213999999999</v>
      </c>
      <c r="L89" s="40">
        <f>Tabela_3!L87</f>
        <v>159.08247</v>
      </c>
      <c r="M89" s="40">
        <f>Tabela_3!M87</f>
        <v>97.540840000000003</v>
      </c>
      <c r="N89" s="40">
        <f>Tabela_3!N87</f>
        <v>121.11993</v>
      </c>
      <c r="O89" s="40">
        <f>Tabela_3!O87</f>
        <v>94.647880000000001</v>
      </c>
      <c r="P89" s="40">
        <f>Tabela_3!P87</f>
        <v>106.76322</v>
      </c>
      <c r="Q89" s="40">
        <f>Tabela_3!Q87</f>
        <v>104.75834999999999</v>
      </c>
    </row>
    <row r="90" spans="1:17" x14ac:dyDescent="0.25">
      <c r="A90" s="37">
        <v>39753</v>
      </c>
      <c r="B90" s="40">
        <f>Tabela_3!B88</f>
        <v>109.80441</v>
      </c>
      <c r="C90" s="40">
        <f>Tabela_3!C88</f>
        <v>114.8447</v>
      </c>
      <c r="D90" s="40">
        <f>Tabela_3!D88</f>
        <v>101.94162</v>
      </c>
      <c r="E90" s="40">
        <f>Tabela_3!E88</f>
        <v>77.076570000000004</v>
      </c>
      <c r="F90" s="40" t="str">
        <f>Tabela_3!F88</f>
        <v>...</v>
      </c>
      <c r="G90" s="40">
        <f>Tabela_3!G88</f>
        <v>121.07418</v>
      </c>
      <c r="H90" s="40" t="str">
        <f>Tabela_3!H88</f>
        <v>...</v>
      </c>
      <c r="I90" s="40">
        <f>Tabela_3!I88</f>
        <v>101.77209000000001</v>
      </c>
      <c r="J90" s="40">
        <f>Tabela_3!J88</f>
        <v>130.53367</v>
      </c>
      <c r="K90" s="40">
        <f>Tabela_3!K88</f>
        <v>103.89072</v>
      </c>
      <c r="L90" s="40">
        <f>Tabela_3!L88</f>
        <v>129.48208</v>
      </c>
      <c r="M90" s="40">
        <f>Tabela_3!M88</f>
        <v>95.699110000000005</v>
      </c>
      <c r="N90" s="40">
        <f>Tabela_3!N88</f>
        <v>116.74763</v>
      </c>
      <c r="O90" s="40">
        <f>Tabela_3!O88</f>
        <v>92.821479999999994</v>
      </c>
      <c r="P90" s="40">
        <f>Tabela_3!P88</f>
        <v>102.71535</v>
      </c>
      <c r="Q90" s="40">
        <f>Tabela_3!Q88</f>
        <v>97.648039999999995</v>
      </c>
    </row>
    <row r="91" spans="1:17" x14ac:dyDescent="0.25">
      <c r="A91" s="37">
        <v>39783</v>
      </c>
      <c r="B91" s="40">
        <f>Tabela_3!B89</f>
        <v>97.647909999999996</v>
      </c>
      <c r="C91" s="40">
        <f>Tabela_3!C89</f>
        <v>108.49706</v>
      </c>
      <c r="D91" s="40">
        <f>Tabela_3!D89</f>
        <v>98.220759999999999</v>
      </c>
      <c r="E91" s="40">
        <f>Tabela_3!E89</f>
        <v>70.956599999999995</v>
      </c>
      <c r="F91" s="40" t="str">
        <f>Tabela_3!F89</f>
        <v>...</v>
      </c>
      <c r="G91" s="40">
        <f>Tabela_3!G89</f>
        <v>115.74059</v>
      </c>
      <c r="H91" s="40" t="str">
        <f>Tabela_3!H89</f>
        <v>...</v>
      </c>
      <c r="I91" s="40">
        <f>Tabela_3!I89</f>
        <v>98.395629999999997</v>
      </c>
      <c r="J91" s="40">
        <f>Tabela_3!J89</f>
        <v>114.94352000000001</v>
      </c>
      <c r="K91" s="40">
        <f>Tabela_3!K89</f>
        <v>86.563969999999998</v>
      </c>
      <c r="L91" s="40">
        <f>Tabela_3!L89</f>
        <v>119.86941</v>
      </c>
      <c r="M91" s="40">
        <f>Tabela_3!M89</f>
        <v>86.157730000000001</v>
      </c>
      <c r="N91" s="40">
        <f>Tabela_3!N89</f>
        <v>101.99509</v>
      </c>
      <c r="O91" s="40">
        <f>Tabela_3!O89</f>
        <v>75.948729999999998</v>
      </c>
      <c r="P91" s="40">
        <f>Tabela_3!P89</f>
        <v>95.265590000000003</v>
      </c>
      <c r="Q91" s="40">
        <f>Tabela_3!Q89</f>
        <v>86.918859999999995</v>
      </c>
    </row>
    <row r="92" spans="1:17" x14ac:dyDescent="0.25">
      <c r="A92" s="37">
        <v>39814</v>
      </c>
      <c r="B92" s="40">
        <f>Tabela_3!B90</f>
        <v>99.737880000000004</v>
      </c>
      <c r="C92" s="40">
        <f>Tabela_3!C90</f>
        <v>108.11814</v>
      </c>
      <c r="D92" s="40">
        <f>Tabela_3!D90</f>
        <v>88.895700000000005</v>
      </c>
      <c r="E92" s="40">
        <f>Tabela_3!E90</f>
        <v>74.138769999999994</v>
      </c>
      <c r="F92" s="40" t="str">
        <f>Tabela_3!F90</f>
        <v>...</v>
      </c>
      <c r="G92" s="40">
        <f>Tabela_3!G90</f>
        <v>115.16365</v>
      </c>
      <c r="H92" s="40" t="str">
        <f>Tabela_3!H90</f>
        <v>...</v>
      </c>
      <c r="I92" s="40">
        <f>Tabela_3!I90</f>
        <v>104.22445</v>
      </c>
      <c r="J92" s="40">
        <f>Tabela_3!J90</f>
        <v>110.57579</v>
      </c>
      <c r="K92" s="40">
        <f>Tabela_3!K90</f>
        <v>90.768889999999999</v>
      </c>
      <c r="L92" s="40">
        <f>Tabela_3!L90</f>
        <v>113.87245</v>
      </c>
      <c r="M92" s="40">
        <f>Tabela_3!M90</f>
        <v>87.496510000000001</v>
      </c>
      <c r="N92" s="40">
        <f>Tabela_3!N90</f>
        <v>104.61620000000001</v>
      </c>
      <c r="O92" s="40">
        <f>Tabela_3!O90</f>
        <v>76.217879999999994</v>
      </c>
      <c r="P92" s="40">
        <f>Tabela_3!P90</f>
        <v>97.897099999999995</v>
      </c>
      <c r="Q92" s="40">
        <f>Tabela_3!Q90</f>
        <v>91.092280000000002</v>
      </c>
    </row>
    <row r="93" spans="1:17" x14ac:dyDescent="0.25">
      <c r="A93" s="37">
        <v>39845</v>
      </c>
      <c r="B93" s="40">
        <f>Tabela_3!B91</f>
        <v>102.07268999999999</v>
      </c>
      <c r="C93" s="40">
        <f>Tabela_3!C91</f>
        <v>110.97896</v>
      </c>
      <c r="D93" s="40">
        <f>Tabela_3!D91</f>
        <v>95.328010000000006</v>
      </c>
      <c r="E93" s="40">
        <f>Tabela_3!E91</f>
        <v>74.849500000000006</v>
      </c>
      <c r="F93" s="40" t="str">
        <f>Tabela_3!F91</f>
        <v>...</v>
      </c>
      <c r="G93" s="40">
        <f>Tabela_3!G91</f>
        <v>117.30736</v>
      </c>
      <c r="H93" s="40" t="str">
        <f>Tabela_3!H91</f>
        <v>...</v>
      </c>
      <c r="I93" s="40">
        <f>Tabela_3!I91</f>
        <v>94.002700000000004</v>
      </c>
      <c r="J93" s="40">
        <f>Tabela_3!J91</f>
        <v>129.12673000000001</v>
      </c>
      <c r="K93" s="40">
        <f>Tabela_3!K91</f>
        <v>95.074349999999995</v>
      </c>
      <c r="L93" s="40">
        <f>Tabela_3!L91</f>
        <v>125.46212</v>
      </c>
      <c r="M93" s="40">
        <f>Tabela_3!M91</f>
        <v>85.936300000000003</v>
      </c>
      <c r="N93" s="40">
        <f>Tabela_3!N91</f>
        <v>104.60521</v>
      </c>
      <c r="O93" s="40">
        <f>Tabela_3!O91</f>
        <v>82.923119999999997</v>
      </c>
      <c r="P93" s="40">
        <f>Tabela_3!P91</f>
        <v>94.487499999999997</v>
      </c>
      <c r="Q93" s="40">
        <f>Tabela_3!Q91</f>
        <v>94.804140000000004</v>
      </c>
    </row>
    <row r="94" spans="1:17" x14ac:dyDescent="0.25">
      <c r="A94" s="37">
        <v>39873</v>
      </c>
      <c r="B94" s="40">
        <f>Tabela_3!B92</f>
        <v>102.53788</v>
      </c>
      <c r="C94" s="40">
        <f>Tabela_3!C92</f>
        <v>109.23484999999999</v>
      </c>
      <c r="D94" s="40">
        <f>Tabela_3!D92</f>
        <v>92.516480000000001</v>
      </c>
      <c r="E94" s="40">
        <f>Tabela_3!E92</f>
        <v>75.772360000000006</v>
      </c>
      <c r="F94" s="40" t="str">
        <f>Tabela_3!F92</f>
        <v>...</v>
      </c>
      <c r="G94" s="40">
        <f>Tabela_3!G92</f>
        <v>118.58068</v>
      </c>
      <c r="H94" s="40" t="str">
        <f>Tabela_3!H92</f>
        <v>...</v>
      </c>
      <c r="I94" s="40">
        <f>Tabela_3!I92</f>
        <v>96.340670000000003</v>
      </c>
      <c r="J94" s="40">
        <f>Tabela_3!J92</f>
        <v>124.30403</v>
      </c>
      <c r="K94" s="40">
        <f>Tabela_3!K92</f>
        <v>97.961100000000002</v>
      </c>
      <c r="L94" s="40">
        <f>Tabela_3!L92</f>
        <v>113.95195</v>
      </c>
      <c r="M94" s="40">
        <f>Tabela_3!M92</f>
        <v>91.391760000000005</v>
      </c>
      <c r="N94" s="40">
        <f>Tabela_3!N92</f>
        <v>105.76087</v>
      </c>
      <c r="O94" s="40">
        <f>Tabela_3!O92</f>
        <v>82.187089999999998</v>
      </c>
      <c r="P94" s="40">
        <f>Tabela_3!P92</f>
        <v>95.297579999999996</v>
      </c>
      <c r="Q94" s="40">
        <f>Tabela_3!Q92</f>
        <v>94.55592</v>
      </c>
    </row>
    <row r="95" spans="1:17" x14ac:dyDescent="0.25">
      <c r="A95" s="37">
        <v>39904</v>
      </c>
      <c r="B95" s="40">
        <f>Tabela_3!B93</f>
        <v>103.90039</v>
      </c>
      <c r="C95" s="40">
        <f>Tabela_3!C93</f>
        <v>102.97863</v>
      </c>
      <c r="D95" s="40">
        <f>Tabela_3!D93</f>
        <v>87.95599</v>
      </c>
      <c r="E95" s="40">
        <f>Tabela_3!E93</f>
        <v>71.54468</v>
      </c>
      <c r="F95" s="40" t="str">
        <f>Tabela_3!F93</f>
        <v>...</v>
      </c>
      <c r="G95" s="40">
        <f>Tabela_3!G93</f>
        <v>123.82608</v>
      </c>
      <c r="H95" s="40" t="str">
        <f>Tabela_3!H93</f>
        <v>...</v>
      </c>
      <c r="I95" s="40">
        <f>Tabela_3!I93</f>
        <v>97.056229999999999</v>
      </c>
      <c r="J95" s="40">
        <f>Tabela_3!J93</f>
        <v>107.07246000000001</v>
      </c>
      <c r="K95" s="40">
        <f>Tabela_3!K93</f>
        <v>98.721509999999995</v>
      </c>
      <c r="L95" s="40">
        <f>Tabela_3!L93</f>
        <v>130.34589</v>
      </c>
      <c r="M95" s="40">
        <f>Tabela_3!M93</f>
        <v>91.386700000000005</v>
      </c>
      <c r="N95" s="40">
        <f>Tabela_3!N93</f>
        <v>107.24105</v>
      </c>
      <c r="O95" s="40">
        <f>Tabela_3!O93</f>
        <v>83.648960000000002</v>
      </c>
      <c r="P95" s="40">
        <f>Tabela_3!P93</f>
        <v>96.749449999999996</v>
      </c>
      <c r="Q95" s="40">
        <f>Tabela_3!Q93</f>
        <v>99.561149999999998</v>
      </c>
    </row>
    <row r="96" spans="1:17" x14ac:dyDescent="0.25">
      <c r="A96" s="37">
        <v>39934</v>
      </c>
      <c r="B96" s="40">
        <f>Tabela_3!B94</f>
        <v>105.19937</v>
      </c>
      <c r="C96" s="40">
        <f>Tabela_3!C94</f>
        <v>104.75405000000001</v>
      </c>
      <c r="D96" s="40">
        <f>Tabela_3!D94</f>
        <v>101.33534</v>
      </c>
      <c r="E96" s="40">
        <f>Tabela_3!E94</f>
        <v>67.198160000000001</v>
      </c>
      <c r="F96" s="40" t="str">
        <f>Tabela_3!F94</f>
        <v>...</v>
      </c>
      <c r="G96" s="40">
        <f>Tabela_3!G94</f>
        <v>115.42136000000001</v>
      </c>
      <c r="H96" s="40" t="str">
        <f>Tabela_3!H94</f>
        <v>...</v>
      </c>
      <c r="I96" s="40">
        <f>Tabela_3!I94</f>
        <v>97.191850000000002</v>
      </c>
      <c r="J96" s="40">
        <f>Tabela_3!J94</f>
        <v>114.66630000000001</v>
      </c>
      <c r="K96" s="40">
        <f>Tabela_3!K94</f>
        <v>99.646469999999994</v>
      </c>
      <c r="L96" s="40">
        <f>Tabela_3!L94</f>
        <v>130.86600999999999</v>
      </c>
      <c r="M96" s="40">
        <f>Tabela_3!M94</f>
        <v>92.835179999999994</v>
      </c>
      <c r="N96" s="40">
        <f>Tabela_3!N94</f>
        <v>109.09916</v>
      </c>
      <c r="O96" s="40">
        <f>Tabela_3!O94</f>
        <v>80.288089999999997</v>
      </c>
      <c r="P96" s="40">
        <f>Tabela_3!P94</f>
        <v>99.881169999999997</v>
      </c>
      <c r="Q96" s="40">
        <f>Tabela_3!Q94</f>
        <v>99.479910000000004</v>
      </c>
    </row>
    <row r="97" spans="1:17" x14ac:dyDescent="0.25">
      <c r="A97" s="37">
        <v>39965</v>
      </c>
      <c r="B97" s="40">
        <f>Tabela_3!B95</f>
        <v>106.65678</v>
      </c>
      <c r="C97" s="40">
        <f>Tabela_3!C95</f>
        <v>110.35778000000001</v>
      </c>
      <c r="D97" s="40">
        <f>Tabela_3!D95</f>
        <v>95.765439999999998</v>
      </c>
      <c r="E97" s="40">
        <f>Tabela_3!E95</f>
        <v>75.850380000000001</v>
      </c>
      <c r="F97" s="40" t="str">
        <f>Tabela_3!F95</f>
        <v>...</v>
      </c>
      <c r="G97" s="40">
        <f>Tabela_3!G95</f>
        <v>113.29089999999999</v>
      </c>
      <c r="H97" s="40" t="str">
        <f>Tabela_3!H95</f>
        <v>...</v>
      </c>
      <c r="I97" s="40">
        <f>Tabela_3!I95</f>
        <v>96.857780000000005</v>
      </c>
      <c r="J97" s="40">
        <f>Tabela_3!J95</f>
        <v>128.89165</v>
      </c>
      <c r="K97" s="40">
        <f>Tabela_3!K95</f>
        <v>106.10615</v>
      </c>
      <c r="L97" s="40">
        <f>Tabela_3!L95</f>
        <v>132.84843000000001</v>
      </c>
      <c r="M97" s="40">
        <f>Tabela_3!M95</f>
        <v>93.529319999999998</v>
      </c>
      <c r="N97" s="40">
        <f>Tabela_3!N95</f>
        <v>109.36936</v>
      </c>
      <c r="O97" s="40">
        <f>Tabela_3!O95</f>
        <v>77.905760000000001</v>
      </c>
      <c r="P97" s="40">
        <f>Tabela_3!P95</f>
        <v>102.52963</v>
      </c>
      <c r="Q97" s="40">
        <f>Tabela_3!Q95</f>
        <v>99.641829999999999</v>
      </c>
    </row>
    <row r="98" spans="1:17" x14ac:dyDescent="0.25">
      <c r="A98" s="37">
        <v>39995</v>
      </c>
      <c r="B98" s="40">
        <f>Tabela_3!B96</f>
        <v>107.99607</v>
      </c>
      <c r="C98" s="40">
        <f>Tabela_3!C96</f>
        <v>107.70936</v>
      </c>
      <c r="D98" s="40">
        <f>Tabela_3!D96</f>
        <v>99.175240000000002</v>
      </c>
      <c r="E98" s="40">
        <f>Tabela_3!E96</f>
        <v>74.892899999999997</v>
      </c>
      <c r="F98" s="40" t="str">
        <f>Tabela_3!F96</f>
        <v>...</v>
      </c>
      <c r="G98" s="40">
        <f>Tabela_3!G96</f>
        <v>117.55043999999999</v>
      </c>
      <c r="H98" s="40" t="str">
        <f>Tabela_3!H96</f>
        <v>...</v>
      </c>
      <c r="I98" s="40">
        <f>Tabela_3!I96</f>
        <v>99.037549999999996</v>
      </c>
      <c r="J98" s="40">
        <f>Tabela_3!J96</f>
        <v>117.24908000000001</v>
      </c>
      <c r="K98" s="40">
        <f>Tabela_3!K96</f>
        <v>105.52487000000001</v>
      </c>
      <c r="L98" s="40">
        <f>Tabela_3!L96</f>
        <v>142.72096999999999</v>
      </c>
      <c r="M98" s="40">
        <f>Tabela_3!M96</f>
        <v>94.74315</v>
      </c>
      <c r="N98" s="40">
        <f>Tabela_3!N96</f>
        <v>110.0984</v>
      </c>
      <c r="O98" s="40">
        <f>Tabela_3!O96</f>
        <v>80.209609999999998</v>
      </c>
      <c r="P98" s="40">
        <f>Tabela_3!P96</f>
        <v>105.51685999999999</v>
      </c>
      <c r="Q98" s="40">
        <f>Tabela_3!Q96</f>
        <v>99.972430000000003</v>
      </c>
    </row>
    <row r="99" spans="1:17" x14ac:dyDescent="0.25">
      <c r="A99" s="37">
        <v>40026</v>
      </c>
      <c r="B99" s="40">
        <f>Tabela_3!B97</f>
        <v>109.6943</v>
      </c>
      <c r="C99" s="40">
        <f>Tabela_3!C97</f>
        <v>113.25984</v>
      </c>
      <c r="D99" s="40">
        <f>Tabela_3!D97</f>
        <v>104.39664999999999</v>
      </c>
      <c r="E99" s="40">
        <f>Tabela_3!E97</f>
        <v>72.025869999999998</v>
      </c>
      <c r="F99" s="40" t="str">
        <f>Tabela_3!F97</f>
        <v>...</v>
      </c>
      <c r="G99" s="40">
        <f>Tabela_3!G97</f>
        <v>116.96491</v>
      </c>
      <c r="H99" s="40" t="str">
        <f>Tabela_3!H97</f>
        <v>...</v>
      </c>
      <c r="I99" s="40">
        <f>Tabela_3!I97</f>
        <v>104.27352</v>
      </c>
      <c r="J99" s="40">
        <f>Tabela_3!J97</f>
        <v>129.33073999999999</v>
      </c>
      <c r="K99" s="40">
        <f>Tabela_3!K97</f>
        <v>106.69607999999999</v>
      </c>
      <c r="L99" s="40">
        <f>Tabela_3!L97</f>
        <v>154.13099</v>
      </c>
      <c r="M99" s="40">
        <f>Tabela_3!M97</f>
        <v>93.551469999999995</v>
      </c>
      <c r="N99" s="40">
        <f>Tabela_3!N97</f>
        <v>110.75042000000001</v>
      </c>
      <c r="O99" s="40">
        <f>Tabela_3!O97</f>
        <v>81.714269999999999</v>
      </c>
      <c r="P99" s="40">
        <f>Tabela_3!P97</f>
        <v>104.11541</v>
      </c>
      <c r="Q99" s="40">
        <f>Tabela_3!Q97</f>
        <v>102.46449</v>
      </c>
    </row>
    <row r="100" spans="1:17" x14ac:dyDescent="0.25">
      <c r="A100" s="37">
        <v>40057</v>
      </c>
      <c r="B100" s="40">
        <f>Tabela_3!B98</f>
        <v>111.20291</v>
      </c>
      <c r="C100" s="40">
        <f>Tabela_3!C98</f>
        <v>114.01014000000001</v>
      </c>
      <c r="D100" s="40">
        <f>Tabela_3!D98</f>
        <v>104.72665000000001</v>
      </c>
      <c r="E100" s="40">
        <f>Tabela_3!E98</f>
        <v>72.085769999999997</v>
      </c>
      <c r="F100" s="40" t="str">
        <f>Tabela_3!F98</f>
        <v>...</v>
      </c>
      <c r="G100" s="40">
        <f>Tabela_3!G98</f>
        <v>118.35575</v>
      </c>
      <c r="H100" s="40" t="str">
        <f>Tabela_3!H98</f>
        <v>...</v>
      </c>
      <c r="I100" s="40">
        <f>Tabela_3!I98</f>
        <v>104.468</v>
      </c>
      <c r="J100" s="40">
        <f>Tabela_3!J98</f>
        <v>130.46216999999999</v>
      </c>
      <c r="K100" s="40">
        <f>Tabela_3!K98</f>
        <v>108.96952</v>
      </c>
      <c r="L100" s="40">
        <f>Tabela_3!L98</f>
        <v>159.47568999999999</v>
      </c>
      <c r="M100" s="40">
        <f>Tabela_3!M98</f>
        <v>97.78828</v>
      </c>
      <c r="N100" s="40">
        <f>Tabela_3!N98</f>
        <v>112.94632</v>
      </c>
      <c r="O100" s="40">
        <f>Tabela_3!O98</f>
        <v>79.723510000000005</v>
      </c>
      <c r="P100" s="40">
        <f>Tabela_3!P98</f>
        <v>107.41088999999999</v>
      </c>
      <c r="Q100" s="40">
        <f>Tabela_3!Q98</f>
        <v>105.26278000000001</v>
      </c>
    </row>
    <row r="101" spans="1:17" x14ac:dyDescent="0.25">
      <c r="A101" s="37">
        <v>40087</v>
      </c>
      <c r="B101" s="40">
        <f>Tabela_3!B99</f>
        <v>113.57061</v>
      </c>
      <c r="C101" s="40">
        <f>Tabela_3!C99</f>
        <v>114.69091</v>
      </c>
      <c r="D101" s="40">
        <f>Tabela_3!D99</f>
        <v>111.08705999999999</v>
      </c>
      <c r="E101" s="40">
        <f>Tabela_3!E99</f>
        <v>73.180369999999996</v>
      </c>
      <c r="F101" s="40" t="str">
        <f>Tabela_3!F99</f>
        <v>...</v>
      </c>
      <c r="G101" s="40">
        <f>Tabela_3!G99</f>
        <v>125.20815</v>
      </c>
      <c r="H101" s="40" t="str">
        <f>Tabela_3!H99</f>
        <v>...</v>
      </c>
      <c r="I101" s="40">
        <f>Tabela_3!I99</f>
        <v>104.52281000000001</v>
      </c>
      <c r="J101" s="40">
        <f>Tabela_3!J99</f>
        <v>129.50868</v>
      </c>
      <c r="K101" s="40">
        <f>Tabela_3!K99</f>
        <v>110.61888</v>
      </c>
      <c r="L101" s="40">
        <f>Tabela_3!L99</f>
        <v>162.33828</v>
      </c>
      <c r="M101" s="40">
        <f>Tabela_3!M99</f>
        <v>97.408649999999994</v>
      </c>
      <c r="N101" s="40">
        <f>Tabela_3!N99</f>
        <v>115.7495</v>
      </c>
      <c r="O101" s="40">
        <f>Tabela_3!O99</f>
        <v>88.195499999999996</v>
      </c>
      <c r="P101" s="40">
        <f>Tabela_3!P99</f>
        <v>109.14579999999999</v>
      </c>
      <c r="Q101" s="40">
        <f>Tabela_3!Q99</f>
        <v>102.38236999999999</v>
      </c>
    </row>
    <row r="102" spans="1:17" x14ac:dyDescent="0.25">
      <c r="A102" s="37">
        <v>40118</v>
      </c>
      <c r="B102" s="40">
        <f>Tabela_3!B100</f>
        <v>115.10250000000001</v>
      </c>
      <c r="C102" s="40">
        <f>Tabela_3!C100</f>
        <v>119.64075</v>
      </c>
      <c r="D102" s="40">
        <f>Tabela_3!D100</f>
        <v>111.66231999999999</v>
      </c>
      <c r="E102" s="40">
        <f>Tabela_3!E100</f>
        <v>71.751930000000002</v>
      </c>
      <c r="F102" s="40" t="str">
        <f>Tabela_3!F100</f>
        <v>...</v>
      </c>
      <c r="G102" s="40">
        <f>Tabela_3!G100</f>
        <v>129.13002</v>
      </c>
      <c r="H102" s="40" t="str">
        <f>Tabela_3!H100</f>
        <v>...</v>
      </c>
      <c r="I102" s="40">
        <f>Tabela_3!I100</f>
        <v>108.00559</v>
      </c>
      <c r="J102" s="40">
        <f>Tabela_3!J100</f>
        <v>135.65907000000001</v>
      </c>
      <c r="K102" s="40">
        <f>Tabela_3!K100</f>
        <v>112.4409</v>
      </c>
      <c r="L102" s="40">
        <f>Tabela_3!L100</f>
        <v>160.46666999999999</v>
      </c>
      <c r="M102" s="40">
        <f>Tabela_3!M100</f>
        <v>94.763109999999998</v>
      </c>
      <c r="N102" s="40">
        <f>Tabela_3!N100</f>
        <v>119.2637</v>
      </c>
      <c r="O102" s="40">
        <f>Tabela_3!O100</f>
        <v>91.905469999999994</v>
      </c>
      <c r="P102" s="40">
        <f>Tabela_3!P100</f>
        <v>109.41153</v>
      </c>
      <c r="Q102" s="40">
        <f>Tabela_3!Q100</f>
        <v>106.39242</v>
      </c>
    </row>
    <row r="103" spans="1:17" x14ac:dyDescent="0.25">
      <c r="A103" s="37">
        <v>40148</v>
      </c>
      <c r="B103" s="40">
        <f>Tabela_3!B101</f>
        <v>115.55972</v>
      </c>
      <c r="C103" s="40">
        <f>Tabela_3!C101</f>
        <v>121.63993000000001</v>
      </c>
      <c r="D103" s="40">
        <f>Tabela_3!D101</f>
        <v>105.46146</v>
      </c>
      <c r="E103" s="40">
        <f>Tabela_3!E101</f>
        <v>69.319860000000006</v>
      </c>
      <c r="F103" s="40" t="str">
        <f>Tabela_3!F101</f>
        <v>...</v>
      </c>
      <c r="G103" s="40">
        <f>Tabela_3!G101</f>
        <v>130.44550000000001</v>
      </c>
      <c r="H103" s="40" t="str">
        <f>Tabela_3!H101</f>
        <v>...</v>
      </c>
      <c r="I103" s="40">
        <f>Tabela_3!I101</f>
        <v>106.22573</v>
      </c>
      <c r="J103" s="40">
        <f>Tabela_3!J101</f>
        <v>141.93419</v>
      </c>
      <c r="K103" s="40">
        <f>Tabela_3!K101</f>
        <v>111.24791999999999</v>
      </c>
      <c r="L103" s="40">
        <f>Tabela_3!L101</f>
        <v>169.16784999999999</v>
      </c>
      <c r="M103" s="40">
        <f>Tabela_3!M101</f>
        <v>100.10890999999999</v>
      </c>
      <c r="N103" s="40">
        <f>Tabela_3!N101</f>
        <v>121.12433</v>
      </c>
      <c r="O103" s="40">
        <f>Tabela_3!O101</f>
        <v>94.022499999999994</v>
      </c>
      <c r="P103" s="40">
        <f>Tabela_3!P101</f>
        <v>109.42185000000001</v>
      </c>
      <c r="Q103" s="40">
        <f>Tabela_3!Q101</f>
        <v>106.96059</v>
      </c>
    </row>
    <row r="104" spans="1:17" x14ac:dyDescent="0.25">
      <c r="A104" s="37">
        <v>40179</v>
      </c>
      <c r="B104" s="40">
        <f>Tabela_3!B102</f>
        <v>117.29089999999999</v>
      </c>
      <c r="C104" s="40">
        <f>Tabela_3!C102</f>
        <v>121.72968</v>
      </c>
      <c r="D104" s="40">
        <f>Tabela_3!D102</f>
        <v>118.71393999999999</v>
      </c>
      <c r="E104" s="40">
        <f>Tabela_3!E102</f>
        <v>76.504369999999994</v>
      </c>
      <c r="F104" s="40" t="str">
        <f>Tabela_3!F102</f>
        <v>...</v>
      </c>
      <c r="G104" s="40">
        <f>Tabela_3!G102</f>
        <v>136.14408</v>
      </c>
      <c r="H104" s="40" t="str">
        <f>Tabela_3!H102</f>
        <v>...</v>
      </c>
      <c r="I104" s="40">
        <f>Tabela_3!I102</f>
        <v>104.14653</v>
      </c>
      <c r="J104" s="40">
        <f>Tabela_3!J102</f>
        <v>138.42871</v>
      </c>
      <c r="K104" s="40">
        <f>Tabela_3!K102</f>
        <v>115.18554</v>
      </c>
      <c r="L104" s="40">
        <f>Tabela_3!L102</f>
        <v>171.33149</v>
      </c>
      <c r="M104" s="40">
        <f>Tabela_3!M102</f>
        <v>98.895499999999998</v>
      </c>
      <c r="N104" s="40">
        <f>Tabela_3!N102</f>
        <v>120.49388999999999</v>
      </c>
      <c r="O104" s="40">
        <f>Tabela_3!O102</f>
        <v>94.812349999999995</v>
      </c>
      <c r="P104" s="40">
        <f>Tabela_3!P102</f>
        <v>111.16379000000001</v>
      </c>
      <c r="Q104" s="40">
        <f>Tabela_3!Q102</f>
        <v>108.87157000000001</v>
      </c>
    </row>
    <row r="105" spans="1:17" x14ac:dyDescent="0.25">
      <c r="A105" s="37">
        <v>40210</v>
      </c>
      <c r="B105" s="40">
        <f>Tabela_3!B103</f>
        <v>117.08259</v>
      </c>
      <c r="C105" s="40">
        <f>Tabela_3!C103</f>
        <v>122.58013</v>
      </c>
      <c r="D105" s="40">
        <f>Tabela_3!D103</f>
        <v>114.32334</v>
      </c>
      <c r="E105" s="40">
        <f>Tabela_3!E103</f>
        <v>80.984229999999997</v>
      </c>
      <c r="F105" s="40" t="str">
        <f>Tabela_3!F103</f>
        <v>...</v>
      </c>
      <c r="G105" s="40">
        <f>Tabela_3!G103</f>
        <v>131.09683999999999</v>
      </c>
      <c r="H105" s="40" t="str">
        <f>Tabela_3!H103</f>
        <v>...</v>
      </c>
      <c r="I105" s="40">
        <f>Tabela_3!I103</f>
        <v>112.85688</v>
      </c>
      <c r="J105" s="40">
        <f>Tabela_3!J103</f>
        <v>138.24816000000001</v>
      </c>
      <c r="K105" s="40">
        <f>Tabela_3!K103</f>
        <v>116.40348</v>
      </c>
      <c r="L105" s="40">
        <f>Tabela_3!L103</f>
        <v>166.25815</v>
      </c>
      <c r="M105" s="40">
        <f>Tabela_3!M103</f>
        <v>102.08512</v>
      </c>
      <c r="N105" s="40">
        <f>Tabela_3!N103</f>
        <v>120.33344</v>
      </c>
      <c r="O105" s="40">
        <f>Tabela_3!O103</f>
        <v>94.336209999999994</v>
      </c>
      <c r="P105" s="40">
        <f>Tabela_3!P103</f>
        <v>107.30696</v>
      </c>
      <c r="Q105" s="40">
        <f>Tabela_3!Q103</f>
        <v>101.31891</v>
      </c>
    </row>
    <row r="106" spans="1:17" x14ac:dyDescent="0.25">
      <c r="A106" s="37">
        <v>40238</v>
      </c>
      <c r="B106" s="40">
        <f>Tabela_3!B104</f>
        <v>119.72623</v>
      </c>
      <c r="C106" s="40">
        <f>Tabela_3!C104</f>
        <v>122.85123</v>
      </c>
      <c r="D106" s="40">
        <f>Tabela_3!D104</f>
        <v>129.50033999999999</v>
      </c>
      <c r="E106" s="40">
        <f>Tabela_3!E104</f>
        <v>83.547479999999993</v>
      </c>
      <c r="F106" s="40" t="str">
        <f>Tabela_3!F104</f>
        <v>...</v>
      </c>
      <c r="G106" s="40">
        <f>Tabela_3!G104</f>
        <v>131.57092</v>
      </c>
      <c r="H106" s="40" t="str">
        <f>Tabela_3!H104</f>
        <v>...</v>
      </c>
      <c r="I106" s="40">
        <f>Tabela_3!I104</f>
        <v>115.87175000000001</v>
      </c>
      <c r="J106" s="40">
        <f>Tabela_3!J104</f>
        <v>134.8322</v>
      </c>
      <c r="K106" s="40">
        <f>Tabela_3!K104</f>
        <v>118.69101000000001</v>
      </c>
      <c r="L106" s="40">
        <f>Tabela_3!L104</f>
        <v>171.60262</v>
      </c>
      <c r="M106" s="40">
        <f>Tabela_3!M104</f>
        <v>98.772790000000001</v>
      </c>
      <c r="N106" s="40">
        <f>Tabela_3!N104</f>
        <v>120.98156</v>
      </c>
      <c r="O106" s="40">
        <f>Tabela_3!O104</f>
        <v>99.946669999999997</v>
      </c>
      <c r="P106" s="40">
        <f>Tabela_3!P104</f>
        <v>112.13151000000001</v>
      </c>
      <c r="Q106" s="40">
        <f>Tabela_3!Q104</f>
        <v>106.03782</v>
      </c>
    </row>
    <row r="107" spans="1:17" x14ac:dyDescent="0.25">
      <c r="A107" s="37">
        <v>40269</v>
      </c>
      <c r="B107" s="40">
        <f>Tabela_3!B105</f>
        <v>120.24406</v>
      </c>
      <c r="C107" s="40">
        <f>Tabela_3!C105</f>
        <v>124.19759999999999</v>
      </c>
      <c r="D107" s="40">
        <f>Tabela_3!D105</f>
        <v>118.59656</v>
      </c>
      <c r="E107" s="40">
        <f>Tabela_3!E105</f>
        <v>80.652019999999993</v>
      </c>
      <c r="F107" s="40" t="str">
        <f>Tabela_3!F105</f>
        <v>...</v>
      </c>
      <c r="G107" s="40">
        <f>Tabela_3!G105</f>
        <v>136.53638000000001</v>
      </c>
      <c r="H107" s="40" t="str">
        <f>Tabela_3!H105</f>
        <v>...</v>
      </c>
      <c r="I107" s="40">
        <f>Tabela_3!I105</f>
        <v>113.36481000000001</v>
      </c>
      <c r="J107" s="40">
        <f>Tabela_3!J105</f>
        <v>137.80967999999999</v>
      </c>
      <c r="K107" s="40">
        <f>Tabela_3!K105</f>
        <v>119.29430000000001</v>
      </c>
      <c r="L107" s="40">
        <f>Tabela_3!L105</f>
        <v>168.54353</v>
      </c>
      <c r="M107" s="40">
        <f>Tabela_3!M105</f>
        <v>100.06695999999999</v>
      </c>
      <c r="N107" s="40">
        <f>Tabela_3!N105</f>
        <v>122.66158</v>
      </c>
      <c r="O107" s="40">
        <f>Tabela_3!O105</f>
        <v>96.057860000000005</v>
      </c>
      <c r="P107" s="40">
        <f>Tabela_3!P105</f>
        <v>112.42026</v>
      </c>
      <c r="Q107" s="40">
        <f>Tabela_3!Q105</f>
        <v>104.93698000000001</v>
      </c>
    </row>
    <row r="108" spans="1:17" x14ac:dyDescent="0.25">
      <c r="A108" s="37">
        <v>40299</v>
      </c>
      <c r="B108" s="40">
        <f>Tabela_3!B106</f>
        <v>119.87097</v>
      </c>
      <c r="C108" s="40">
        <f>Tabela_3!C106</f>
        <v>125.17045</v>
      </c>
      <c r="D108" s="40">
        <f>Tabela_3!D106</f>
        <v>117.77694</v>
      </c>
      <c r="E108" s="40">
        <f>Tabela_3!E106</f>
        <v>77.113950000000003</v>
      </c>
      <c r="F108" s="40" t="str">
        <f>Tabela_3!F106</f>
        <v>...</v>
      </c>
      <c r="G108" s="40">
        <f>Tabela_3!G106</f>
        <v>134.24373</v>
      </c>
      <c r="H108" s="40" t="str">
        <f>Tabela_3!H106</f>
        <v>...</v>
      </c>
      <c r="I108" s="40">
        <f>Tabela_3!I106</f>
        <v>113.65073</v>
      </c>
      <c r="J108" s="40">
        <f>Tabela_3!J106</f>
        <v>140.16958</v>
      </c>
      <c r="K108" s="40">
        <f>Tabela_3!K106</f>
        <v>120.06737</v>
      </c>
      <c r="L108" s="40">
        <f>Tabela_3!L106</f>
        <v>163.57212000000001</v>
      </c>
      <c r="M108" s="40">
        <f>Tabela_3!M106</f>
        <v>103.08239</v>
      </c>
      <c r="N108" s="40">
        <f>Tabela_3!N106</f>
        <v>121.02076</v>
      </c>
      <c r="O108" s="40">
        <f>Tabela_3!O106</f>
        <v>101.1788</v>
      </c>
      <c r="P108" s="40">
        <f>Tabela_3!P106</f>
        <v>114.09217</v>
      </c>
      <c r="Q108" s="40">
        <f>Tabela_3!Q106</f>
        <v>103.7163</v>
      </c>
    </row>
    <row r="109" spans="1:17" x14ac:dyDescent="0.25">
      <c r="A109" s="37">
        <v>40330</v>
      </c>
      <c r="B109" s="40">
        <f>Tabela_3!B107</f>
        <v>119.34893</v>
      </c>
      <c r="C109" s="40">
        <f>Tabela_3!C107</f>
        <v>119.94123</v>
      </c>
      <c r="D109" s="40">
        <f>Tabela_3!D107</f>
        <v>118.43411999999999</v>
      </c>
      <c r="E109" s="40">
        <f>Tabela_3!E107</f>
        <v>77.400350000000003</v>
      </c>
      <c r="F109" s="40" t="str">
        <f>Tabela_3!F107</f>
        <v>...</v>
      </c>
      <c r="G109" s="40">
        <f>Tabela_3!G107</f>
        <v>136.17148</v>
      </c>
      <c r="H109" s="40" t="str">
        <f>Tabela_3!H107</f>
        <v>...</v>
      </c>
      <c r="I109" s="40">
        <f>Tabela_3!I107</f>
        <v>110.79416999999999</v>
      </c>
      <c r="J109" s="40">
        <f>Tabela_3!J107</f>
        <v>131.51097999999999</v>
      </c>
      <c r="K109" s="40">
        <f>Tabela_3!K107</f>
        <v>117.27182000000001</v>
      </c>
      <c r="L109" s="40">
        <f>Tabela_3!L107</f>
        <v>173.50095999999999</v>
      </c>
      <c r="M109" s="40">
        <f>Tabela_3!M107</f>
        <v>105.00754000000001</v>
      </c>
      <c r="N109" s="40">
        <f>Tabela_3!N107</f>
        <v>121.62712000000001</v>
      </c>
      <c r="O109" s="40">
        <f>Tabela_3!O107</f>
        <v>102.76429</v>
      </c>
      <c r="P109" s="40">
        <f>Tabela_3!P107</f>
        <v>110.68011</v>
      </c>
      <c r="Q109" s="40">
        <f>Tabela_3!Q107</f>
        <v>107.66240000000001</v>
      </c>
    </row>
    <row r="110" spans="1:17" x14ac:dyDescent="0.25">
      <c r="A110" s="37">
        <v>40360</v>
      </c>
      <c r="B110" s="40">
        <f>Tabela_3!B108</f>
        <v>118.60961</v>
      </c>
      <c r="C110" s="40">
        <f>Tabela_3!C108</f>
        <v>123.98009999999999</v>
      </c>
      <c r="D110" s="40">
        <f>Tabela_3!D108</f>
        <v>115.09681999999999</v>
      </c>
      <c r="E110" s="40">
        <f>Tabela_3!E108</f>
        <v>75.634190000000004</v>
      </c>
      <c r="F110" s="40" t="str">
        <f>Tabela_3!F108</f>
        <v>...</v>
      </c>
      <c r="G110" s="40">
        <f>Tabela_3!G108</f>
        <v>132.53890999999999</v>
      </c>
      <c r="H110" s="40" t="str">
        <f>Tabela_3!H108</f>
        <v>...</v>
      </c>
      <c r="I110" s="40">
        <f>Tabela_3!I108</f>
        <v>110.52047</v>
      </c>
      <c r="J110" s="40">
        <f>Tabela_3!J108</f>
        <v>137.22671</v>
      </c>
      <c r="K110" s="40">
        <f>Tabela_3!K108</f>
        <v>116.64416</v>
      </c>
      <c r="L110" s="40">
        <f>Tabela_3!L108</f>
        <v>176.23851999999999</v>
      </c>
      <c r="M110" s="40">
        <f>Tabela_3!M108</f>
        <v>105.25891</v>
      </c>
      <c r="N110" s="40">
        <f>Tabela_3!N108</f>
        <v>119.96787999999999</v>
      </c>
      <c r="O110" s="40">
        <f>Tabela_3!O108</f>
        <v>99.902519999999996</v>
      </c>
      <c r="P110" s="40">
        <f>Tabela_3!P108</f>
        <v>105.93235</v>
      </c>
      <c r="Q110" s="40">
        <f>Tabela_3!Q108</f>
        <v>108.33817000000001</v>
      </c>
    </row>
    <row r="111" spans="1:17" x14ac:dyDescent="0.25">
      <c r="A111" s="37">
        <v>40391</v>
      </c>
      <c r="B111" s="40">
        <f>Tabela_3!B109</f>
        <v>118.32574</v>
      </c>
      <c r="C111" s="40">
        <f>Tabela_3!C109</f>
        <v>120.77355</v>
      </c>
      <c r="D111" s="40">
        <f>Tabela_3!D109</f>
        <v>112.55800000000001</v>
      </c>
      <c r="E111" s="40">
        <f>Tabela_3!E109</f>
        <v>78.90598</v>
      </c>
      <c r="F111" s="40" t="str">
        <f>Tabela_3!F109</f>
        <v>...</v>
      </c>
      <c r="G111" s="40">
        <f>Tabela_3!G109</f>
        <v>128.30428000000001</v>
      </c>
      <c r="H111" s="40" t="str">
        <f>Tabela_3!H109</f>
        <v>...</v>
      </c>
      <c r="I111" s="40">
        <f>Tabela_3!I109</f>
        <v>107.77597</v>
      </c>
      <c r="J111" s="40">
        <f>Tabela_3!J109</f>
        <v>134.30407</v>
      </c>
      <c r="K111" s="40">
        <f>Tabela_3!K109</f>
        <v>117.8563</v>
      </c>
      <c r="L111" s="40">
        <f>Tabela_3!L109</f>
        <v>178.26213999999999</v>
      </c>
      <c r="M111" s="40">
        <f>Tabela_3!M109</f>
        <v>105.15904</v>
      </c>
      <c r="N111" s="40">
        <f>Tabela_3!N109</f>
        <v>120.74487000000001</v>
      </c>
      <c r="O111" s="40">
        <f>Tabela_3!O109</f>
        <v>91.062430000000006</v>
      </c>
      <c r="P111" s="40">
        <f>Tabela_3!P109</f>
        <v>105.57299999999999</v>
      </c>
      <c r="Q111" s="40">
        <f>Tabela_3!Q109</f>
        <v>102.89409999999999</v>
      </c>
    </row>
    <row r="112" spans="1:17" x14ac:dyDescent="0.25">
      <c r="A112" s="37">
        <v>40422</v>
      </c>
      <c r="B112" s="40">
        <f>Tabela_3!B110</f>
        <v>118.55459999999999</v>
      </c>
      <c r="C112" s="40">
        <f>Tabela_3!C110</f>
        <v>119.86941</v>
      </c>
      <c r="D112" s="40">
        <f>Tabela_3!D110</f>
        <v>109.92252000000001</v>
      </c>
      <c r="E112" s="40">
        <f>Tabela_3!E110</f>
        <v>77.960669999999993</v>
      </c>
      <c r="F112" s="40" t="str">
        <f>Tabela_3!F110</f>
        <v>...</v>
      </c>
      <c r="G112" s="40">
        <f>Tabela_3!G110</f>
        <v>127.17010999999999</v>
      </c>
      <c r="H112" s="40" t="str">
        <f>Tabela_3!H110</f>
        <v>...</v>
      </c>
      <c r="I112" s="40">
        <f>Tabela_3!I110</f>
        <v>107.4697</v>
      </c>
      <c r="J112" s="40">
        <f>Tabela_3!J110</f>
        <v>130.76249999999999</v>
      </c>
      <c r="K112" s="40">
        <f>Tabela_3!K110</f>
        <v>119.35608000000001</v>
      </c>
      <c r="L112" s="40">
        <f>Tabela_3!L110</f>
        <v>177.15087</v>
      </c>
      <c r="M112" s="40">
        <f>Tabela_3!M110</f>
        <v>103.46477</v>
      </c>
      <c r="N112" s="40">
        <f>Tabela_3!N110</f>
        <v>122.22139</v>
      </c>
      <c r="O112" s="40">
        <f>Tabela_3!O110</f>
        <v>98.981719999999996</v>
      </c>
      <c r="P112" s="40">
        <f>Tabela_3!P110</f>
        <v>106.16381</v>
      </c>
      <c r="Q112" s="40">
        <f>Tabela_3!Q110</f>
        <v>100.71928</v>
      </c>
    </row>
    <row r="113" spans="1:17" x14ac:dyDescent="0.25">
      <c r="A113" s="37">
        <v>40452</v>
      </c>
      <c r="B113" s="40">
        <f>Tabela_3!B111</f>
        <v>118.1807</v>
      </c>
      <c r="C113" s="40">
        <f>Tabela_3!C111</f>
        <v>120.16733000000001</v>
      </c>
      <c r="D113" s="40">
        <f>Tabela_3!D111</f>
        <v>109.8266</v>
      </c>
      <c r="E113" s="40">
        <f>Tabela_3!E111</f>
        <v>75.658529999999999</v>
      </c>
      <c r="F113" s="40" t="str">
        <f>Tabela_3!F111</f>
        <v>...</v>
      </c>
      <c r="G113" s="40">
        <f>Tabela_3!G111</f>
        <v>119.54031000000001</v>
      </c>
      <c r="H113" s="40" t="str">
        <f>Tabela_3!H111</f>
        <v>...</v>
      </c>
      <c r="I113" s="40">
        <f>Tabela_3!I111</f>
        <v>107.33064</v>
      </c>
      <c r="J113" s="40">
        <f>Tabela_3!J111</f>
        <v>137.65362999999999</v>
      </c>
      <c r="K113" s="40">
        <f>Tabela_3!K111</f>
        <v>119.14955999999999</v>
      </c>
      <c r="L113" s="40">
        <f>Tabela_3!L111</f>
        <v>180.35828000000001</v>
      </c>
      <c r="M113" s="40">
        <f>Tabela_3!M111</f>
        <v>104.07123</v>
      </c>
      <c r="N113" s="40">
        <f>Tabela_3!N111</f>
        <v>120.75888</v>
      </c>
      <c r="O113" s="40">
        <f>Tabela_3!O111</f>
        <v>95.901579999999996</v>
      </c>
      <c r="P113" s="40">
        <f>Tabela_3!P111</f>
        <v>108.35963</v>
      </c>
      <c r="Q113" s="40">
        <f>Tabela_3!Q111</f>
        <v>97.397210000000001</v>
      </c>
    </row>
    <row r="114" spans="1:17" x14ac:dyDescent="0.25">
      <c r="A114" s="37">
        <v>40483</v>
      </c>
      <c r="B114" s="40">
        <f>Tabela_3!B112</f>
        <v>118.99733999999999</v>
      </c>
      <c r="C114" s="40">
        <f>Tabela_3!C112</f>
        <v>115.09703</v>
      </c>
      <c r="D114" s="40">
        <f>Tabela_3!D112</f>
        <v>115.6893</v>
      </c>
      <c r="E114" s="40">
        <f>Tabela_3!E112</f>
        <v>81.182559999999995</v>
      </c>
      <c r="F114" s="40" t="str">
        <f>Tabela_3!F112</f>
        <v>...</v>
      </c>
      <c r="G114" s="40">
        <f>Tabela_3!G112</f>
        <v>118.25078000000001</v>
      </c>
      <c r="H114" s="40" t="str">
        <f>Tabela_3!H112</f>
        <v>...</v>
      </c>
      <c r="I114" s="40">
        <f>Tabela_3!I112</f>
        <v>108.44596</v>
      </c>
      <c r="J114" s="40">
        <f>Tabela_3!J112</f>
        <v>129.41069999999999</v>
      </c>
      <c r="K114" s="40">
        <f>Tabela_3!K112</f>
        <v>118.22309</v>
      </c>
      <c r="L114" s="40">
        <f>Tabela_3!L112</f>
        <v>175.61378999999999</v>
      </c>
      <c r="M114" s="40">
        <f>Tabela_3!M112</f>
        <v>106.78434</v>
      </c>
      <c r="N114" s="40">
        <f>Tabela_3!N112</f>
        <v>123.06332999999999</v>
      </c>
      <c r="O114" s="40">
        <f>Tabela_3!O112</f>
        <v>101.08199</v>
      </c>
      <c r="P114" s="40">
        <f>Tabela_3!P112</f>
        <v>108.45871</v>
      </c>
      <c r="Q114" s="40">
        <f>Tabela_3!Q112</f>
        <v>109.79593</v>
      </c>
    </row>
    <row r="115" spans="1:17" x14ac:dyDescent="0.25">
      <c r="A115" s="37">
        <v>40513</v>
      </c>
      <c r="B115" s="40">
        <f>Tabela_3!B113</f>
        <v>119.62352</v>
      </c>
      <c r="C115" s="40">
        <f>Tabela_3!C113</f>
        <v>116.04174999999999</v>
      </c>
      <c r="D115" s="40">
        <f>Tabela_3!D113</f>
        <v>112.79340999999999</v>
      </c>
      <c r="E115" s="40">
        <f>Tabela_3!E113</f>
        <v>77.822069999999997</v>
      </c>
      <c r="F115" s="40" t="str">
        <f>Tabela_3!F113</f>
        <v>...</v>
      </c>
      <c r="G115" s="40">
        <f>Tabela_3!G113</f>
        <v>118.10272999999999</v>
      </c>
      <c r="H115" s="40" t="str">
        <f>Tabela_3!H113</f>
        <v>...</v>
      </c>
      <c r="I115" s="40">
        <f>Tabela_3!I113</f>
        <v>106.52957000000001</v>
      </c>
      <c r="J115" s="40">
        <f>Tabela_3!J113</f>
        <v>128.94501</v>
      </c>
      <c r="K115" s="40">
        <f>Tabela_3!K113</f>
        <v>120.21558</v>
      </c>
      <c r="L115" s="40">
        <f>Tabela_3!L113</f>
        <v>166.66609</v>
      </c>
      <c r="M115" s="40">
        <f>Tabela_3!M113</f>
        <v>102.04977</v>
      </c>
      <c r="N115" s="40">
        <f>Tabela_3!N113</f>
        <v>124.6097</v>
      </c>
      <c r="O115" s="40">
        <f>Tabela_3!O113</f>
        <v>99.833780000000004</v>
      </c>
      <c r="P115" s="40">
        <f>Tabela_3!P113</f>
        <v>114.55558000000001</v>
      </c>
      <c r="Q115" s="40">
        <f>Tabela_3!Q113</f>
        <v>106.03934</v>
      </c>
    </row>
    <row r="116" spans="1:17" x14ac:dyDescent="0.25">
      <c r="A116" s="37">
        <v>40544</v>
      </c>
      <c r="B116" s="40">
        <f>Tabela_3!B114</f>
        <v>119.95596</v>
      </c>
      <c r="C116" s="40">
        <f>Tabela_3!C114</f>
        <v>113.30873</v>
      </c>
      <c r="D116" s="40">
        <f>Tabela_3!D114</f>
        <v>115.45675</v>
      </c>
      <c r="E116" s="40">
        <f>Tabela_3!E114</f>
        <v>81.421559999999999</v>
      </c>
      <c r="F116" s="40" t="str">
        <f>Tabela_3!F114</f>
        <v>...</v>
      </c>
      <c r="G116" s="40">
        <f>Tabela_3!G114</f>
        <v>116.00203</v>
      </c>
      <c r="H116" s="40" t="str">
        <f>Tabela_3!H114</f>
        <v>...</v>
      </c>
      <c r="I116" s="40">
        <f>Tabela_3!I114</f>
        <v>99.100819999999999</v>
      </c>
      <c r="J116" s="40">
        <f>Tabela_3!J114</f>
        <v>126.32593</v>
      </c>
      <c r="K116" s="40">
        <f>Tabela_3!K114</f>
        <v>118.8955</v>
      </c>
      <c r="L116" s="40">
        <f>Tabela_3!L114</f>
        <v>186.05951999999999</v>
      </c>
      <c r="M116" s="40">
        <f>Tabela_3!M114</f>
        <v>101.82417</v>
      </c>
      <c r="N116" s="40">
        <f>Tabela_3!N114</f>
        <v>124.62163</v>
      </c>
      <c r="O116" s="40">
        <f>Tabela_3!O114</f>
        <v>102.51861</v>
      </c>
      <c r="P116" s="40">
        <f>Tabela_3!P114</f>
        <v>113.48877</v>
      </c>
      <c r="Q116" s="40">
        <f>Tabela_3!Q114</f>
        <v>104.04752999999999</v>
      </c>
    </row>
    <row r="117" spans="1:17" x14ac:dyDescent="0.25">
      <c r="A117" s="37">
        <v>40575</v>
      </c>
      <c r="B117" s="40">
        <f>Tabela_3!B115</f>
        <v>121.42344</v>
      </c>
      <c r="C117" s="40">
        <f>Tabela_3!C115</f>
        <v>112.64839000000001</v>
      </c>
      <c r="D117" s="40">
        <f>Tabela_3!D115</f>
        <v>118.22036</v>
      </c>
      <c r="E117" s="40">
        <f>Tabela_3!E115</f>
        <v>80.098889999999997</v>
      </c>
      <c r="F117" s="40" t="str">
        <f>Tabela_3!F115</f>
        <v>...</v>
      </c>
      <c r="G117" s="40">
        <f>Tabela_3!G115</f>
        <v>118.45413000000001</v>
      </c>
      <c r="H117" s="40" t="str">
        <f>Tabela_3!H115</f>
        <v>...</v>
      </c>
      <c r="I117" s="40">
        <f>Tabela_3!I115</f>
        <v>108.23497</v>
      </c>
      <c r="J117" s="40">
        <f>Tabela_3!J115</f>
        <v>119.24278</v>
      </c>
      <c r="K117" s="40">
        <f>Tabela_3!K115</f>
        <v>122.33044</v>
      </c>
      <c r="L117" s="40">
        <f>Tabela_3!L115</f>
        <v>187.27672999999999</v>
      </c>
      <c r="M117" s="40">
        <f>Tabela_3!M115</f>
        <v>108.53402</v>
      </c>
      <c r="N117" s="40">
        <f>Tabela_3!N115</f>
        <v>125.33137000000001</v>
      </c>
      <c r="O117" s="40">
        <f>Tabela_3!O115</f>
        <v>103.36265</v>
      </c>
      <c r="P117" s="40">
        <f>Tabela_3!P115</f>
        <v>109.70502999999999</v>
      </c>
      <c r="Q117" s="40">
        <f>Tabela_3!Q115</f>
        <v>106.30046</v>
      </c>
    </row>
    <row r="118" spans="1:17" x14ac:dyDescent="0.25">
      <c r="A118" s="37">
        <v>40603</v>
      </c>
      <c r="B118" s="40">
        <f>Tabela_3!B116</f>
        <v>121.81346000000001</v>
      </c>
      <c r="C118" s="40">
        <f>Tabela_3!C116</f>
        <v>118.02222999999999</v>
      </c>
      <c r="D118" s="40">
        <f>Tabela_3!D116</f>
        <v>116.12127</v>
      </c>
      <c r="E118" s="40">
        <f>Tabela_3!E116</f>
        <v>78.011610000000005</v>
      </c>
      <c r="F118" s="40" t="str">
        <f>Tabela_3!F116</f>
        <v>...</v>
      </c>
      <c r="G118" s="40">
        <f>Tabela_3!G116</f>
        <v>118.74364</v>
      </c>
      <c r="H118" s="40" t="str">
        <f>Tabela_3!H116</f>
        <v>...</v>
      </c>
      <c r="I118" s="40">
        <f>Tabela_3!I116</f>
        <v>107.87729</v>
      </c>
      <c r="J118" s="40">
        <f>Tabela_3!J116</f>
        <v>129.59747999999999</v>
      </c>
      <c r="K118" s="40">
        <f>Tabela_3!K116</f>
        <v>122.187</v>
      </c>
      <c r="L118" s="40">
        <f>Tabela_3!L116</f>
        <v>188.69954999999999</v>
      </c>
      <c r="M118" s="40">
        <f>Tabela_3!M116</f>
        <v>104.48521</v>
      </c>
      <c r="N118" s="40">
        <f>Tabela_3!N116</f>
        <v>127.28062</v>
      </c>
      <c r="O118" s="40">
        <f>Tabela_3!O116</f>
        <v>101.80681</v>
      </c>
      <c r="P118" s="40">
        <f>Tabela_3!P116</f>
        <v>108.81364000000001</v>
      </c>
      <c r="Q118" s="40">
        <f>Tabela_3!Q116</f>
        <v>109.15125</v>
      </c>
    </row>
    <row r="119" spans="1:17" x14ac:dyDescent="0.25">
      <c r="A119" s="37">
        <v>40634</v>
      </c>
      <c r="B119" s="40">
        <f>Tabela_3!B117</f>
        <v>118.78695999999999</v>
      </c>
      <c r="C119" s="40">
        <f>Tabela_3!C117</f>
        <v>116.37981000000001</v>
      </c>
      <c r="D119" s="40">
        <f>Tabela_3!D117</f>
        <v>120.16324</v>
      </c>
      <c r="E119" s="40">
        <f>Tabela_3!E117</f>
        <v>81.230710000000002</v>
      </c>
      <c r="F119" s="40" t="str">
        <f>Tabela_3!F117</f>
        <v>...</v>
      </c>
      <c r="G119" s="40">
        <f>Tabela_3!G117</f>
        <v>112.1529</v>
      </c>
      <c r="H119" s="40" t="str">
        <f>Tabela_3!H117</f>
        <v>...</v>
      </c>
      <c r="I119" s="40">
        <f>Tabela_3!I117</f>
        <v>106.51749</v>
      </c>
      <c r="J119" s="40">
        <f>Tabela_3!J117</f>
        <v>130.93252000000001</v>
      </c>
      <c r="K119" s="40">
        <f>Tabela_3!K117</f>
        <v>119.79129</v>
      </c>
      <c r="L119" s="40">
        <f>Tabela_3!L117</f>
        <v>189.03805</v>
      </c>
      <c r="M119" s="40">
        <f>Tabela_3!M117</f>
        <v>105.62602</v>
      </c>
      <c r="N119" s="40">
        <f>Tabela_3!N117</f>
        <v>120.08844000000001</v>
      </c>
      <c r="O119" s="40">
        <f>Tabela_3!O117</f>
        <v>104.48455</v>
      </c>
      <c r="P119" s="40">
        <f>Tabela_3!P117</f>
        <v>103.72862000000001</v>
      </c>
      <c r="Q119" s="40">
        <f>Tabela_3!Q117</f>
        <v>108.57244</v>
      </c>
    </row>
    <row r="120" spans="1:17" x14ac:dyDescent="0.25">
      <c r="A120" s="37">
        <v>40664</v>
      </c>
      <c r="B120" s="40">
        <f>Tabela_3!B118</f>
        <v>122.38292</v>
      </c>
      <c r="C120" s="40">
        <f>Tabela_3!C118</f>
        <v>117.72082</v>
      </c>
      <c r="D120" s="40">
        <f>Tabela_3!D118</f>
        <v>125.52769000000001</v>
      </c>
      <c r="E120" s="40">
        <f>Tabela_3!E118</f>
        <v>81.634780000000006</v>
      </c>
      <c r="F120" s="40" t="str">
        <f>Tabela_3!F118</f>
        <v>...</v>
      </c>
      <c r="G120" s="40">
        <f>Tabela_3!G118</f>
        <v>114.77894000000001</v>
      </c>
      <c r="H120" s="40" t="str">
        <f>Tabela_3!H118</f>
        <v>...</v>
      </c>
      <c r="I120" s="40">
        <f>Tabela_3!I118</f>
        <v>106.62671</v>
      </c>
      <c r="J120" s="40">
        <f>Tabela_3!J118</f>
        <v>135.06757999999999</v>
      </c>
      <c r="K120" s="40">
        <f>Tabela_3!K118</f>
        <v>121.08753</v>
      </c>
      <c r="L120" s="40">
        <f>Tabela_3!L118</f>
        <v>194.02180999999999</v>
      </c>
      <c r="M120" s="40">
        <f>Tabela_3!M118</f>
        <v>104.80373</v>
      </c>
      <c r="N120" s="40">
        <f>Tabela_3!N118</f>
        <v>125.33813000000001</v>
      </c>
      <c r="O120" s="40">
        <f>Tabela_3!O118</f>
        <v>105.80309</v>
      </c>
      <c r="P120" s="40">
        <f>Tabela_3!P118</f>
        <v>101.72187</v>
      </c>
      <c r="Q120" s="40">
        <f>Tabela_3!Q118</f>
        <v>108.46472</v>
      </c>
    </row>
    <row r="121" spans="1:17" x14ac:dyDescent="0.25">
      <c r="A121" s="37">
        <v>40695</v>
      </c>
      <c r="B121" s="40">
        <f>Tabela_3!B119</f>
        <v>120.05719999999999</v>
      </c>
      <c r="C121" s="40">
        <f>Tabela_3!C119</f>
        <v>118.55655</v>
      </c>
      <c r="D121" s="40">
        <f>Tabela_3!D119</f>
        <v>119.36708</v>
      </c>
      <c r="E121" s="40">
        <f>Tabela_3!E119</f>
        <v>79.852810000000005</v>
      </c>
      <c r="F121" s="40" t="str">
        <f>Tabela_3!F119</f>
        <v>...</v>
      </c>
      <c r="G121" s="40">
        <f>Tabela_3!G119</f>
        <v>113.91961000000001</v>
      </c>
      <c r="H121" s="40" t="str">
        <f>Tabela_3!H119</f>
        <v>...</v>
      </c>
      <c r="I121" s="40">
        <f>Tabela_3!I119</f>
        <v>111.0338</v>
      </c>
      <c r="J121" s="40">
        <f>Tabela_3!J119</f>
        <v>139.93904000000001</v>
      </c>
      <c r="K121" s="40">
        <f>Tabela_3!K119</f>
        <v>119.73944</v>
      </c>
      <c r="L121" s="40">
        <f>Tabela_3!L119</f>
        <v>185.32792000000001</v>
      </c>
      <c r="M121" s="40">
        <f>Tabela_3!M119</f>
        <v>100.67091000000001</v>
      </c>
      <c r="N121" s="40">
        <f>Tabela_3!N119</f>
        <v>122.15021</v>
      </c>
      <c r="O121" s="40">
        <f>Tabela_3!O119</f>
        <v>108.21578</v>
      </c>
      <c r="P121" s="40">
        <f>Tabela_3!P119</f>
        <v>101.57377</v>
      </c>
      <c r="Q121" s="40">
        <f>Tabela_3!Q119</f>
        <v>107.93819999999999</v>
      </c>
    </row>
    <row r="122" spans="1:17" x14ac:dyDescent="0.25">
      <c r="A122" s="37">
        <v>40725</v>
      </c>
      <c r="B122" s="40">
        <f>Tabela_3!B120</f>
        <v>119.86105000000001</v>
      </c>
      <c r="C122" s="40">
        <f>Tabela_3!C120</f>
        <v>116.24699</v>
      </c>
      <c r="D122" s="40">
        <f>Tabela_3!D120</f>
        <v>122.85214999999999</v>
      </c>
      <c r="E122" s="40">
        <f>Tabela_3!E120</f>
        <v>84.103380000000001</v>
      </c>
      <c r="F122" s="40" t="str">
        <f>Tabela_3!F120</f>
        <v>...</v>
      </c>
      <c r="G122" s="40">
        <f>Tabela_3!G120</f>
        <v>105.80506</v>
      </c>
      <c r="H122" s="40" t="str">
        <f>Tabela_3!H120</f>
        <v>...</v>
      </c>
      <c r="I122" s="40">
        <f>Tabela_3!I120</f>
        <v>112.09016</v>
      </c>
      <c r="J122" s="40">
        <f>Tabela_3!J120</f>
        <v>129.01128</v>
      </c>
      <c r="K122" s="40">
        <f>Tabela_3!K120</f>
        <v>117.96147000000001</v>
      </c>
      <c r="L122" s="40">
        <f>Tabela_3!L120</f>
        <v>177.72393</v>
      </c>
      <c r="M122" s="40">
        <f>Tabela_3!M120</f>
        <v>102.1403</v>
      </c>
      <c r="N122" s="40">
        <f>Tabela_3!N120</f>
        <v>122.80370000000001</v>
      </c>
      <c r="O122" s="40">
        <f>Tabela_3!O120</f>
        <v>112.42910000000001</v>
      </c>
      <c r="P122" s="40">
        <f>Tabela_3!P120</f>
        <v>100.73463</v>
      </c>
      <c r="Q122" s="40">
        <f>Tabela_3!Q120</f>
        <v>108.20873</v>
      </c>
    </row>
    <row r="123" spans="1:17" x14ac:dyDescent="0.25">
      <c r="A123" s="37">
        <v>40756</v>
      </c>
      <c r="B123" s="40">
        <f>Tabela_3!B121</f>
        <v>118.905</v>
      </c>
      <c r="C123" s="40">
        <f>Tabela_3!C121</f>
        <v>115.20025</v>
      </c>
      <c r="D123" s="40">
        <f>Tabela_3!D121</f>
        <v>117.84022</v>
      </c>
      <c r="E123" s="40">
        <f>Tabela_3!E121</f>
        <v>81.881559999999993</v>
      </c>
      <c r="F123" s="40" t="str">
        <f>Tabela_3!F121</f>
        <v>...</v>
      </c>
      <c r="G123" s="40">
        <f>Tabela_3!G121</f>
        <v>109.74006</v>
      </c>
      <c r="H123" s="40" t="str">
        <f>Tabela_3!H121</f>
        <v>...</v>
      </c>
      <c r="I123" s="40">
        <f>Tabela_3!I121</f>
        <v>109.27755000000001</v>
      </c>
      <c r="J123" s="40">
        <f>Tabela_3!J121</f>
        <v>128.15634</v>
      </c>
      <c r="K123" s="40">
        <f>Tabela_3!K121</f>
        <v>114.37706</v>
      </c>
      <c r="L123" s="40">
        <f>Tabela_3!L121</f>
        <v>172.08430000000001</v>
      </c>
      <c r="M123" s="40">
        <f>Tabela_3!M121</f>
        <v>107.15385999999999</v>
      </c>
      <c r="N123" s="40">
        <f>Tabela_3!N121</f>
        <v>122.27583</v>
      </c>
      <c r="O123" s="40">
        <f>Tabela_3!O121</f>
        <v>113.38773999999999</v>
      </c>
      <c r="P123" s="40">
        <f>Tabela_3!P121</f>
        <v>102.10389000000001</v>
      </c>
      <c r="Q123" s="40">
        <f>Tabela_3!Q121</f>
        <v>105.2544</v>
      </c>
    </row>
    <row r="124" spans="1:17" x14ac:dyDescent="0.25">
      <c r="A124" s="37">
        <v>40787</v>
      </c>
      <c r="B124" s="40">
        <f>Tabela_3!B122</f>
        <v>117.04088</v>
      </c>
      <c r="C124" s="40">
        <f>Tabela_3!C122</f>
        <v>116.93089999999999</v>
      </c>
      <c r="D124" s="40">
        <f>Tabela_3!D122</f>
        <v>122.46393</v>
      </c>
      <c r="E124" s="40">
        <f>Tabela_3!E122</f>
        <v>82.261899999999997</v>
      </c>
      <c r="F124" s="40" t="str">
        <f>Tabela_3!F122</f>
        <v>...</v>
      </c>
      <c r="G124" s="40">
        <f>Tabela_3!G122</f>
        <v>110.41309</v>
      </c>
      <c r="H124" s="40" t="str">
        <f>Tabela_3!H122</f>
        <v>...</v>
      </c>
      <c r="I124" s="40">
        <f>Tabela_3!I122</f>
        <v>112.27932</v>
      </c>
      <c r="J124" s="40">
        <f>Tabela_3!J122</f>
        <v>128.08969999999999</v>
      </c>
      <c r="K124" s="40">
        <f>Tabela_3!K122</f>
        <v>111.33801</v>
      </c>
      <c r="L124" s="40">
        <f>Tabela_3!L122</f>
        <v>172.27364</v>
      </c>
      <c r="M124" s="40">
        <f>Tabela_3!M122</f>
        <v>105.39941</v>
      </c>
      <c r="N124" s="40">
        <f>Tabela_3!N122</f>
        <v>118.5313</v>
      </c>
      <c r="O124" s="40">
        <f>Tabela_3!O122</f>
        <v>109.19999</v>
      </c>
      <c r="P124" s="40">
        <f>Tabela_3!P122</f>
        <v>100.97778</v>
      </c>
      <c r="Q124" s="40">
        <f>Tabela_3!Q122</f>
        <v>103.80264</v>
      </c>
    </row>
    <row r="125" spans="1:17" x14ac:dyDescent="0.25">
      <c r="A125" s="37">
        <v>40817</v>
      </c>
      <c r="B125" s="40">
        <f>Tabela_3!B123</f>
        <v>115.73690999999999</v>
      </c>
      <c r="C125" s="40">
        <f>Tabela_3!C123</f>
        <v>117.47545</v>
      </c>
      <c r="D125" s="40">
        <f>Tabela_3!D123</f>
        <v>130.47242</v>
      </c>
      <c r="E125" s="40">
        <f>Tabela_3!E123</f>
        <v>78.274190000000004</v>
      </c>
      <c r="F125" s="40" t="str">
        <f>Tabela_3!F123</f>
        <v>...</v>
      </c>
      <c r="G125" s="40">
        <f>Tabela_3!G123</f>
        <v>109.85593</v>
      </c>
      <c r="H125" s="40" t="str">
        <f>Tabela_3!H123</f>
        <v>...</v>
      </c>
      <c r="I125" s="40">
        <f>Tabela_3!I123</f>
        <v>111.73860999999999</v>
      </c>
      <c r="J125" s="40">
        <f>Tabela_3!J123</f>
        <v>130.56118000000001</v>
      </c>
      <c r="K125" s="40">
        <f>Tabela_3!K123</f>
        <v>112.62748999999999</v>
      </c>
      <c r="L125" s="40">
        <f>Tabela_3!L123</f>
        <v>168.53386</v>
      </c>
      <c r="M125" s="40">
        <f>Tabela_3!M123</f>
        <v>103.32566</v>
      </c>
      <c r="N125" s="40">
        <f>Tabela_3!N123</f>
        <v>116.37974</v>
      </c>
      <c r="O125" s="40">
        <f>Tabela_3!O123</f>
        <v>108.41027</v>
      </c>
      <c r="P125" s="40">
        <f>Tabela_3!P123</f>
        <v>98.868260000000006</v>
      </c>
      <c r="Q125" s="40">
        <f>Tabela_3!Q123</f>
        <v>104.92206</v>
      </c>
    </row>
    <row r="126" spans="1:17" x14ac:dyDescent="0.25">
      <c r="A126" s="37">
        <v>40848</v>
      </c>
      <c r="B126" s="40">
        <f>Tabela_3!B124</f>
        <v>116.29680999999999</v>
      </c>
      <c r="C126" s="40">
        <f>Tabela_3!C124</f>
        <v>111.26747</v>
      </c>
      <c r="D126" s="40">
        <f>Tabela_3!D124</f>
        <v>116.64677</v>
      </c>
      <c r="E126" s="40">
        <f>Tabela_3!E124</f>
        <v>79.795199999999994</v>
      </c>
      <c r="F126" s="40" t="str">
        <f>Tabela_3!F124</f>
        <v>...</v>
      </c>
      <c r="G126" s="40">
        <f>Tabela_3!G124</f>
        <v>107.8368</v>
      </c>
      <c r="H126" s="40" t="str">
        <f>Tabela_3!H124</f>
        <v>...</v>
      </c>
      <c r="I126" s="40">
        <f>Tabela_3!I124</f>
        <v>111.00456</v>
      </c>
      <c r="J126" s="40">
        <f>Tabela_3!J124</f>
        <v>120.93095</v>
      </c>
      <c r="K126" s="40">
        <f>Tabela_3!K124</f>
        <v>120.58793</v>
      </c>
      <c r="L126" s="40">
        <f>Tabela_3!L124</f>
        <v>175.06556</v>
      </c>
      <c r="M126" s="40">
        <f>Tabela_3!M124</f>
        <v>104.96182</v>
      </c>
      <c r="N126" s="40">
        <f>Tabela_3!N124</f>
        <v>118.21932</v>
      </c>
      <c r="O126" s="40">
        <f>Tabela_3!O124</f>
        <v>115.47181</v>
      </c>
      <c r="P126" s="40">
        <f>Tabela_3!P124</f>
        <v>99.675200000000004</v>
      </c>
      <c r="Q126" s="40">
        <f>Tabela_3!Q124</f>
        <v>104.40036000000001</v>
      </c>
    </row>
    <row r="127" spans="1:17" x14ac:dyDescent="0.25">
      <c r="A127" s="37">
        <v>40878</v>
      </c>
      <c r="B127" s="40">
        <f>Tabela_3!B125</f>
        <v>119.37596000000001</v>
      </c>
      <c r="C127" s="40">
        <f>Tabela_3!C125</f>
        <v>112.42054</v>
      </c>
      <c r="D127" s="40">
        <f>Tabela_3!D125</f>
        <v>117.21527</v>
      </c>
      <c r="E127" s="40">
        <f>Tabela_3!E125</f>
        <v>79.69511</v>
      </c>
      <c r="F127" s="40" t="str">
        <f>Tabela_3!F125</f>
        <v>...</v>
      </c>
      <c r="G127" s="40">
        <f>Tabela_3!G125</f>
        <v>112.12688</v>
      </c>
      <c r="H127" s="40" t="str">
        <f>Tabela_3!H125</f>
        <v>...</v>
      </c>
      <c r="I127" s="40">
        <f>Tabela_3!I125</f>
        <v>112.07241</v>
      </c>
      <c r="J127" s="40">
        <f>Tabela_3!J125</f>
        <v>121.34275</v>
      </c>
      <c r="K127" s="40">
        <f>Tabela_3!K125</f>
        <v>116.71597</v>
      </c>
      <c r="L127" s="40">
        <f>Tabela_3!L125</f>
        <v>175.25635</v>
      </c>
      <c r="M127" s="40">
        <f>Tabela_3!M125</f>
        <v>102.79272</v>
      </c>
      <c r="N127" s="40">
        <f>Tabela_3!N125</f>
        <v>123.46527</v>
      </c>
      <c r="O127" s="40">
        <f>Tabela_3!O125</f>
        <v>121.28174</v>
      </c>
      <c r="P127" s="40">
        <f>Tabela_3!P125</f>
        <v>105.82044</v>
      </c>
      <c r="Q127" s="40">
        <f>Tabela_3!Q125</f>
        <v>107.92164</v>
      </c>
    </row>
    <row r="128" spans="1:17" x14ac:dyDescent="0.25">
      <c r="A128" s="37">
        <v>40909</v>
      </c>
      <c r="B128" s="40">
        <f>Tabela_3!B126</f>
        <v>114.31621</v>
      </c>
      <c r="C128" s="40">
        <f>Tabela_3!C126</f>
        <v>117.69568</v>
      </c>
      <c r="D128" s="40">
        <f>Tabela_3!D126</f>
        <v>118.04364</v>
      </c>
      <c r="E128" s="40">
        <f>Tabela_3!E126</f>
        <v>69.706460000000007</v>
      </c>
      <c r="F128" s="40" t="str">
        <f>Tabela_3!F126</f>
        <v>...</v>
      </c>
      <c r="G128" s="40">
        <f>Tabela_3!G126</f>
        <v>110.6752</v>
      </c>
      <c r="H128" s="40" t="str">
        <f>Tabela_3!H126</f>
        <v>...</v>
      </c>
      <c r="I128" s="40">
        <f>Tabela_3!I126</f>
        <v>111.60397</v>
      </c>
      <c r="J128" s="40">
        <f>Tabela_3!J126</f>
        <v>131.05522999999999</v>
      </c>
      <c r="K128" s="40">
        <f>Tabela_3!K126</f>
        <v>111.21935000000001</v>
      </c>
      <c r="L128" s="40">
        <f>Tabela_3!L126</f>
        <v>170.11905999999999</v>
      </c>
      <c r="M128" s="40">
        <f>Tabela_3!M126</f>
        <v>89.421360000000007</v>
      </c>
      <c r="N128" s="40">
        <f>Tabela_3!N126</f>
        <v>116.04599</v>
      </c>
      <c r="O128" s="40">
        <f>Tabela_3!O126</f>
        <v>103.4806</v>
      </c>
      <c r="P128" s="40">
        <f>Tabela_3!P126</f>
        <v>100.48697</v>
      </c>
      <c r="Q128" s="40">
        <f>Tabela_3!Q126</f>
        <v>104.78084</v>
      </c>
    </row>
    <row r="129" spans="1:17" x14ac:dyDescent="0.25">
      <c r="A129" s="37">
        <v>40940</v>
      </c>
      <c r="B129" s="40">
        <f>Tabela_3!B127</f>
        <v>115.18561</v>
      </c>
      <c r="C129" s="40">
        <f>Tabela_3!C127</f>
        <v>118.0194</v>
      </c>
      <c r="D129" s="40">
        <f>Tabela_3!D127</f>
        <v>111.19631</v>
      </c>
      <c r="E129" s="40">
        <f>Tabela_3!E127</f>
        <v>79.769930000000002</v>
      </c>
      <c r="F129" s="40" t="str">
        <f>Tabela_3!F127</f>
        <v>...</v>
      </c>
      <c r="G129" s="40">
        <f>Tabela_3!G127</f>
        <v>109.7368</v>
      </c>
      <c r="H129" s="40" t="str">
        <f>Tabela_3!H127</f>
        <v>...</v>
      </c>
      <c r="I129" s="40">
        <f>Tabela_3!I127</f>
        <v>113.03398</v>
      </c>
      <c r="J129" s="40">
        <f>Tabela_3!J127</f>
        <v>131.05498</v>
      </c>
      <c r="K129" s="40">
        <f>Tabela_3!K127</f>
        <v>115.60163</v>
      </c>
      <c r="L129" s="40">
        <f>Tabela_3!L127</f>
        <v>174.69550000000001</v>
      </c>
      <c r="M129" s="40">
        <f>Tabela_3!M127</f>
        <v>97.815089999999998</v>
      </c>
      <c r="N129" s="40">
        <f>Tabela_3!N127</f>
        <v>117.80647</v>
      </c>
      <c r="O129" s="40">
        <f>Tabela_3!O127</f>
        <v>102.04226</v>
      </c>
      <c r="P129" s="40">
        <f>Tabela_3!P127</f>
        <v>102.77252</v>
      </c>
      <c r="Q129" s="40">
        <f>Tabela_3!Q127</f>
        <v>98.466949999999997</v>
      </c>
    </row>
    <row r="130" spans="1:17" x14ac:dyDescent="0.25">
      <c r="A130" s="37">
        <v>40969</v>
      </c>
      <c r="B130" s="40">
        <f>Tabela_3!B128</f>
        <v>114.67355000000001</v>
      </c>
      <c r="C130" s="40">
        <f>Tabela_3!C128</f>
        <v>115.36723000000001</v>
      </c>
      <c r="D130" s="40">
        <f>Tabela_3!D128</f>
        <v>113.17091000000001</v>
      </c>
      <c r="E130" s="40">
        <f>Tabela_3!E128</f>
        <v>79.296409999999995</v>
      </c>
      <c r="F130" s="40" t="str">
        <f>Tabela_3!F128</f>
        <v>...</v>
      </c>
      <c r="G130" s="40">
        <f>Tabela_3!G128</f>
        <v>111.60332</v>
      </c>
      <c r="H130" s="40" t="str">
        <f>Tabela_3!H128</f>
        <v>...</v>
      </c>
      <c r="I130" s="40">
        <f>Tabela_3!I128</f>
        <v>111.83123999999999</v>
      </c>
      <c r="J130" s="40">
        <f>Tabela_3!J128</f>
        <v>129.60269</v>
      </c>
      <c r="K130" s="40">
        <f>Tabela_3!K128</f>
        <v>117.08372</v>
      </c>
      <c r="L130" s="40">
        <f>Tabela_3!L128</f>
        <v>175.15120999999999</v>
      </c>
      <c r="M130" s="40">
        <f>Tabela_3!M128</f>
        <v>99.119339999999994</v>
      </c>
      <c r="N130" s="40">
        <f>Tabela_3!N128</f>
        <v>116.84578999999999</v>
      </c>
      <c r="O130" s="40">
        <f>Tabela_3!O128</f>
        <v>99.448539999999994</v>
      </c>
      <c r="P130" s="40">
        <f>Tabela_3!P128</f>
        <v>100.31377000000001</v>
      </c>
      <c r="Q130" s="40">
        <f>Tabela_3!Q128</f>
        <v>99.834199999999996</v>
      </c>
    </row>
    <row r="131" spans="1:17" x14ac:dyDescent="0.25">
      <c r="A131" s="37">
        <v>41000</v>
      </c>
      <c r="B131" s="40">
        <f>Tabela_3!B129</f>
        <v>114.64533</v>
      </c>
      <c r="C131" s="40">
        <f>Tabela_3!C129</f>
        <v>114.47951</v>
      </c>
      <c r="D131" s="40">
        <f>Tabela_3!D129</f>
        <v>108.98405</v>
      </c>
      <c r="E131" s="40">
        <f>Tabela_3!E129</f>
        <v>81.217100000000002</v>
      </c>
      <c r="F131" s="40" t="str">
        <f>Tabela_3!F129</f>
        <v>...</v>
      </c>
      <c r="G131" s="40">
        <f>Tabela_3!G129</f>
        <v>110.35894999999999</v>
      </c>
      <c r="H131" s="40" t="str">
        <f>Tabela_3!H129</f>
        <v>...</v>
      </c>
      <c r="I131" s="40">
        <f>Tabela_3!I129</f>
        <v>110.21415</v>
      </c>
      <c r="J131" s="40">
        <f>Tabela_3!J129</f>
        <v>132.77378999999999</v>
      </c>
      <c r="K131" s="40">
        <f>Tabela_3!K129</f>
        <v>119.97331</v>
      </c>
      <c r="L131" s="40">
        <f>Tabela_3!L129</f>
        <v>161.57866000000001</v>
      </c>
      <c r="M131" s="40">
        <f>Tabela_3!M129</f>
        <v>99.446460000000002</v>
      </c>
      <c r="N131" s="40">
        <f>Tabela_3!N129</f>
        <v>114.85921</v>
      </c>
      <c r="O131" s="40">
        <f>Tabela_3!O129</f>
        <v>102.68778</v>
      </c>
      <c r="P131" s="40">
        <f>Tabela_3!P129</f>
        <v>101.91264</v>
      </c>
      <c r="Q131" s="40">
        <f>Tabela_3!Q129</f>
        <v>98.556280000000001</v>
      </c>
    </row>
    <row r="132" spans="1:17" x14ac:dyDescent="0.25">
      <c r="A132" s="37">
        <v>41030</v>
      </c>
      <c r="B132" s="40">
        <f>Tabela_3!B130</f>
        <v>115.24409</v>
      </c>
      <c r="C132" s="40">
        <f>Tabela_3!C130</f>
        <v>116.89116</v>
      </c>
      <c r="D132" s="40">
        <f>Tabela_3!D130</f>
        <v>109.49833</v>
      </c>
      <c r="E132" s="40">
        <f>Tabela_3!E130</f>
        <v>85.001739999999998</v>
      </c>
      <c r="F132" s="40" t="str">
        <f>Tabela_3!F130</f>
        <v>...</v>
      </c>
      <c r="G132" s="40">
        <f>Tabela_3!G130</f>
        <v>112.53198</v>
      </c>
      <c r="H132" s="40" t="str">
        <f>Tabela_3!H130</f>
        <v>...</v>
      </c>
      <c r="I132" s="40">
        <f>Tabela_3!I130</f>
        <v>110.93174999999999</v>
      </c>
      <c r="J132" s="40">
        <f>Tabela_3!J130</f>
        <v>135.81372999999999</v>
      </c>
      <c r="K132" s="40">
        <f>Tabela_3!K130</f>
        <v>117.36864</v>
      </c>
      <c r="L132" s="40">
        <f>Tabela_3!L130</f>
        <v>166.73202000000001</v>
      </c>
      <c r="M132" s="40">
        <f>Tabela_3!M130</f>
        <v>98.888949999999994</v>
      </c>
      <c r="N132" s="40">
        <f>Tabela_3!N130</f>
        <v>115.30611</v>
      </c>
      <c r="O132" s="40">
        <f>Tabela_3!O130</f>
        <v>103.6936</v>
      </c>
      <c r="P132" s="40">
        <f>Tabela_3!P130</f>
        <v>101.78236</v>
      </c>
      <c r="Q132" s="40">
        <f>Tabela_3!Q130</f>
        <v>101.43874</v>
      </c>
    </row>
    <row r="133" spans="1:17" x14ac:dyDescent="0.25">
      <c r="A133" s="37">
        <v>41061</v>
      </c>
      <c r="B133" s="40">
        <f>Tabela_3!B131</f>
        <v>115.44387999999999</v>
      </c>
      <c r="C133" s="40">
        <f>Tabela_3!C131</f>
        <v>114.65743000000001</v>
      </c>
      <c r="D133" s="40">
        <f>Tabela_3!D131</f>
        <v>114.28182</v>
      </c>
      <c r="E133" s="40">
        <f>Tabela_3!E131</f>
        <v>82.079589999999996</v>
      </c>
      <c r="F133" s="40" t="str">
        <f>Tabela_3!F131</f>
        <v>...</v>
      </c>
      <c r="G133" s="40">
        <f>Tabela_3!G131</f>
        <v>108.75035</v>
      </c>
      <c r="H133" s="40" t="str">
        <f>Tabela_3!H131</f>
        <v>...</v>
      </c>
      <c r="I133" s="40">
        <f>Tabela_3!I131</f>
        <v>109.11071</v>
      </c>
      <c r="J133" s="40">
        <f>Tabela_3!J131</f>
        <v>132.91025999999999</v>
      </c>
      <c r="K133" s="40">
        <f>Tabela_3!K131</f>
        <v>118.69895</v>
      </c>
      <c r="L133" s="40">
        <f>Tabela_3!L131</f>
        <v>169.70641000000001</v>
      </c>
      <c r="M133" s="40">
        <f>Tabela_3!M131</f>
        <v>95.075530000000001</v>
      </c>
      <c r="N133" s="40">
        <f>Tabela_3!N131</f>
        <v>115.28814</v>
      </c>
      <c r="O133" s="40">
        <f>Tabela_3!O131</f>
        <v>103.67639</v>
      </c>
      <c r="P133" s="40">
        <f>Tabela_3!P131</f>
        <v>99.515159999999995</v>
      </c>
      <c r="Q133" s="40">
        <f>Tabela_3!Q131</f>
        <v>97.497320000000002</v>
      </c>
    </row>
    <row r="134" spans="1:17" x14ac:dyDescent="0.25">
      <c r="A134" s="37">
        <v>41091</v>
      </c>
      <c r="B134" s="40">
        <f>Tabela_3!B132</f>
        <v>116.99947</v>
      </c>
      <c r="C134" s="40">
        <f>Tabela_3!C132</f>
        <v>113.85025</v>
      </c>
      <c r="D134" s="40">
        <f>Tabela_3!D132</f>
        <v>91.784329999999997</v>
      </c>
      <c r="E134" s="40">
        <f>Tabela_3!E132</f>
        <v>79.448639999999997</v>
      </c>
      <c r="F134" s="40" t="str">
        <f>Tabela_3!F132</f>
        <v>...</v>
      </c>
      <c r="G134" s="40">
        <f>Tabela_3!G132</f>
        <v>109.97134</v>
      </c>
      <c r="H134" s="40" t="str">
        <f>Tabela_3!H132</f>
        <v>...</v>
      </c>
      <c r="I134" s="40">
        <f>Tabela_3!I132</f>
        <v>107.00726</v>
      </c>
      <c r="J134" s="40">
        <f>Tabela_3!J132</f>
        <v>129.83025000000001</v>
      </c>
      <c r="K134" s="40">
        <f>Tabela_3!K132</f>
        <v>122.47751</v>
      </c>
      <c r="L134" s="40">
        <f>Tabela_3!L132</f>
        <v>169.78067999999999</v>
      </c>
      <c r="M134" s="40">
        <f>Tabela_3!M132</f>
        <v>98.015150000000006</v>
      </c>
      <c r="N134" s="40">
        <f>Tabela_3!N132</f>
        <v>121.661</v>
      </c>
      <c r="O134" s="40">
        <f>Tabela_3!O132</f>
        <v>104.70065</v>
      </c>
      <c r="P134" s="40">
        <f>Tabela_3!P132</f>
        <v>102.07055</v>
      </c>
      <c r="Q134" s="40">
        <f>Tabela_3!Q132</f>
        <v>98.509479999999996</v>
      </c>
    </row>
    <row r="135" spans="1:17" x14ac:dyDescent="0.25">
      <c r="A135" s="37">
        <v>41122</v>
      </c>
      <c r="B135" s="40">
        <f>Tabela_3!B133</f>
        <v>119.52762</v>
      </c>
      <c r="C135" s="40">
        <f>Tabela_3!C133</f>
        <v>115.72844000000001</v>
      </c>
      <c r="D135" s="40">
        <f>Tabela_3!D133</f>
        <v>118.36687000000001</v>
      </c>
      <c r="E135" s="40">
        <f>Tabela_3!E133</f>
        <v>78.452060000000003</v>
      </c>
      <c r="F135" s="40" t="str">
        <f>Tabela_3!F133</f>
        <v>...</v>
      </c>
      <c r="G135" s="40">
        <f>Tabela_3!G133</f>
        <v>109.95869</v>
      </c>
      <c r="H135" s="40" t="str">
        <f>Tabela_3!H133</f>
        <v>...</v>
      </c>
      <c r="I135" s="40">
        <f>Tabela_3!I133</f>
        <v>108.81977000000001</v>
      </c>
      <c r="J135" s="40">
        <f>Tabela_3!J133</f>
        <v>131.60944000000001</v>
      </c>
      <c r="K135" s="40">
        <f>Tabela_3!K133</f>
        <v>123.41082</v>
      </c>
      <c r="L135" s="40">
        <f>Tabela_3!L133</f>
        <v>166.18522999999999</v>
      </c>
      <c r="M135" s="40">
        <f>Tabela_3!M133</f>
        <v>97.093680000000006</v>
      </c>
      <c r="N135" s="40">
        <f>Tabela_3!N133</f>
        <v>122.53888999999999</v>
      </c>
      <c r="O135" s="40">
        <f>Tabela_3!O133</f>
        <v>104.74686</v>
      </c>
      <c r="P135" s="40">
        <f>Tabela_3!P133</f>
        <v>101.61360999999999</v>
      </c>
      <c r="Q135" s="40">
        <f>Tabela_3!Q133</f>
        <v>102.67294</v>
      </c>
    </row>
    <row r="136" spans="1:17" x14ac:dyDescent="0.25">
      <c r="A136" s="37">
        <v>41153</v>
      </c>
      <c r="B136" s="40">
        <f>Tabela_3!B134</f>
        <v>117.16761</v>
      </c>
      <c r="C136" s="40">
        <f>Tabela_3!C134</f>
        <v>116.95509</v>
      </c>
      <c r="D136" s="40">
        <f>Tabela_3!D134</f>
        <v>117.54111</v>
      </c>
      <c r="E136" s="40">
        <f>Tabela_3!E134</f>
        <v>77.881789999999995</v>
      </c>
      <c r="F136" s="40" t="str">
        <f>Tabela_3!F134</f>
        <v>...</v>
      </c>
      <c r="G136" s="40">
        <f>Tabela_3!G134</f>
        <v>113.09917</v>
      </c>
      <c r="H136" s="40" t="str">
        <f>Tabela_3!H134</f>
        <v>...</v>
      </c>
      <c r="I136" s="40">
        <f>Tabela_3!I134</f>
        <v>108.41361000000001</v>
      </c>
      <c r="J136" s="40">
        <f>Tabela_3!J134</f>
        <v>131.98407</v>
      </c>
      <c r="K136" s="40">
        <f>Tabela_3!K134</f>
        <v>121.38803</v>
      </c>
      <c r="L136" s="40">
        <f>Tabela_3!L134</f>
        <v>159.00666000000001</v>
      </c>
      <c r="M136" s="40">
        <f>Tabela_3!M134</f>
        <v>95.588189999999997</v>
      </c>
      <c r="N136" s="40">
        <f>Tabela_3!N134</f>
        <v>120.01656</v>
      </c>
      <c r="O136" s="40">
        <f>Tabela_3!O134</f>
        <v>104.41006</v>
      </c>
      <c r="P136" s="40">
        <f>Tabela_3!P134</f>
        <v>99.78013</v>
      </c>
      <c r="Q136" s="40">
        <f>Tabela_3!Q134</f>
        <v>101.98397</v>
      </c>
    </row>
    <row r="137" spans="1:17" x14ac:dyDescent="0.25">
      <c r="A137" s="37">
        <v>41183</v>
      </c>
      <c r="B137" s="40">
        <f>Tabela_3!B135</f>
        <v>118.87464</v>
      </c>
      <c r="C137" s="40">
        <f>Tabela_3!C135</f>
        <v>117.76577</v>
      </c>
      <c r="D137" s="40">
        <f>Tabela_3!D135</f>
        <v>107.60301</v>
      </c>
      <c r="E137" s="40">
        <f>Tabela_3!E135</f>
        <v>80.653639999999996</v>
      </c>
      <c r="F137" s="40" t="str">
        <f>Tabela_3!F135</f>
        <v>...</v>
      </c>
      <c r="G137" s="40">
        <f>Tabela_3!G135</f>
        <v>113.85693000000001</v>
      </c>
      <c r="H137" s="40" t="str">
        <f>Tabela_3!H135</f>
        <v>...</v>
      </c>
      <c r="I137" s="40">
        <f>Tabela_3!I135</f>
        <v>114.37444000000001</v>
      </c>
      <c r="J137" s="40">
        <f>Tabela_3!J135</f>
        <v>130.77548999999999</v>
      </c>
      <c r="K137" s="40">
        <f>Tabela_3!K135</f>
        <v>124.16038</v>
      </c>
      <c r="L137" s="40">
        <f>Tabela_3!L135</f>
        <v>177.32574</v>
      </c>
      <c r="M137" s="40">
        <f>Tabela_3!M135</f>
        <v>98.232060000000004</v>
      </c>
      <c r="N137" s="40">
        <f>Tabela_3!N135</f>
        <v>123.11166</v>
      </c>
      <c r="O137" s="40">
        <f>Tabela_3!O135</f>
        <v>103.73748999999999</v>
      </c>
      <c r="P137" s="40">
        <f>Tabela_3!P135</f>
        <v>99.728800000000007</v>
      </c>
      <c r="Q137" s="40">
        <f>Tabela_3!Q135</f>
        <v>99.260779999999997</v>
      </c>
    </row>
    <row r="138" spans="1:17" x14ac:dyDescent="0.25">
      <c r="A138" s="37">
        <v>41214</v>
      </c>
      <c r="B138" s="40">
        <f>Tabela_3!B136</f>
        <v>117.36296</v>
      </c>
      <c r="C138" s="40">
        <f>Tabela_3!C136</f>
        <v>121.32485</v>
      </c>
      <c r="D138" s="40">
        <f>Tabela_3!D136</f>
        <v>115.52581000000001</v>
      </c>
      <c r="E138" s="40">
        <f>Tabela_3!E136</f>
        <v>79.090199999999996</v>
      </c>
      <c r="F138" s="40" t="str">
        <f>Tabela_3!F136</f>
        <v>...</v>
      </c>
      <c r="G138" s="40">
        <f>Tabela_3!G136</f>
        <v>116.96420000000001</v>
      </c>
      <c r="H138" s="40" t="str">
        <f>Tabela_3!H136</f>
        <v>...</v>
      </c>
      <c r="I138" s="40">
        <f>Tabela_3!I136</f>
        <v>107.98412999999999</v>
      </c>
      <c r="J138" s="40">
        <f>Tabela_3!J136</f>
        <v>140.50362999999999</v>
      </c>
      <c r="K138" s="40">
        <f>Tabela_3!K136</f>
        <v>122.88701</v>
      </c>
      <c r="L138" s="40">
        <f>Tabela_3!L136</f>
        <v>155.06081</v>
      </c>
      <c r="M138" s="40">
        <f>Tabela_3!M136</f>
        <v>97.2316</v>
      </c>
      <c r="N138" s="40">
        <f>Tabela_3!N136</f>
        <v>120.21191</v>
      </c>
      <c r="O138" s="40">
        <f>Tabela_3!O136</f>
        <v>100.19179</v>
      </c>
      <c r="P138" s="40">
        <f>Tabela_3!P136</f>
        <v>101.61757</v>
      </c>
      <c r="Q138" s="40">
        <f>Tabela_3!Q136</f>
        <v>100.91824</v>
      </c>
    </row>
    <row r="139" spans="1:17" x14ac:dyDescent="0.25">
      <c r="A139" s="37">
        <v>41244</v>
      </c>
      <c r="B139" s="40">
        <f>Tabela_3!B137</f>
        <v>118.04302</v>
      </c>
      <c r="C139" s="40">
        <f>Tabela_3!C137</f>
        <v>123.90971</v>
      </c>
      <c r="D139" s="40">
        <f>Tabela_3!D137</f>
        <v>116.90009000000001</v>
      </c>
      <c r="E139" s="40">
        <f>Tabela_3!E137</f>
        <v>80.912080000000003</v>
      </c>
      <c r="F139" s="40" t="str">
        <f>Tabela_3!F137</f>
        <v>...</v>
      </c>
      <c r="G139" s="40">
        <f>Tabela_3!G137</f>
        <v>115.18182</v>
      </c>
      <c r="H139" s="40" t="str">
        <f>Tabela_3!H137</f>
        <v>...</v>
      </c>
      <c r="I139" s="40">
        <f>Tabela_3!I137</f>
        <v>109.85760000000001</v>
      </c>
      <c r="J139" s="40">
        <f>Tabela_3!J137</f>
        <v>144.3596</v>
      </c>
      <c r="K139" s="40">
        <f>Tabela_3!K137</f>
        <v>122.18659</v>
      </c>
      <c r="L139" s="40">
        <f>Tabela_3!L137</f>
        <v>162.07365999999999</v>
      </c>
      <c r="M139" s="40">
        <f>Tabela_3!M137</f>
        <v>97.505809999999997</v>
      </c>
      <c r="N139" s="40">
        <f>Tabela_3!N137</f>
        <v>120.36960999999999</v>
      </c>
      <c r="O139" s="40">
        <f>Tabela_3!O137</f>
        <v>99.086929999999995</v>
      </c>
      <c r="P139" s="40">
        <f>Tabela_3!P137</f>
        <v>102.72401000000001</v>
      </c>
      <c r="Q139" s="40">
        <f>Tabela_3!Q137</f>
        <v>99.576260000000005</v>
      </c>
    </row>
    <row r="140" spans="1:17" x14ac:dyDescent="0.25">
      <c r="A140" s="37">
        <v>41275</v>
      </c>
      <c r="B140" s="40">
        <f>Tabela_3!B138</f>
        <v>119.17762999999999</v>
      </c>
      <c r="C140" s="40">
        <f>Tabela_3!C138</f>
        <v>123.88084000000001</v>
      </c>
      <c r="D140" s="40">
        <f>Tabela_3!D138</f>
        <v>112.01447</v>
      </c>
      <c r="E140" s="40">
        <f>Tabela_3!E138</f>
        <v>79.509</v>
      </c>
      <c r="F140" s="40" t="str">
        <f>Tabela_3!F138</f>
        <v>...</v>
      </c>
      <c r="G140" s="40">
        <f>Tabela_3!G138</f>
        <v>125.19085</v>
      </c>
      <c r="H140" s="40" t="str">
        <f>Tabela_3!H138</f>
        <v>...</v>
      </c>
      <c r="I140" s="40">
        <f>Tabela_3!I138</f>
        <v>110.78789999999999</v>
      </c>
      <c r="J140" s="40">
        <f>Tabela_3!J138</f>
        <v>145.62987000000001</v>
      </c>
      <c r="K140" s="40">
        <f>Tabela_3!K138</f>
        <v>120.04088</v>
      </c>
      <c r="L140" s="40">
        <f>Tabela_3!L138</f>
        <v>160.76307</v>
      </c>
      <c r="M140" s="40">
        <f>Tabela_3!M138</f>
        <v>99.554500000000004</v>
      </c>
      <c r="N140" s="40">
        <f>Tabela_3!N138</f>
        <v>121.90752000000001</v>
      </c>
      <c r="O140" s="40">
        <f>Tabela_3!O138</f>
        <v>100.51167</v>
      </c>
      <c r="P140" s="40">
        <f>Tabela_3!P138</f>
        <v>101.86060000000001</v>
      </c>
      <c r="Q140" s="40">
        <f>Tabela_3!Q138</f>
        <v>103.37365</v>
      </c>
    </row>
    <row r="141" spans="1:17" x14ac:dyDescent="0.25">
      <c r="A141" s="37">
        <v>41306</v>
      </c>
      <c r="B141" s="40">
        <f>Tabela_3!B139</f>
        <v>115.77887</v>
      </c>
      <c r="C141" s="40">
        <f>Tabela_3!C139</f>
        <v>121.99912</v>
      </c>
      <c r="D141" s="40">
        <f>Tabela_3!D139</f>
        <v>113.1768</v>
      </c>
      <c r="E141" s="40">
        <f>Tabela_3!E139</f>
        <v>76.083489999999998</v>
      </c>
      <c r="F141" s="40" t="str">
        <f>Tabela_3!F139</f>
        <v>...</v>
      </c>
      <c r="G141" s="40">
        <f>Tabela_3!G139</f>
        <v>118.86606</v>
      </c>
      <c r="H141" s="40" t="str">
        <f>Tabela_3!H139</f>
        <v>...</v>
      </c>
      <c r="I141" s="40">
        <f>Tabela_3!I139</f>
        <v>108.57774999999999</v>
      </c>
      <c r="J141" s="40">
        <f>Tabela_3!J139</f>
        <v>140.90449000000001</v>
      </c>
      <c r="K141" s="40">
        <f>Tabela_3!K139</f>
        <v>112.56134</v>
      </c>
      <c r="L141" s="40">
        <f>Tabela_3!L139</f>
        <v>165.35831999999999</v>
      </c>
      <c r="M141" s="40">
        <f>Tabela_3!M139</f>
        <v>97.927639999999997</v>
      </c>
      <c r="N141" s="40">
        <f>Tabela_3!N139</f>
        <v>118.58759000000001</v>
      </c>
      <c r="O141" s="40">
        <f>Tabela_3!O139</f>
        <v>100.98931</v>
      </c>
      <c r="P141" s="40">
        <f>Tabela_3!P139</f>
        <v>102.00333999999999</v>
      </c>
      <c r="Q141" s="40">
        <f>Tabela_3!Q139</f>
        <v>106.33275999999999</v>
      </c>
    </row>
    <row r="142" spans="1:17" x14ac:dyDescent="0.25">
      <c r="A142" s="37">
        <v>41334</v>
      </c>
      <c r="B142" s="40">
        <f>Tabela_3!B140</f>
        <v>118.09295</v>
      </c>
      <c r="C142" s="40">
        <f>Tabela_3!C140</f>
        <v>119.1887</v>
      </c>
      <c r="D142" s="40">
        <f>Tabela_3!D140</f>
        <v>116.99535</v>
      </c>
      <c r="E142" s="40">
        <f>Tabela_3!E140</f>
        <v>70.768270000000001</v>
      </c>
      <c r="F142" s="40" t="str">
        <f>Tabela_3!F140</f>
        <v>...</v>
      </c>
      <c r="G142" s="40">
        <f>Tabela_3!G140</f>
        <v>116.86673999999999</v>
      </c>
      <c r="H142" s="40" t="str">
        <f>Tabela_3!H140</f>
        <v>...</v>
      </c>
      <c r="I142" s="40">
        <f>Tabela_3!I140</f>
        <v>106.25664999999999</v>
      </c>
      <c r="J142" s="40">
        <f>Tabela_3!J140</f>
        <v>141.53351000000001</v>
      </c>
      <c r="K142" s="40">
        <f>Tabela_3!K140</f>
        <v>117.49378</v>
      </c>
      <c r="L142" s="40">
        <f>Tabela_3!L140</f>
        <v>159.35631000000001</v>
      </c>
      <c r="M142" s="40">
        <f>Tabela_3!M140</f>
        <v>99.029359999999997</v>
      </c>
      <c r="N142" s="40">
        <f>Tabela_3!N140</f>
        <v>122.19676</v>
      </c>
      <c r="O142" s="40">
        <f>Tabela_3!O140</f>
        <v>105.98662</v>
      </c>
      <c r="P142" s="40">
        <f>Tabela_3!P140</f>
        <v>101.7407</v>
      </c>
      <c r="Q142" s="40">
        <f>Tabela_3!Q140</f>
        <v>103.96432</v>
      </c>
    </row>
    <row r="143" spans="1:17" x14ac:dyDescent="0.25">
      <c r="A143" s="37">
        <v>41365</v>
      </c>
      <c r="B143" s="40">
        <f>Tabela_3!B141</f>
        <v>120.05885000000001</v>
      </c>
      <c r="C143" s="40">
        <f>Tabela_3!C141</f>
        <v>121.72490999999999</v>
      </c>
      <c r="D143" s="40">
        <f>Tabela_3!D141</f>
        <v>119.83374999999999</v>
      </c>
      <c r="E143" s="40">
        <f>Tabela_3!E141</f>
        <v>61.315829999999998</v>
      </c>
      <c r="F143" s="40" t="str">
        <f>Tabela_3!F141</f>
        <v>...</v>
      </c>
      <c r="G143" s="40">
        <f>Tabela_3!G141</f>
        <v>125.16905</v>
      </c>
      <c r="H143" s="40" t="str">
        <f>Tabela_3!H141</f>
        <v>...</v>
      </c>
      <c r="I143" s="40">
        <f>Tabela_3!I141</f>
        <v>110.60599000000001</v>
      </c>
      <c r="J143" s="40">
        <f>Tabela_3!J141</f>
        <v>145.65940000000001</v>
      </c>
      <c r="K143" s="40">
        <f>Tabela_3!K141</f>
        <v>120.54119</v>
      </c>
      <c r="L143" s="40">
        <f>Tabela_3!L141</f>
        <v>164.56880000000001</v>
      </c>
      <c r="M143" s="40">
        <f>Tabela_3!M141</f>
        <v>98.849819999999994</v>
      </c>
      <c r="N143" s="40">
        <f>Tabela_3!N141</f>
        <v>124.20166999999999</v>
      </c>
      <c r="O143" s="40">
        <f>Tabela_3!O141</f>
        <v>108.78778</v>
      </c>
      <c r="P143" s="40">
        <f>Tabela_3!P141</f>
        <v>104.0312</v>
      </c>
      <c r="Q143" s="40">
        <f>Tabela_3!Q141</f>
        <v>108.83314</v>
      </c>
    </row>
    <row r="144" spans="1:17" x14ac:dyDescent="0.25">
      <c r="A144" s="37">
        <v>41395</v>
      </c>
      <c r="B144" s="40">
        <f>Tabela_3!B142</f>
        <v>119.77573</v>
      </c>
      <c r="C144" s="40">
        <f>Tabela_3!C142</f>
        <v>122.3438</v>
      </c>
      <c r="D144" s="40">
        <f>Tabela_3!D142</f>
        <v>118.69817</v>
      </c>
      <c r="E144" s="40">
        <f>Tabela_3!E142</f>
        <v>67.463430000000002</v>
      </c>
      <c r="F144" s="40" t="str">
        <f>Tabela_3!F142</f>
        <v>...</v>
      </c>
      <c r="G144" s="40">
        <f>Tabela_3!G142</f>
        <v>121.26309999999999</v>
      </c>
      <c r="H144" s="40" t="str">
        <f>Tabela_3!H142</f>
        <v>...</v>
      </c>
      <c r="I144" s="40">
        <f>Tabela_3!I142</f>
        <v>111.93519000000001</v>
      </c>
      <c r="J144" s="40">
        <f>Tabela_3!J142</f>
        <v>145.51875999999999</v>
      </c>
      <c r="K144" s="40">
        <f>Tabela_3!K142</f>
        <v>121.96031000000001</v>
      </c>
      <c r="L144" s="40">
        <f>Tabela_3!L142</f>
        <v>161.07724999999999</v>
      </c>
      <c r="M144" s="40">
        <f>Tabela_3!M142</f>
        <v>96.441900000000004</v>
      </c>
      <c r="N144" s="40">
        <f>Tabela_3!N142</f>
        <v>123.34501</v>
      </c>
      <c r="O144" s="40">
        <f>Tabela_3!O142</f>
        <v>107.25266999999999</v>
      </c>
      <c r="P144" s="40">
        <f>Tabela_3!P142</f>
        <v>102.03094</v>
      </c>
      <c r="Q144" s="40">
        <f>Tabela_3!Q142</f>
        <v>108.97177000000001</v>
      </c>
    </row>
    <row r="145" spans="1:17" x14ac:dyDescent="0.25">
      <c r="A145" s="37">
        <v>41426</v>
      </c>
      <c r="B145" s="40">
        <f>Tabela_3!B143</f>
        <v>120.22335</v>
      </c>
      <c r="C145" s="40">
        <f>Tabela_3!C143</f>
        <v>123.80565</v>
      </c>
      <c r="D145" s="40">
        <f>Tabela_3!D143</f>
        <v>118.88351</v>
      </c>
      <c r="E145" s="40">
        <f>Tabela_3!E143</f>
        <v>78.984080000000006</v>
      </c>
      <c r="F145" s="40" t="str">
        <f>Tabela_3!F143</f>
        <v>...</v>
      </c>
      <c r="G145" s="40">
        <f>Tabela_3!G143</f>
        <v>120.87973</v>
      </c>
      <c r="H145" s="40" t="str">
        <f>Tabela_3!H143</f>
        <v>...</v>
      </c>
      <c r="I145" s="40">
        <f>Tabela_3!I143</f>
        <v>112.2637</v>
      </c>
      <c r="J145" s="40">
        <f>Tabela_3!J143</f>
        <v>149.06288000000001</v>
      </c>
      <c r="K145" s="40">
        <f>Tabela_3!K143</f>
        <v>122.34737</v>
      </c>
      <c r="L145" s="40">
        <f>Tabela_3!L143</f>
        <v>160.02394000000001</v>
      </c>
      <c r="M145" s="40">
        <f>Tabela_3!M143</f>
        <v>96.235919999999993</v>
      </c>
      <c r="N145" s="40">
        <f>Tabela_3!N143</f>
        <v>124.47551</v>
      </c>
      <c r="O145" s="40">
        <f>Tabela_3!O143</f>
        <v>106.45784999999999</v>
      </c>
      <c r="P145" s="40">
        <f>Tabela_3!P143</f>
        <v>104.48881</v>
      </c>
      <c r="Q145" s="40">
        <f>Tabela_3!Q143</f>
        <v>110.87036000000001</v>
      </c>
    </row>
    <row r="146" spans="1:17" x14ac:dyDescent="0.25">
      <c r="A146" s="37">
        <v>41456</v>
      </c>
      <c r="B146" s="40">
        <f>Tabela_3!B144</f>
        <v>119.51376</v>
      </c>
      <c r="C146" s="40">
        <f>Tabela_3!C144</f>
        <v>123.55315</v>
      </c>
      <c r="D146" s="40">
        <f>Tabela_3!D144</f>
        <v>115.72614</v>
      </c>
      <c r="E146" s="40">
        <f>Tabela_3!E144</f>
        <v>84.842910000000003</v>
      </c>
      <c r="F146" s="40" t="str">
        <f>Tabela_3!F144</f>
        <v>...</v>
      </c>
      <c r="G146" s="40">
        <f>Tabela_3!G144</f>
        <v>124.61020000000001</v>
      </c>
      <c r="H146" s="40" t="str">
        <f>Tabela_3!H144</f>
        <v>...</v>
      </c>
      <c r="I146" s="40">
        <f>Tabela_3!I144</f>
        <v>111.06637000000001</v>
      </c>
      <c r="J146" s="40">
        <f>Tabela_3!J144</f>
        <v>146.67612</v>
      </c>
      <c r="K146" s="40">
        <f>Tabela_3!K144</f>
        <v>120.19092999999999</v>
      </c>
      <c r="L146" s="40">
        <f>Tabela_3!L144</f>
        <v>156.29523</v>
      </c>
      <c r="M146" s="40">
        <f>Tabela_3!M144</f>
        <v>97.173869999999994</v>
      </c>
      <c r="N146" s="40">
        <f>Tabela_3!N144</f>
        <v>123.3308</v>
      </c>
      <c r="O146" s="40">
        <f>Tabela_3!O144</f>
        <v>106.59894</v>
      </c>
      <c r="P146" s="40">
        <f>Tabela_3!P144</f>
        <v>104.22588</v>
      </c>
      <c r="Q146" s="40">
        <f>Tabela_3!Q144</f>
        <v>112.00482</v>
      </c>
    </row>
    <row r="147" spans="1:17" x14ac:dyDescent="0.25">
      <c r="A147" s="37">
        <v>41487</v>
      </c>
      <c r="B147" s="40">
        <f>Tabela_3!B145</f>
        <v>119.85603</v>
      </c>
      <c r="C147" s="40">
        <f>Tabela_3!C145</f>
        <v>121.74988999999999</v>
      </c>
      <c r="D147" s="40">
        <f>Tabela_3!D145</f>
        <v>121.51043</v>
      </c>
      <c r="E147" s="40">
        <f>Tabela_3!E145</f>
        <v>80.880480000000006</v>
      </c>
      <c r="F147" s="40" t="str">
        <f>Tabela_3!F145</f>
        <v>...</v>
      </c>
      <c r="G147" s="40">
        <f>Tabela_3!G145</f>
        <v>124.98211999999999</v>
      </c>
      <c r="H147" s="40" t="str">
        <f>Tabela_3!H145</f>
        <v>...</v>
      </c>
      <c r="I147" s="40">
        <f>Tabela_3!I145</f>
        <v>110.08748</v>
      </c>
      <c r="J147" s="40">
        <f>Tabela_3!J145</f>
        <v>141.18747999999999</v>
      </c>
      <c r="K147" s="40">
        <f>Tabela_3!K145</f>
        <v>120.71881999999999</v>
      </c>
      <c r="L147" s="40">
        <f>Tabela_3!L145</f>
        <v>155.99627000000001</v>
      </c>
      <c r="M147" s="40">
        <f>Tabela_3!M145</f>
        <v>94.242540000000005</v>
      </c>
      <c r="N147" s="40">
        <f>Tabela_3!N145</f>
        <v>124.44522000000001</v>
      </c>
      <c r="O147" s="40">
        <f>Tabela_3!O145</f>
        <v>109.5056</v>
      </c>
      <c r="P147" s="40">
        <f>Tabela_3!P145</f>
        <v>104.05257</v>
      </c>
      <c r="Q147" s="40">
        <f>Tabela_3!Q145</f>
        <v>109.54158</v>
      </c>
    </row>
    <row r="148" spans="1:17" x14ac:dyDescent="0.25">
      <c r="A148" s="37">
        <v>41518</v>
      </c>
      <c r="B148" s="40">
        <f>Tabela_3!B146</f>
        <v>120.43079</v>
      </c>
      <c r="C148" s="40">
        <f>Tabela_3!C146</f>
        <v>119.20701</v>
      </c>
      <c r="D148" s="40">
        <f>Tabela_3!D146</f>
        <v>121.00244000000001</v>
      </c>
      <c r="E148" s="40">
        <f>Tabela_3!E146</f>
        <v>80.812790000000007</v>
      </c>
      <c r="F148" s="40" t="str">
        <f>Tabela_3!F146</f>
        <v>...</v>
      </c>
      <c r="G148" s="40">
        <f>Tabela_3!G146</f>
        <v>124.66607</v>
      </c>
      <c r="H148" s="40" t="str">
        <f>Tabela_3!H146</f>
        <v>...</v>
      </c>
      <c r="I148" s="40">
        <f>Tabela_3!I146</f>
        <v>100.65161000000001</v>
      </c>
      <c r="J148" s="40">
        <f>Tabela_3!J146</f>
        <v>142.30950000000001</v>
      </c>
      <c r="K148" s="40">
        <f>Tabela_3!K146</f>
        <v>121.2355</v>
      </c>
      <c r="L148" s="40">
        <f>Tabela_3!L146</f>
        <v>155.15693999999999</v>
      </c>
      <c r="M148" s="40">
        <f>Tabela_3!M146</f>
        <v>97.822410000000005</v>
      </c>
      <c r="N148" s="40">
        <f>Tabela_3!N146</f>
        <v>126.15184000000001</v>
      </c>
      <c r="O148" s="40">
        <f>Tabela_3!O146</f>
        <v>110.97472</v>
      </c>
      <c r="P148" s="40">
        <f>Tabela_3!P146</f>
        <v>103.72725</v>
      </c>
      <c r="Q148" s="40">
        <f>Tabela_3!Q146</f>
        <v>111.74026000000001</v>
      </c>
    </row>
    <row r="149" spans="1:17" x14ac:dyDescent="0.25">
      <c r="A149" s="37">
        <v>41548</v>
      </c>
      <c r="B149" s="40">
        <f>Tabela_3!B147</f>
        <v>119.09853</v>
      </c>
      <c r="C149" s="40">
        <f>Tabela_3!C147</f>
        <v>114.48217</v>
      </c>
      <c r="D149" s="40">
        <f>Tabela_3!D147</f>
        <v>123.179</v>
      </c>
      <c r="E149" s="40">
        <f>Tabela_3!E147</f>
        <v>83.898229999999998</v>
      </c>
      <c r="F149" s="40" t="str">
        <f>Tabela_3!F147</f>
        <v>...</v>
      </c>
      <c r="G149" s="40">
        <f>Tabela_3!G147</f>
        <v>131.94970000000001</v>
      </c>
      <c r="H149" s="40" t="str">
        <f>Tabela_3!H147</f>
        <v>...</v>
      </c>
      <c r="I149" s="40">
        <f>Tabela_3!I147</f>
        <v>111.18935999999999</v>
      </c>
      <c r="J149" s="40">
        <f>Tabela_3!J147</f>
        <v>129.87126000000001</v>
      </c>
      <c r="K149" s="40">
        <f>Tabela_3!K147</f>
        <v>121.51428</v>
      </c>
      <c r="L149" s="40">
        <f>Tabela_3!L147</f>
        <v>162.67930999999999</v>
      </c>
      <c r="M149" s="40">
        <f>Tabela_3!M147</f>
        <v>97.594030000000004</v>
      </c>
      <c r="N149" s="40">
        <f>Tabela_3!N147</f>
        <v>121.73141</v>
      </c>
      <c r="O149" s="40">
        <f>Tabela_3!O147</f>
        <v>108.96763</v>
      </c>
      <c r="P149" s="40">
        <f>Tabela_3!P147</f>
        <v>106.90577999999999</v>
      </c>
      <c r="Q149" s="40">
        <f>Tabela_3!Q147</f>
        <v>111.77897</v>
      </c>
    </row>
    <row r="150" spans="1:17" x14ac:dyDescent="0.25">
      <c r="A150" s="37">
        <v>41579</v>
      </c>
      <c r="B150" s="40">
        <f>Tabela_3!B148</f>
        <v>119.75003</v>
      </c>
      <c r="C150" s="40">
        <f>Tabela_3!C148</f>
        <v>121.05891</v>
      </c>
      <c r="D150" s="40">
        <f>Tabela_3!D148</f>
        <v>125.44225</v>
      </c>
      <c r="E150" s="40">
        <f>Tabela_3!E148</f>
        <v>81.73706</v>
      </c>
      <c r="F150" s="40" t="str">
        <f>Tabela_3!F148</f>
        <v>...</v>
      </c>
      <c r="G150" s="40">
        <f>Tabela_3!G148</f>
        <v>125.9453</v>
      </c>
      <c r="H150" s="40" t="str">
        <f>Tabela_3!H148</f>
        <v>...</v>
      </c>
      <c r="I150" s="40">
        <f>Tabela_3!I148</f>
        <v>109.79358000000001</v>
      </c>
      <c r="J150" s="40">
        <f>Tabela_3!J148</f>
        <v>143.07383999999999</v>
      </c>
      <c r="K150" s="40">
        <f>Tabela_3!K148</f>
        <v>121.88861</v>
      </c>
      <c r="L150" s="40">
        <f>Tabela_3!L148</f>
        <v>163.08991</v>
      </c>
      <c r="M150" s="40">
        <f>Tabela_3!M148</f>
        <v>95.231800000000007</v>
      </c>
      <c r="N150" s="40">
        <f>Tabela_3!N148</f>
        <v>123.5936</v>
      </c>
      <c r="O150" s="40">
        <f>Tabela_3!O148</f>
        <v>107.94473000000001</v>
      </c>
      <c r="P150" s="40">
        <f>Tabela_3!P148</f>
        <v>102.77696</v>
      </c>
      <c r="Q150" s="40">
        <f>Tabela_3!Q148</f>
        <v>108.48611</v>
      </c>
    </row>
    <row r="151" spans="1:17" x14ac:dyDescent="0.25">
      <c r="A151" s="37">
        <v>41609</v>
      </c>
      <c r="B151" s="40">
        <f>Tabela_3!B149</f>
        <v>115.51631</v>
      </c>
      <c r="C151" s="40">
        <f>Tabela_3!C149</f>
        <v>121.93805</v>
      </c>
      <c r="D151" s="40">
        <f>Tabela_3!D149</f>
        <v>120.28642000000001</v>
      </c>
      <c r="E151" s="40">
        <f>Tabela_3!E149</f>
        <v>85.599310000000003</v>
      </c>
      <c r="F151" s="40" t="str">
        <f>Tabela_3!F149</f>
        <v>...</v>
      </c>
      <c r="G151" s="40">
        <f>Tabela_3!G149</f>
        <v>118.7252</v>
      </c>
      <c r="H151" s="40" t="str">
        <f>Tabela_3!H149</f>
        <v>...</v>
      </c>
      <c r="I151" s="40">
        <f>Tabela_3!I149</f>
        <v>116.14790000000001</v>
      </c>
      <c r="J151" s="40">
        <f>Tabela_3!J149</f>
        <v>139.39451</v>
      </c>
      <c r="K151" s="40">
        <f>Tabela_3!K149</f>
        <v>113.88966000000001</v>
      </c>
      <c r="L151" s="40">
        <f>Tabela_3!L149</f>
        <v>157.93678</v>
      </c>
      <c r="M151" s="40">
        <f>Tabela_3!M149</f>
        <v>94.922640000000001</v>
      </c>
      <c r="N151" s="40">
        <f>Tabela_3!N149</f>
        <v>115.97917</v>
      </c>
      <c r="O151" s="40">
        <f>Tabela_3!O149</f>
        <v>97.718190000000007</v>
      </c>
      <c r="P151" s="40">
        <f>Tabela_3!P149</f>
        <v>98.321770000000001</v>
      </c>
      <c r="Q151" s="40">
        <f>Tabela_3!Q149</f>
        <v>99.737970000000004</v>
      </c>
    </row>
    <row r="152" spans="1:17" x14ac:dyDescent="0.25">
      <c r="A152" s="37">
        <v>41640</v>
      </c>
      <c r="B152" s="40">
        <f>Tabela_3!B150</f>
        <v>117.55699</v>
      </c>
      <c r="C152" s="40">
        <f>Tabela_3!C150</f>
        <v>122.03318</v>
      </c>
      <c r="D152" s="40">
        <f>Tabela_3!D150</f>
        <v>122.3218</v>
      </c>
      <c r="E152" s="40">
        <f>Tabela_3!E150</f>
        <v>79.478380000000001</v>
      </c>
      <c r="F152" s="40" t="str">
        <f>Tabela_3!F150</f>
        <v>...</v>
      </c>
      <c r="G152" s="40">
        <f>Tabela_3!G150</f>
        <v>120.21738000000001</v>
      </c>
      <c r="H152" s="40" t="str">
        <f>Tabela_3!H150</f>
        <v>...</v>
      </c>
      <c r="I152" s="40">
        <f>Tabela_3!I150</f>
        <v>117.58872</v>
      </c>
      <c r="J152" s="40">
        <f>Tabela_3!J150</f>
        <v>136.93366</v>
      </c>
      <c r="K152" s="40">
        <f>Tabela_3!K150</f>
        <v>119.63543</v>
      </c>
      <c r="L152" s="40">
        <f>Tabela_3!L150</f>
        <v>157.25796</v>
      </c>
      <c r="M152" s="40">
        <f>Tabela_3!M150</f>
        <v>96.0227</v>
      </c>
      <c r="N152" s="40">
        <f>Tabela_3!N150</f>
        <v>116.4606</v>
      </c>
      <c r="O152" s="40">
        <f>Tabela_3!O150</f>
        <v>104.84756</v>
      </c>
      <c r="P152" s="40">
        <f>Tabela_3!P150</f>
        <v>100.92485000000001</v>
      </c>
      <c r="Q152" s="40">
        <f>Tabela_3!Q150</f>
        <v>106.17506</v>
      </c>
    </row>
    <row r="153" spans="1:17" x14ac:dyDescent="0.25">
      <c r="A153" s="37">
        <v>41671</v>
      </c>
      <c r="B153" s="40">
        <f>Tabela_3!B151</f>
        <v>118.03435</v>
      </c>
      <c r="C153" s="40">
        <f>Tabela_3!C151</f>
        <v>128.49724000000001</v>
      </c>
      <c r="D153" s="40">
        <f>Tabela_3!D151</f>
        <v>127.22516</v>
      </c>
      <c r="E153" s="40">
        <f>Tabela_3!E151</f>
        <v>80.016670000000005</v>
      </c>
      <c r="F153" s="40" t="str">
        <f>Tabela_3!F151</f>
        <v>...</v>
      </c>
      <c r="G153" s="40">
        <f>Tabela_3!G151</f>
        <v>120.64131</v>
      </c>
      <c r="H153" s="40" t="str">
        <f>Tabela_3!H151</f>
        <v>...</v>
      </c>
      <c r="I153" s="40">
        <f>Tabela_3!I151</f>
        <v>116.86539</v>
      </c>
      <c r="J153" s="40">
        <f>Tabela_3!J151</f>
        <v>140.25939</v>
      </c>
      <c r="K153" s="40">
        <f>Tabela_3!K151</f>
        <v>120.24985</v>
      </c>
      <c r="L153" s="40">
        <f>Tabela_3!L151</f>
        <v>152.15118000000001</v>
      </c>
      <c r="M153" s="40">
        <f>Tabela_3!M151</f>
        <v>97.892009999999999</v>
      </c>
      <c r="N153" s="40">
        <f>Tabela_3!N151</f>
        <v>116.48036999999999</v>
      </c>
      <c r="O153" s="40">
        <f>Tabela_3!O151</f>
        <v>105.81637000000001</v>
      </c>
      <c r="P153" s="40">
        <f>Tabela_3!P151</f>
        <v>103.02997000000001</v>
      </c>
      <c r="Q153" s="40">
        <f>Tabela_3!Q151</f>
        <v>108.62021</v>
      </c>
    </row>
    <row r="154" spans="1:17" x14ac:dyDescent="0.25">
      <c r="A154" s="37">
        <v>41699</v>
      </c>
      <c r="B154" s="40">
        <f>Tabela_3!B152</f>
        <v>117.55956999999999</v>
      </c>
      <c r="C154" s="40">
        <f>Tabela_3!C152</f>
        <v>125.2392</v>
      </c>
      <c r="D154" s="40">
        <f>Tabela_3!D152</f>
        <v>129.94319999999999</v>
      </c>
      <c r="E154" s="40">
        <f>Tabela_3!E152</f>
        <v>79.729889999999997</v>
      </c>
      <c r="F154" s="40" t="str">
        <f>Tabela_3!F152</f>
        <v>...</v>
      </c>
      <c r="G154" s="40">
        <f>Tabela_3!G152</f>
        <v>120.953</v>
      </c>
      <c r="H154" s="40" t="str">
        <f>Tabela_3!H152</f>
        <v>...</v>
      </c>
      <c r="I154" s="40">
        <f>Tabela_3!I152</f>
        <v>117.05968</v>
      </c>
      <c r="J154" s="40">
        <f>Tabela_3!J152</f>
        <v>141.62555</v>
      </c>
      <c r="K154" s="40">
        <f>Tabela_3!K152</f>
        <v>121.53504</v>
      </c>
      <c r="L154" s="40">
        <f>Tabela_3!L152</f>
        <v>153.56607</v>
      </c>
      <c r="M154" s="40">
        <f>Tabela_3!M152</f>
        <v>98.849379999999996</v>
      </c>
      <c r="N154" s="40">
        <f>Tabela_3!N152</f>
        <v>116.16061000000001</v>
      </c>
      <c r="O154" s="40">
        <f>Tabela_3!O152</f>
        <v>102.47762</v>
      </c>
      <c r="P154" s="40">
        <f>Tabela_3!P152</f>
        <v>102.64281</v>
      </c>
      <c r="Q154" s="40">
        <f>Tabela_3!Q152</f>
        <v>104.71174000000001</v>
      </c>
    </row>
    <row r="155" spans="1:17" x14ac:dyDescent="0.25">
      <c r="A155" s="37">
        <v>41730</v>
      </c>
      <c r="B155" s="40">
        <f>Tabela_3!B153</f>
        <v>116.62729</v>
      </c>
      <c r="C155" s="40">
        <f>Tabela_3!C153</f>
        <v>124.81125</v>
      </c>
      <c r="D155" s="40">
        <f>Tabela_3!D153</f>
        <v>119.94935</v>
      </c>
      <c r="E155" s="40">
        <f>Tabela_3!E153</f>
        <v>84.001230000000007</v>
      </c>
      <c r="F155" s="40" t="str">
        <f>Tabela_3!F153</f>
        <v>...</v>
      </c>
      <c r="G155" s="40">
        <f>Tabela_3!G153</f>
        <v>123.22546</v>
      </c>
      <c r="H155" s="40" t="str">
        <f>Tabela_3!H153</f>
        <v>...</v>
      </c>
      <c r="I155" s="40">
        <f>Tabela_3!I153</f>
        <v>115.18263</v>
      </c>
      <c r="J155" s="40">
        <f>Tabela_3!J153</f>
        <v>147.03542999999999</v>
      </c>
      <c r="K155" s="40">
        <f>Tabela_3!K153</f>
        <v>117.55511</v>
      </c>
      <c r="L155" s="40">
        <f>Tabela_3!L153</f>
        <v>161.10629</v>
      </c>
      <c r="M155" s="40">
        <f>Tabela_3!M153</f>
        <v>93.812790000000007</v>
      </c>
      <c r="N155" s="40">
        <f>Tabela_3!N153</f>
        <v>117.54786</v>
      </c>
      <c r="O155" s="40">
        <f>Tabela_3!O153</f>
        <v>99.049199999999999</v>
      </c>
      <c r="P155" s="40">
        <f>Tabela_3!P153</f>
        <v>101.76603</v>
      </c>
      <c r="Q155" s="40">
        <f>Tabela_3!Q153</f>
        <v>102.48784999999999</v>
      </c>
    </row>
    <row r="156" spans="1:17" x14ac:dyDescent="0.25">
      <c r="A156" s="37">
        <v>41760</v>
      </c>
      <c r="B156" s="40">
        <f>Tabela_3!B154</f>
        <v>115.46858</v>
      </c>
      <c r="C156" s="40">
        <f>Tabela_3!C154</f>
        <v>120.45348</v>
      </c>
      <c r="D156" s="40">
        <f>Tabela_3!D154</f>
        <v>111.34726999999999</v>
      </c>
      <c r="E156" s="40">
        <f>Tabela_3!E154</f>
        <v>85.904730000000001</v>
      </c>
      <c r="F156" s="40" t="str">
        <f>Tabela_3!F154</f>
        <v>...</v>
      </c>
      <c r="G156" s="40">
        <f>Tabela_3!G154</f>
        <v>121.26054999999999</v>
      </c>
      <c r="H156" s="40" t="str">
        <f>Tabela_3!H154</f>
        <v>...</v>
      </c>
      <c r="I156" s="40">
        <f>Tabela_3!I154</f>
        <v>114.68221</v>
      </c>
      <c r="J156" s="40">
        <f>Tabela_3!J154</f>
        <v>134.96355</v>
      </c>
      <c r="K156" s="40">
        <f>Tabela_3!K154</f>
        <v>116.61665000000001</v>
      </c>
      <c r="L156" s="40">
        <f>Tabela_3!L154</f>
        <v>162.26364000000001</v>
      </c>
      <c r="M156" s="40">
        <f>Tabela_3!M154</f>
        <v>91.337509999999995</v>
      </c>
      <c r="N156" s="40">
        <f>Tabela_3!N154</f>
        <v>118.07471</v>
      </c>
      <c r="O156" s="40">
        <f>Tabela_3!O154</f>
        <v>100.57392</v>
      </c>
      <c r="P156" s="40">
        <f>Tabela_3!P154</f>
        <v>101.51339</v>
      </c>
      <c r="Q156" s="40">
        <f>Tabela_3!Q154</f>
        <v>100.82122</v>
      </c>
    </row>
    <row r="157" spans="1:17" x14ac:dyDescent="0.25">
      <c r="A157" s="37">
        <v>41791</v>
      </c>
      <c r="B157" s="40">
        <f>Tabela_3!B155</f>
        <v>112.16209000000001</v>
      </c>
      <c r="C157" s="40">
        <f>Tabela_3!C155</f>
        <v>114.30886</v>
      </c>
      <c r="D157" s="40">
        <f>Tabela_3!D155</f>
        <v>99.722740000000002</v>
      </c>
      <c r="E157" s="40">
        <f>Tabela_3!E155</f>
        <v>83.405519999999996</v>
      </c>
      <c r="F157" s="40" t="str">
        <f>Tabela_3!F155</f>
        <v>...</v>
      </c>
      <c r="G157" s="40">
        <f>Tabela_3!G155</f>
        <v>112.4258</v>
      </c>
      <c r="H157" s="40" t="str">
        <f>Tabela_3!H155</f>
        <v>...</v>
      </c>
      <c r="I157" s="40">
        <f>Tabela_3!I155</f>
        <v>103.8389</v>
      </c>
      <c r="J157" s="40">
        <f>Tabela_3!J155</f>
        <v>131.74975000000001</v>
      </c>
      <c r="K157" s="40">
        <f>Tabela_3!K155</f>
        <v>115.27333</v>
      </c>
      <c r="L157" s="40">
        <f>Tabela_3!L155</f>
        <v>164.85706999999999</v>
      </c>
      <c r="M157" s="40">
        <f>Tabela_3!M155</f>
        <v>96.149720000000002</v>
      </c>
      <c r="N157" s="40">
        <f>Tabela_3!N155</f>
        <v>116.25776999999999</v>
      </c>
      <c r="O157" s="40">
        <f>Tabela_3!O155</f>
        <v>91.886279999999999</v>
      </c>
      <c r="P157" s="40">
        <f>Tabela_3!P155</f>
        <v>95.72927</v>
      </c>
      <c r="Q157" s="40">
        <f>Tabela_3!Q155</f>
        <v>96.596649999999997</v>
      </c>
    </row>
    <row r="158" spans="1:17" x14ac:dyDescent="0.25">
      <c r="A158" s="37">
        <v>41821</v>
      </c>
      <c r="B158" s="40">
        <f>Tabela_3!B156</f>
        <v>114.97875999999999</v>
      </c>
      <c r="C158" s="40">
        <f>Tabela_3!C156</f>
        <v>120.24312999999999</v>
      </c>
      <c r="D158" s="40">
        <f>Tabela_3!D156</f>
        <v>113.46844</v>
      </c>
      <c r="E158" s="40">
        <f>Tabela_3!E156</f>
        <v>83.781750000000002</v>
      </c>
      <c r="F158" s="40" t="str">
        <f>Tabela_3!F156</f>
        <v>...</v>
      </c>
      <c r="G158" s="40">
        <f>Tabela_3!G156</f>
        <v>122.04049000000001</v>
      </c>
      <c r="H158" s="40" t="str">
        <f>Tabela_3!H156</f>
        <v>...</v>
      </c>
      <c r="I158" s="40">
        <f>Tabela_3!I156</f>
        <v>105.74373</v>
      </c>
      <c r="J158" s="40">
        <f>Tabela_3!J156</f>
        <v>137.86010999999999</v>
      </c>
      <c r="K158" s="40">
        <f>Tabela_3!K156</f>
        <v>115.04345000000001</v>
      </c>
      <c r="L158" s="40">
        <f>Tabela_3!L156</f>
        <v>174.97316000000001</v>
      </c>
      <c r="M158" s="40">
        <f>Tabela_3!M156</f>
        <v>98.303970000000007</v>
      </c>
      <c r="N158" s="40">
        <f>Tabela_3!N156</f>
        <v>114.27817</v>
      </c>
      <c r="O158" s="40">
        <f>Tabela_3!O156</f>
        <v>98.327060000000003</v>
      </c>
      <c r="P158" s="40">
        <f>Tabela_3!P156</f>
        <v>101.05576000000001</v>
      </c>
      <c r="Q158" s="40">
        <f>Tabela_3!Q156</f>
        <v>98.821240000000003</v>
      </c>
    </row>
    <row r="159" spans="1:17" x14ac:dyDescent="0.25">
      <c r="A159" s="37">
        <v>41852</v>
      </c>
      <c r="B159" s="40">
        <f>Tabela_3!B157</f>
        <v>115.42207000000001</v>
      </c>
      <c r="C159" s="40">
        <f>Tabela_3!C157</f>
        <v>119.11803999999999</v>
      </c>
      <c r="D159" s="40">
        <f>Tabela_3!D157</f>
        <v>109.83866</v>
      </c>
      <c r="E159" s="40">
        <f>Tabela_3!E157</f>
        <v>86.081509999999994</v>
      </c>
      <c r="F159" s="40" t="str">
        <f>Tabela_3!F157</f>
        <v>...</v>
      </c>
      <c r="G159" s="40">
        <f>Tabela_3!G157</f>
        <v>122.84584</v>
      </c>
      <c r="H159" s="40" t="str">
        <f>Tabela_3!H157</f>
        <v>...</v>
      </c>
      <c r="I159" s="40">
        <f>Tabela_3!I157</f>
        <v>108.2668</v>
      </c>
      <c r="J159" s="40">
        <f>Tabela_3!J157</f>
        <v>132.53465</v>
      </c>
      <c r="K159" s="40">
        <f>Tabela_3!K157</f>
        <v>114.88082</v>
      </c>
      <c r="L159" s="40">
        <f>Tabela_3!L157</f>
        <v>179.40272999999999</v>
      </c>
      <c r="M159" s="40">
        <f>Tabela_3!M157</f>
        <v>95.572550000000007</v>
      </c>
      <c r="N159" s="40">
        <f>Tabela_3!N157</f>
        <v>115.34989</v>
      </c>
      <c r="O159" s="40">
        <f>Tabela_3!O157</f>
        <v>101.38047</v>
      </c>
      <c r="P159" s="40">
        <f>Tabela_3!P157</f>
        <v>100.06448</v>
      </c>
      <c r="Q159" s="40">
        <f>Tabela_3!Q157</f>
        <v>104.04443999999999</v>
      </c>
    </row>
    <row r="160" spans="1:17" x14ac:dyDescent="0.25">
      <c r="A160" s="37">
        <v>41883</v>
      </c>
      <c r="B160" s="40">
        <f>Tabela_3!B158</f>
        <v>115.6073</v>
      </c>
      <c r="C160" s="40">
        <f>Tabela_3!C158</f>
        <v>122.07812</v>
      </c>
      <c r="D160" s="40">
        <f>Tabela_3!D158</f>
        <v>108.83983000000001</v>
      </c>
      <c r="E160" s="40">
        <f>Tabela_3!E158</f>
        <v>85.168400000000005</v>
      </c>
      <c r="F160" s="40" t="str">
        <f>Tabela_3!F158</f>
        <v>...</v>
      </c>
      <c r="G160" s="40">
        <f>Tabela_3!G158</f>
        <v>122.35523000000001</v>
      </c>
      <c r="H160" s="40" t="str">
        <f>Tabela_3!H158</f>
        <v>...</v>
      </c>
      <c r="I160" s="40">
        <f>Tabela_3!I158</f>
        <v>107.28483</v>
      </c>
      <c r="J160" s="40">
        <f>Tabela_3!J158</f>
        <v>141.00523000000001</v>
      </c>
      <c r="K160" s="40">
        <f>Tabela_3!K158</f>
        <v>119.09472</v>
      </c>
      <c r="L160" s="40">
        <f>Tabela_3!L158</f>
        <v>182.11084</v>
      </c>
      <c r="M160" s="40">
        <f>Tabela_3!M158</f>
        <v>91.234099999999998</v>
      </c>
      <c r="N160" s="40">
        <f>Tabela_3!N158</f>
        <v>114.4997</v>
      </c>
      <c r="O160" s="40">
        <f>Tabela_3!O158</f>
        <v>100.21487</v>
      </c>
      <c r="P160" s="40">
        <f>Tabela_3!P158</f>
        <v>102.37154</v>
      </c>
      <c r="Q160" s="40">
        <f>Tabela_3!Q158</f>
        <v>110.32441</v>
      </c>
    </row>
    <row r="161" spans="1:17" x14ac:dyDescent="0.25">
      <c r="A161" s="37">
        <v>41913</v>
      </c>
      <c r="B161" s="40">
        <f>Tabela_3!B159</f>
        <v>115.75841</v>
      </c>
      <c r="C161" s="40">
        <f>Tabela_3!C159</f>
        <v>120.03232</v>
      </c>
      <c r="D161" s="40">
        <f>Tabela_3!D159</f>
        <v>111.49215</v>
      </c>
      <c r="E161" s="40">
        <f>Tabela_3!E159</f>
        <v>87.809849999999997</v>
      </c>
      <c r="F161" s="40" t="str">
        <f>Tabela_3!F159</f>
        <v>...</v>
      </c>
      <c r="G161" s="40">
        <f>Tabela_3!G159</f>
        <v>118.82156000000001</v>
      </c>
      <c r="H161" s="40" t="str">
        <f>Tabela_3!H159</f>
        <v>...</v>
      </c>
      <c r="I161" s="40">
        <f>Tabela_3!I159</f>
        <v>103.18106</v>
      </c>
      <c r="J161" s="40">
        <f>Tabela_3!J159</f>
        <v>142.12347</v>
      </c>
      <c r="K161" s="40">
        <f>Tabela_3!K159</f>
        <v>115.72516</v>
      </c>
      <c r="L161" s="40">
        <f>Tabela_3!L159</f>
        <v>182.31094999999999</v>
      </c>
      <c r="M161" s="40">
        <f>Tabela_3!M159</f>
        <v>91.722819999999999</v>
      </c>
      <c r="N161" s="40">
        <f>Tabela_3!N159</f>
        <v>114.99861</v>
      </c>
      <c r="O161" s="40">
        <f>Tabela_3!O159</f>
        <v>101.28236</v>
      </c>
      <c r="P161" s="40">
        <f>Tabela_3!P159</f>
        <v>103.26432</v>
      </c>
      <c r="Q161" s="40">
        <f>Tabela_3!Q159</f>
        <v>106.01408000000001</v>
      </c>
    </row>
    <row r="162" spans="1:17" x14ac:dyDescent="0.25">
      <c r="A162" s="37">
        <v>41944</v>
      </c>
      <c r="B162" s="40">
        <f>Tabela_3!B160</f>
        <v>114.7274</v>
      </c>
      <c r="C162" s="40">
        <f>Tabela_3!C160</f>
        <v>122.18846000000001</v>
      </c>
      <c r="D162" s="40">
        <f>Tabela_3!D160</f>
        <v>108.47717</v>
      </c>
      <c r="E162" s="40">
        <f>Tabela_3!E160</f>
        <v>87.395660000000007</v>
      </c>
      <c r="F162" s="40" t="str">
        <f>Tabela_3!F160</f>
        <v>...</v>
      </c>
      <c r="G162" s="40">
        <f>Tabela_3!G160</f>
        <v>119.27288</v>
      </c>
      <c r="H162" s="40" t="str">
        <f>Tabela_3!H160</f>
        <v>...</v>
      </c>
      <c r="I162" s="40">
        <f>Tabela_3!I160</f>
        <v>108.11435</v>
      </c>
      <c r="J162" s="40">
        <f>Tabela_3!J160</f>
        <v>145.20510999999999</v>
      </c>
      <c r="K162" s="40">
        <f>Tabela_3!K160</f>
        <v>114.06376</v>
      </c>
      <c r="L162" s="40">
        <f>Tabela_3!L160</f>
        <v>181.82771</v>
      </c>
      <c r="M162" s="40">
        <f>Tabela_3!M160</f>
        <v>93.66395</v>
      </c>
      <c r="N162" s="40">
        <f>Tabela_3!N160</f>
        <v>111.87488</v>
      </c>
      <c r="O162" s="40">
        <f>Tabela_3!O160</f>
        <v>101.23541</v>
      </c>
      <c r="P162" s="40">
        <f>Tabela_3!P160</f>
        <v>99.725399999999993</v>
      </c>
      <c r="Q162" s="40">
        <f>Tabela_3!Q160</f>
        <v>104.51721999999999</v>
      </c>
    </row>
    <row r="163" spans="1:17" x14ac:dyDescent="0.25">
      <c r="A163" s="37">
        <v>41974</v>
      </c>
      <c r="B163" s="40">
        <f>Tabela_3!B161</f>
        <v>111.4725</v>
      </c>
      <c r="C163" s="40">
        <f>Tabela_3!C161</f>
        <v>119.52621000000001</v>
      </c>
      <c r="D163" s="40">
        <f>Tabela_3!D161</f>
        <v>110.42353</v>
      </c>
      <c r="E163" s="40">
        <f>Tabela_3!E161</f>
        <v>87.397049999999993</v>
      </c>
      <c r="F163" s="40" t="str">
        <f>Tabela_3!F161</f>
        <v>...</v>
      </c>
      <c r="G163" s="40">
        <f>Tabela_3!G161</f>
        <v>119.12457999999999</v>
      </c>
      <c r="H163" s="40" t="str">
        <f>Tabela_3!H161</f>
        <v>...</v>
      </c>
      <c r="I163" s="40">
        <f>Tabela_3!I161</f>
        <v>105.5566</v>
      </c>
      <c r="J163" s="40">
        <f>Tabela_3!J161</f>
        <v>134.99104</v>
      </c>
      <c r="K163" s="40">
        <f>Tabela_3!K161</f>
        <v>109.03904</v>
      </c>
      <c r="L163" s="40">
        <f>Tabela_3!L161</f>
        <v>178.48636999999999</v>
      </c>
      <c r="M163" s="40">
        <f>Tabela_3!M161</f>
        <v>93.387150000000005</v>
      </c>
      <c r="N163" s="40">
        <f>Tabela_3!N161</f>
        <v>107.40295</v>
      </c>
      <c r="O163" s="40">
        <f>Tabela_3!O161</f>
        <v>99.679119999999998</v>
      </c>
      <c r="P163" s="40">
        <f>Tabela_3!P161</f>
        <v>94.104010000000002</v>
      </c>
      <c r="Q163" s="40">
        <f>Tabela_3!Q161</f>
        <v>98.207120000000003</v>
      </c>
    </row>
    <row r="164" spans="1:17" x14ac:dyDescent="0.25">
      <c r="A164" s="37">
        <v>42005</v>
      </c>
      <c r="B164" s="40">
        <f>Tabela_3!B162</f>
        <v>112.08226000000001</v>
      </c>
      <c r="C164" s="40">
        <f>Tabela_3!C162</f>
        <v>118.01381000000001</v>
      </c>
      <c r="D164" s="40">
        <f>Tabela_3!D162</f>
        <v>109.41732</v>
      </c>
      <c r="E164" s="40">
        <f>Tabela_3!E162</f>
        <v>84.287319999999994</v>
      </c>
      <c r="F164" s="40" t="str">
        <f>Tabela_3!F162</f>
        <v>...</v>
      </c>
      <c r="G164" s="40">
        <f>Tabela_3!G162</f>
        <v>114.31085</v>
      </c>
      <c r="H164" s="40" t="str">
        <f>Tabela_3!H162</f>
        <v>...</v>
      </c>
      <c r="I164" s="40">
        <f>Tabela_3!I162</f>
        <v>124.50152</v>
      </c>
      <c r="J164" s="40">
        <f>Tabela_3!J162</f>
        <v>121.51749</v>
      </c>
      <c r="K164" s="40">
        <f>Tabela_3!K162</f>
        <v>116.22092000000001</v>
      </c>
      <c r="L164" s="40">
        <f>Tabela_3!L162</f>
        <v>184.35937999999999</v>
      </c>
      <c r="M164" s="40">
        <f>Tabela_3!M162</f>
        <v>94.396339999999995</v>
      </c>
      <c r="N164" s="40">
        <f>Tabela_3!N162</f>
        <v>111.03849</v>
      </c>
      <c r="O164" s="40">
        <f>Tabela_3!O162</f>
        <v>94.937359999999998</v>
      </c>
      <c r="P164" s="40">
        <f>Tabela_3!P162</f>
        <v>95.972669999999994</v>
      </c>
      <c r="Q164" s="40">
        <f>Tabela_3!Q162</f>
        <v>94.027609999999996</v>
      </c>
    </row>
    <row r="165" spans="1:17" x14ac:dyDescent="0.25">
      <c r="A165" s="37">
        <v>42036</v>
      </c>
      <c r="B165" s="40">
        <f>Tabela_3!B163</f>
        <v>111.10527999999999</v>
      </c>
      <c r="C165" s="40">
        <f>Tabela_3!C163</f>
        <v>117.51282</v>
      </c>
      <c r="D165" s="40">
        <f>Tabela_3!D163</f>
        <v>107.66361000000001</v>
      </c>
      <c r="E165" s="40">
        <f>Tabela_3!E163</f>
        <v>87.498069999999998</v>
      </c>
      <c r="F165" s="40" t="str">
        <f>Tabela_3!F163</f>
        <v>...</v>
      </c>
      <c r="G165" s="40">
        <f>Tabela_3!G163</f>
        <v>116.45654999999999</v>
      </c>
      <c r="H165" s="40" t="str">
        <f>Tabela_3!H163</f>
        <v>...</v>
      </c>
      <c r="I165" s="40">
        <f>Tabela_3!I163</f>
        <v>122.44833</v>
      </c>
      <c r="J165" s="40">
        <f>Tabela_3!J163</f>
        <v>110.76233999999999</v>
      </c>
      <c r="K165" s="40">
        <f>Tabela_3!K163</f>
        <v>112.8061</v>
      </c>
      <c r="L165" s="40">
        <f>Tabela_3!L163</f>
        <v>185.96378999999999</v>
      </c>
      <c r="M165" s="40">
        <f>Tabela_3!M163</f>
        <v>89.151529999999994</v>
      </c>
      <c r="N165" s="40">
        <f>Tabela_3!N163</f>
        <v>110.55058</v>
      </c>
      <c r="O165" s="40">
        <f>Tabela_3!O163</f>
        <v>96.568529999999996</v>
      </c>
      <c r="P165" s="40">
        <f>Tabela_3!P163</f>
        <v>94.619799999999998</v>
      </c>
      <c r="Q165" s="40">
        <f>Tabela_3!Q163</f>
        <v>94.165880000000001</v>
      </c>
    </row>
    <row r="166" spans="1:17" x14ac:dyDescent="0.25">
      <c r="A166" s="37">
        <v>42064</v>
      </c>
      <c r="B166" s="40">
        <f>Tabela_3!B164</f>
        <v>110.68024</v>
      </c>
      <c r="C166" s="40">
        <f>Tabela_3!C164</f>
        <v>124.47223</v>
      </c>
      <c r="D166" s="40">
        <f>Tabela_3!D164</f>
        <v>97.717010000000002</v>
      </c>
      <c r="E166" s="40">
        <f>Tabela_3!E164</f>
        <v>90.018510000000006</v>
      </c>
      <c r="F166" s="40" t="str">
        <f>Tabela_3!F164</f>
        <v>...</v>
      </c>
      <c r="G166" s="40">
        <f>Tabela_3!G164</f>
        <v>111.34661</v>
      </c>
      <c r="H166" s="40" t="str">
        <f>Tabela_3!H164</f>
        <v>...</v>
      </c>
      <c r="I166" s="40">
        <f>Tabela_3!I164</f>
        <v>116.18949000000001</v>
      </c>
      <c r="J166" s="40">
        <f>Tabela_3!J164</f>
        <v>137.07267999999999</v>
      </c>
      <c r="K166" s="40">
        <f>Tabela_3!K164</f>
        <v>110.85072</v>
      </c>
      <c r="L166" s="40">
        <f>Tabela_3!L164</f>
        <v>185.77770000000001</v>
      </c>
      <c r="M166" s="40">
        <f>Tabela_3!M164</f>
        <v>92.339389999999995</v>
      </c>
      <c r="N166" s="40">
        <f>Tabela_3!N164</f>
        <v>109.42231</v>
      </c>
      <c r="O166" s="40">
        <f>Tabela_3!O164</f>
        <v>93.912170000000003</v>
      </c>
      <c r="P166" s="40">
        <f>Tabela_3!P164</f>
        <v>95.611639999999994</v>
      </c>
      <c r="Q166" s="40">
        <f>Tabela_3!Q164</f>
        <v>96.515799999999999</v>
      </c>
    </row>
    <row r="167" spans="1:17" x14ac:dyDescent="0.25">
      <c r="A167" s="37">
        <v>42095</v>
      </c>
      <c r="B167" s="40">
        <f>Tabela_3!B165</f>
        <v>108.51922</v>
      </c>
      <c r="C167" s="40">
        <f>Tabela_3!C165</f>
        <v>119.44485</v>
      </c>
      <c r="D167" s="40">
        <f>Tabela_3!D165</f>
        <v>98.087280000000007</v>
      </c>
      <c r="E167" s="40">
        <f>Tabela_3!E165</f>
        <v>89.841859999999997</v>
      </c>
      <c r="F167" s="40" t="str">
        <f>Tabela_3!F165</f>
        <v>...</v>
      </c>
      <c r="G167" s="40">
        <f>Tabela_3!G165</f>
        <v>107.30302</v>
      </c>
      <c r="H167" s="40" t="str">
        <f>Tabela_3!H165</f>
        <v>...</v>
      </c>
      <c r="I167" s="40">
        <f>Tabela_3!I165</f>
        <v>107.12785</v>
      </c>
      <c r="J167" s="40">
        <f>Tabela_3!J165</f>
        <v>130.23806999999999</v>
      </c>
      <c r="K167" s="40">
        <f>Tabela_3!K165</f>
        <v>107.82858</v>
      </c>
      <c r="L167" s="40">
        <f>Tabela_3!L165</f>
        <v>183.01285999999999</v>
      </c>
      <c r="M167" s="40">
        <f>Tabela_3!M165</f>
        <v>91.88852</v>
      </c>
      <c r="N167" s="40">
        <f>Tabela_3!N165</f>
        <v>104.26776</v>
      </c>
      <c r="O167" s="40">
        <f>Tabela_3!O165</f>
        <v>96.216139999999996</v>
      </c>
      <c r="P167" s="40">
        <f>Tabela_3!P165</f>
        <v>94.774929999999998</v>
      </c>
      <c r="Q167" s="40">
        <f>Tabela_3!Q165</f>
        <v>95.082040000000006</v>
      </c>
    </row>
    <row r="168" spans="1:17" x14ac:dyDescent="0.25">
      <c r="A168" s="37">
        <v>42125</v>
      </c>
      <c r="B168" s="40">
        <f>Tabela_3!B166</f>
        <v>107.33001</v>
      </c>
      <c r="C168" s="40">
        <f>Tabela_3!C166</f>
        <v>117.09616</v>
      </c>
      <c r="D168" s="40">
        <f>Tabela_3!D166</f>
        <v>98.832909999999998</v>
      </c>
      <c r="E168" s="40">
        <f>Tabela_3!E166</f>
        <v>86.555019999999999</v>
      </c>
      <c r="F168" s="40" t="str">
        <f>Tabela_3!F166</f>
        <v>...</v>
      </c>
      <c r="G168" s="40">
        <f>Tabela_3!G166</f>
        <v>106.99242</v>
      </c>
      <c r="H168" s="40" t="str">
        <f>Tabela_3!H166</f>
        <v>...</v>
      </c>
      <c r="I168" s="40">
        <f>Tabela_3!I166</f>
        <v>103.67524</v>
      </c>
      <c r="J168" s="40">
        <f>Tabela_3!J166</f>
        <v>129.46929</v>
      </c>
      <c r="K168" s="40">
        <f>Tabela_3!K166</f>
        <v>109.74609</v>
      </c>
      <c r="L168" s="40">
        <f>Tabela_3!L166</f>
        <v>184.80865</v>
      </c>
      <c r="M168" s="40">
        <f>Tabela_3!M166</f>
        <v>90.972009999999997</v>
      </c>
      <c r="N168" s="40">
        <f>Tabela_3!N166</f>
        <v>102.88997999999999</v>
      </c>
      <c r="O168" s="40">
        <f>Tabela_3!O166</f>
        <v>94.175200000000004</v>
      </c>
      <c r="P168" s="40">
        <f>Tabela_3!P166</f>
        <v>94.411609999999996</v>
      </c>
      <c r="Q168" s="40">
        <f>Tabela_3!Q166</f>
        <v>91.015230000000003</v>
      </c>
    </row>
    <row r="169" spans="1:17" x14ac:dyDescent="0.25">
      <c r="A169" s="37">
        <v>42156</v>
      </c>
      <c r="B169" s="40">
        <f>Tabela_3!B167</f>
        <v>106.45283000000001</v>
      </c>
      <c r="C169" s="40">
        <f>Tabela_3!C167</f>
        <v>118.38621000000001</v>
      </c>
      <c r="D169" s="40">
        <f>Tabela_3!D167</f>
        <v>93.910169999999994</v>
      </c>
      <c r="E169" s="40">
        <f>Tabela_3!E167</f>
        <v>85.503270000000001</v>
      </c>
      <c r="F169" s="40" t="str">
        <f>Tabela_3!F167</f>
        <v>...</v>
      </c>
      <c r="G169" s="40">
        <f>Tabela_3!G167</f>
        <v>108.74598</v>
      </c>
      <c r="H169" s="40" t="str">
        <f>Tabela_3!H167</f>
        <v>...</v>
      </c>
      <c r="I169" s="40">
        <f>Tabela_3!I167</f>
        <v>103.30415000000001</v>
      </c>
      <c r="J169" s="40">
        <f>Tabela_3!J167</f>
        <v>135.02170000000001</v>
      </c>
      <c r="K169" s="40">
        <f>Tabela_3!K167</f>
        <v>108.90943</v>
      </c>
      <c r="L169" s="40">
        <f>Tabela_3!L167</f>
        <v>187.44847999999999</v>
      </c>
      <c r="M169" s="40">
        <f>Tabela_3!M167</f>
        <v>90.162379999999999</v>
      </c>
      <c r="N169" s="40">
        <f>Tabela_3!N167</f>
        <v>102.32794</v>
      </c>
      <c r="O169" s="40">
        <f>Tabela_3!O167</f>
        <v>95.704549999999998</v>
      </c>
      <c r="P169" s="40">
        <f>Tabela_3!P167</f>
        <v>92.541880000000006</v>
      </c>
      <c r="Q169" s="40">
        <f>Tabela_3!Q167</f>
        <v>86.933670000000006</v>
      </c>
    </row>
    <row r="170" spans="1:17" x14ac:dyDescent="0.25">
      <c r="A170" s="37">
        <v>42186</v>
      </c>
      <c r="B170" s="40">
        <f>Tabela_3!B168</f>
        <v>104.58462</v>
      </c>
      <c r="C170" s="40">
        <f>Tabela_3!C168</f>
        <v>119.95058</v>
      </c>
      <c r="D170" s="40">
        <f>Tabela_3!D168</f>
        <v>90.907809999999998</v>
      </c>
      <c r="E170" s="40">
        <f>Tabela_3!E168</f>
        <v>86.267099999999999</v>
      </c>
      <c r="F170" s="40" t="str">
        <f>Tabela_3!F168</f>
        <v>...</v>
      </c>
      <c r="G170" s="40">
        <f>Tabela_3!G168</f>
        <v>104.48593</v>
      </c>
      <c r="H170" s="40" t="str">
        <f>Tabela_3!H168</f>
        <v>...</v>
      </c>
      <c r="I170" s="40">
        <f>Tabela_3!I168</f>
        <v>102.96763</v>
      </c>
      <c r="J170" s="40">
        <f>Tabela_3!J168</f>
        <v>139.39211</v>
      </c>
      <c r="K170" s="40">
        <f>Tabela_3!K168</f>
        <v>106.51927999999999</v>
      </c>
      <c r="L170" s="40">
        <f>Tabela_3!L168</f>
        <v>181.68214</v>
      </c>
      <c r="M170" s="40">
        <f>Tabela_3!M168</f>
        <v>89.207430000000002</v>
      </c>
      <c r="N170" s="40">
        <f>Tabela_3!N168</f>
        <v>98.311210000000003</v>
      </c>
      <c r="O170" s="40">
        <f>Tabela_3!O168</f>
        <v>86.537279999999996</v>
      </c>
      <c r="P170" s="40">
        <f>Tabela_3!P168</f>
        <v>90.663129999999995</v>
      </c>
      <c r="Q170" s="40">
        <f>Tabela_3!Q168</f>
        <v>94.243849999999995</v>
      </c>
    </row>
    <row r="171" spans="1:17" x14ac:dyDescent="0.25">
      <c r="A171" s="37">
        <v>42217</v>
      </c>
      <c r="B171" s="40">
        <f>Tabela_3!B169</f>
        <v>105.02303000000001</v>
      </c>
      <c r="C171" s="40">
        <f>Tabela_3!C169</f>
        <v>120.07558</v>
      </c>
      <c r="D171" s="40">
        <f>Tabela_3!D169</f>
        <v>95.076409999999996</v>
      </c>
      <c r="E171" s="40">
        <f>Tabela_3!E169</f>
        <v>81.445790000000002</v>
      </c>
      <c r="F171" s="40" t="str">
        <f>Tabela_3!F169</f>
        <v>...</v>
      </c>
      <c r="G171" s="40">
        <f>Tabela_3!G169</f>
        <v>108.27748</v>
      </c>
      <c r="H171" s="40" t="str">
        <f>Tabela_3!H169</f>
        <v>...</v>
      </c>
      <c r="I171" s="40">
        <f>Tabela_3!I169</f>
        <v>101.30255</v>
      </c>
      <c r="J171" s="40">
        <f>Tabela_3!J169</f>
        <v>136.84333000000001</v>
      </c>
      <c r="K171" s="40">
        <f>Tabela_3!K169</f>
        <v>109.18634</v>
      </c>
      <c r="L171" s="40">
        <f>Tabela_3!L169</f>
        <v>180.76636999999999</v>
      </c>
      <c r="M171" s="40">
        <f>Tabela_3!M169</f>
        <v>90.898489999999995</v>
      </c>
      <c r="N171" s="40">
        <f>Tabela_3!N169</f>
        <v>99.123589999999993</v>
      </c>
      <c r="O171" s="40">
        <f>Tabela_3!O169</f>
        <v>88.588939999999994</v>
      </c>
      <c r="P171" s="40">
        <f>Tabela_3!P169</f>
        <v>91.622659999999996</v>
      </c>
      <c r="Q171" s="40">
        <f>Tabela_3!Q169</f>
        <v>90.397080000000003</v>
      </c>
    </row>
    <row r="172" spans="1:17" x14ac:dyDescent="0.25">
      <c r="A172" s="37">
        <v>42248</v>
      </c>
      <c r="B172" s="40">
        <f>Tabela_3!B170</f>
        <v>102.65170000000001</v>
      </c>
      <c r="C172" s="40">
        <f>Tabela_3!C170</f>
        <v>116.28151</v>
      </c>
      <c r="D172" s="40">
        <f>Tabela_3!D170</f>
        <v>94.351029999999994</v>
      </c>
      <c r="E172" s="40">
        <f>Tabela_3!E170</f>
        <v>92.222759999999994</v>
      </c>
      <c r="F172" s="40" t="str">
        <f>Tabela_3!F170</f>
        <v>...</v>
      </c>
      <c r="G172" s="40">
        <f>Tabela_3!G170</f>
        <v>106.86606999999999</v>
      </c>
      <c r="H172" s="40" t="str">
        <f>Tabela_3!H170</f>
        <v>...</v>
      </c>
      <c r="I172" s="40">
        <f>Tabela_3!I170</f>
        <v>100.72987999999999</v>
      </c>
      <c r="J172" s="40">
        <f>Tabela_3!J170</f>
        <v>126.88018</v>
      </c>
      <c r="K172" s="40">
        <f>Tabela_3!K170</f>
        <v>104.98985999999999</v>
      </c>
      <c r="L172" s="40">
        <f>Tabela_3!L170</f>
        <v>181.64045999999999</v>
      </c>
      <c r="M172" s="40">
        <f>Tabela_3!M170</f>
        <v>80.783540000000002</v>
      </c>
      <c r="N172" s="40">
        <f>Tabela_3!N170</f>
        <v>97.262979999999999</v>
      </c>
      <c r="O172" s="40">
        <f>Tabela_3!O170</f>
        <v>93.634690000000006</v>
      </c>
      <c r="P172" s="40">
        <f>Tabela_3!P170</f>
        <v>89.459280000000007</v>
      </c>
      <c r="Q172" s="40">
        <f>Tabela_3!Q170</f>
        <v>89.412170000000003</v>
      </c>
    </row>
    <row r="173" spans="1:17" x14ac:dyDescent="0.25">
      <c r="A173" s="37">
        <v>42278</v>
      </c>
      <c r="B173" s="40">
        <f>Tabela_3!B171</f>
        <v>102.50573</v>
      </c>
      <c r="C173" s="40">
        <f>Tabela_3!C171</f>
        <v>116.08262000000001</v>
      </c>
      <c r="D173" s="40">
        <f>Tabela_3!D171</f>
        <v>87.24288</v>
      </c>
      <c r="E173" s="40">
        <f>Tabela_3!E171</f>
        <v>88.032889999999995</v>
      </c>
      <c r="F173" s="40" t="str">
        <f>Tabela_3!F171</f>
        <v>...</v>
      </c>
      <c r="G173" s="40">
        <f>Tabela_3!G171</f>
        <v>107.74</v>
      </c>
      <c r="H173" s="40" t="str">
        <f>Tabela_3!H171</f>
        <v>...</v>
      </c>
      <c r="I173" s="40">
        <f>Tabela_3!I171</f>
        <v>98.607590000000002</v>
      </c>
      <c r="J173" s="40">
        <f>Tabela_3!J171</f>
        <v>128.78711000000001</v>
      </c>
      <c r="K173" s="40">
        <f>Tabela_3!K171</f>
        <v>107.71626999999999</v>
      </c>
      <c r="L173" s="40">
        <f>Tabela_3!L171</f>
        <v>172.58962</v>
      </c>
      <c r="M173" s="40">
        <f>Tabela_3!M171</f>
        <v>80.566649999999996</v>
      </c>
      <c r="N173" s="40">
        <f>Tabela_3!N171</f>
        <v>99.377939999999995</v>
      </c>
      <c r="O173" s="40">
        <f>Tabela_3!O171</f>
        <v>87.027760000000001</v>
      </c>
      <c r="P173" s="40">
        <f>Tabela_3!P171</f>
        <v>89.980040000000002</v>
      </c>
      <c r="Q173" s="40">
        <f>Tabela_3!Q171</f>
        <v>88.388090000000005</v>
      </c>
    </row>
    <row r="174" spans="1:17" x14ac:dyDescent="0.25">
      <c r="A174" s="37">
        <v>42309</v>
      </c>
      <c r="B174" s="40">
        <f>Tabela_3!B172</f>
        <v>100.71004000000001</v>
      </c>
      <c r="C174" s="40">
        <f>Tabela_3!C172</f>
        <v>114.27464000000001</v>
      </c>
      <c r="D174" s="40">
        <f>Tabela_3!D172</f>
        <v>84.289990000000003</v>
      </c>
      <c r="E174" s="40">
        <f>Tabela_3!E172</f>
        <v>89.160929999999993</v>
      </c>
      <c r="F174" s="40" t="str">
        <f>Tabela_3!F172</f>
        <v>...</v>
      </c>
      <c r="G174" s="40">
        <f>Tabela_3!G172</f>
        <v>105.26669</v>
      </c>
      <c r="H174" s="40" t="str">
        <f>Tabela_3!H172</f>
        <v>...</v>
      </c>
      <c r="I174" s="40">
        <f>Tabela_3!I172</f>
        <v>104.45871</v>
      </c>
      <c r="J174" s="40">
        <f>Tabela_3!J172</f>
        <v>125.88451999999999</v>
      </c>
      <c r="K174" s="40">
        <f>Tabela_3!K172</f>
        <v>102.14190000000001</v>
      </c>
      <c r="L174" s="40">
        <f>Tabela_3!L172</f>
        <v>145.79060000000001</v>
      </c>
      <c r="M174" s="40">
        <f>Tabela_3!M172</f>
        <v>81.966229999999996</v>
      </c>
      <c r="N174" s="40">
        <f>Tabela_3!N172</f>
        <v>97.062730000000002</v>
      </c>
      <c r="O174" s="40">
        <f>Tabela_3!O172</f>
        <v>86.791480000000007</v>
      </c>
      <c r="P174" s="40">
        <f>Tabela_3!P172</f>
        <v>92.093720000000005</v>
      </c>
      <c r="Q174" s="40">
        <f>Tabela_3!Q172</f>
        <v>89.197569999999999</v>
      </c>
    </row>
    <row r="175" spans="1:17" x14ac:dyDescent="0.25">
      <c r="A175" s="37">
        <v>42339</v>
      </c>
      <c r="B175" s="40">
        <f>Tabela_3!B173</f>
        <v>99.19726</v>
      </c>
      <c r="C175" s="40">
        <f>Tabela_3!C173</f>
        <v>114.06404000000001</v>
      </c>
      <c r="D175" s="40">
        <f>Tabela_3!D173</f>
        <v>82.36533</v>
      </c>
      <c r="E175" s="40">
        <f>Tabela_3!E173</f>
        <v>88.600120000000004</v>
      </c>
      <c r="F175" s="40" t="str">
        <f>Tabela_3!F173</f>
        <v>...</v>
      </c>
      <c r="G175" s="40">
        <f>Tabela_3!G173</f>
        <v>103.08078999999999</v>
      </c>
      <c r="H175" s="40" t="str">
        <f>Tabela_3!H173</f>
        <v>...</v>
      </c>
      <c r="I175" s="40">
        <f>Tabela_3!I173</f>
        <v>90.500829999999993</v>
      </c>
      <c r="J175" s="40">
        <f>Tabela_3!J173</f>
        <v>130.60513</v>
      </c>
      <c r="K175" s="40">
        <f>Tabela_3!K173</f>
        <v>99.350489999999994</v>
      </c>
      <c r="L175" s="40">
        <f>Tabela_3!L173</f>
        <v>146.12100000000001</v>
      </c>
      <c r="M175" s="40">
        <f>Tabela_3!M173</f>
        <v>83.825569999999999</v>
      </c>
      <c r="N175" s="40">
        <f>Tabela_3!N173</f>
        <v>95.65831</v>
      </c>
      <c r="O175" s="40">
        <f>Tabela_3!O173</f>
        <v>85.705969999999994</v>
      </c>
      <c r="P175" s="40">
        <f>Tabela_3!P173</f>
        <v>85.720770000000002</v>
      </c>
      <c r="Q175" s="40">
        <f>Tabela_3!Q173</f>
        <v>88.103080000000006</v>
      </c>
    </row>
    <row r="176" spans="1:17" x14ac:dyDescent="0.25">
      <c r="A176" s="37">
        <v>42370</v>
      </c>
      <c r="B176" s="40">
        <f>Tabela_3!B174</f>
        <v>100.08264</v>
      </c>
      <c r="C176" s="40">
        <f>Tabela_3!C174</f>
        <v>116.56834000000001</v>
      </c>
      <c r="D176" s="40">
        <f>Tabela_3!D174</f>
        <v>79.329369999999997</v>
      </c>
      <c r="E176" s="40">
        <f>Tabela_3!E174</f>
        <v>91.979690000000005</v>
      </c>
      <c r="F176" s="40" t="str">
        <f>Tabela_3!F174</f>
        <v>...</v>
      </c>
      <c r="G176" s="40">
        <f>Tabela_3!G174</f>
        <v>105.03971</v>
      </c>
      <c r="H176" s="40" t="str">
        <f>Tabela_3!H174</f>
        <v>...</v>
      </c>
      <c r="I176" s="40">
        <f>Tabela_3!I174</f>
        <v>88.470010000000002</v>
      </c>
      <c r="J176" s="40">
        <f>Tabela_3!J174</f>
        <v>134.76873000000001</v>
      </c>
      <c r="K176" s="40">
        <f>Tabela_3!K174</f>
        <v>98.624629999999996</v>
      </c>
      <c r="L176" s="40">
        <f>Tabela_3!L174</f>
        <v>135.40223</v>
      </c>
      <c r="M176" s="40">
        <f>Tabela_3!M174</f>
        <v>81.533600000000007</v>
      </c>
      <c r="N176" s="40">
        <f>Tabela_3!N174</f>
        <v>98.46114</v>
      </c>
      <c r="O176" s="40">
        <f>Tabela_3!O174</f>
        <v>88.141369999999995</v>
      </c>
      <c r="P176" s="40">
        <f>Tabela_3!P174</f>
        <v>88.949150000000003</v>
      </c>
      <c r="Q176" s="40">
        <f>Tabela_3!Q174</f>
        <v>93.372739999999993</v>
      </c>
    </row>
    <row r="177" spans="1:17" x14ac:dyDescent="0.25">
      <c r="A177" s="37">
        <v>42401</v>
      </c>
      <c r="B177" s="40">
        <f>Tabela_3!B175</f>
        <v>98.992170000000002</v>
      </c>
      <c r="C177" s="40">
        <f>Tabela_3!C175</f>
        <v>111.97709999999999</v>
      </c>
      <c r="D177" s="40">
        <f>Tabela_3!D175</f>
        <v>76.473150000000004</v>
      </c>
      <c r="E177" s="40">
        <f>Tabela_3!E175</f>
        <v>100.23752</v>
      </c>
      <c r="F177" s="40" t="str">
        <f>Tabela_3!F175</f>
        <v>...</v>
      </c>
      <c r="G177" s="40">
        <f>Tabela_3!G175</f>
        <v>101.4187</v>
      </c>
      <c r="H177" s="40" t="str">
        <f>Tabela_3!H175</f>
        <v>...</v>
      </c>
      <c r="I177" s="40">
        <f>Tabela_3!I175</f>
        <v>89.018180000000001</v>
      </c>
      <c r="J177" s="40">
        <f>Tabela_3!J175</f>
        <v>118.41686</v>
      </c>
      <c r="K177" s="40">
        <f>Tabela_3!K175</f>
        <v>100.0488</v>
      </c>
      <c r="L177" s="40">
        <f>Tabela_3!L175</f>
        <v>154.63247999999999</v>
      </c>
      <c r="M177" s="40">
        <f>Tabela_3!M175</f>
        <v>82.412959999999998</v>
      </c>
      <c r="N177" s="40">
        <f>Tabela_3!N175</f>
        <v>97.468959999999996</v>
      </c>
      <c r="O177" s="40">
        <f>Tabela_3!O175</f>
        <v>85.042280000000005</v>
      </c>
      <c r="P177" s="40">
        <f>Tabela_3!P175</f>
        <v>86.624880000000005</v>
      </c>
      <c r="Q177" s="40">
        <f>Tabela_3!Q175</f>
        <v>87.323239999999998</v>
      </c>
    </row>
    <row r="178" spans="1:17" x14ac:dyDescent="0.25">
      <c r="A178" s="37">
        <v>42430</v>
      </c>
      <c r="B178" s="40">
        <f>Tabela_3!B176</f>
        <v>99.555239999999998</v>
      </c>
      <c r="C178" s="40">
        <f>Tabela_3!C176</f>
        <v>116.60104</v>
      </c>
      <c r="D178" s="40">
        <f>Tabela_3!D176</f>
        <v>87.137259999999998</v>
      </c>
      <c r="E178" s="40">
        <f>Tabela_3!E176</f>
        <v>96.116640000000004</v>
      </c>
      <c r="F178" s="40" t="str">
        <f>Tabela_3!F176</f>
        <v>...</v>
      </c>
      <c r="G178" s="40">
        <f>Tabela_3!G176</f>
        <v>105.74881000000001</v>
      </c>
      <c r="H178" s="40" t="str">
        <f>Tabela_3!H176</f>
        <v>...</v>
      </c>
      <c r="I178" s="40">
        <f>Tabela_3!I176</f>
        <v>94.157910000000001</v>
      </c>
      <c r="J178" s="40">
        <f>Tabela_3!J176</f>
        <v>128.60288</v>
      </c>
      <c r="K178" s="40">
        <f>Tabela_3!K176</f>
        <v>102.09538999999999</v>
      </c>
      <c r="L178" s="40">
        <f>Tabela_3!L176</f>
        <v>145.78764000000001</v>
      </c>
      <c r="M178" s="40">
        <f>Tabela_3!M176</f>
        <v>82.148099999999999</v>
      </c>
      <c r="N178" s="40">
        <f>Tabela_3!N176</f>
        <v>97.993470000000002</v>
      </c>
      <c r="O178" s="40">
        <f>Tabela_3!O176</f>
        <v>89.550740000000005</v>
      </c>
      <c r="P178" s="40">
        <f>Tabela_3!P176</f>
        <v>89.09478</v>
      </c>
      <c r="Q178" s="40">
        <f>Tabela_3!Q176</f>
        <v>87.604979999999998</v>
      </c>
    </row>
    <row r="179" spans="1:17" x14ac:dyDescent="0.25">
      <c r="A179" s="37">
        <v>42461</v>
      </c>
      <c r="B179" s="40">
        <f>Tabela_3!B177</f>
        <v>99.613789999999995</v>
      </c>
      <c r="C179" s="40">
        <f>Tabela_3!C177</f>
        <v>114.58843</v>
      </c>
      <c r="D179" s="40">
        <f>Tabela_3!D177</f>
        <v>77.615639999999999</v>
      </c>
      <c r="E179" s="40">
        <f>Tabela_3!E177</f>
        <v>98.202479999999994</v>
      </c>
      <c r="F179" s="40" t="str">
        <f>Tabela_3!F177</f>
        <v>...</v>
      </c>
      <c r="G179" s="40">
        <f>Tabela_3!G177</f>
        <v>104.51127</v>
      </c>
      <c r="H179" s="40" t="str">
        <f>Tabela_3!H177</f>
        <v>...</v>
      </c>
      <c r="I179" s="40">
        <f>Tabela_3!I177</f>
        <v>98.615769999999998</v>
      </c>
      <c r="J179" s="40">
        <f>Tabela_3!J177</f>
        <v>125.60822</v>
      </c>
      <c r="K179" s="40">
        <f>Tabela_3!K177</f>
        <v>103.09889</v>
      </c>
      <c r="L179" s="40">
        <f>Tabela_3!L177</f>
        <v>144.40147999999999</v>
      </c>
      <c r="M179" s="40">
        <f>Tabela_3!M177</f>
        <v>84.00067</v>
      </c>
      <c r="N179" s="40">
        <f>Tabela_3!N177</f>
        <v>99.764520000000005</v>
      </c>
      <c r="O179" s="40">
        <f>Tabela_3!O177</f>
        <v>87.15361</v>
      </c>
      <c r="P179" s="40">
        <f>Tabela_3!P177</f>
        <v>87.813140000000004</v>
      </c>
      <c r="Q179" s="40">
        <f>Tabela_3!Q177</f>
        <v>85.471159999999998</v>
      </c>
    </row>
    <row r="180" spans="1:17" x14ac:dyDescent="0.25">
      <c r="A180" s="37">
        <v>42491</v>
      </c>
      <c r="B180" s="40">
        <f>Tabela_3!B178</f>
        <v>99.980770000000007</v>
      </c>
      <c r="C180" s="40">
        <f>Tabela_3!C178</f>
        <v>116.09219</v>
      </c>
      <c r="D180" s="40">
        <f>Tabela_3!D178</f>
        <v>92.698430000000002</v>
      </c>
      <c r="E180" s="40">
        <f>Tabela_3!E178</f>
        <v>93.356780000000001</v>
      </c>
      <c r="F180" s="40" t="str">
        <f>Tabela_3!F178</f>
        <v>...</v>
      </c>
      <c r="G180" s="40">
        <f>Tabela_3!G178</f>
        <v>104.50874</v>
      </c>
      <c r="H180" s="40" t="str">
        <f>Tabela_3!H178</f>
        <v>...</v>
      </c>
      <c r="I180" s="40">
        <f>Tabela_3!I178</f>
        <v>97.804060000000007</v>
      </c>
      <c r="J180" s="40">
        <f>Tabela_3!J178</f>
        <v>126.22141000000001</v>
      </c>
      <c r="K180" s="40">
        <f>Tabela_3!K178</f>
        <v>102.98208</v>
      </c>
      <c r="L180" s="40">
        <f>Tabela_3!L178</f>
        <v>145.37754000000001</v>
      </c>
      <c r="M180" s="40">
        <f>Tabela_3!M178</f>
        <v>86.157470000000004</v>
      </c>
      <c r="N180" s="40">
        <f>Tabela_3!N178</f>
        <v>97.91825</v>
      </c>
      <c r="O180" s="40">
        <f>Tabela_3!O178</f>
        <v>86.317580000000007</v>
      </c>
      <c r="P180" s="40">
        <f>Tabela_3!P178</f>
        <v>89.121099999999998</v>
      </c>
      <c r="Q180" s="40">
        <f>Tabela_3!Q178</f>
        <v>88.349919999999997</v>
      </c>
    </row>
    <row r="181" spans="1:17" x14ac:dyDescent="0.25">
      <c r="A181" s="37">
        <v>42522</v>
      </c>
      <c r="B181" s="40">
        <f>Tabela_3!B179</f>
        <v>98.640619999999998</v>
      </c>
      <c r="C181" s="40">
        <f>Tabela_3!C179</f>
        <v>116.55109</v>
      </c>
      <c r="D181" s="40">
        <f>Tabela_3!D179</f>
        <v>86.409970000000001</v>
      </c>
      <c r="E181" s="40">
        <f>Tabela_3!E179</f>
        <v>97.358369999999994</v>
      </c>
      <c r="F181" s="40" t="str">
        <f>Tabela_3!F179</f>
        <v>...</v>
      </c>
      <c r="G181" s="40">
        <f>Tabela_3!G179</f>
        <v>103.94213000000001</v>
      </c>
      <c r="H181" s="40" t="str">
        <f>Tabela_3!H179</f>
        <v>...</v>
      </c>
      <c r="I181" s="40">
        <f>Tabela_3!I179</f>
        <v>97.573509999999999</v>
      </c>
      <c r="J181" s="40">
        <f>Tabela_3!J179</f>
        <v>129.20688999999999</v>
      </c>
      <c r="K181" s="40">
        <f>Tabela_3!K179</f>
        <v>100.33595</v>
      </c>
      <c r="L181" s="40">
        <f>Tabela_3!L179</f>
        <v>141.6737</v>
      </c>
      <c r="M181" s="40">
        <f>Tabela_3!M179</f>
        <v>87.099779999999996</v>
      </c>
      <c r="N181" s="40">
        <f>Tabela_3!N179</f>
        <v>95.788960000000003</v>
      </c>
      <c r="O181" s="40">
        <f>Tabela_3!O179</f>
        <v>86.026709999999994</v>
      </c>
      <c r="P181" s="40">
        <f>Tabela_3!P179</f>
        <v>91.265529999999998</v>
      </c>
      <c r="Q181" s="40">
        <f>Tabela_3!Q179</f>
        <v>86.593720000000005</v>
      </c>
    </row>
    <row r="182" spans="1:17" x14ac:dyDescent="0.25">
      <c r="A182" s="37">
        <v>42552</v>
      </c>
      <c r="B182" s="40">
        <f>Tabela_3!B180</f>
        <v>99.353059999999999</v>
      </c>
      <c r="C182" s="40">
        <f>Tabela_3!C180</f>
        <v>112.37228</v>
      </c>
      <c r="D182" s="40">
        <f>Tabela_3!D180</f>
        <v>89.840599999999995</v>
      </c>
      <c r="E182" s="40">
        <f>Tabela_3!E180</f>
        <v>93.768429999999995</v>
      </c>
      <c r="F182" s="40" t="str">
        <f>Tabela_3!F180</f>
        <v>...</v>
      </c>
      <c r="G182" s="40">
        <f>Tabela_3!G180</f>
        <v>105.99544</v>
      </c>
      <c r="H182" s="40" t="str">
        <f>Tabela_3!H180</f>
        <v>...</v>
      </c>
      <c r="I182" s="40">
        <f>Tabela_3!I180</f>
        <v>100.28881</v>
      </c>
      <c r="J182" s="40">
        <f>Tabela_3!J180</f>
        <v>113.73220999999999</v>
      </c>
      <c r="K182" s="40">
        <f>Tabela_3!K180</f>
        <v>103.61857999999999</v>
      </c>
      <c r="L182" s="40">
        <f>Tabela_3!L180</f>
        <v>143.21789000000001</v>
      </c>
      <c r="M182" s="40">
        <f>Tabela_3!M180</f>
        <v>86.145300000000006</v>
      </c>
      <c r="N182" s="40">
        <f>Tabela_3!N180</f>
        <v>98.702789999999993</v>
      </c>
      <c r="O182" s="40">
        <f>Tabela_3!O180</f>
        <v>89.157740000000004</v>
      </c>
      <c r="P182" s="40">
        <f>Tabela_3!P180</f>
        <v>89.893379999999993</v>
      </c>
      <c r="Q182" s="40">
        <f>Tabela_3!Q180</f>
        <v>85.468909999999994</v>
      </c>
    </row>
    <row r="183" spans="1:17" x14ac:dyDescent="0.25">
      <c r="A183" s="37">
        <v>42583</v>
      </c>
      <c r="B183" s="40">
        <f>Tabela_3!B181</f>
        <v>97.467519999999993</v>
      </c>
      <c r="C183" s="40">
        <f>Tabela_3!C181</f>
        <v>113.09301000000001</v>
      </c>
      <c r="D183" s="40">
        <f>Tabela_3!D181</f>
        <v>82.889629999999997</v>
      </c>
      <c r="E183" s="40">
        <f>Tabela_3!E181</f>
        <v>94.719539999999995</v>
      </c>
      <c r="F183" s="40" t="str">
        <f>Tabela_3!F181</f>
        <v>...</v>
      </c>
      <c r="G183" s="40">
        <f>Tabela_3!G181</f>
        <v>101.73788</v>
      </c>
      <c r="H183" s="40" t="str">
        <f>Tabela_3!H181</f>
        <v>...</v>
      </c>
      <c r="I183" s="40">
        <f>Tabela_3!I181</f>
        <v>96.409199999999998</v>
      </c>
      <c r="J183" s="40">
        <f>Tabela_3!J181</f>
        <v>119.10915</v>
      </c>
      <c r="K183" s="40">
        <f>Tabela_3!K181</f>
        <v>101.10344000000001</v>
      </c>
      <c r="L183" s="40">
        <f>Tabela_3!L181</f>
        <v>135.70407</v>
      </c>
      <c r="M183" s="40">
        <f>Tabela_3!M181</f>
        <v>86.027519999999996</v>
      </c>
      <c r="N183" s="40">
        <f>Tabela_3!N181</f>
        <v>94.181169999999995</v>
      </c>
      <c r="O183" s="40">
        <f>Tabela_3!O181</f>
        <v>83.923429999999996</v>
      </c>
      <c r="P183" s="40">
        <f>Tabela_3!P181</f>
        <v>89.531800000000004</v>
      </c>
      <c r="Q183" s="40">
        <f>Tabela_3!Q181</f>
        <v>87.548969999999997</v>
      </c>
    </row>
    <row r="184" spans="1:17" x14ac:dyDescent="0.25">
      <c r="A184" s="37">
        <v>42614</v>
      </c>
      <c r="B184" s="40">
        <f>Tabela_3!B182</f>
        <v>98.53031</v>
      </c>
      <c r="C184" s="40">
        <f>Tabela_3!C182</f>
        <v>114.98876</v>
      </c>
      <c r="D184" s="40">
        <f>Tabela_3!D182</f>
        <v>84.989040000000003</v>
      </c>
      <c r="E184" s="40">
        <f>Tabela_3!E182</f>
        <v>94.55189</v>
      </c>
      <c r="F184" s="40" t="str">
        <f>Tabela_3!F182</f>
        <v>...</v>
      </c>
      <c r="G184" s="40">
        <f>Tabela_3!G182</f>
        <v>99.919889999999995</v>
      </c>
      <c r="H184" s="40" t="str">
        <f>Tabela_3!H182</f>
        <v>...</v>
      </c>
      <c r="I184" s="40">
        <f>Tabela_3!I182</f>
        <v>96.893950000000004</v>
      </c>
      <c r="J184" s="40">
        <f>Tabela_3!J182</f>
        <v>118.73269999999999</v>
      </c>
      <c r="K184" s="40">
        <f>Tabela_3!K182</f>
        <v>103.08884999999999</v>
      </c>
      <c r="L184" s="40">
        <f>Tabela_3!L182</f>
        <v>144.80466999999999</v>
      </c>
      <c r="M184" s="40">
        <f>Tabela_3!M182</f>
        <v>81.249719999999996</v>
      </c>
      <c r="N184" s="40">
        <f>Tabela_3!N182</f>
        <v>97.186319999999995</v>
      </c>
      <c r="O184" s="40">
        <f>Tabela_3!O182</f>
        <v>84.039810000000003</v>
      </c>
      <c r="P184" s="40">
        <f>Tabela_3!P182</f>
        <v>89.755219999999994</v>
      </c>
      <c r="Q184" s="40">
        <f>Tabela_3!Q182</f>
        <v>87.317319999999995</v>
      </c>
    </row>
    <row r="185" spans="1:17" x14ac:dyDescent="0.25">
      <c r="A185" s="37">
        <v>42644</v>
      </c>
      <c r="B185" s="40">
        <f>Tabela_3!B183</f>
        <v>97.136369999999999</v>
      </c>
      <c r="C185" s="40">
        <f>Tabela_3!C183</f>
        <v>115.17958</v>
      </c>
      <c r="D185" s="40">
        <f>Tabela_3!D183</f>
        <v>81.521389999999997</v>
      </c>
      <c r="E185" s="40">
        <f>Tabela_3!E183</f>
        <v>90.231710000000007</v>
      </c>
      <c r="F185" s="40" t="str">
        <f>Tabela_3!F183</f>
        <v>...</v>
      </c>
      <c r="G185" s="40">
        <f>Tabela_3!G183</f>
        <v>100.47072</v>
      </c>
      <c r="H185" s="40" t="str">
        <f>Tabela_3!H183</f>
        <v>...</v>
      </c>
      <c r="I185" s="40">
        <f>Tabela_3!I183</f>
        <v>98.786280000000005</v>
      </c>
      <c r="J185" s="40">
        <f>Tabela_3!J183</f>
        <v>119.42032</v>
      </c>
      <c r="K185" s="40">
        <f>Tabela_3!K183</f>
        <v>96.521429999999995</v>
      </c>
      <c r="L185" s="40">
        <f>Tabela_3!L183</f>
        <v>145.06558999999999</v>
      </c>
      <c r="M185" s="40">
        <f>Tabela_3!M183</f>
        <v>84.781059999999997</v>
      </c>
      <c r="N185" s="40">
        <f>Tabela_3!N183</f>
        <v>95.278139999999993</v>
      </c>
      <c r="O185" s="40">
        <f>Tabela_3!O183</f>
        <v>87.995630000000006</v>
      </c>
      <c r="P185" s="40">
        <f>Tabela_3!P183</f>
        <v>87.968059999999994</v>
      </c>
      <c r="Q185" s="40">
        <f>Tabela_3!Q183</f>
        <v>87.924840000000003</v>
      </c>
    </row>
    <row r="186" spans="1:17" x14ac:dyDescent="0.25">
      <c r="A186" s="37">
        <v>42675</v>
      </c>
      <c r="B186" s="40">
        <f>Tabela_3!B184</f>
        <v>98.095730000000003</v>
      </c>
      <c r="C186" s="40">
        <f>Tabela_3!C184</f>
        <v>109.64663</v>
      </c>
      <c r="D186" s="40">
        <f>Tabela_3!D184</f>
        <v>85.220860000000002</v>
      </c>
      <c r="E186" s="40">
        <f>Tabela_3!E184</f>
        <v>97.651920000000004</v>
      </c>
      <c r="F186" s="40" t="str">
        <f>Tabela_3!F184</f>
        <v>...</v>
      </c>
      <c r="G186" s="40">
        <f>Tabela_3!G184</f>
        <v>99.247029999999995</v>
      </c>
      <c r="H186" s="40" t="str">
        <f>Tabela_3!H184</f>
        <v>...</v>
      </c>
      <c r="I186" s="40">
        <f>Tabela_3!I184</f>
        <v>96.312970000000007</v>
      </c>
      <c r="J186" s="40">
        <f>Tabela_3!J184</f>
        <v>115.55924</v>
      </c>
      <c r="K186" s="40">
        <f>Tabela_3!K184</f>
        <v>100.37934</v>
      </c>
      <c r="L186" s="40">
        <f>Tabela_3!L184</f>
        <v>138.68445</v>
      </c>
      <c r="M186" s="40">
        <f>Tabela_3!M184</f>
        <v>85.46181</v>
      </c>
      <c r="N186" s="40">
        <f>Tabela_3!N184</f>
        <v>96.85557</v>
      </c>
      <c r="O186" s="40">
        <f>Tabela_3!O184</f>
        <v>90.717359999999999</v>
      </c>
      <c r="P186" s="40">
        <f>Tabela_3!P184</f>
        <v>88.303929999999994</v>
      </c>
      <c r="Q186" s="40">
        <f>Tabela_3!Q184</f>
        <v>86.640680000000003</v>
      </c>
    </row>
    <row r="187" spans="1:17" x14ac:dyDescent="0.25">
      <c r="A187" s="37">
        <v>42705</v>
      </c>
      <c r="B187" s="40">
        <f>Tabela_3!B185</f>
        <v>99.719139999999996</v>
      </c>
      <c r="C187" s="40">
        <f>Tabela_3!C185</f>
        <v>115.82034</v>
      </c>
      <c r="D187" s="40">
        <f>Tabela_3!D185</f>
        <v>85.418329999999997</v>
      </c>
      <c r="E187" s="40">
        <f>Tabela_3!E185</f>
        <v>99.556730000000002</v>
      </c>
      <c r="F187" s="40" t="str">
        <f>Tabela_3!F185</f>
        <v>...</v>
      </c>
      <c r="G187" s="40">
        <f>Tabela_3!G185</f>
        <v>108.50552999999999</v>
      </c>
      <c r="H187" s="40" t="str">
        <f>Tabela_3!H185</f>
        <v>...</v>
      </c>
      <c r="I187" s="40">
        <f>Tabela_3!I185</f>
        <v>99.747429999999994</v>
      </c>
      <c r="J187" s="40">
        <f>Tabela_3!J185</f>
        <v>119.53127000000001</v>
      </c>
      <c r="K187" s="40">
        <f>Tabela_3!K185</f>
        <v>102.39073</v>
      </c>
      <c r="L187" s="40">
        <f>Tabela_3!L185</f>
        <v>148.01473999999999</v>
      </c>
      <c r="M187" s="40">
        <f>Tabela_3!M185</f>
        <v>84.113240000000005</v>
      </c>
      <c r="N187" s="40">
        <f>Tabela_3!N185</f>
        <v>95.859099999999998</v>
      </c>
      <c r="O187" s="40">
        <f>Tabela_3!O185</f>
        <v>90.953429999999997</v>
      </c>
      <c r="P187" s="40">
        <f>Tabela_3!P185</f>
        <v>91.450919999999996</v>
      </c>
      <c r="Q187" s="40">
        <f>Tabela_3!Q185</f>
        <v>91.836789999999993</v>
      </c>
    </row>
    <row r="188" spans="1:17" x14ac:dyDescent="0.25">
      <c r="A188" s="37">
        <v>42736</v>
      </c>
      <c r="B188" s="40">
        <f>Tabela_3!B186</f>
        <v>100.4555</v>
      </c>
      <c r="C188" s="40">
        <f>Tabela_3!C186</f>
        <v>114.57814</v>
      </c>
      <c r="D188" s="40">
        <f>Tabela_3!D186</f>
        <v>81.719899999999996</v>
      </c>
      <c r="E188" s="40">
        <f>Tabela_3!E186</f>
        <v>104.18965</v>
      </c>
      <c r="F188" s="40" t="str">
        <f>Tabela_3!F186</f>
        <v>...</v>
      </c>
      <c r="G188" s="40">
        <f>Tabela_3!G186</f>
        <v>104.86472999999999</v>
      </c>
      <c r="H188" s="40" t="str">
        <f>Tabela_3!H186</f>
        <v>...</v>
      </c>
      <c r="I188" s="40">
        <f>Tabela_3!I186</f>
        <v>103.10914</v>
      </c>
      <c r="J188" s="40">
        <f>Tabela_3!J186</f>
        <v>115.43432</v>
      </c>
      <c r="K188" s="40">
        <f>Tabela_3!K186</f>
        <v>102.4943</v>
      </c>
      <c r="L188" s="40">
        <f>Tabela_3!L186</f>
        <v>152.48607000000001</v>
      </c>
      <c r="M188" s="40">
        <f>Tabela_3!M186</f>
        <v>85.82902</v>
      </c>
      <c r="N188" s="40">
        <f>Tabela_3!N186</f>
        <v>98.861090000000004</v>
      </c>
      <c r="O188" s="40">
        <f>Tabela_3!O186</f>
        <v>92.786050000000003</v>
      </c>
      <c r="P188" s="40">
        <f>Tabela_3!P186</f>
        <v>91.631119999999996</v>
      </c>
      <c r="Q188" s="40">
        <f>Tabela_3!Q186</f>
        <v>88.238630000000001</v>
      </c>
    </row>
    <row r="189" spans="1:17" x14ac:dyDescent="0.25">
      <c r="A189" s="37">
        <v>42767</v>
      </c>
      <c r="B189" s="40">
        <f>Tabela_3!B187</f>
        <v>101.60478999999999</v>
      </c>
      <c r="C189" s="40">
        <f>Tabela_3!C187</f>
        <v>113.80526</v>
      </c>
      <c r="D189" s="40">
        <f>Tabela_3!D187</f>
        <v>85.651290000000003</v>
      </c>
      <c r="E189" s="40">
        <f>Tabela_3!E187</f>
        <v>102.2229</v>
      </c>
      <c r="F189" s="40" t="str">
        <f>Tabela_3!F187</f>
        <v>...</v>
      </c>
      <c r="G189" s="40">
        <f>Tabela_3!G187</f>
        <v>104.714</v>
      </c>
      <c r="H189" s="40" t="str">
        <f>Tabela_3!H187</f>
        <v>...</v>
      </c>
      <c r="I189" s="40">
        <f>Tabela_3!I187</f>
        <v>95.193700000000007</v>
      </c>
      <c r="J189" s="40">
        <f>Tabela_3!J187</f>
        <v>117.04933</v>
      </c>
      <c r="K189" s="40">
        <f>Tabela_3!K187</f>
        <v>106.75082</v>
      </c>
      <c r="L189" s="40">
        <f>Tabela_3!L187</f>
        <v>150.50176999999999</v>
      </c>
      <c r="M189" s="40">
        <f>Tabela_3!M187</f>
        <v>88.146739999999994</v>
      </c>
      <c r="N189" s="40">
        <f>Tabela_3!N187</f>
        <v>97.58408</v>
      </c>
      <c r="O189" s="40">
        <f>Tabela_3!O187</f>
        <v>93.650180000000006</v>
      </c>
      <c r="P189" s="40">
        <f>Tabela_3!P187</f>
        <v>94.209329999999994</v>
      </c>
      <c r="Q189" s="40">
        <f>Tabela_3!Q187</f>
        <v>90.985789999999994</v>
      </c>
    </row>
    <row r="190" spans="1:17" x14ac:dyDescent="0.25">
      <c r="A190" s="37">
        <v>42795</v>
      </c>
      <c r="B190" s="40">
        <f>Tabela_3!B188</f>
        <v>99.972840000000005</v>
      </c>
      <c r="C190" s="40">
        <f>Tabela_3!C188</f>
        <v>113.99438000000001</v>
      </c>
      <c r="D190" s="40">
        <f>Tabela_3!D188</f>
        <v>79.306049999999999</v>
      </c>
      <c r="E190" s="40">
        <f>Tabela_3!E188</f>
        <v>102.14031</v>
      </c>
      <c r="F190" s="40" t="str">
        <f>Tabela_3!F188</f>
        <v>...</v>
      </c>
      <c r="G190" s="40">
        <f>Tabela_3!G188</f>
        <v>102.10518</v>
      </c>
      <c r="H190" s="40" t="str">
        <f>Tabela_3!H188</f>
        <v>...</v>
      </c>
      <c r="I190" s="40">
        <f>Tabela_3!I188</f>
        <v>96.743859999999998</v>
      </c>
      <c r="J190" s="40">
        <f>Tabela_3!J188</f>
        <v>121.98847000000001</v>
      </c>
      <c r="K190" s="40">
        <f>Tabela_3!K188</f>
        <v>103.67814</v>
      </c>
      <c r="L190" s="40">
        <f>Tabela_3!L188</f>
        <v>148.70875000000001</v>
      </c>
      <c r="M190" s="40">
        <f>Tabela_3!M188</f>
        <v>88.078180000000003</v>
      </c>
      <c r="N190" s="40">
        <f>Tabela_3!N188</f>
        <v>96.461029999999994</v>
      </c>
      <c r="O190" s="40">
        <f>Tabela_3!O188</f>
        <v>91.469719999999995</v>
      </c>
      <c r="P190" s="40">
        <f>Tabela_3!P188</f>
        <v>90.694029999999998</v>
      </c>
      <c r="Q190" s="40">
        <f>Tabela_3!Q188</f>
        <v>90.582549999999998</v>
      </c>
    </row>
    <row r="191" spans="1:17" x14ac:dyDescent="0.25">
      <c r="A191" s="37">
        <v>42826</v>
      </c>
      <c r="B191" s="40">
        <f>Tabela_3!B189</f>
        <v>99.963149999999999</v>
      </c>
      <c r="C191" s="40">
        <f>Tabela_3!C189</f>
        <v>114.26439000000001</v>
      </c>
      <c r="D191" s="40">
        <f>Tabela_3!D189</f>
        <v>87.993970000000004</v>
      </c>
      <c r="E191" s="40">
        <f>Tabela_3!E189</f>
        <v>105.50991999999999</v>
      </c>
      <c r="F191" s="40" t="str">
        <f>Tabela_3!F189</f>
        <v>...</v>
      </c>
      <c r="G191" s="40">
        <f>Tabela_3!G189</f>
        <v>103.37502000000001</v>
      </c>
      <c r="H191" s="40" t="str">
        <f>Tabela_3!H189</f>
        <v>...</v>
      </c>
      <c r="I191" s="40">
        <f>Tabela_3!I189</f>
        <v>95.309150000000002</v>
      </c>
      <c r="J191" s="40">
        <f>Tabela_3!J189</f>
        <v>122.48595</v>
      </c>
      <c r="K191" s="40">
        <f>Tabela_3!K189</f>
        <v>102.96702000000001</v>
      </c>
      <c r="L191" s="40">
        <f>Tabela_3!L189</f>
        <v>150.69216</v>
      </c>
      <c r="M191" s="40">
        <f>Tabela_3!M189</f>
        <v>87.899280000000005</v>
      </c>
      <c r="N191" s="40">
        <f>Tabela_3!N189</f>
        <v>95.841080000000005</v>
      </c>
      <c r="O191" s="40">
        <f>Tabela_3!O189</f>
        <v>89.571119999999993</v>
      </c>
      <c r="P191" s="40">
        <f>Tabela_3!P189</f>
        <v>90.915270000000007</v>
      </c>
      <c r="Q191" s="40">
        <f>Tabela_3!Q189</f>
        <v>88.496549999999999</v>
      </c>
    </row>
    <row r="192" spans="1:17" x14ac:dyDescent="0.25">
      <c r="A192" s="37">
        <v>42856</v>
      </c>
      <c r="B192" s="40">
        <f>Tabela_3!B190</f>
        <v>100.35890999999999</v>
      </c>
      <c r="C192" s="40">
        <f>Tabela_3!C190</f>
        <v>116.44864</v>
      </c>
      <c r="D192" s="40">
        <f>Tabela_3!D190</f>
        <v>85.936959999999999</v>
      </c>
      <c r="E192" s="40">
        <f>Tabela_3!E190</f>
        <v>108.34486</v>
      </c>
      <c r="F192" s="40" t="str">
        <f>Tabela_3!F190</f>
        <v>...</v>
      </c>
      <c r="G192" s="40">
        <f>Tabela_3!G190</f>
        <v>107.7205</v>
      </c>
      <c r="H192" s="40" t="str">
        <f>Tabela_3!H190</f>
        <v>...</v>
      </c>
      <c r="I192" s="40">
        <f>Tabela_3!I190</f>
        <v>94.293930000000003</v>
      </c>
      <c r="J192" s="40">
        <f>Tabela_3!J190</f>
        <v>125.82861</v>
      </c>
      <c r="K192" s="40">
        <f>Tabela_3!K190</f>
        <v>102.74618</v>
      </c>
      <c r="L192" s="40">
        <f>Tabela_3!L190</f>
        <v>152.79945000000001</v>
      </c>
      <c r="M192" s="40">
        <f>Tabela_3!M190</f>
        <v>86.04862</v>
      </c>
      <c r="N192" s="40">
        <f>Tabela_3!N190</f>
        <v>98.171859999999995</v>
      </c>
      <c r="O192" s="40">
        <f>Tabela_3!O190</f>
        <v>88.810280000000006</v>
      </c>
      <c r="P192" s="40">
        <f>Tabela_3!P190</f>
        <v>91.692390000000003</v>
      </c>
      <c r="Q192" s="40">
        <f>Tabela_3!Q190</f>
        <v>90.999440000000007</v>
      </c>
    </row>
    <row r="193" spans="1:17" x14ac:dyDescent="0.25">
      <c r="A193" s="37">
        <v>42887</v>
      </c>
      <c r="B193" s="40">
        <f>Tabela_3!B191</f>
        <v>101.30892</v>
      </c>
      <c r="C193" s="40">
        <f>Tabela_3!C191</f>
        <v>111.16019</v>
      </c>
      <c r="D193" s="40">
        <f>Tabela_3!D191</f>
        <v>87.77664</v>
      </c>
      <c r="E193" s="40">
        <f>Tabela_3!E191</f>
        <v>104.05195000000001</v>
      </c>
      <c r="F193" s="40" t="str">
        <f>Tabela_3!F191</f>
        <v>...</v>
      </c>
      <c r="G193" s="40">
        <f>Tabela_3!G191</f>
        <v>107.96988</v>
      </c>
      <c r="H193" s="40" t="str">
        <f>Tabela_3!H191</f>
        <v>...</v>
      </c>
      <c r="I193" s="40">
        <f>Tabela_3!I191</f>
        <v>95.130660000000006</v>
      </c>
      <c r="J193" s="40">
        <f>Tabela_3!J191</f>
        <v>117.71084</v>
      </c>
      <c r="K193" s="40">
        <f>Tabela_3!K191</f>
        <v>104.80719999999999</v>
      </c>
      <c r="L193" s="40">
        <f>Tabela_3!L191</f>
        <v>151.96843999999999</v>
      </c>
      <c r="M193" s="40">
        <f>Tabela_3!M191</f>
        <v>88.530630000000002</v>
      </c>
      <c r="N193" s="40">
        <f>Tabela_3!N191</f>
        <v>101.73351</v>
      </c>
      <c r="O193" s="40">
        <f>Tabela_3!O191</f>
        <v>90.518129999999999</v>
      </c>
      <c r="P193" s="40">
        <f>Tabela_3!P191</f>
        <v>93.104060000000004</v>
      </c>
      <c r="Q193" s="40">
        <f>Tabela_3!Q191</f>
        <v>89.869010000000003</v>
      </c>
    </row>
    <row r="194" spans="1:17" x14ac:dyDescent="0.25">
      <c r="A194" s="37">
        <v>42917</v>
      </c>
      <c r="B194" s="40">
        <f>Tabela_3!B192</f>
        <v>101.47174</v>
      </c>
      <c r="C194" s="40">
        <f>Tabela_3!C192</f>
        <v>115.50411</v>
      </c>
      <c r="D194" s="40">
        <f>Tabela_3!D192</f>
        <v>87.881209999999996</v>
      </c>
      <c r="E194" s="40">
        <f>Tabela_3!E192</f>
        <v>105.49045</v>
      </c>
      <c r="F194" s="40" t="str">
        <f>Tabela_3!F192</f>
        <v>...</v>
      </c>
      <c r="G194" s="40">
        <f>Tabela_3!G192</f>
        <v>107.6019</v>
      </c>
      <c r="H194" s="40" t="str">
        <f>Tabela_3!H192</f>
        <v>...</v>
      </c>
      <c r="I194" s="40">
        <f>Tabela_3!I192</f>
        <v>94.28622</v>
      </c>
      <c r="J194" s="40">
        <f>Tabela_3!J192</f>
        <v>124.39977</v>
      </c>
      <c r="K194" s="40">
        <f>Tabela_3!K192</f>
        <v>103.65600999999999</v>
      </c>
      <c r="L194" s="40">
        <f>Tabela_3!L192</f>
        <v>137.67955000000001</v>
      </c>
      <c r="M194" s="40">
        <f>Tabela_3!M192</f>
        <v>81.143979999999999</v>
      </c>
      <c r="N194" s="40">
        <f>Tabela_3!N192</f>
        <v>102.111</v>
      </c>
      <c r="O194" s="40">
        <f>Tabela_3!O192</f>
        <v>91.009299999999996</v>
      </c>
      <c r="P194" s="40">
        <f>Tabela_3!P192</f>
        <v>93.963189999999997</v>
      </c>
      <c r="Q194" s="40">
        <f>Tabela_3!Q192</f>
        <v>87.489260000000002</v>
      </c>
    </row>
    <row r="195" spans="1:17" x14ac:dyDescent="0.25">
      <c r="A195" s="37">
        <v>42948</v>
      </c>
      <c r="B195" s="40">
        <f>Tabela_3!B193</f>
        <v>101.54259</v>
      </c>
      <c r="C195" s="40">
        <f>Tabela_3!C193</f>
        <v>115.12616</v>
      </c>
      <c r="D195" s="40">
        <f>Tabela_3!D193</f>
        <v>90.641159999999999</v>
      </c>
      <c r="E195" s="40">
        <f>Tabela_3!E193</f>
        <v>102.874</v>
      </c>
      <c r="F195" s="40" t="str">
        <f>Tabela_3!F193</f>
        <v>...</v>
      </c>
      <c r="G195" s="40">
        <f>Tabela_3!G193</f>
        <v>106.52197</v>
      </c>
      <c r="H195" s="40" t="str">
        <f>Tabela_3!H193</f>
        <v>...</v>
      </c>
      <c r="I195" s="40">
        <f>Tabela_3!I193</f>
        <v>95.792299999999997</v>
      </c>
      <c r="J195" s="40">
        <f>Tabela_3!J193</f>
        <v>127.55874</v>
      </c>
      <c r="K195" s="40">
        <f>Tabela_3!K193</f>
        <v>101.77634999999999</v>
      </c>
      <c r="L195" s="40">
        <f>Tabela_3!L193</f>
        <v>147.03707</v>
      </c>
      <c r="M195" s="40">
        <f>Tabela_3!M193</f>
        <v>86.259569999999997</v>
      </c>
      <c r="N195" s="40">
        <f>Tabela_3!N193</f>
        <v>100.97857</v>
      </c>
      <c r="O195" s="40">
        <f>Tabela_3!O193</f>
        <v>91.328389999999999</v>
      </c>
      <c r="P195" s="40">
        <f>Tabela_3!P193</f>
        <v>94.472980000000007</v>
      </c>
      <c r="Q195" s="40">
        <f>Tabela_3!Q193</f>
        <v>86.219819999999999</v>
      </c>
    </row>
    <row r="196" spans="1:17" x14ac:dyDescent="0.25">
      <c r="A196" s="37">
        <v>42979</v>
      </c>
      <c r="B196" s="40">
        <f>Tabela_3!B194</f>
        <v>101.89697</v>
      </c>
      <c r="C196" s="40">
        <f>Tabela_3!C194</f>
        <v>113.95862</v>
      </c>
      <c r="D196" s="40">
        <f>Tabela_3!D194</f>
        <v>91.425709999999995</v>
      </c>
      <c r="E196" s="40">
        <f>Tabela_3!E194</f>
        <v>105.78</v>
      </c>
      <c r="F196" s="40" t="str">
        <f>Tabela_3!F194</f>
        <v>...</v>
      </c>
      <c r="G196" s="40">
        <f>Tabela_3!G194</f>
        <v>103.84802000000001</v>
      </c>
      <c r="H196" s="40" t="str">
        <f>Tabela_3!H194</f>
        <v>...</v>
      </c>
      <c r="I196" s="40">
        <f>Tabela_3!I194</f>
        <v>94.796239999999997</v>
      </c>
      <c r="J196" s="40">
        <f>Tabela_3!J194</f>
        <v>124.35024</v>
      </c>
      <c r="K196" s="40">
        <f>Tabela_3!K194</f>
        <v>100.60763</v>
      </c>
      <c r="L196" s="40">
        <f>Tabela_3!L194</f>
        <v>139.00005999999999</v>
      </c>
      <c r="M196" s="40">
        <f>Tabela_3!M194</f>
        <v>91.029349999999994</v>
      </c>
      <c r="N196" s="40">
        <f>Tabela_3!N194</f>
        <v>103.76839</v>
      </c>
      <c r="O196" s="40">
        <f>Tabela_3!O194</f>
        <v>93.006709999999998</v>
      </c>
      <c r="P196" s="40">
        <f>Tabela_3!P194</f>
        <v>93.723590000000002</v>
      </c>
      <c r="Q196" s="40">
        <f>Tabela_3!Q194</f>
        <v>85.339510000000004</v>
      </c>
    </row>
    <row r="197" spans="1:17" x14ac:dyDescent="0.25">
      <c r="A197" s="37">
        <v>43009</v>
      </c>
      <c r="B197" s="40">
        <f>Tabela_3!B195</f>
        <v>102.87396</v>
      </c>
      <c r="C197" s="40">
        <f>Tabela_3!C195</f>
        <v>113.65836</v>
      </c>
      <c r="D197" s="40">
        <f>Tabela_3!D195</f>
        <v>90.928629999999998</v>
      </c>
      <c r="E197" s="40">
        <f>Tabela_3!E195</f>
        <v>106.06993</v>
      </c>
      <c r="F197" s="40" t="str">
        <f>Tabela_3!F195</f>
        <v>...</v>
      </c>
      <c r="G197" s="40">
        <f>Tabela_3!G195</f>
        <v>107.90535</v>
      </c>
      <c r="H197" s="40" t="str">
        <f>Tabela_3!H195</f>
        <v>...</v>
      </c>
      <c r="I197" s="40">
        <f>Tabela_3!I195</f>
        <v>95.178880000000007</v>
      </c>
      <c r="J197" s="40">
        <f>Tabela_3!J195</f>
        <v>116.45165</v>
      </c>
      <c r="K197" s="40">
        <f>Tabela_3!K195</f>
        <v>99.991569999999996</v>
      </c>
      <c r="L197" s="40">
        <f>Tabela_3!L195</f>
        <v>140.39400000000001</v>
      </c>
      <c r="M197" s="40">
        <f>Tabela_3!M195</f>
        <v>93.455340000000007</v>
      </c>
      <c r="N197" s="40">
        <f>Tabela_3!N195</f>
        <v>103.07979</v>
      </c>
      <c r="O197" s="40">
        <f>Tabela_3!O195</f>
        <v>92.807220000000001</v>
      </c>
      <c r="P197" s="40">
        <f>Tabela_3!P195</f>
        <v>94.970960000000005</v>
      </c>
      <c r="Q197" s="40">
        <f>Tabela_3!Q195</f>
        <v>85.013750000000002</v>
      </c>
    </row>
    <row r="198" spans="1:17" x14ac:dyDescent="0.25">
      <c r="A198" s="37">
        <v>43040</v>
      </c>
      <c r="B198" s="40">
        <f>Tabela_3!B196</f>
        <v>103.29219000000001</v>
      </c>
      <c r="C198" s="40">
        <f>Tabela_3!C196</f>
        <v>114.93916</v>
      </c>
      <c r="D198" s="40">
        <f>Tabela_3!D196</f>
        <v>88.404309999999995</v>
      </c>
      <c r="E198" s="40">
        <f>Tabela_3!E196</f>
        <v>108.56841</v>
      </c>
      <c r="F198" s="40" t="str">
        <f>Tabela_3!F196</f>
        <v>...</v>
      </c>
      <c r="G198" s="40">
        <f>Tabela_3!G196</f>
        <v>105.64700999999999</v>
      </c>
      <c r="H198" s="40" t="str">
        <f>Tabela_3!H196</f>
        <v>...</v>
      </c>
      <c r="I198" s="40">
        <f>Tabela_3!I196</f>
        <v>104.26697</v>
      </c>
      <c r="J198" s="40">
        <f>Tabela_3!J196</f>
        <v>120.13970999999999</v>
      </c>
      <c r="K198" s="40">
        <f>Tabela_3!K196</f>
        <v>102.31008</v>
      </c>
      <c r="L198" s="40">
        <f>Tabela_3!L196</f>
        <v>141.62219999999999</v>
      </c>
      <c r="M198" s="40">
        <f>Tabela_3!M196</f>
        <v>91.099019999999996</v>
      </c>
      <c r="N198" s="40">
        <f>Tabela_3!N196</f>
        <v>103.80143</v>
      </c>
      <c r="O198" s="40">
        <f>Tabela_3!O196</f>
        <v>92.91234</v>
      </c>
      <c r="P198" s="40">
        <f>Tabela_3!P196</f>
        <v>95.39828</v>
      </c>
      <c r="Q198" s="40">
        <f>Tabela_3!Q196</f>
        <v>87.078220000000002</v>
      </c>
    </row>
    <row r="199" spans="1:17" x14ac:dyDescent="0.25">
      <c r="A199" s="37">
        <v>43070</v>
      </c>
      <c r="B199" s="40">
        <f>Tabela_3!B197</f>
        <v>106.11074000000001</v>
      </c>
      <c r="C199" s="40">
        <f>Tabela_3!C197</f>
        <v>116.25422</v>
      </c>
      <c r="D199" s="40">
        <f>Tabela_3!D197</f>
        <v>99.707949999999997</v>
      </c>
      <c r="E199" s="40">
        <f>Tabela_3!E197</f>
        <v>107.94549000000001</v>
      </c>
      <c r="F199" s="40" t="str">
        <f>Tabela_3!F197</f>
        <v>...</v>
      </c>
      <c r="G199" s="40">
        <f>Tabela_3!G197</f>
        <v>110.89672</v>
      </c>
      <c r="H199" s="40" t="str">
        <f>Tabela_3!H197</f>
        <v>...</v>
      </c>
      <c r="I199" s="40">
        <f>Tabela_3!I197</f>
        <v>107.18826</v>
      </c>
      <c r="J199" s="40">
        <f>Tabela_3!J197</f>
        <v>118.54643</v>
      </c>
      <c r="K199" s="40">
        <f>Tabela_3!K197</f>
        <v>101.89331</v>
      </c>
      <c r="L199" s="40">
        <f>Tabela_3!L197</f>
        <v>139.27843999999999</v>
      </c>
      <c r="M199" s="40">
        <f>Tabela_3!M197</f>
        <v>90.928719999999998</v>
      </c>
      <c r="N199" s="40">
        <f>Tabela_3!N197</f>
        <v>106.36175</v>
      </c>
      <c r="O199" s="40">
        <f>Tabela_3!O197</f>
        <v>94.412890000000004</v>
      </c>
      <c r="P199" s="40">
        <f>Tabela_3!P197</f>
        <v>98.781970000000001</v>
      </c>
      <c r="Q199" s="40">
        <f>Tabela_3!Q197</f>
        <v>95.697010000000006</v>
      </c>
    </row>
    <row r="200" spans="1:17" x14ac:dyDescent="0.25">
      <c r="A200" s="37">
        <v>43101</v>
      </c>
      <c r="B200" s="40">
        <f>Tabela_3!B198</f>
        <v>103.64242</v>
      </c>
      <c r="C200" s="40">
        <f>Tabela_3!C198</f>
        <v>115.15376000000001</v>
      </c>
      <c r="D200" s="40">
        <f>Tabela_3!D198</f>
        <v>102.15367999999999</v>
      </c>
      <c r="E200" s="40">
        <f>Tabela_3!E198</f>
        <v>119.61662</v>
      </c>
      <c r="F200" s="40" t="str">
        <f>Tabela_3!F198</f>
        <v>...</v>
      </c>
      <c r="G200" s="40">
        <f>Tabela_3!G198</f>
        <v>107.51374</v>
      </c>
      <c r="H200" s="40" t="str">
        <f>Tabela_3!H198</f>
        <v>...</v>
      </c>
      <c r="I200" s="40">
        <f>Tabela_3!I198</f>
        <v>101.10583</v>
      </c>
      <c r="J200" s="40">
        <f>Tabela_3!J198</f>
        <v>120.21391</v>
      </c>
      <c r="K200" s="40">
        <f>Tabela_3!K198</f>
        <v>103.17985</v>
      </c>
      <c r="L200" s="40">
        <f>Tabela_3!L198</f>
        <v>138.22094000000001</v>
      </c>
      <c r="M200" s="40">
        <f>Tabela_3!M198</f>
        <v>89.428110000000004</v>
      </c>
      <c r="N200" s="40">
        <f>Tabela_3!N198</f>
        <v>102.79325</v>
      </c>
      <c r="O200" s="40">
        <f>Tabela_3!O198</f>
        <v>87.369489999999999</v>
      </c>
      <c r="P200" s="40">
        <f>Tabela_3!P198</f>
        <v>97.007149999999996</v>
      </c>
      <c r="Q200" s="40">
        <f>Tabela_3!Q198</f>
        <v>91.273290000000003</v>
      </c>
    </row>
    <row r="201" spans="1:17" x14ac:dyDescent="0.25">
      <c r="A201" s="37">
        <v>43132</v>
      </c>
      <c r="B201" s="40">
        <f>Tabela_3!B199</f>
        <v>103.04588</v>
      </c>
      <c r="C201" s="40">
        <f>Tabela_3!C199</f>
        <v>115.09527</v>
      </c>
      <c r="D201" s="40">
        <f>Tabela_3!D199</f>
        <v>96.838319999999996</v>
      </c>
      <c r="E201" s="40">
        <f>Tabela_3!E199</f>
        <v>101.54756999999999</v>
      </c>
      <c r="F201" s="40" t="str">
        <f>Tabela_3!F199</f>
        <v>...</v>
      </c>
      <c r="G201" s="40">
        <f>Tabela_3!G199</f>
        <v>106.51739000000001</v>
      </c>
      <c r="H201" s="40" t="str">
        <f>Tabela_3!H199</f>
        <v>...</v>
      </c>
      <c r="I201" s="40">
        <f>Tabela_3!I199</f>
        <v>99.247470000000007</v>
      </c>
      <c r="J201" s="40">
        <f>Tabela_3!J199</f>
        <v>120.20919000000001</v>
      </c>
      <c r="K201" s="40">
        <f>Tabela_3!K199</f>
        <v>100.57325</v>
      </c>
      <c r="L201" s="40">
        <f>Tabela_3!L199</f>
        <v>142.09236999999999</v>
      </c>
      <c r="M201" s="40">
        <f>Tabela_3!M199</f>
        <v>90.550719999999998</v>
      </c>
      <c r="N201" s="40">
        <f>Tabela_3!N199</f>
        <v>100.67328999999999</v>
      </c>
      <c r="O201" s="40">
        <f>Tabela_3!O199</f>
        <v>91.712919999999997</v>
      </c>
      <c r="P201" s="40">
        <f>Tabela_3!P199</f>
        <v>97.582049999999995</v>
      </c>
      <c r="Q201" s="40">
        <f>Tabela_3!Q199</f>
        <v>91.649959999999993</v>
      </c>
    </row>
    <row r="202" spans="1:17" x14ac:dyDescent="0.25">
      <c r="A202" s="37">
        <v>43160</v>
      </c>
      <c r="B202" s="40">
        <f>Tabela_3!B200</f>
        <v>104.53449999999999</v>
      </c>
      <c r="C202" s="40">
        <f>Tabela_3!C200</f>
        <v>112.3357</v>
      </c>
      <c r="D202" s="40">
        <f>Tabela_3!D200</f>
        <v>99.87997</v>
      </c>
      <c r="E202" s="40">
        <f>Tabela_3!E200</f>
        <v>114.44392999999999</v>
      </c>
      <c r="F202" s="40" t="str">
        <f>Tabela_3!F200</f>
        <v>...</v>
      </c>
      <c r="G202" s="40">
        <f>Tabela_3!G200</f>
        <v>107.47396000000001</v>
      </c>
      <c r="H202" s="40" t="str">
        <f>Tabela_3!H200</f>
        <v>...</v>
      </c>
      <c r="I202" s="40">
        <f>Tabela_3!I200</f>
        <v>102.68944</v>
      </c>
      <c r="J202" s="40">
        <f>Tabela_3!J200</f>
        <v>119.39545</v>
      </c>
      <c r="K202" s="40">
        <f>Tabela_3!K200</f>
        <v>101.19624</v>
      </c>
      <c r="L202" s="40">
        <f>Tabela_3!L200</f>
        <v>144.01740000000001</v>
      </c>
      <c r="M202" s="40">
        <f>Tabela_3!M200</f>
        <v>88.666870000000003</v>
      </c>
      <c r="N202" s="40">
        <f>Tabela_3!N200</f>
        <v>105.26788000000001</v>
      </c>
      <c r="O202" s="40">
        <f>Tabela_3!O200</f>
        <v>92.431449999999998</v>
      </c>
      <c r="P202" s="40">
        <f>Tabela_3!P200</f>
        <v>96.497410000000002</v>
      </c>
      <c r="Q202" s="40">
        <f>Tabela_3!Q200</f>
        <v>91.146850000000001</v>
      </c>
    </row>
    <row r="203" spans="1:17" x14ac:dyDescent="0.25">
      <c r="A203" s="37">
        <v>43191</v>
      </c>
      <c r="B203" s="40">
        <f>Tabela_3!B201</f>
        <v>104.8961</v>
      </c>
      <c r="C203" s="40">
        <f>Tabela_3!C201</f>
        <v>115.55677</v>
      </c>
      <c r="D203" s="40">
        <f>Tabela_3!D201</f>
        <v>96.469629999999995</v>
      </c>
      <c r="E203" s="40">
        <f>Tabela_3!E201</f>
        <v>107.22524</v>
      </c>
      <c r="F203" s="40" t="str">
        <f>Tabela_3!F201</f>
        <v>...</v>
      </c>
      <c r="G203" s="40">
        <f>Tabela_3!G201</f>
        <v>104.98421</v>
      </c>
      <c r="H203" s="40" t="str">
        <f>Tabela_3!H201</f>
        <v>...</v>
      </c>
      <c r="I203" s="40">
        <f>Tabela_3!I201</f>
        <v>101.20022</v>
      </c>
      <c r="J203" s="40">
        <f>Tabela_3!J201</f>
        <v>125.8417</v>
      </c>
      <c r="K203" s="40">
        <f>Tabela_3!K201</f>
        <v>104.16500000000001</v>
      </c>
      <c r="L203" s="40">
        <f>Tabela_3!L201</f>
        <v>146.84109000000001</v>
      </c>
      <c r="M203" s="40">
        <f>Tabela_3!M201</f>
        <v>96.037930000000003</v>
      </c>
      <c r="N203" s="40">
        <f>Tabela_3!N201</f>
        <v>104.75772000000001</v>
      </c>
      <c r="O203" s="40">
        <f>Tabela_3!O201</f>
        <v>95.576570000000004</v>
      </c>
      <c r="P203" s="40">
        <f>Tabela_3!P201</f>
        <v>97.920689999999993</v>
      </c>
      <c r="Q203" s="40">
        <f>Tabela_3!Q201</f>
        <v>93.01061</v>
      </c>
    </row>
    <row r="204" spans="1:17" x14ac:dyDescent="0.25">
      <c r="A204" s="37">
        <v>43221</v>
      </c>
      <c r="B204" s="40">
        <f>Tabela_3!B202</f>
        <v>93.450249999999997</v>
      </c>
      <c r="C204" s="40">
        <f>Tabela_3!C202</f>
        <v>105.29326</v>
      </c>
      <c r="D204" s="40">
        <f>Tabela_3!D202</f>
        <v>91.893569999999997</v>
      </c>
      <c r="E204" s="40">
        <f>Tabela_3!E202</f>
        <v>116.06322</v>
      </c>
      <c r="F204" s="40" t="str">
        <f>Tabela_3!F202</f>
        <v>...</v>
      </c>
      <c r="G204" s="40">
        <f>Tabela_3!G202</f>
        <v>97.917739999999995</v>
      </c>
      <c r="H204" s="40" t="str">
        <f>Tabela_3!H202</f>
        <v>...</v>
      </c>
      <c r="I204" s="40">
        <f>Tabela_3!I202</f>
        <v>90.99579</v>
      </c>
      <c r="J204" s="40">
        <f>Tabela_3!J202</f>
        <v>109.75573</v>
      </c>
      <c r="K204" s="40">
        <f>Tabela_3!K202</f>
        <v>92.902550000000005</v>
      </c>
      <c r="L204" s="40">
        <f>Tabela_3!L202</f>
        <v>143.40062</v>
      </c>
      <c r="M204" s="40">
        <f>Tabela_3!M202</f>
        <v>88.718159999999997</v>
      </c>
      <c r="N204" s="40">
        <f>Tabela_3!N202</f>
        <v>92.217680000000001</v>
      </c>
      <c r="O204" s="40">
        <f>Tabela_3!O202</f>
        <v>76.242490000000004</v>
      </c>
      <c r="P204" s="40">
        <f>Tabela_3!P202</f>
        <v>83.460089999999994</v>
      </c>
      <c r="Q204" s="40">
        <f>Tabela_3!Q202</f>
        <v>80.392849999999996</v>
      </c>
    </row>
    <row r="205" spans="1:17" x14ac:dyDescent="0.25">
      <c r="A205" s="37">
        <v>43252</v>
      </c>
      <c r="B205" s="40">
        <f>Tabela_3!B203</f>
        <v>105.00919</v>
      </c>
      <c r="C205" s="40">
        <f>Tabela_3!C203</f>
        <v>118.42251</v>
      </c>
      <c r="D205" s="40">
        <f>Tabela_3!D203</f>
        <v>87.768090000000001</v>
      </c>
      <c r="E205" s="40">
        <f>Tabela_3!E203</f>
        <v>118.05097000000001</v>
      </c>
      <c r="F205" s="40" t="str">
        <f>Tabela_3!F203</f>
        <v>...</v>
      </c>
      <c r="G205" s="40">
        <f>Tabela_3!G203</f>
        <v>105.25655999999999</v>
      </c>
      <c r="H205" s="40" t="str">
        <f>Tabela_3!H203</f>
        <v>...</v>
      </c>
      <c r="I205" s="40">
        <f>Tabela_3!I203</f>
        <v>104.14964999999999</v>
      </c>
      <c r="J205" s="40">
        <f>Tabela_3!J203</f>
        <v>127.18980999999999</v>
      </c>
      <c r="K205" s="40">
        <f>Tabela_3!K203</f>
        <v>102.91123</v>
      </c>
      <c r="L205" s="40">
        <f>Tabela_3!L203</f>
        <v>140.22055</v>
      </c>
      <c r="M205" s="40">
        <f>Tabela_3!M203</f>
        <v>91.956680000000006</v>
      </c>
      <c r="N205" s="40">
        <f>Tabela_3!N203</f>
        <v>105.94937</v>
      </c>
      <c r="O205" s="40">
        <f>Tabela_3!O203</f>
        <v>100.65365</v>
      </c>
      <c r="P205" s="40">
        <f>Tabela_3!P203</f>
        <v>98.863650000000007</v>
      </c>
      <c r="Q205" s="40">
        <f>Tabela_3!Q203</f>
        <v>93.446070000000006</v>
      </c>
    </row>
    <row r="206" spans="1:17" x14ac:dyDescent="0.25">
      <c r="A206" s="37">
        <v>43282</v>
      </c>
      <c r="B206" s="40">
        <f>Tabela_3!B204</f>
        <v>104.68998000000001</v>
      </c>
      <c r="C206" s="40">
        <f>Tabela_3!C204</f>
        <v>117.64255</v>
      </c>
      <c r="D206" s="40">
        <f>Tabela_3!D204</f>
        <v>92.475200000000001</v>
      </c>
      <c r="E206" s="40">
        <f>Tabela_3!E204</f>
        <v>119.0628</v>
      </c>
      <c r="F206" s="40" t="str">
        <f>Tabela_3!F204</f>
        <v>...</v>
      </c>
      <c r="G206" s="40">
        <f>Tabela_3!G204</f>
        <v>106.6627</v>
      </c>
      <c r="H206" s="40" t="str">
        <f>Tabela_3!H204</f>
        <v>...</v>
      </c>
      <c r="I206" s="40">
        <f>Tabela_3!I204</f>
        <v>102.25105000000001</v>
      </c>
      <c r="J206" s="40">
        <f>Tabela_3!J204</f>
        <v>124.80038</v>
      </c>
      <c r="K206" s="40">
        <f>Tabela_3!K204</f>
        <v>100.40072000000001</v>
      </c>
      <c r="L206" s="40">
        <f>Tabela_3!L204</f>
        <v>142.78255999999999</v>
      </c>
      <c r="M206" s="40">
        <f>Tabela_3!M204</f>
        <v>89.858320000000006</v>
      </c>
      <c r="N206" s="40">
        <f>Tabela_3!N204</f>
        <v>104.47344</v>
      </c>
      <c r="O206" s="40">
        <f>Tabela_3!O204</f>
        <v>97.958550000000002</v>
      </c>
      <c r="P206" s="40">
        <f>Tabela_3!P204</f>
        <v>100.77704</v>
      </c>
      <c r="Q206" s="40">
        <f>Tabela_3!Q204</f>
        <v>96.995080000000002</v>
      </c>
    </row>
    <row r="207" spans="1:17" x14ac:dyDescent="0.25">
      <c r="A207" s="37">
        <v>43313</v>
      </c>
      <c r="B207" s="40">
        <f>Tabela_3!B205</f>
        <v>103.81242</v>
      </c>
      <c r="C207" s="40">
        <f>Tabela_3!C205</f>
        <v>120.06319000000001</v>
      </c>
      <c r="D207" s="40">
        <f>Tabela_3!D205</f>
        <v>83.802350000000004</v>
      </c>
      <c r="E207" s="40">
        <f>Tabela_3!E205</f>
        <v>111.95843000000001</v>
      </c>
      <c r="F207" s="40" t="str">
        <f>Tabela_3!F205</f>
        <v>...</v>
      </c>
      <c r="G207" s="40">
        <f>Tabela_3!G205</f>
        <v>106.42173</v>
      </c>
      <c r="H207" s="40" t="str">
        <f>Tabela_3!H205</f>
        <v>...</v>
      </c>
      <c r="I207" s="40">
        <f>Tabela_3!I205</f>
        <v>106.91132</v>
      </c>
      <c r="J207" s="40">
        <f>Tabela_3!J205</f>
        <v>129.66200000000001</v>
      </c>
      <c r="K207" s="40">
        <f>Tabela_3!K205</f>
        <v>100.17953</v>
      </c>
      <c r="L207" s="40">
        <f>Tabela_3!L205</f>
        <v>144.49377999999999</v>
      </c>
      <c r="M207" s="40">
        <f>Tabela_3!M205</f>
        <v>89.525760000000005</v>
      </c>
      <c r="N207" s="40">
        <f>Tabela_3!N205</f>
        <v>102.32314</v>
      </c>
      <c r="O207" s="40">
        <f>Tabela_3!O205</f>
        <v>98.522310000000004</v>
      </c>
      <c r="P207" s="40">
        <f>Tabela_3!P205</f>
        <v>100.24056</v>
      </c>
      <c r="Q207" s="40">
        <f>Tabela_3!Q205</f>
        <v>99.013329999999996</v>
      </c>
    </row>
    <row r="208" spans="1:17" x14ac:dyDescent="0.25">
      <c r="A208" s="37">
        <v>43344</v>
      </c>
      <c r="B208" s="40">
        <f>Tabela_3!B206</f>
        <v>100.85196000000001</v>
      </c>
      <c r="C208" s="40">
        <f>Tabela_3!C206</f>
        <v>117.52999</v>
      </c>
      <c r="D208" s="40">
        <f>Tabela_3!D206</f>
        <v>82.082390000000004</v>
      </c>
      <c r="E208" s="40">
        <f>Tabela_3!E206</f>
        <v>119.11262000000001</v>
      </c>
      <c r="F208" s="40" t="str">
        <f>Tabela_3!F206</f>
        <v>...</v>
      </c>
      <c r="G208" s="40">
        <f>Tabela_3!G206</f>
        <v>110.31859</v>
      </c>
      <c r="H208" s="40" t="str">
        <f>Tabela_3!H206</f>
        <v>...</v>
      </c>
      <c r="I208" s="40">
        <f>Tabela_3!I206</f>
        <v>112.32262</v>
      </c>
      <c r="J208" s="40">
        <f>Tabela_3!J206</f>
        <v>122.38097999999999</v>
      </c>
      <c r="K208" s="40">
        <f>Tabela_3!K206</f>
        <v>96.90446</v>
      </c>
      <c r="L208" s="40">
        <f>Tabela_3!L206</f>
        <v>143.26069000000001</v>
      </c>
      <c r="M208" s="40">
        <f>Tabela_3!M206</f>
        <v>88.156859999999995</v>
      </c>
      <c r="N208" s="40">
        <f>Tabela_3!N206</f>
        <v>97.406959999999998</v>
      </c>
      <c r="O208" s="40">
        <f>Tabela_3!O206</f>
        <v>94.72766</v>
      </c>
      <c r="P208" s="40">
        <f>Tabela_3!P206</f>
        <v>95.694339999999997</v>
      </c>
      <c r="Q208" s="40">
        <f>Tabela_3!Q206</f>
        <v>98.559690000000003</v>
      </c>
    </row>
    <row r="209" spans="1:17" x14ac:dyDescent="0.25">
      <c r="A209" s="37">
        <v>43374</v>
      </c>
      <c r="B209" s="40">
        <f>Tabela_3!B207</f>
        <v>102.24366999999999</v>
      </c>
      <c r="C209" s="40">
        <f>Tabela_3!C207</f>
        <v>115.25291</v>
      </c>
      <c r="D209" s="40">
        <f>Tabela_3!D207</f>
        <v>89.157300000000006</v>
      </c>
      <c r="E209" s="40">
        <f>Tabela_3!E207</f>
        <v>120.13333</v>
      </c>
      <c r="F209" s="40" t="str">
        <f>Tabela_3!F207</f>
        <v>...</v>
      </c>
      <c r="G209" s="40">
        <f>Tabela_3!G207</f>
        <v>108.55396</v>
      </c>
      <c r="H209" s="40" t="str">
        <f>Tabela_3!H207</f>
        <v>...</v>
      </c>
      <c r="I209" s="40">
        <f>Tabela_3!I207</f>
        <v>100.28749000000001</v>
      </c>
      <c r="J209" s="40">
        <f>Tabela_3!J207</f>
        <v>123.24361</v>
      </c>
      <c r="K209" s="40">
        <f>Tabela_3!K207</f>
        <v>99.089510000000004</v>
      </c>
      <c r="L209" s="40">
        <f>Tabela_3!L207</f>
        <v>148.20794000000001</v>
      </c>
      <c r="M209" s="40">
        <f>Tabela_3!M207</f>
        <v>89.136319999999998</v>
      </c>
      <c r="N209" s="40">
        <f>Tabela_3!N207</f>
        <v>98.958950000000002</v>
      </c>
      <c r="O209" s="40">
        <f>Tabela_3!O207</f>
        <v>91.818190000000001</v>
      </c>
      <c r="P209" s="40">
        <f>Tabela_3!P207</f>
        <v>100.69414</v>
      </c>
      <c r="Q209" s="40">
        <f>Tabela_3!Q207</f>
        <v>97.723299999999995</v>
      </c>
    </row>
    <row r="210" spans="1:17" x14ac:dyDescent="0.25">
      <c r="A210" s="37">
        <v>43405</v>
      </c>
      <c r="B210" s="40">
        <f>Tabela_3!B208</f>
        <v>102.15412999999999</v>
      </c>
      <c r="C210" s="40">
        <f>Tabela_3!C208</f>
        <v>113.51761999999999</v>
      </c>
      <c r="D210" s="40">
        <f>Tabela_3!D208</f>
        <v>87.056309999999996</v>
      </c>
      <c r="E210" s="40">
        <f>Tabela_3!E208</f>
        <v>118.24202</v>
      </c>
      <c r="F210" s="40" t="str">
        <f>Tabela_3!F208</f>
        <v>...</v>
      </c>
      <c r="G210" s="40">
        <f>Tabela_3!G208</f>
        <v>108.04807</v>
      </c>
      <c r="H210" s="40" t="str">
        <f>Tabela_3!H208</f>
        <v>...</v>
      </c>
      <c r="I210" s="40">
        <f>Tabela_3!I208</f>
        <v>99.231279999999998</v>
      </c>
      <c r="J210" s="40">
        <f>Tabela_3!J208</f>
        <v>120.46386</v>
      </c>
      <c r="K210" s="40">
        <f>Tabela_3!K208</f>
        <v>101.13614</v>
      </c>
      <c r="L210" s="40">
        <f>Tabela_3!L208</f>
        <v>147.08967000000001</v>
      </c>
      <c r="M210" s="40">
        <f>Tabela_3!M208</f>
        <v>87.050640000000001</v>
      </c>
      <c r="N210" s="40">
        <f>Tabela_3!N208</f>
        <v>100.67564</v>
      </c>
      <c r="O210" s="40">
        <f>Tabela_3!O208</f>
        <v>94.029920000000004</v>
      </c>
      <c r="P210" s="40">
        <f>Tabela_3!P208</f>
        <v>99.937399999999997</v>
      </c>
      <c r="Q210" s="40">
        <f>Tabela_3!Q208</f>
        <v>97.501540000000006</v>
      </c>
    </row>
    <row r="211" spans="1:17" x14ac:dyDescent="0.25">
      <c r="A211" s="37">
        <v>43435</v>
      </c>
      <c r="B211" s="40">
        <f>Tabela_3!B209</f>
        <v>101.98399999999999</v>
      </c>
      <c r="C211" s="40">
        <f>Tabela_3!C209</f>
        <v>109.66789</v>
      </c>
      <c r="D211" s="40">
        <f>Tabela_3!D209</f>
        <v>87.910510000000002</v>
      </c>
      <c r="E211" s="40">
        <f>Tabela_3!E209</f>
        <v>116.07382</v>
      </c>
      <c r="F211" s="40" t="str">
        <f>Tabela_3!F209</f>
        <v>...</v>
      </c>
      <c r="G211" s="40">
        <f>Tabela_3!G209</f>
        <v>107.25700000000001</v>
      </c>
      <c r="H211" s="40" t="str">
        <f>Tabela_3!H209</f>
        <v>...</v>
      </c>
      <c r="I211" s="40">
        <f>Tabela_3!I209</f>
        <v>100.30472</v>
      </c>
      <c r="J211" s="40">
        <f>Tabela_3!J209</f>
        <v>119.9209</v>
      </c>
      <c r="K211" s="40">
        <f>Tabela_3!K209</f>
        <v>101.38200000000001</v>
      </c>
      <c r="L211" s="40">
        <f>Tabela_3!L209</f>
        <v>142.37339</v>
      </c>
      <c r="M211" s="40">
        <f>Tabela_3!M209</f>
        <v>90.957470000000001</v>
      </c>
      <c r="N211" s="40">
        <f>Tabela_3!N209</f>
        <v>100.94728000000001</v>
      </c>
      <c r="O211" s="40">
        <f>Tabela_3!O209</f>
        <v>93.697860000000006</v>
      </c>
      <c r="P211" s="40">
        <f>Tabela_3!P209</f>
        <v>98.233000000000004</v>
      </c>
      <c r="Q211" s="40">
        <f>Tabela_3!Q209</f>
        <v>95.016689999999997</v>
      </c>
    </row>
    <row r="212" spans="1:17" x14ac:dyDescent="0.25">
      <c r="A212" s="37">
        <v>43466</v>
      </c>
      <c r="B212" s="40">
        <f>Tabela_3!B210</f>
        <v>101.55293</v>
      </c>
      <c r="C212" s="40">
        <f>Tabela_3!C210</f>
        <v>109.67197</v>
      </c>
      <c r="D212" s="40">
        <f>Tabela_3!D210</f>
        <v>94.78201</v>
      </c>
      <c r="E212" s="40">
        <f>Tabela_3!E210</f>
        <v>121.2328</v>
      </c>
      <c r="F212" s="40" t="str">
        <f>Tabela_3!F210</f>
        <v>...</v>
      </c>
      <c r="G212" s="40">
        <f>Tabela_3!G210</f>
        <v>106.01518</v>
      </c>
      <c r="H212" s="40" t="str">
        <f>Tabela_3!H210</f>
        <v>...</v>
      </c>
      <c r="I212" s="40">
        <f>Tabela_3!I210</f>
        <v>97.355829999999997</v>
      </c>
      <c r="J212" s="40">
        <f>Tabela_3!J210</f>
        <v>114.21766</v>
      </c>
      <c r="K212" s="40">
        <f>Tabela_3!K210</f>
        <v>104.80817999999999</v>
      </c>
      <c r="L212" s="40">
        <f>Tabela_3!L210</f>
        <v>136.73331999999999</v>
      </c>
      <c r="M212" s="40">
        <f>Tabela_3!M210</f>
        <v>89.115250000000003</v>
      </c>
      <c r="N212" s="40">
        <f>Tabela_3!N210</f>
        <v>97.670140000000004</v>
      </c>
      <c r="O212" s="40">
        <f>Tabela_3!O210</f>
        <v>93.874920000000003</v>
      </c>
      <c r="P212" s="40">
        <f>Tabela_3!P210</f>
        <v>97.852209999999999</v>
      </c>
      <c r="Q212" s="40">
        <f>Tabela_3!Q210</f>
        <v>96.01294</v>
      </c>
    </row>
    <row r="213" spans="1:17" x14ac:dyDescent="0.25">
      <c r="A213" s="37">
        <v>43497</v>
      </c>
      <c r="B213" s="40">
        <f>Tabela_3!B211</f>
        <v>101.83941</v>
      </c>
      <c r="C213" s="40">
        <f>Tabela_3!C211</f>
        <v>114.77486</v>
      </c>
      <c r="D213" s="40">
        <f>Tabela_3!D211</f>
        <v>97.286879999999996</v>
      </c>
      <c r="E213" s="40">
        <f>Tabela_3!E211</f>
        <v>113.69978</v>
      </c>
      <c r="F213" s="40" t="str">
        <f>Tabela_3!F211</f>
        <v>...</v>
      </c>
      <c r="G213" s="40">
        <f>Tabela_3!G211</f>
        <v>107.41141</v>
      </c>
      <c r="H213" s="40" t="str">
        <f>Tabela_3!H211</f>
        <v>...</v>
      </c>
      <c r="I213" s="40">
        <f>Tabela_3!I211</f>
        <v>100.55303000000001</v>
      </c>
      <c r="J213" s="40">
        <f>Tabela_3!J211</f>
        <v>122.0523</v>
      </c>
      <c r="K213" s="40">
        <f>Tabela_3!K211</f>
        <v>98.993570000000005</v>
      </c>
      <c r="L213" s="40">
        <f>Tabela_3!L211</f>
        <v>127.54407</v>
      </c>
      <c r="M213" s="40">
        <f>Tabela_3!M211</f>
        <v>88.440749999999994</v>
      </c>
      <c r="N213" s="40">
        <f>Tabela_3!N211</f>
        <v>101.79004999999999</v>
      </c>
      <c r="O213" s="40">
        <f>Tabela_3!O211</f>
        <v>96.358689999999996</v>
      </c>
      <c r="P213" s="40">
        <f>Tabela_3!P211</f>
        <v>98.35154</v>
      </c>
      <c r="Q213" s="40">
        <f>Tabela_3!Q211</f>
        <v>94.668620000000004</v>
      </c>
    </row>
    <row r="214" spans="1:17" x14ac:dyDescent="0.25">
      <c r="A214" s="37">
        <v>43525</v>
      </c>
      <c r="B214" s="40">
        <f>Tabela_3!B212</f>
        <v>101.32975999999999</v>
      </c>
      <c r="C214" s="40">
        <f>Tabela_3!C212</f>
        <v>104.41638</v>
      </c>
      <c r="D214" s="40">
        <f>Tabela_3!D212</f>
        <v>96.635649999999998</v>
      </c>
      <c r="E214" s="40">
        <f>Tabela_3!E212</f>
        <v>101.70829999999999</v>
      </c>
      <c r="F214" s="40" t="str">
        <f>Tabela_3!F212</f>
        <v>...</v>
      </c>
      <c r="G214" s="40">
        <f>Tabela_3!G212</f>
        <v>106.82668</v>
      </c>
      <c r="H214" s="40" t="str">
        <f>Tabela_3!H212</f>
        <v>...</v>
      </c>
      <c r="I214" s="40">
        <f>Tabela_3!I212</f>
        <v>97.668289999999999</v>
      </c>
      <c r="J214" s="40">
        <f>Tabela_3!J212</f>
        <v>108.93058000000001</v>
      </c>
      <c r="K214" s="40">
        <f>Tabela_3!K212</f>
        <v>96.805719999999994</v>
      </c>
      <c r="L214" s="40">
        <f>Tabela_3!L212</f>
        <v>127.75431</v>
      </c>
      <c r="M214" s="40">
        <f>Tabela_3!M212</f>
        <v>89.857330000000005</v>
      </c>
      <c r="N214" s="40">
        <f>Tabela_3!N212</f>
        <v>100.45791</v>
      </c>
      <c r="O214" s="40">
        <f>Tabela_3!O212</f>
        <v>98.459569999999999</v>
      </c>
      <c r="P214" s="40">
        <f>Tabela_3!P212</f>
        <v>100.95440000000001</v>
      </c>
      <c r="Q214" s="40">
        <f>Tabela_3!Q212</f>
        <v>97.135509999999996</v>
      </c>
    </row>
    <row r="215" spans="1:17" x14ac:dyDescent="0.25">
      <c r="A215" s="37">
        <v>43556</v>
      </c>
      <c r="B215" s="40">
        <f>Tabela_3!B213</f>
        <v>101.84797</v>
      </c>
      <c r="C215" s="40">
        <f>Tabela_3!C213</f>
        <v>114.61845</v>
      </c>
      <c r="D215" s="40">
        <f>Tabela_3!D213</f>
        <v>95.975650000000002</v>
      </c>
      <c r="E215" s="40">
        <f>Tabela_3!E213</f>
        <v>75.140270000000001</v>
      </c>
      <c r="F215" s="40" t="str">
        <f>Tabela_3!F213</f>
        <v>...</v>
      </c>
      <c r="G215" s="40">
        <f>Tabela_3!G213</f>
        <v>109.74212</v>
      </c>
      <c r="H215" s="40" t="str">
        <f>Tabela_3!H213</f>
        <v>...</v>
      </c>
      <c r="I215" s="40">
        <f>Tabela_3!I213</f>
        <v>105.0646</v>
      </c>
      <c r="J215" s="40">
        <f>Tabela_3!J213</f>
        <v>125.33481</v>
      </c>
      <c r="K215" s="40">
        <f>Tabela_3!K213</f>
        <v>95.490949999999998</v>
      </c>
      <c r="L215" s="40">
        <f>Tabela_3!L213</f>
        <v>121.6396</v>
      </c>
      <c r="M215" s="40">
        <f>Tabela_3!M213</f>
        <v>87.569040000000001</v>
      </c>
      <c r="N215" s="40">
        <f>Tabela_3!N213</f>
        <v>103.98842999999999</v>
      </c>
      <c r="O215" s="40">
        <f>Tabela_3!O213</f>
        <v>100.09841</v>
      </c>
      <c r="P215" s="40">
        <f>Tabela_3!P213</f>
        <v>102.13281000000001</v>
      </c>
      <c r="Q215" s="40">
        <f>Tabela_3!Q213</f>
        <v>99.265079999999998</v>
      </c>
    </row>
    <row r="216" spans="1:17" x14ac:dyDescent="0.25">
      <c r="A216" s="37">
        <v>43586</v>
      </c>
      <c r="B216" s="40">
        <f>Tabela_3!B214</f>
        <v>101.79771</v>
      </c>
      <c r="C216" s="40">
        <f>Tabela_3!C214</f>
        <v>113.38312000000001</v>
      </c>
      <c r="D216" s="40">
        <f>Tabela_3!D214</f>
        <v>94.448740000000001</v>
      </c>
      <c r="E216" s="40">
        <f>Tabela_3!E214</f>
        <v>117.39628999999999</v>
      </c>
      <c r="F216" s="40" t="str">
        <f>Tabela_3!F214</f>
        <v>...</v>
      </c>
      <c r="G216" s="40">
        <f>Tabela_3!G214</f>
        <v>107.5249</v>
      </c>
      <c r="H216" s="40" t="str">
        <f>Tabela_3!H214</f>
        <v>...</v>
      </c>
      <c r="I216" s="40">
        <f>Tabela_3!I214</f>
        <v>101.2469</v>
      </c>
      <c r="J216" s="40">
        <f>Tabela_3!J214</f>
        <v>124.50896</v>
      </c>
      <c r="K216" s="40">
        <f>Tabela_3!K214</f>
        <v>92.594899999999996</v>
      </c>
      <c r="L216" s="40">
        <f>Tabela_3!L214</f>
        <v>120.06225999999999</v>
      </c>
      <c r="M216" s="40">
        <f>Tabela_3!M214</f>
        <v>93.044870000000003</v>
      </c>
      <c r="N216" s="40">
        <f>Tabela_3!N214</f>
        <v>104.35653000000001</v>
      </c>
      <c r="O216" s="40">
        <f>Tabela_3!O214</f>
        <v>99.592849999999999</v>
      </c>
      <c r="P216" s="40">
        <f>Tabela_3!P214</f>
        <v>102.06771999999999</v>
      </c>
      <c r="Q216" s="40">
        <f>Tabela_3!Q214</f>
        <v>98.473010000000002</v>
      </c>
    </row>
    <row r="217" spans="1:17" x14ac:dyDescent="0.25">
      <c r="A217" s="37">
        <v>43617</v>
      </c>
      <c r="B217" s="40">
        <f>Tabela_3!B215</f>
        <v>100.81297000000001</v>
      </c>
      <c r="C217" s="40">
        <f>Tabela_3!C215</f>
        <v>109.98711</v>
      </c>
      <c r="D217" s="40">
        <f>Tabela_3!D215</f>
        <v>96.152640000000005</v>
      </c>
      <c r="E217" s="40">
        <f>Tabela_3!E215</f>
        <v>121.77336</v>
      </c>
      <c r="F217" s="40" t="str">
        <f>Tabela_3!F215</f>
        <v>...</v>
      </c>
      <c r="G217" s="40">
        <f>Tabela_3!G215</f>
        <v>105.87166000000001</v>
      </c>
      <c r="H217" s="40" t="str">
        <f>Tabela_3!H215</f>
        <v>...</v>
      </c>
      <c r="I217" s="40">
        <f>Tabela_3!I215</f>
        <v>99.08099</v>
      </c>
      <c r="J217" s="40">
        <f>Tabela_3!J215</f>
        <v>118.19257</v>
      </c>
      <c r="K217" s="40">
        <f>Tabela_3!K215</f>
        <v>92.590770000000006</v>
      </c>
      <c r="L217" s="40">
        <f>Tabela_3!L215</f>
        <v>124.76602</v>
      </c>
      <c r="M217" s="40">
        <f>Tabela_3!M215</f>
        <v>87.30592</v>
      </c>
      <c r="N217" s="40">
        <f>Tabela_3!N215</f>
        <v>101.82875</v>
      </c>
      <c r="O217" s="40">
        <f>Tabela_3!O215</f>
        <v>98.49248</v>
      </c>
      <c r="P217" s="40">
        <f>Tabela_3!P215</f>
        <v>100.09307</v>
      </c>
      <c r="Q217" s="40">
        <f>Tabela_3!Q215</f>
        <v>98.882130000000004</v>
      </c>
    </row>
    <row r="218" spans="1:17" x14ac:dyDescent="0.25">
      <c r="A218" s="37">
        <v>43647</v>
      </c>
      <c r="B218" s="40">
        <f>Tabela_3!B216</f>
        <v>100.23950000000001</v>
      </c>
      <c r="C218" s="40">
        <f>Tabela_3!C216</f>
        <v>106.15685999999999</v>
      </c>
      <c r="D218" s="40">
        <f>Tabela_3!D216</f>
        <v>88.918480000000002</v>
      </c>
      <c r="E218" s="40">
        <f>Tabela_3!E216</f>
        <v>122.33368</v>
      </c>
      <c r="F218" s="40" t="str">
        <f>Tabela_3!F216</f>
        <v>...</v>
      </c>
      <c r="G218" s="40">
        <f>Tabela_3!G216</f>
        <v>105.45925</v>
      </c>
      <c r="H218" s="40" t="str">
        <f>Tabela_3!H216</f>
        <v>...</v>
      </c>
      <c r="I218" s="40">
        <f>Tabela_3!I216</f>
        <v>91.655969999999996</v>
      </c>
      <c r="J218" s="40">
        <f>Tabela_3!J216</f>
        <v>115.14379</v>
      </c>
      <c r="K218" s="40">
        <f>Tabela_3!K216</f>
        <v>91.294629999999998</v>
      </c>
      <c r="L218" s="40">
        <f>Tabela_3!L216</f>
        <v>122.99267</v>
      </c>
      <c r="M218" s="40">
        <f>Tabela_3!M216</f>
        <v>91.166889999999995</v>
      </c>
      <c r="N218" s="40">
        <f>Tabela_3!N216</f>
        <v>99.801079999999999</v>
      </c>
      <c r="O218" s="40">
        <f>Tabela_3!O216</f>
        <v>101.95657</v>
      </c>
      <c r="P218" s="40">
        <f>Tabela_3!P216</f>
        <v>99.140739999999994</v>
      </c>
      <c r="Q218" s="40">
        <f>Tabela_3!Q216</f>
        <v>97.667339999999996</v>
      </c>
    </row>
    <row r="219" spans="1:17" x14ac:dyDescent="0.25">
      <c r="A219" s="37">
        <v>43678</v>
      </c>
      <c r="B219" s="40">
        <f>Tabela_3!B217</f>
        <v>101.34198000000001</v>
      </c>
      <c r="C219" s="40">
        <f>Tabela_3!C217</f>
        <v>108.18953999999999</v>
      </c>
      <c r="D219" s="40">
        <f>Tabela_3!D217</f>
        <v>95.641120000000001</v>
      </c>
      <c r="E219" s="40">
        <f>Tabela_3!E217</f>
        <v>123.23076</v>
      </c>
      <c r="F219" s="40" t="str">
        <f>Tabela_3!F217</f>
        <v>...</v>
      </c>
      <c r="G219" s="40">
        <f>Tabela_3!G217</f>
        <v>107.1521</v>
      </c>
      <c r="H219" s="40" t="str">
        <f>Tabela_3!H217</f>
        <v>...</v>
      </c>
      <c r="I219" s="40">
        <f>Tabela_3!I217</f>
        <v>96.976200000000006</v>
      </c>
      <c r="J219" s="40">
        <f>Tabela_3!J217</f>
        <v>117.79593</v>
      </c>
      <c r="K219" s="40">
        <f>Tabela_3!K217</f>
        <v>92.839110000000005</v>
      </c>
      <c r="L219" s="40">
        <f>Tabela_3!L217</f>
        <v>121.87706</v>
      </c>
      <c r="M219" s="40">
        <f>Tabela_3!M217</f>
        <v>93.008539999999996</v>
      </c>
      <c r="N219" s="40">
        <f>Tabela_3!N217</f>
        <v>103.20071</v>
      </c>
      <c r="O219" s="40">
        <f>Tabela_3!O217</f>
        <v>100.05776</v>
      </c>
      <c r="P219" s="40">
        <f>Tabela_3!P217</f>
        <v>97.633740000000003</v>
      </c>
      <c r="Q219" s="40">
        <f>Tabela_3!Q217</f>
        <v>94.252229999999997</v>
      </c>
    </row>
    <row r="220" spans="1:17" x14ac:dyDescent="0.25">
      <c r="A220" s="37">
        <v>43709</v>
      </c>
      <c r="B220" s="40">
        <f>Tabela_3!B218</f>
        <v>101.34896999999999</v>
      </c>
      <c r="C220" s="40">
        <f>Tabela_3!C218</f>
        <v>112.92469</v>
      </c>
      <c r="D220" s="40">
        <f>Tabela_3!D218</f>
        <v>95.049350000000004</v>
      </c>
      <c r="E220" s="40">
        <f>Tabela_3!E218</f>
        <v>115.39131999999999</v>
      </c>
      <c r="F220" s="40" t="str">
        <f>Tabela_3!F218</f>
        <v>...</v>
      </c>
      <c r="G220" s="40">
        <f>Tabela_3!G218</f>
        <v>109.4323</v>
      </c>
      <c r="H220" s="40" t="str">
        <f>Tabela_3!H218</f>
        <v>...</v>
      </c>
      <c r="I220" s="40">
        <f>Tabela_3!I218</f>
        <v>102.33199</v>
      </c>
      <c r="J220" s="40">
        <f>Tabela_3!J218</f>
        <v>120.17189</v>
      </c>
      <c r="K220" s="40">
        <f>Tabela_3!K218</f>
        <v>94.777979999999999</v>
      </c>
      <c r="L220" s="40">
        <f>Tabela_3!L218</f>
        <v>122.822</v>
      </c>
      <c r="M220" s="40">
        <f>Tabela_3!M218</f>
        <v>93.058700000000002</v>
      </c>
      <c r="N220" s="40">
        <f>Tabela_3!N218</f>
        <v>100.48687</v>
      </c>
      <c r="O220" s="40">
        <f>Tabela_3!O218</f>
        <v>101.78394</v>
      </c>
      <c r="P220" s="40">
        <f>Tabela_3!P218</f>
        <v>99.161550000000005</v>
      </c>
      <c r="Q220" s="40">
        <f>Tabela_3!Q218</f>
        <v>95.775599999999997</v>
      </c>
    </row>
    <row r="221" spans="1:17" x14ac:dyDescent="0.25">
      <c r="A221" s="37">
        <v>43739</v>
      </c>
      <c r="B221" s="40">
        <f>Tabela_3!B219</f>
        <v>103.63209000000001</v>
      </c>
      <c r="C221" s="40">
        <f>Tabela_3!C219</f>
        <v>114.75958</v>
      </c>
      <c r="D221" s="40">
        <f>Tabela_3!D219</f>
        <v>97.239570000000001</v>
      </c>
      <c r="E221" s="40">
        <f>Tabela_3!E219</f>
        <v>115.81999</v>
      </c>
      <c r="F221" s="40" t="str">
        <f>Tabela_3!F219</f>
        <v>...</v>
      </c>
      <c r="G221" s="40">
        <f>Tabela_3!G219</f>
        <v>108.91976</v>
      </c>
      <c r="H221" s="40" t="str">
        <f>Tabela_3!H219</f>
        <v>...</v>
      </c>
      <c r="I221" s="40">
        <f>Tabela_3!I219</f>
        <v>102.89185000000001</v>
      </c>
      <c r="J221" s="40">
        <f>Tabela_3!J219</f>
        <v>122.64093</v>
      </c>
      <c r="K221" s="40">
        <f>Tabela_3!K219</f>
        <v>95.076650000000001</v>
      </c>
      <c r="L221" s="40">
        <f>Tabela_3!L219</f>
        <v>116.68778</v>
      </c>
      <c r="M221" s="40">
        <f>Tabela_3!M219</f>
        <v>95.362309999999994</v>
      </c>
      <c r="N221" s="40">
        <f>Tabela_3!N219</f>
        <v>104.29550999999999</v>
      </c>
      <c r="O221" s="40">
        <f>Tabela_3!O219</f>
        <v>100.59636999999999</v>
      </c>
      <c r="P221" s="40">
        <f>Tabela_3!P219</f>
        <v>99.522620000000003</v>
      </c>
      <c r="Q221" s="40">
        <f>Tabela_3!Q219</f>
        <v>95.473799999999997</v>
      </c>
    </row>
    <row r="222" spans="1:17" x14ac:dyDescent="0.25">
      <c r="A222" s="37">
        <v>43770</v>
      </c>
      <c r="B222" s="40">
        <f>Tabela_3!B220</f>
        <v>101.20681999999999</v>
      </c>
      <c r="C222" s="40">
        <f>Tabela_3!C220</f>
        <v>113.52408</v>
      </c>
      <c r="D222" s="40">
        <f>Tabela_3!D220</f>
        <v>99.1404</v>
      </c>
      <c r="E222" s="40">
        <f>Tabela_3!E220</f>
        <v>115.20140000000001</v>
      </c>
      <c r="F222" s="40" t="str">
        <f>Tabela_3!F220</f>
        <v>...</v>
      </c>
      <c r="G222" s="40">
        <f>Tabela_3!G220</f>
        <v>112.17337000000001</v>
      </c>
      <c r="H222" s="40" t="str">
        <f>Tabela_3!H220</f>
        <v>...</v>
      </c>
      <c r="I222" s="40">
        <f>Tabela_3!I220</f>
        <v>100.34684</v>
      </c>
      <c r="J222" s="40">
        <f>Tabela_3!J220</f>
        <v>118.00957</v>
      </c>
      <c r="K222" s="40">
        <f>Tabela_3!K220</f>
        <v>92.707030000000003</v>
      </c>
      <c r="L222" s="40">
        <f>Tabela_3!L220</f>
        <v>111.53726</v>
      </c>
      <c r="M222" s="40">
        <f>Tabela_3!M220</f>
        <v>99.059089999999998</v>
      </c>
      <c r="N222" s="40">
        <f>Tabela_3!N220</f>
        <v>100.06753</v>
      </c>
      <c r="O222" s="40">
        <f>Tabela_3!O220</f>
        <v>92.367249999999999</v>
      </c>
      <c r="P222" s="40">
        <f>Tabela_3!P220</f>
        <v>97.899559999999994</v>
      </c>
      <c r="Q222" s="40">
        <f>Tabela_3!Q220</f>
        <v>94.037000000000006</v>
      </c>
    </row>
    <row r="223" spans="1:17" x14ac:dyDescent="0.25">
      <c r="A223" s="37">
        <v>43800</v>
      </c>
      <c r="B223" s="40">
        <f>Tabela_3!B221</f>
        <v>99.795959999999994</v>
      </c>
      <c r="C223" s="40">
        <f>Tabela_3!C221</f>
        <v>114.05664</v>
      </c>
      <c r="D223" s="40">
        <f>Tabela_3!D221</f>
        <v>96.781880000000001</v>
      </c>
      <c r="E223" s="40">
        <f>Tabela_3!E221</f>
        <v>118.19096999999999</v>
      </c>
      <c r="F223" s="40" t="str">
        <f>Tabela_3!F221</f>
        <v>...</v>
      </c>
      <c r="G223" s="40">
        <f>Tabela_3!G221</f>
        <v>110.07881999999999</v>
      </c>
      <c r="H223" s="40" t="str">
        <f>Tabela_3!H221</f>
        <v>...</v>
      </c>
      <c r="I223" s="40">
        <f>Tabela_3!I221</f>
        <v>101.15105</v>
      </c>
      <c r="J223" s="40">
        <f>Tabela_3!J221</f>
        <v>114.50456</v>
      </c>
      <c r="K223" s="40">
        <f>Tabela_3!K221</f>
        <v>88.466719999999995</v>
      </c>
      <c r="L223" s="40">
        <f>Tabela_3!L221</f>
        <v>108.82787999999999</v>
      </c>
      <c r="M223" s="40">
        <f>Tabela_3!M221</f>
        <v>95.009630000000001</v>
      </c>
      <c r="N223" s="40">
        <f>Tabela_3!N221</f>
        <v>97.849630000000005</v>
      </c>
      <c r="O223" s="40">
        <f>Tabela_3!O221</f>
        <v>95.163300000000007</v>
      </c>
      <c r="P223" s="40">
        <f>Tabela_3!P221</f>
        <v>98.108220000000003</v>
      </c>
      <c r="Q223" s="40">
        <f>Tabela_3!Q221</f>
        <v>92.028379999999999</v>
      </c>
    </row>
    <row r="224" spans="1:17" x14ac:dyDescent="0.25">
      <c r="A224" s="37">
        <v>43831</v>
      </c>
      <c r="B224" s="40">
        <f>Tabela_3!B222</f>
        <v>101.26222</v>
      </c>
      <c r="C224" s="40">
        <f>Tabela_3!C222</f>
        <v>118.06516000000001</v>
      </c>
      <c r="D224" s="40">
        <f>Tabela_3!D222</f>
        <v>100.76351</v>
      </c>
      <c r="E224" s="40">
        <f>Tabela_3!E222</f>
        <v>113.60109</v>
      </c>
      <c r="F224" s="40" t="str">
        <f>Tabela_3!F222</f>
        <v>...</v>
      </c>
      <c r="G224" s="40">
        <f>Tabela_3!G222</f>
        <v>110.92355000000001</v>
      </c>
      <c r="H224" s="40" t="str">
        <f>Tabela_3!H222</f>
        <v>...</v>
      </c>
      <c r="I224" s="40">
        <f>Tabela_3!I222</f>
        <v>102.26947</v>
      </c>
      <c r="J224" s="40">
        <f>Tabela_3!J222</f>
        <v>123.48097</v>
      </c>
      <c r="K224" s="40">
        <f>Tabela_3!K222</f>
        <v>91.72833</v>
      </c>
      <c r="L224" s="40">
        <f>Tabela_3!L222</f>
        <v>109.4833</v>
      </c>
      <c r="M224" s="40">
        <f>Tabela_3!M222</f>
        <v>97.267930000000007</v>
      </c>
      <c r="N224" s="40">
        <f>Tabela_3!N222</f>
        <v>99.563820000000007</v>
      </c>
      <c r="O224" s="40">
        <f>Tabela_3!O222</f>
        <v>95.877970000000005</v>
      </c>
      <c r="P224" s="40">
        <f>Tabela_3!P222</f>
        <v>97.347549999999998</v>
      </c>
      <c r="Q224" s="40">
        <f>Tabela_3!Q222</f>
        <v>94.260499999999993</v>
      </c>
    </row>
    <row r="225" spans="1:17" x14ac:dyDescent="0.25">
      <c r="A225" s="37">
        <v>43862</v>
      </c>
      <c r="B225" s="40">
        <f>Tabela_3!B223</f>
        <v>101.81305999999999</v>
      </c>
      <c r="C225" s="40">
        <f>Tabela_3!C223</f>
        <v>119.31829999999999</v>
      </c>
      <c r="D225" s="40">
        <f>Tabela_3!D223</f>
        <v>96.20711</v>
      </c>
      <c r="E225" s="40">
        <f>Tabela_3!E223</f>
        <v>122.14954</v>
      </c>
      <c r="F225" s="40" t="str">
        <f>Tabela_3!F223</f>
        <v>...</v>
      </c>
      <c r="G225" s="40">
        <f>Tabela_3!G223</f>
        <v>111.25418000000001</v>
      </c>
      <c r="H225" s="40" t="str">
        <f>Tabela_3!H223</f>
        <v>...</v>
      </c>
      <c r="I225" s="40">
        <f>Tabela_3!I223</f>
        <v>105.08574</v>
      </c>
      <c r="J225" s="40">
        <f>Tabela_3!J223</f>
        <v>125.75288</v>
      </c>
      <c r="K225" s="40">
        <f>Tabela_3!K223</f>
        <v>92.566929999999999</v>
      </c>
      <c r="L225" s="40">
        <f>Tabela_3!L223</f>
        <v>122.02397000000001</v>
      </c>
      <c r="M225" s="40">
        <f>Tabela_3!M223</f>
        <v>96.397790000000001</v>
      </c>
      <c r="N225" s="40">
        <f>Tabela_3!N223</f>
        <v>99.779269999999997</v>
      </c>
      <c r="O225" s="40">
        <f>Tabela_3!O223</f>
        <v>99.269090000000006</v>
      </c>
      <c r="P225" s="40">
        <f>Tabela_3!P223</f>
        <v>98.764930000000007</v>
      </c>
      <c r="Q225" s="40">
        <f>Tabela_3!Q223</f>
        <v>96.317340000000002</v>
      </c>
    </row>
    <row r="226" spans="1:17" x14ac:dyDescent="0.25">
      <c r="A226" s="37">
        <v>43891</v>
      </c>
      <c r="B226" s="40">
        <f>Tabela_3!B224</f>
        <v>94.034390000000002</v>
      </c>
      <c r="C226" s="40">
        <f>Tabela_3!C224</f>
        <v>102.32438</v>
      </c>
      <c r="D226" s="40">
        <f>Tabela_3!D224</f>
        <v>83.902590000000004</v>
      </c>
      <c r="E226" s="40">
        <f>Tabela_3!E224</f>
        <v>98.838319999999996</v>
      </c>
      <c r="F226" s="40" t="str">
        <f>Tabela_3!F224</f>
        <v>...</v>
      </c>
      <c r="G226" s="40">
        <f>Tabela_3!G224</f>
        <v>89.702849999999998</v>
      </c>
      <c r="H226" s="40" t="str">
        <f>Tabela_3!H224</f>
        <v>...</v>
      </c>
      <c r="I226" s="40">
        <f>Tabela_3!I224</f>
        <v>98.108590000000007</v>
      </c>
      <c r="J226" s="40">
        <f>Tabela_3!J224</f>
        <v>114.55737000000001</v>
      </c>
      <c r="K226" s="40">
        <f>Tabela_3!K224</f>
        <v>90.776929999999993</v>
      </c>
      <c r="L226" s="40">
        <f>Tabela_3!L224</f>
        <v>112.15203</v>
      </c>
      <c r="M226" s="40">
        <f>Tabela_3!M224</f>
        <v>96.926460000000006</v>
      </c>
      <c r="N226" s="40">
        <f>Tabela_3!N224</f>
        <v>91.756159999999994</v>
      </c>
      <c r="O226" s="40">
        <f>Tabela_3!O224</f>
        <v>94.451210000000003</v>
      </c>
      <c r="P226" s="40">
        <f>Tabela_3!P224</f>
        <v>80.997519999999994</v>
      </c>
      <c r="Q226" s="40">
        <f>Tabela_3!Q224</f>
        <v>80.292749999999998</v>
      </c>
    </row>
    <row r="227" spans="1:17" x14ac:dyDescent="0.25">
      <c r="A227" s="37">
        <v>43922</v>
      </c>
      <c r="B227" s="40">
        <f>Tabela_3!B225</f>
        <v>75.469300000000004</v>
      </c>
      <c r="C227" s="40">
        <f>Tabela_3!C225</f>
        <v>79.847610000000003</v>
      </c>
      <c r="D227" s="40">
        <f>Tabela_3!D225</f>
        <v>46.421120000000002</v>
      </c>
      <c r="E227" s="40">
        <f>Tabela_3!E225</f>
        <v>103.32568000000001</v>
      </c>
      <c r="F227" s="40" t="str">
        <f>Tabela_3!F225</f>
        <v>...</v>
      </c>
      <c r="G227" s="40">
        <f>Tabela_3!G225</f>
        <v>57.925719999999998</v>
      </c>
      <c r="H227" s="40" t="str">
        <f>Tabela_3!H225</f>
        <v>...</v>
      </c>
      <c r="I227" s="40">
        <f>Tabela_3!I225</f>
        <v>78.74221</v>
      </c>
      <c r="J227" s="40">
        <f>Tabela_3!J225</f>
        <v>95.388090000000005</v>
      </c>
      <c r="K227" s="40">
        <f>Tabela_3!K225</f>
        <v>77.821150000000003</v>
      </c>
      <c r="L227" s="40">
        <f>Tabela_3!L225</f>
        <v>91.095799999999997</v>
      </c>
      <c r="M227" s="40">
        <f>Tabela_3!M225</f>
        <v>83.692850000000007</v>
      </c>
      <c r="N227" s="40">
        <f>Tabela_3!N225</f>
        <v>70.392560000000003</v>
      </c>
      <c r="O227" s="40">
        <f>Tabela_3!O225</f>
        <v>70.074539999999999</v>
      </c>
      <c r="P227" s="40">
        <f>Tabela_3!P225</f>
        <v>71.130480000000006</v>
      </c>
      <c r="Q227" s="40">
        <f>Tabela_3!Q225</f>
        <v>63.614130000000003</v>
      </c>
    </row>
    <row r="228" spans="1:17" x14ac:dyDescent="0.25">
      <c r="A228" s="37">
        <v>43952</v>
      </c>
      <c r="B228" s="40">
        <f>Tabela_3!B226</f>
        <v>81.370859999999993</v>
      </c>
      <c r="C228" s="40">
        <f>Tabela_3!C226</f>
        <v>89.858930000000001</v>
      </c>
      <c r="D228" s="40">
        <f>Tabela_3!D226</f>
        <v>50.134740000000001</v>
      </c>
      <c r="E228" s="40">
        <f>Tabela_3!E226</f>
        <v>102.47174</v>
      </c>
      <c r="F228" s="40" t="str">
        <f>Tabela_3!F226</f>
        <v>...</v>
      </c>
      <c r="G228" s="40">
        <f>Tabela_3!G226</f>
        <v>55.82085</v>
      </c>
      <c r="H228" s="40" t="str">
        <f>Tabela_3!H226</f>
        <v>...</v>
      </c>
      <c r="I228" s="40">
        <f>Tabela_3!I226</f>
        <v>89.233400000000003</v>
      </c>
      <c r="J228" s="40">
        <f>Tabela_3!J226</f>
        <v>100.22329000000001</v>
      </c>
      <c r="K228" s="40">
        <f>Tabela_3!K226</f>
        <v>80.195239999999998</v>
      </c>
      <c r="L228" s="40">
        <f>Tabela_3!L226</f>
        <v>81.872029999999995</v>
      </c>
      <c r="M228" s="40">
        <f>Tabela_3!M226</f>
        <v>85.696849999999998</v>
      </c>
      <c r="N228" s="40">
        <f>Tabela_3!N226</f>
        <v>76.800839999999994</v>
      </c>
      <c r="O228" s="40">
        <f>Tabela_3!O226</f>
        <v>84.029470000000003</v>
      </c>
      <c r="P228" s="40">
        <f>Tabela_3!P226</f>
        <v>75.920109999999994</v>
      </c>
      <c r="Q228" s="40">
        <f>Tabela_3!Q226</f>
        <v>73.978930000000005</v>
      </c>
    </row>
    <row r="229" spans="1:17" x14ac:dyDescent="0.25">
      <c r="A229" s="37">
        <v>43983</v>
      </c>
      <c r="B229" s="40">
        <f>Tabela_3!B227</f>
        <v>89.47927</v>
      </c>
      <c r="C229" s="40">
        <f>Tabela_3!C227</f>
        <v>93.466290000000001</v>
      </c>
      <c r="D229" s="40">
        <f>Tabela_3!D227</f>
        <v>80.746269999999996</v>
      </c>
      <c r="E229" s="40">
        <f>Tabela_3!E227</f>
        <v>112.60966000000001</v>
      </c>
      <c r="F229" s="40" t="str">
        <f>Tabela_3!F227</f>
        <v>...</v>
      </c>
      <c r="G229" s="40">
        <f>Tabela_3!G227</f>
        <v>79.969350000000006</v>
      </c>
      <c r="H229" s="40" t="str">
        <f>Tabela_3!H227</f>
        <v>...</v>
      </c>
      <c r="I229" s="40">
        <f>Tabela_3!I227</f>
        <v>98.268879999999996</v>
      </c>
      <c r="J229" s="40">
        <f>Tabela_3!J227</f>
        <v>100.40676000000001</v>
      </c>
      <c r="K229" s="40">
        <f>Tabela_3!K227</f>
        <v>86.966380000000001</v>
      </c>
      <c r="L229" s="40">
        <f>Tabela_3!L227</f>
        <v>85.918809999999993</v>
      </c>
      <c r="M229" s="40">
        <f>Tabela_3!M227</f>
        <v>86.529979999999995</v>
      </c>
      <c r="N229" s="40">
        <f>Tabela_3!N227</f>
        <v>86.988280000000003</v>
      </c>
      <c r="O229" s="40">
        <f>Tabela_3!O227</f>
        <v>90.301919999999996</v>
      </c>
      <c r="P229" s="40">
        <f>Tabela_3!P227</f>
        <v>83.804479999999998</v>
      </c>
      <c r="Q229" s="40">
        <f>Tabela_3!Q227</f>
        <v>83.458730000000003</v>
      </c>
    </row>
    <row r="230" spans="1:17" x14ac:dyDescent="0.25">
      <c r="A230" s="37">
        <v>44013</v>
      </c>
      <c r="B230" s="40">
        <f>Tabela_3!B228</f>
        <v>97.555800000000005</v>
      </c>
      <c r="C230" s="40">
        <f>Tabela_3!C228</f>
        <v>107.4011</v>
      </c>
      <c r="D230" s="40">
        <f>Tabela_3!D228</f>
        <v>99.195750000000004</v>
      </c>
      <c r="E230" s="40">
        <f>Tabela_3!E228</f>
        <v>114.81304</v>
      </c>
      <c r="F230" s="40" t="str">
        <f>Tabela_3!F228</f>
        <v>...</v>
      </c>
      <c r="G230" s="40">
        <f>Tabela_3!G228</f>
        <v>109.04228000000001</v>
      </c>
      <c r="H230" s="40" t="str">
        <f>Tabela_3!H228</f>
        <v>...</v>
      </c>
      <c r="I230" s="40">
        <f>Tabela_3!I228</f>
        <v>105.9211</v>
      </c>
      <c r="J230" s="40">
        <f>Tabela_3!J228</f>
        <v>111.19502</v>
      </c>
      <c r="K230" s="40">
        <f>Tabela_3!K228</f>
        <v>93.332689999999999</v>
      </c>
      <c r="L230" s="40">
        <f>Tabela_3!L228</f>
        <v>106.94405999999999</v>
      </c>
      <c r="M230" s="40">
        <f>Tabela_3!M228</f>
        <v>93.044079999999994</v>
      </c>
      <c r="N230" s="40">
        <f>Tabela_3!N228</f>
        <v>95.846670000000003</v>
      </c>
      <c r="O230" s="40">
        <f>Tabela_3!O228</f>
        <v>92.71508</v>
      </c>
      <c r="P230" s="40">
        <f>Tabela_3!P228</f>
        <v>93.62003</v>
      </c>
      <c r="Q230" s="40">
        <f>Tabela_3!Q228</f>
        <v>91.402379999999994</v>
      </c>
    </row>
    <row r="231" spans="1:17" x14ac:dyDescent="0.25">
      <c r="A231" s="37">
        <v>44044</v>
      </c>
      <c r="B231" s="40">
        <f>Tabela_3!B229</f>
        <v>100.66373</v>
      </c>
      <c r="C231" s="40">
        <f>Tabela_3!C229</f>
        <v>113.24117</v>
      </c>
      <c r="D231" s="40">
        <f>Tabela_3!D229</f>
        <v>97.524060000000006</v>
      </c>
      <c r="E231" s="40">
        <f>Tabela_3!E229</f>
        <v>119.97722</v>
      </c>
      <c r="F231" s="40" t="str">
        <f>Tabela_3!F229</f>
        <v>...</v>
      </c>
      <c r="G231" s="40">
        <f>Tabela_3!G229</f>
        <v>114.69007000000001</v>
      </c>
      <c r="H231" s="40" t="str">
        <f>Tabela_3!H229</f>
        <v>...</v>
      </c>
      <c r="I231" s="40">
        <f>Tabela_3!I229</f>
        <v>107.20559</v>
      </c>
      <c r="J231" s="40">
        <f>Tabela_3!J229</f>
        <v>112.59063</v>
      </c>
      <c r="K231" s="40">
        <f>Tabela_3!K229</f>
        <v>95.709770000000006</v>
      </c>
      <c r="L231" s="40">
        <f>Tabela_3!L229</f>
        <v>104.17888000000001</v>
      </c>
      <c r="M231" s="40">
        <f>Tabela_3!M229</f>
        <v>97.177009999999996</v>
      </c>
      <c r="N231" s="40">
        <f>Tabela_3!N229</f>
        <v>98.823179999999994</v>
      </c>
      <c r="O231" s="40">
        <f>Tabela_3!O229</f>
        <v>93.415170000000003</v>
      </c>
      <c r="P231" s="40">
        <f>Tabela_3!P229</f>
        <v>98.880769999999998</v>
      </c>
      <c r="Q231" s="40">
        <f>Tabela_3!Q229</f>
        <v>96.729489999999998</v>
      </c>
    </row>
    <row r="232" spans="1:17" x14ac:dyDescent="0.25">
      <c r="A232" s="37">
        <v>44075</v>
      </c>
      <c r="B232" s="40">
        <f>Tabela_3!B230</f>
        <v>103.36332</v>
      </c>
      <c r="C232" s="40">
        <f>Tabela_3!C230</f>
        <v>115.45865000000001</v>
      </c>
      <c r="D232" s="40">
        <f>Tabela_3!D230</f>
        <v>106.35181</v>
      </c>
      <c r="E232" s="40">
        <f>Tabela_3!E230</f>
        <v>123.34021</v>
      </c>
      <c r="F232" s="40" t="str">
        <f>Tabela_3!F230</f>
        <v>...</v>
      </c>
      <c r="G232" s="40">
        <f>Tabela_3!G230</f>
        <v>117.92531</v>
      </c>
      <c r="H232" s="40" t="str">
        <f>Tabela_3!H230</f>
        <v>...</v>
      </c>
      <c r="I232" s="40">
        <f>Tabela_3!I230</f>
        <v>109.94972</v>
      </c>
      <c r="J232" s="40">
        <f>Tabela_3!J230</f>
        <v>115.63359</v>
      </c>
      <c r="K232" s="40">
        <f>Tabela_3!K230</f>
        <v>97.122609999999995</v>
      </c>
      <c r="L232" s="40">
        <f>Tabela_3!L230</f>
        <v>108.06350999999999</v>
      </c>
      <c r="M232" s="40">
        <f>Tabela_3!M230</f>
        <v>92.494249999999994</v>
      </c>
      <c r="N232" s="40">
        <f>Tabela_3!N230</f>
        <v>104.33436</v>
      </c>
      <c r="O232" s="40">
        <f>Tabela_3!O230</f>
        <v>103.61347000000001</v>
      </c>
      <c r="P232" s="40">
        <f>Tabela_3!P230</f>
        <v>104.28118000000001</v>
      </c>
      <c r="Q232" s="40">
        <f>Tabela_3!Q230</f>
        <v>100.85541000000001</v>
      </c>
    </row>
    <row r="233" spans="1:17" x14ac:dyDescent="0.25">
      <c r="A233" s="37">
        <v>44105</v>
      </c>
      <c r="B233" s="40">
        <f>Tabela_3!B231</f>
        <v>104.96905</v>
      </c>
      <c r="C233" s="40">
        <f>Tabela_3!C231</f>
        <v>116.38835</v>
      </c>
      <c r="D233" s="40">
        <f>Tabela_3!D231</f>
        <v>105.07271</v>
      </c>
      <c r="E233" s="40">
        <f>Tabela_3!E231</f>
        <v>121.09220000000001</v>
      </c>
      <c r="F233" s="40" t="str">
        <f>Tabela_3!F231</f>
        <v>...</v>
      </c>
      <c r="G233" s="40">
        <f>Tabela_3!G231</f>
        <v>117.7847</v>
      </c>
      <c r="H233" s="40" t="str">
        <f>Tabela_3!H231</f>
        <v>...</v>
      </c>
      <c r="I233" s="40">
        <f>Tabela_3!I231</f>
        <v>114.34466</v>
      </c>
      <c r="J233" s="40">
        <f>Tabela_3!J231</f>
        <v>115.62151</v>
      </c>
      <c r="K233" s="40">
        <f>Tabela_3!K231</f>
        <v>98.715059999999994</v>
      </c>
      <c r="L233" s="40">
        <f>Tabela_3!L231</f>
        <v>109.53482</v>
      </c>
      <c r="M233" s="40">
        <f>Tabela_3!M231</f>
        <v>89.702240000000003</v>
      </c>
      <c r="N233" s="40">
        <f>Tabela_3!N231</f>
        <v>106.21239</v>
      </c>
      <c r="O233" s="40">
        <f>Tabela_3!O231</f>
        <v>106.24063</v>
      </c>
      <c r="P233" s="40">
        <f>Tabela_3!P231</f>
        <v>109.00703</v>
      </c>
      <c r="Q233" s="40">
        <f>Tabela_3!Q231</f>
        <v>99.357830000000007</v>
      </c>
    </row>
    <row r="234" spans="1:17" x14ac:dyDescent="0.25">
      <c r="A234" s="37">
        <v>44136</v>
      </c>
      <c r="B234" s="40">
        <f>Tabela_3!B232</f>
        <v>105.40886</v>
      </c>
      <c r="C234" s="40">
        <f>Tabela_3!C232</f>
        <v>119.4068</v>
      </c>
      <c r="D234" s="40">
        <f>Tabela_3!D232</f>
        <v>113.12349</v>
      </c>
      <c r="E234" s="40">
        <f>Tabela_3!E232</f>
        <v>110.27585999999999</v>
      </c>
      <c r="F234" s="40" t="str">
        <f>Tabela_3!F232</f>
        <v>...</v>
      </c>
      <c r="G234" s="40">
        <f>Tabela_3!G232</f>
        <v>121.36564</v>
      </c>
      <c r="H234" s="40" t="str">
        <f>Tabela_3!H232</f>
        <v>...</v>
      </c>
      <c r="I234" s="40">
        <f>Tabela_3!I232</f>
        <v>114.62022</v>
      </c>
      <c r="J234" s="40">
        <f>Tabela_3!J232</f>
        <v>119.77172</v>
      </c>
      <c r="K234" s="40">
        <f>Tabela_3!K232</f>
        <v>98.961290000000005</v>
      </c>
      <c r="L234" s="40">
        <f>Tabela_3!L232</f>
        <v>109.37353</v>
      </c>
      <c r="M234" s="40">
        <f>Tabela_3!M232</f>
        <v>91.078710000000001</v>
      </c>
      <c r="N234" s="40">
        <f>Tabela_3!N232</f>
        <v>105.69956999999999</v>
      </c>
      <c r="O234" s="40">
        <f>Tabela_3!O232</f>
        <v>106.71008</v>
      </c>
      <c r="P234" s="40">
        <f>Tabela_3!P232</f>
        <v>110.02352999999999</v>
      </c>
      <c r="Q234" s="40">
        <f>Tabela_3!Q232</f>
        <v>102.35259000000001</v>
      </c>
    </row>
    <row r="235" spans="1:17" x14ac:dyDescent="0.25">
      <c r="A235" s="37">
        <v>44166</v>
      </c>
      <c r="B235" s="40">
        <f>Tabela_3!B233</f>
        <v>104.86926</v>
      </c>
      <c r="C235" s="40">
        <f>Tabela_3!C233</f>
        <v>118.06019999999999</v>
      </c>
      <c r="D235" s="40">
        <f>Tabela_3!D233</f>
        <v>104.02656</v>
      </c>
      <c r="E235" s="40">
        <f>Tabela_3!E233</f>
        <v>120.50587</v>
      </c>
      <c r="F235" s="40" t="str">
        <f>Tabela_3!F233</f>
        <v>...</v>
      </c>
      <c r="G235" s="40">
        <f>Tabela_3!G233</f>
        <v>127.66296</v>
      </c>
      <c r="H235" s="40" t="str">
        <f>Tabela_3!H233</f>
        <v>...</v>
      </c>
      <c r="I235" s="40">
        <f>Tabela_3!I233</f>
        <v>111.52255</v>
      </c>
      <c r="J235" s="40">
        <f>Tabela_3!J233</f>
        <v>113.6944</v>
      </c>
      <c r="K235" s="40">
        <f>Tabela_3!K233</f>
        <v>100.62873</v>
      </c>
      <c r="L235" s="40">
        <f>Tabela_3!L233</f>
        <v>112.41977</v>
      </c>
      <c r="M235" s="40">
        <f>Tabela_3!M233</f>
        <v>91.161190000000005</v>
      </c>
      <c r="N235" s="40">
        <f>Tabela_3!N233</f>
        <v>104.61279999999999</v>
      </c>
      <c r="O235" s="40">
        <f>Tabela_3!O233</f>
        <v>106.71728</v>
      </c>
      <c r="P235" s="40">
        <f>Tabela_3!P233</f>
        <v>110.10586000000001</v>
      </c>
      <c r="Q235" s="40">
        <f>Tabela_3!Q233</f>
        <v>104.38959</v>
      </c>
    </row>
    <row r="236" spans="1:17" x14ac:dyDescent="0.25">
      <c r="A236" s="37">
        <v>44197</v>
      </c>
      <c r="B236" s="40">
        <f>Tabela_3!B234</f>
        <v>105.74468</v>
      </c>
      <c r="C236" s="40">
        <f>Tabela_3!C234</f>
        <v>114.63639999999999</v>
      </c>
      <c r="D236" s="40">
        <f>Tabela_3!D234</f>
        <v>95.299840000000003</v>
      </c>
      <c r="E236" s="40">
        <f>Tabela_3!E234</f>
        <v>130.82426000000001</v>
      </c>
      <c r="F236" s="40" t="str">
        <f>Tabela_3!F234</f>
        <v>...</v>
      </c>
      <c r="G236" s="40">
        <f>Tabela_3!G234</f>
        <v>123.82013000000001</v>
      </c>
      <c r="H236" s="40" t="str">
        <f>Tabela_3!H234</f>
        <v>...</v>
      </c>
      <c r="I236" s="40">
        <f>Tabela_3!I234</f>
        <v>113.72526000000001</v>
      </c>
      <c r="J236" s="40">
        <f>Tabela_3!J234</f>
        <v>107.14333999999999</v>
      </c>
      <c r="K236" s="40">
        <f>Tabela_3!K234</f>
        <v>101.81554</v>
      </c>
      <c r="L236" s="40">
        <f>Tabela_3!L234</f>
        <v>106.27625999999999</v>
      </c>
      <c r="M236" s="40">
        <f>Tabela_3!M234</f>
        <v>93.700710000000001</v>
      </c>
      <c r="N236" s="40">
        <f>Tabela_3!N234</f>
        <v>106.42</v>
      </c>
      <c r="O236" s="40">
        <f>Tabela_3!O234</f>
        <v>108.19049</v>
      </c>
      <c r="P236" s="40">
        <f>Tabela_3!P234</f>
        <v>110.6224</v>
      </c>
      <c r="Q236" s="40">
        <f>Tabela_3!Q234</f>
        <v>104.92453999999999</v>
      </c>
    </row>
    <row r="237" spans="1:17" x14ac:dyDescent="0.25">
      <c r="A237" s="37">
        <v>44228</v>
      </c>
      <c r="B237" s="40">
        <f>Tabela_3!B235</f>
        <v>104.10617999999999</v>
      </c>
      <c r="C237" s="40">
        <f>Tabela_3!C235</f>
        <v>109.34681</v>
      </c>
      <c r="D237" s="40">
        <f>Tabela_3!D235</f>
        <v>90.110200000000006</v>
      </c>
      <c r="E237" s="40">
        <f>Tabela_3!E235</f>
        <v>108.41723</v>
      </c>
      <c r="F237" s="40" t="str">
        <f>Tabela_3!F235</f>
        <v>...</v>
      </c>
      <c r="G237" s="40">
        <f>Tabela_3!G235</f>
        <v>114.51966</v>
      </c>
      <c r="H237" s="40" t="str">
        <f>Tabela_3!H235</f>
        <v>...</v>
      </c>
      <c r="I237" s="40">
        <f>Tabela_3!I235</f>
        <v>108.38930999999999</v>
      </c>
      <c r="J237" s="40">
        <f>Tabela_3!J235</f>
        <v>104.26275</v>
      </c>
      <c r="K237" s="40">
        <f>Tabela_3!K235</f>
        <v>99.951350000000005</v>
      </c>
      <c r="L237" s="40">
        <f>Tabela_3!L235</f>
        <v>109.13602</v>
      </c>
      <c r="M237" s="40">
        <f>Tabela_3!M235</f>
        <v>95.252340000000004</v>
      </c>
      <c r="N237" s="40">
        <f>Tabela_3!N235</f>
        <v>104.41276999999999</v>
      </c>
      <c r="O237" s="40">
        <f>Tabela_3!O235</f>
        <v>106.31807999999999</v>
      </c>
      <c r="P237" s="40">
        <f>Tabela_3!P235</f>
        <v>108.22233</v>
      </c>
      <c r="Q237" s="40">
        <f>Tabela_3!Q235</f>
        <v>104.23081999999999</v>
      </c>
    </row>
    <row r="238" spans="1:17" x14ac:dyDescent="0.25">
      <c r="A238" s="37">
        <v>44256</v>
      </c>
      <c r="B238" s="40">
        <f>Tabela_3!B236</f>
        <v>101.916</v>
      </c>
      <c r="C238" s="40">
        <f>Tabela_3!C236</f>
        <v>97.841650000000001</v>
      </c>
      <c r="D238" s="40">
        <f>Tabela_3!D236</f>
        <v>99.339169999999996</v>
      </c>
      <c r="E238" s="40">
        <f>Tabela_3!E236</f>
        <v>107.70869999999999</v>
      </c>
      <c r="F238" s="40" t="str">
        <f>Tabela_3!F236</f>
        <v>...</v>
      </c>
      <c r="G238" s="40">
        <f>Tabela_3!G236</f>
        <v>96.023139999999998</v>
      </c>
      <c r="H238" s="40" t="str">
        <f>Tabela_3!H236</f>
        <v>...</v>
      </c>
      <c r="I238" s="40">
        <f>Tabela_3!I236</f>
        <v>101.93565</v>
      </c>
      <c r="J238" s="40">
        <f>Tabela_3!J236</f>
        <v>92.073400000000007</v>
      </c>
      <c r="K238" s="40">
        <f>Tabela_3!K236</f>
        <v>100.28494000000001</v>
      </c>
      <c r="L238" s="40">
        <f>Tabela_3!L236</f>
        <v>110.32273000000001</v>
      </c>
      <c r="M238" s="40">
        <f>Tabela_3!M236</f>
        <v>90.770409999999998</v>
      </c>
      <c r="N238" s="40">
        <f>Tabela_3!N236</f>
        <v>102.93527</v>
      </c>
      <c r="O238" s="40">
        <f>Tabela_3!O236</f>
        <v>107.26172</v>
      </c>
      <c r="P238" s="40">
        <f>Tabela_3!P236</f>
        <v>108.97568</v>
      </c>
      <c r="Q238" s="40">
        <f>Tabela_3!Q236</f>
        <v>97.525729999999996</v>
      </c>
    </row>
    <row r="239" spans="1:17" x14ac:dyDescent="0.25">
      <c r="A239" s="37">
        <v>44287</v>
      </c>
      <c r="B239" s="40">
        <f>Tabela_3!B237</f>
        <v>100.08096999999999</v>
      </c>
      <c r="C239" s="40">
        <f>Tabela_3!C237</f>
        <v>94.734939999999995</v>
      </c>
      <c r="D239" s="40">
        <f>Tabela_3!D237</f>
        <v>99.831609999999998</v>
      </c>
      <c r="E239" s="40">
        <f>Tabela_3!E237</f>
        <v>110.04721000000001</v>
      </c>
      <c r="F239" s="40" t="str">
        <f>Tabela_3!F237</f>
        <v>...</v>
      </c>
      <c r="G239" s="40">
        <f>Tabela_3!G237</f>
        <v>95.117639999999994</v>
      </c>
      <c r="H239" s="40" t="str">
        <f>Tabela_3!H237</f>
        <v>...</v>
      </c>
      <c r="I239" s="40">
        <f>Tabela_3!I237</f>
        <v>98.484039999999993</v>
      </c>
      <c r="J239" s="40">
        <f>Tabela_3!J237</f>
        <v>87.344300000000004</v>
      </c>
      <c r="K239" s="40">
        <f>Tabela_3!K237</f>
        <v>100.93171</v>
      </c>
      <c r="L239" s="40">
        <f>Tabela_3!L237</f>
        <v>113.03312</v>
      </c>
      <c r="M239" s="40">
        <f>Tabela_3!M237</f>
        <v>92.183719999999994</v>
      </c>
      <c r="N239" s="40">
        <f>Tabela_3!N237</f>
        <v>97.736519999999999</v>
      </c>
      <c r="O239" s="40">
        <f>Tabela_3!O237</f>
        <v>107.04940000000001</v>
      </c>
      <c r="P239" s="40">
        <f>Tabela_3!P237</f>
        <v>104.76481</v>
      </c>
      <c r="Q239" s="40">
        <f>Tabela_3!Q237</f>
        <v>97.855080000000001</v>
      </c>
    </row>
    <row r="240" spans="1:17" x14ac:dyDescent="0.25">
      <c r="A240" s="37">
        <v>44317</v>
      </c>
      <c r="B240" s="40">
        <f>Tabela_3!B238</f>
        <v>101.16603000000001</v>
      </c>
      <c r="C240" s="40">
        <f>Tabela_3!C238</f>
        <v>93.350369999999998</v>
      </c>
      <c r="D240" s="40">
        <f>Tabela_3!D238</f>
        <v>94.400350000000003</v>
      </c>
      <c r="E240" s="40">
        <f>Tabela_3!E238</f>
        <v>107.59412</v>
      </c>
      <c r="F240" s="40" t="str">
        <f>Tabela_3!F238</f>
        <v>...</v>
      </c>
      <c r="G240" s="40">
        <f>Tabela_3!G238</f>
        <v>99.09572</v>
      </c>
      <c r="H240" s="40" t="str">
        <f>Tabela_3!H238</f>
        <v>...</v>
      </c>
      <c r="I240" s="40">
        <f>Tabela_3!I238</f>
        <v>101.37347</v>
      </c>
      <c r="J240" s="40">
        <f>Tabela_3!J238</f>
        <v>82.127250000000004</v>
      </c>
      <c r="K240" s="40">
        <f>Tabela_3!K238</f>
        <v>106.82958000000001</v>
      </c>
      <c r="L240" s="40">
        <f>Tabela_3!L238</f>
        <v>111.97454999999999</v>
      </c>
      <c r="M240" s="40">
        <f>Tabela_3!M238</f>
        <v>98.679299999999998</v>
      </c>
      <c r="N240" s="40">
        <f>Tabela_3!N238</f>
        <v>101.8596</v>
      </c>
      <c r="O240" s="40">
        <f>Tabela_3!O238</f>
        <v>103.23813</v>
      </c>
      <c r="P240" s="40">
        <f>Tabela_3!P238</f>
        <v>105.47360999999999</v>
      </c>
      <c r="Q240" s="40">
        <f>Tabela_3!Q238</f>
        <v>97.873919999999998</v>
      </c>
    </row>
    <row r="241" spans="1:17" x14ac:dyDescent="0.25">
      <c r="A241" s="37">
        <v>44348</v>
      </c>
      <c r="B241" s="40">
        <f>Tabela_3!B239</f>
        <v>100.77119</v>
      </c>
      <c r="C241" s="40">
        <f>Tabela_3!C239</f>
        <v>96.749269999999996</v>
      </c>
      <c r="D241" s="40">
        <f>Tabela_3!D239</f>
        <v>101.42008</v>
      </c>
      <c r="E241" s="40">
        <f>Tabela_3!E239</f>
        <v>103.80355</v>
      </c>
      <c r="F241" s="40" t="str">
        <f>Tabela_3!F239</f>
        <v>...</v>
      </c>
      <c r="G241" s="40">
        <f>Tabela_3!G239</f>
        <v>103.74308000000001</v>
      </c>
      <c r="H241" s="40" t="str">
        <f>Tabela_3!H239</f>
        <v>...</v>
      </c>
      <c r="I241" s="40">
        <f>Tabela_3!I239</f>
        <v>94.870279999999994</v>
      </c>
      <c r="J241" s="40">
        <f>Tabela_3!J239</f>
        <v>94.420749999999998</v>
      </c>
      <c r="K241" s="40">
        <f>Tabela_3!K239</f>
        <v>107.37519</v>
      </c>
      <c r="L241" s="40">
        <f>Tabela_3!L239</f>
        <v>107.63343</v>
      </c>
      <c r="M241" s="40">
        <f>Tabela_3!M239</f>
        <v>99.263289999999998</v>
      </c>
      <c r="N241" s="40">
        <f>Tabela_3!N239</f>
        <v>101.13194</v>
      </c>
      <c r="O241" s="40">
        <f>Tabela_3!O239</f>
        <v>97.909589999999994</v>
      </c>
      <c r="P241" s="40">
        <f>Tabela_3!P239</f>
        <v>103.82523999999999</v>
      </c>
      <c r="Q241" s="40">
        <f>Tabela_3!Q239</f>
        <v>96.666020000000003</v>
      </c>
    </row>
    <row r="242" spans="1:17" x14ac:dyDescent="0.25">
      <c r="A242" s="37">
        <v>44378</v>
      </c>
      <c r="B242" s="40">
        <f>Tabela_3!B240</f>
        <v>99.272229999999993</v>
      </c>
      <c r="C242" s="40">
        <f>Tabela_3!C240</f>
        <v>99.536709999999999</v>
      </c>
      <c r="D242" s="40">
        <f>Tabela_3!D240</f>
        <v>92.359979999999993</v>
      </c>
      <c r="E242" s="40">
        <f>Tabela_3!E240</f>
        <v>101.9693</v>
      </c>
      <c r="F242" s="40" t="str">
        <f>Tabela_3!F240</f>
        <v>...</v>
      </c>
      <c r="G242" s="40">
        <f>Tabela_3!G240</f>
        <v>106.18783000000001</v>
      </c>
      <c r="H242" s="40" t="str">
        <f>Tabela_3!H240</f>
        <v>...</v>
      </c>
      <c r="I242" s="40">
        <f>Tabela_3!I240</f>
        <v>95.870410000000007</v>
      </c>
      <c r="J242" s="40">
        <f>Tabela_3!J240</f>
        <v>100.72138</v>
      </c>
      <c r="K242" s="40">
        <f>Tabela_3!K240</f>
        <v>102.00084</v>
      </c>
      <c r="L242" s="40">
        <f>Tabela_3!L240</f>
        <v>110.35266</v>
      </c>
      <c r="M242" s="40">
        <f>Tabela_3!M240</f>
        <v>96.069320000000005</v>
      </c>
      <c r="N242" s="40">
        <f>Tabela_3!N240</f>
        <v>98.16574</v>
      </c>
      <c r="O242" s="40">
        <f>Tabela_3!O240</f>
        <v>101.39381</v>
      </c>
      <c r="P242" s="40">
        <f>Tabela_3!P240</f>
        <v>101.40078</v>
      </c>
      <c r="Q242" s="40">
        <f>Tabela_3!Q240</f>
        <v>94.672730000000001</v>
      </c>
    </row>
    <row r="243" spans="1:17" x14ac:dyDescent="0.25">
      <c r="A243" s="37">
        <v>44409</v>
      </c>
      <c r="B243" s="40">
        <f>Tabela_3!B241</f>
        <v>99.426929999999999</v>
      </c>
      <c r="C243" s="40">
        <f>Tabela_3!C241</f>
        <v>92.817440000000005</v>
      </c>
      <c r="D243" s="40">
        <f>Tabela_3!D241</f>
        <v>93.457080000000005</v>
      </c>
      <c r="E243" s="40">
        <f>Tabela_3!E241</f>
        <v>111.40258</v>
      </c>
      <c r="F243" s="40" t="str">
        <f>Tabela_3!F241</f>
        <v>...</v>
      </c>
      <c r="G243" s="40">
        <f>Tabela_3!G241</f>
        <v>105.46704</v>
      </c>
      <c r="H243" s="40" t="str">
        <f>Tabela_3!H241</f>
        <v>...</v>
      </c>
      <c r="I243" s="40">
        <f>Tabela_3!I241</f>
        <v>90.77628</v>
      </c>
      <c r="J243" s="40">
        <f>Tabela_3!J241</f>
        <v>97.008790000000005</v>
      </c>
      <c r="K243" s="40">
        <f>Tabela_3!K241</f>
        <v>103.58515</v>
      </c>
      <c r="L243" s="40">
        <f>Tabela_3!L241</f>
        <v>108.02785</v>
      </c>
      <c r="M243" s="40">
        <f>Tabela_3!M241</f>
        <v>96.356189999999998</v>
      </c>
      <c r="N243" s="40">
        <f>Tabela_3!N241</f>
        <v>99.103849999999994</v>
      </c>
      <c r="O243" s="40">
        <f>Tabela_3!O241</f>
        <v>103.09464</v>
      </c>
      <c r="P243" s="40">
        <f>Tabela_3!P241</f>
        <v>104.07872</v>
      </c>
      <c r="Q243" s="40">
        <f>Tabela_3!Q241</f>
        <v>95.579160000000002</v>
      </c>
    </row>
    <row r="244" spans="1:17" x14ac:dyDescent="0.25">
      <c r="A244" s="37">
        <v>44440</v>
      </c>
      <c r="B244" s="40">
        <f>Tabela_3!B242</f>
        <v>99.074730000000002</v>
      </c>
      <c r="C244" s="40">
        <f>Tabela_3!C242</f>
        <v>99.713269999999994</v>
      </c>
      <c r="D244" s="40">
        <f>Tabela_3!D242</f>
        <v>93.155029999999996</v>
      </c>
      <c r="E244" s="40">
        <f>Tabela_3!E242</f>
        <v>112.94685</v>
      </c>
      <c r="F244" s="40" t="str">
        <f>Tabela_3!F242</f>
        <v>...</v>
      </c>
      <c r="G244" s="40">
        <f>Tabela_3!G242</f>
        <v>104.19011</v>
      </c>
      <c r="H244" s="40" t="str">
        <f>Tabela_3!H242</f>
        <v>...</v>
      </c>
      <c r="I244" s="40">
        <f>Tabela_3!I242</f>
        <v>103.22132000000001</v>
      </c>
      <c r="J244" s="40">
        <f>Tabela_3!J242</f>
        <v>100.14988</v>
      </c>
      <c r="K244" s="40">
        <f>Tabela_3!K242</f>
        <v>101.74473</v>
      </c>
      <c r="L244" s="40">
        <f>Tabela_3!L242</f>
        <v>107.96160999999999</v>
      </c>
      <c r="M244" s="40">
        <f>Tabela_3!M242</f>
        <v>96.463750000000005</v>
      </c>
      <c r="N244" s="40">
        <f>Tabela_3!N242</f>
        <v>97.474639999999994</v>
      </c>
      <c r="O244" s="40">
        <f>Tabela_3!O242</f>
        <v>103.28270999999999</v>
      </c>
      <c r="P244" s="40">
        <f>Tabela_3!P242</f>
        <v>104.28448</v>
      </c>
      <c r="Q244" s="40">
        <f>Tabela_3!Q242</f>
        <v>96.145179999999996</v>
      </c>
    </row>
    <row r="245" spans="1:17" x14ac:dyDescent="0.25">
      <c r="A245" s="37">
        <v>44470</v>
      </c>
      <c r="B245" s="40">
        <f>Tabela_3!B243</f>
        <v>98.683220000000006</v>
      </c>
      <c r="C245" s="40">
        <f>Tabela_3!C243</f>
        <v>104.77298</v>
      </c>
      <c r="D245" s="40">
        <f>Tabela_3!D243</f>
        <v>95.254059999999996</v>
      </c>
      <c r="E245" s="40">
        <f>Tabela_3!E243</f>
        <v>103.08462</v>
      </c>
      <c r="F245" s="40" t="str">
        <f>Tabela_3!F243</f>
        <v>...</v>
      </c>
      <c r="G245" s="40">
        <f>Tabela_3!G243</f>
        <v>107.3963</v>
      </c>
      <c r="H245" s="40" t="str">
        <f>Tabela_3!H243</f>
        <v>...</v>
      </c>
      <c r="I245" s="40">
        <f>Tabela_3!I243</f>
        <v>107.21102999999999</v>
      </c>
      <c r="J245" s="40">
        <f>Tabela_3!J243</f>
        <v>102.73367</v>
      </c>
      <c r="K245" s="40">
        <f>Tabela_3!K243</f>
        <v>95.141279999999995</v>
      </c>
      <c r="L245" s="40">
        <f>Tabela_3!L243</f>
        <v>110.91177999999999</v>
      </c>
      <c r="M245" s="40">
        <f>Tabela_3!M243</f>
        <v>96.947730000000007</v>
      </c>
      <c r="N245" s="40">
        <f>Tabela_3!N243</f>
        <v>94.703540000000004</v>
      </c>
      <c r="O245" s="40">
        <f>Tabela_3!O243</f>
        <v>104.71131</v>
      </c>
      <c r="P245" s="40">
        <f>Tabela_3!P243</f>
        <v>99.155619999999999</v>
      </c>
      <c r="Q245" s="40">
        <f>Tabela_3!Q243</f>
        <v>100.29653999999999</v>
      </c>
    </row>
    <row r="246" spans="1:17" x14ac:dyDescent="0.25">
      <c r="A246" s="37">
        <v>44501</v>
      </c>
      <c r="B246" s="40">
        <f>Tabela_3!B244</f>
        <v>98.659440000000004</v>
      </c>
      <c r="C246" s="40">
        <f>Tabela_3!C244</f>
        <v>105.32492999999999</v>
      </c>
      <c r="D246" s="40">
        <f>Tabela_3!D244</f>
        <v>95.666129999999995</v>
      </c>
      <c r="E246" s="40">
        <f>Tabela_3!E244</f>
        <v>112.69541</v>
      </c>
      <c r="F246" s="40" t="str">
        <f>Tabela_3!F244</f>
        <v>...</v>
      </c>
      <c r="G246" s="40">
        <f>Tabela_3!G244</f>
        <v>105.33880000000001</v>
      </c>
      <c r="H246" s="40" t="str">
        <f>Tabela_3!H244</f>
        <v>...</v>
      </c>
      <c r="I246" s="40">
        <f>Tabela_3!I244</f>
        <v>110.18586000000001</v>
      </c>
      <c r="J246" s="40">
        <f>Tabela_3!J244</f>
        <v>100.81973000000001</v>
      </c>
      <c r="K246" s="40">
        <f>Tabela_3!K244</f>
        <v>97.011290000000002</v>
      </c>
      <c r="L246" s="40">
        <f>Tabela_3!L244</f>
        <v>107.36948</v>
      </c>
      <c r="M246" s="40">
        <f>Tabela_3!M244</f>
        <v>94.795519999999996</v>
      </c>
      <c r="N246" s="40">
        <f>Tabela_3!N244</f>
        <v>95.059539999999998</v>
      </c>
      <c r="O246" s="40">
        <f>Tabela_3!O244</f>
        <v>103.0117</v>
      </c>
      <c r="P246" s="40">
        <f>Tabela_3!P244</f>
        <v>104.34862</v>
      </c>
      <c r="Q246" s="40">
        <f>Tabela_3!Q244</f>
        <v>101.15002</v>
      </c>
    </row>
    <row r="247" spans="1:17" x14ac:dyDescent="0.25">
      <c r="A247" s="37">
        <v>44531</v>
      </c>
      <c r="B247" s="40">
        <f>Tabela_3!B245</f>
        <v>100.16123</v>
      </c>
      <c r="C247" s="40">
        <f>Tabela_3!C245</f>
        <v>105.36357</v>
      </c>
      <c r="D247" s="40">
        <f>Tabela_3!D245</f>
        <v>106.9023</v>
      </c>
      <c r="E247" s="40">
        <f>Tabela_3!E245</f>
        <v>109.24062000000001</v>
      </c>
      <c r="F247" s="40" t="str">
        <f>Tabela_3!F245</f>
        <v>...</v>
      </c>
      <c r="G247" s="40">
        <f>Tabela_3!G245</f>
        <v>102.50309</v>
      </c>
      <c r="H247" s="40" t="str">
        <f>Tabela_3!H245</f>
        <v>...</v>
      </c>
      <c r="I247" s="40">
        <f>Tabela_3!I245</f>
        <v>107.53676</v>
      </c>
      <c r="J247" s="40">
        <f>Tabela_3!J245</f>
        <v>103.56767000000001</v>
      </c>
      <c r="K247" s="40">
        <f>Tabela_3!K245</f>
        <v>100.44198</v>
      </c>
      <c r="L247" s="40">
        <f>Tabela_3!L245</f>
        <v>109.67116</v>
      </c>
      <c r="M247" s="40">
        <f>Tabela_3!M245</f>
        <v>97.706559999999996</v>
      </c>
      <c r="N247" s="40">
        <f>Tabela_3!N245</f>
        <v>98.224720000000005</v>
      </c>
      <c r="O247" s="40">
        <f>Tabela_3!O245</f>
        <v>108.69347</v>
      </c>
      <c r="P247" s="40">
        <f>Tabela_3!P245</f>
        <v>99.337720000000004</v>
      </c>
      <c r="Q247" s="40">
        <f>Tabela_3!Q245</f>
        <v>100.01949999999999</v>
      </c>
    </row>
    <row r="248" spans="1:17" x14ac:dyDescent="0.25">
      <c r="A248" s="37">
        <v>44562</v>
      </c>
      <c r="B248" s="40">
        <f>Tabela_3!B246</f>
        <v>100.10565</v>
      </c>
      <c r="C248" s="40">
        <f>Tabela_3!C246</f>
        <v>103.54611</v>
      </c>
      <c r="D248" s="40">
        <f>Tabela_3!D246</f>
        <v>92.723439999999997</v>
      </c>
      <c r="E248" s="40">
        <f>Tabela_3!E246</f>
        <v>103.67592</v>
      </c>
      <c r="F248" s="40" t="str">
        <f>Tabela_3!F246</f>
        <v>-</v>
      </c>
      <c r="G248" s="40">
        <f>Tabela_3!G246</f>
        <v>98.219579999999993</v>
      </c>
      <c r="H248" s="40" t="str">
        <f>Tabela_3!H246</f>
        <v>-</v>
      </c>
      <c r="I248" s="40">
        <f>Tabela_3!I246</f>
        <v>102.83326</v>
      </c>
      <c r="J248" s="40">
        <f>Tabela_3!J246</f>
        <v>104.60279</v>
      </c>
      <c r="K248" s="40">
        <f>Tabela_3!K246</f>
        <v>92.987819999999999</v>
      </c>
      <c r="L248" s="40">
        <f>Tabela_3!L246</f>
        <v>116.65617</v>
      </c>
      <c r="M248" s="40">
        <f>Tabela_3!M246</f>
        <v>97.165679999999995</v>
      </c>
      <c r="N248" s="40">
        <f>Tabela_3!N246</f>
        <v>100.76429</v>
      </c>
      <c r="O248" s="40">
        <f>Tabela_3!O246</f>
        <v>104.43263</v>
      </c>
      <c r="P248" s="40">
        <f>Tabela_3!P246</f>
        <v>103.05243</v>
      </c>
      <c r="Q248" s="40">
        <f>Tabela_3!Q246</f>
        <v>105.15112000000001</v>
      </c>
    </row>
    <row r="249" spans="1:17" x14ac:dyDescent="0.25">
      <c r="A249" s="37">
        <v>44593</v>
      </c>
      <c r="B249" s="40">
        <f>Tabela_3!B247</f>
        <v>100.93523</v>
      </c>
      <c r="C249" s="40">
        <f>Tabela_3!C247</f>
        <v>105.06135999999999</v>
      </c>
      <c r="D249" s="40">
        <f>Tabela_3!D247</f>
        <v>97.154939999999996</v>
      </c>
      <c r="E249" s="40">
        <f>Tabela_3!E247</f>
        <v>107.30916999999999</v>
      </c>
      <c r="F249" s="40" t="str">
        <f>Tabela_3!F247</f>
        <v>-</v>
      </c>
      <c r="G249" s="40">
        <f>Tabela_3!G247</f>
        <v>102.58336</v>
      </c>
      <c r="H249" s="40" t="str">
        <f>Tabela_3!H247</f>
        <v>-</v>
      </c>
      <c r="I249" s="40">
        <f>Tabela_3!I247</f>
        <v>108.69716</v>
      </c>
      <c r="J249" s="40">
        <f>Tabela_3!J247</f>
        <v>103.84334</v>
      </c>
      <c r="K249" s="40">
        <f>Tabela_3!K247</f>
        <v>99.037199999999999</v>
      </c>
      <c r="L249" s="40">
        <f>Tabela_3!L247</f>
        <v>109.85218</v>
      </c>
      <c r="M249" s="40">
        <f>Tabela_3!M247</f>
        <v>95.652739999999994</v>
      </c>
      <c r="N249" s="40">
        <f>Tabela_3!N247</f>
        <v>100.96097</v>
      </c>
      <c r="O249" s="40">
        <f>Tabela_3!O247</f>
        <v>102.78894</v>
      </c>
      <c r="P249" s="40">
        <f>Tabela_3!P247</f>
        <v>103.05043999999999</v>
      </c>
      <c r="Q249" s="40">
        <f>Tabela_3!Q247</f>
        <v>99.997550000000004</v>
      </c>
    </row>
    <row r="250" spans="1:17" x14ac:dyDescent="0.25">
      <c r="A250" s="37">
        <v>44621</v>
      </c>
      <c r="B250" s="40">
        <f>Tabela_3!B248</f>
        <v>100.10051</v>
      </c>
      <c r="C250" s="40">
        <f>Tabela_3!C248</f>
        <v>102.15604</v>
      </c>
      <c r="D250" s="40">
        <f>Tabela_3!D248</f>
        <v>95.38597</v>
      </c>
      <c r="E250" s="40">
        <f>Tabela_3!E248</f>
        <v>101.08172999999999</v>
      </c>
      <c r="F250" s="40" t="str">
        <f>Tabela_3!F248</f>
        <v>-</v>
      </c>
      <c r="G250" s="40">
        <f>Tabela_3!G248</f>
        <v>99.491730000000004</v>
      </c>
      <c r="H250" s="40" t="str">
        <f>Tabela_3!H248</f>
        <v>-</v>
      </c>
      <c r="I250" s="40">
        <f>Tabela_3!I248</f>
        <v>113.45641000000001</v>
      </c>
      <c r="J250" s="40">
        <f>Tabela_3!J248</f>
        <v>101.28861999999999</v>
      </c>
      <c r="K250" s="40">
        <f>Tabela_3!K248</f>
        <v>99.820890000000006</v>
      </c>
      <c r="L250" s="40">
        <f>Tabela_3!L248</f>
        <v>107.90013</v>
      </c>
      <c r="M250" s="40">
        <f>Tabela_3!M248</f>
        <v>97.867980000000003</v>
      </c>
      <c r="N250" s="40">
        <f>Tabela_3!N248</f>
        <v>99.57929</v>
      </c>
      <c r="O250" s="40">
        <f>Tabela_3!O248</f>
        <v>105.43679</v>
      </c>
      <c r="P250" s="40">
        <f>Tabela_3!P248</f>
        <v>99.695830000000001</v>
      </c>
      <c r="Q250" s="40">
        <f>Tabela_3!Q248</f>
        <v>101.24681</v>
      </c>
    </row>
    <row r="251" spans="1:17" x14ac:dyDescent="0.25">
      <c r="A251" s="37">
        <v>44652</v>
      </c>
      <c r="B251" s="40">
        <f>Tabela_3!B249</f>
        <v>100.74797</v>
      </c>
      <c r="C251" s="40">
        <f>Tabela_3!C249</f>
        <v>104.39713999999999</v>
      </c>
      <c r="D251" s="40">
        <f>Tabela_3!D249</f>
        <v>98.197029999999998</v>
      </c>
      <c r="E251" s="40">
        <f>Tabela_3!E249</f>
        <v>100.71796000000001</v>
      </c>
      <c r="F251" s="40" t="str">
        <f>Tabela_3!F249</f>
        <v>-</v>
      </c>
      <c r="G251" s="40">
        <f>Tabela_3!G249</f>
        <v>103.76649</v>
      </c>
      <c r="H251" s="40" t="str">
        <f>Tabela_3!H249</f>
        <v>-</v>
      </c>
      <c r="I251" s="40">
        <f>Tabela_3!I249</f>
        <v>110.32698000000001</v>
      </c>
      <c r="J251" s="40">
        <f>Tabela_3!J249</f>
        <v>104.22384</v>
      </c>
      <c r="K251" s="40">
        <f>Tabela_3!K249</f>
        <v>101.29537999999999</v>
      </c>
      <c r="L251" s="40">
        <f>Tabela_3!L249</f>
        <v>109.24032</v>
      </c>
      <c r="M251" s="40">
        <f>Tabela_3!M249</f>
        <v>105.30783</v>
      </c>
      <c r="N251" s="40">
        <f>Tabela_3!N249</f>
        <v>99.393100000000004</v>
      </c>
      <c r="O251" s="40">
        <f>Tabela_3!O249</f>
        <v>102.41332</v>
      </c>
      <c r="P251" s="40">
        <f>Tabela_3!P249</f>
        <v>101.06588000000001</v>
      </c>
      <c r="Q251" s="40">
        <f>Tabela_3!Q249</f>
        <v>98.844149999999999</v>
      </c>
    </row>
    <row r="252" spans="1:17" x14ac:dyDescent="0.25">
      <c r="A252" s="37">
        <v>44682</v>
      </c>
      <c r="B252" s="40">
        <f>Tabela_3!B250</f>
        <v>100.2633</v>
      </c>
      <c r="C252" s="40">
        <f>Tabela_3!C250</f>
        <v>104.12269000000001</v>
      </c>
      <c r="D252" s="40">
        <f>Tabela_3!D250</f>
        <v>103.80761</v>
      </c>
      <c r="E252" s="40">
        <f>Tabela_3!E250</f>
        <v>84.674300000000002</v>
      </c>
      <c r="F252" s="40" t="str">
        <f>Tabela_3!F250</f>
        <v>-</v>
      </c>
      <c r="G252" s="40">
        <f>Tabela_3!G250</f>
        <v>105.54625</v>
      </c>
      <c r="H252" s="40" t="str">
        <f>Tabela_3!H250</f>
        <v>-</v>
      </c>
      <c r="I252" s="40">
        <f>Tabela_3!I250</f>
        <v>103.29648</v>
      </c>
      <c r="J252" s="40">
        <f>Tabela_3!J250</f>
        <v>105.40009000000001</v>
      </c>
      <c r="K252" s="40">
        <f>Tabela_3!K250</f>
        <v>100.92543000000001</v>
      </c>
      <c r="L252" s="40">
        <f>Tabela_3!L250</f>
        <v>108.96096</v>
      </c>
      <c r="M252" s="40">
        <f>Tabela_3!M250</f>
        <v>97.119720000000001</v>
      </c>
      <c r="N252" s="40">
        <f>Tabela_3!N250</f>
        <v>99.481870000000001</v>
      </c>
      <c r="O252" s="40">
        <f>Tabela_3!O250</f>
        <v>102.46519000000001</v>
      </c>
      <c r="P252" s="40">
        <f>Tabela_3!P250</f>
        <v>102.56627</v>
      </c>
      <c r="Q252" s="40">
        <f>Tabela_3!Q250</f>
        <v>98.889899999999997</v>
      </c>
    </row>
    <row r="253" spans="1:17" x14ac:dyDescent="0.25">
      <c r="A253" s="37">
        <v>44713</v>
      </c>
      <c r="B253" s="40">
        <f>Tabela_3!B251</f>
        <v>100.13748</v>
      </c>
      <c r="C253" s="40">
        <f>Tabela_3!C251</f>
        <v>104.52589</v>
      </c>
      <c r="D253" s="40">
        <f>Tabela_3!D251</f>
        <v>96.667360000000002</v>
      </c>
      <c r="E253" s="40">
        <f>Tabela_3!E251</f>
        <v>101.28278</v>
      </c>
      <c r="F253" s="40" t="str">
        <f>Tabela_3!F251</f>
        <v>-</v>
      </c>
      <c r="G253" s="40">
        <f>Tabela_3!G251</f>
        <v>107.48359000000001</v>
      </c>
      <c r="H253" s="40" t="str">
        <f>Tabela_3!H251</f>
        <v>-</v>
      </c>
      <c r="I253" s="40">
        <f>Tabela_3!I251</f>
        <v>105.19732</v>
      </c>
      <c r="J253" s="40">
        <f>Tabela_3!J251</f>
        <v>106.31883000000001</v>
      </c>
      <c r="K253" s="40">
        <f>Tabela_3!K251</f>
        <v>98.306669999999997</v>
      </c>
      <c r="L253" s="40">
        <f>Tabela_3!L251</f>
        <v>103.55018</v>
      </c>
      <c r="M253" s="40">
        <f>Tabela_3!M251</f>
        <v>93.131020000000007</v>
      </c>
      <c r="N253" s="40">
        <f>Tabela_3!N251</f>
        <v>99.71696</v>
      </c>
      <c r="O253" s="40">
        <f>Tabela_3!O251</f>
        <v>102.33203</v>
      </c>
      <c r="P253" s="40">
        <f>Tabela_3!P251</f>
        <v>101.01047</v>
      </c>
      <c r="Q253" s="40">
        <f>Tabela_3!Q251</f>
        <v>100.88638</v>
      </c>
    </row>
    <row r="254" spans="1:17" x14ac:dyDescent="0.25">
      <c r="A254" s="37">
        <v>44743</v>
      </c>
      <c r="B254" s="40">
        <f>Tabela_3!B252</f>
        <v>101.10218</v>
      </c>
      <c r="C254" s="40">
        <f>Tabela_3!C252</f>
        <v>99.411969999999997</v>
      </c>
      <c r="D254" s="40">
        <f>Tabela_3!D252</f>
        <v>112.11895</v>
      </c>
      <c r="E254" s="40">
        <f>Tabela_3!E252</f>
        <v>106.31910999999999</v>
      </c>
      <c r="F254" s="40" t="str">
        <f>Tabela_3!F252</f>
        <v>-</v>
      </c>
      <c r="G254" s="40">
        <f>Tabela_3!G252</f>
        <v>99.305310000000006</v>
      </c>
      <c r="H254" s="40" t="str">
        <f>Tabela_3!H252</f>
        <v>-</v>
      </c>
      <c r="I254" s="40">
        <f>Tabela_3!I252</f>
        <v>99.949939999999998</v>
      </c>
      <c r="J254" s="40">
        <f>Tabela_3!J252</f>
        <v>101.22449</v>
      </c>
      <c r="K254" s="40">
        <f>Tabela_3!K252</f>
        <v>102.0029</v>
      </c>
      <c r="L254" s="40">
        <f>Tabela_3!L252</f>
        <v>83.039450000000002</v>
      </c>
      <c r="M254" s="40">
        <f>Tabela_3!M252</f>
        <v>100.10906</v>
      </c>
      <c r="N254" s="40">
        <f>Tabela_3!N252</f>
        <v>102.11547</v>
      </c>
      <c r="O254" s="40">
        <f>Tabela_3!O252</f>
        <v>102.42025</v>
      </c>
      <c r="P254" s="40">
        <f>Tabela_3!P252</f>
        <v>103.4085</v>
      </c>
      <c r="Q254" s="40">
        <f>Tabela_3!Q252</f>
        <v>99.931129999999996</v>
      </c>
    </row>
    <row r="255" spans="1:17" x14ac:dyDescent="0.25">
      <c r="A255" s="37">
        <v>44774</v>
      </c>
      <c r="B255" s="40">
        <f>Tabela_3!B253</f>
        <v>99.754940000000005</v>
      </c>
      <c r="C255" s="40">
        <f>Tabela_3!C253</f>
        <v>99.437600000000003</v>
      </c>
      <c r="D255" s="40">
        <f>Tabela_3!D253</f>
        <v>100.40703000000001</v>
      </c>
      <c r="E255" s="40">
        <f>Tabela_3!E253</f>
        <v>102.52316</v>
      </c>
      <c r="F255" s="40" t="str">
        <f>Tabela_3!F253</f>
        <v>-</v>
      </c>
      <c r="G255" s="40">
        <f>Tabela_3!G253</f>
        <v>100.30962</v>
      </c>
      <c r="H255" s="40" t="str">
        <f>Tabela_3!H253</f>
        <v>-</v>
      </c>
      <c r="I255" s="40">
        <f>Tabela_3!I253</f>
        <v>100.44991</v>
      </c>
      <c r="J255" s="40">
        <f>Tabela_3!J253</f>
        <v>98.455730000000003</v>
      </c>
      <c r="K255" s="40">
        <f>Tabela_3!K253</f>
        <v>99.162319999999994</v>
      </c>
      <c r="L255" s="40">
        <f>Tabela_3!L253</f>
        <v>91.164109999999994</v>
      </c>
      <c r="M255" s="40">
        <f>Tabela_3!M253</f>
        <v>100.24487999999999</v>
      </c>
      <c r="N255" s="40">
        <f>Tabela_3!N253</f>
        <v>98.853520000000003</v>
      </c>
      <c r="O255" s="40">
        <f>Tabela_3!O253</f>
        <v>102.12213</v>
      </c>
      <c r="P255" s="40">
        <f>Tabela_3!P253</f>
        <v>100.69669</v>
      </c>
      <c r="Q255" s="40">
        <f>Tabela_3!Q253</f>
        <v>100.1631</v>
      </c>
    </row>
    <row r="256" spans="1:17" x14ac:dyDescent="0.25">
      <c r="A256" s="37">
        <v>44805</v>
      </c>
      <c r="B256" s="40">
        <f>Tabela_3!B254</f>
        <v>98.224559999999997</v>
      </c>
      <c r="C256" s="40">
        <f>Tabela_3!C254</f>
        <v>102.51615</v>
      </c>
      <c r="D256" s="40">
        <f>Tabela_3!D254</f>
        <v>102.13388</v>
      </c>
      <c r="E256" s="40">
        <f>Tabela_3!E254</f>
        <v>97.046629999999993</v>
      </c>
      <c r="F256" s="40" t="str">
        <f>Tabela_3!F254</f>
        <v>-</v>
      </c>
      <c r="G256" s="40">
        <f>Tabela_3!G254</f>
        <v>104.7743</v>
      </c>
      <c r="H256" s="40" t="str">
        <f>Tabela_3!H254</f>
        <v>-</v>
      </c>
      <c r="I256" s="40">
        <f>Tabela_3!I254</f>
        <v>95.396709999999999</v>
      </c>
      <c r="J256" s="40">
        <f>Tabela_3!J254</f>
        <v>99.556709999999995</v>
      </c>
      <c r="K256" s="40">
        <f>Tabela_3!K254</f>
        <v>101.08837</v>
      </c>
      <c r="L256" s="40">
        <f>Tabela_3!L254</f>
        <v>95.457459999999998</v>
      </c>
      <c r="M256" s="40">
        <f>Tabela_3!M254</f>
        <v>100.16168</v>
      </c>
      <c r="N256" s="40">
        <f>Tabela_3!N254</f>
        <v>95.816370000000006</v>
      </c>
      <c r="O256" s="40">
        <f>Tabela_3!O254</f>
        <v>95.803330000000003</v>
      </c>
      <c r="P256" s="40">
        <f>Tabela_3!P254</f>
        <v>96.617639999999994</v>
      </c>
      <c r="Q256" s="40">
        <f>Tabela_3!Q254</f>
        <v>98.973339999999993</v>
      </c>
    </row>
    <row r="257" spans="1:17" x14ac:dyDescent="0.25">
      <c r="A257" s="37">
        <v>44835</v>
      </c>
      <c r="B257" s="40">
        <f>Tabela_3!B255</f>
        <v>99.775739999999999</v>
      </c>
      <c r="C257" s="40">
        <f>Tabela_3!C255</f>
        <v>93.290329999999997</v>
      </c>
      <c r="D257" s="40">
        <f>Tabela_3!D255</f>
        <v>106.10104</v>
      </c>
      <c r="E257" s="40">
        <f>Tabela_3!E255</f>
        <v>101.29958999999999</v>
      </c>
      <c r="F257" s="40" t="str">
        <f>Tabela_3!F255</f>
        <v>-</v>
      </c>
      <c r="G257" s="40">
        <f>Tabela_3!G255</f>
        <v>91.987859999999998</v>
      </c>
      <c r="H257" s="40" t="str">
        <f>Tabela_3!H255</f>
        <v>-</v>
      </c>
      <c r="I257" s="40">
        <f>Tabela_3!I255</f>
        <v>89.286150000000006</v>
      </c>
      <c r="J257" s="40">
        <f>Tabela_3!J255</f>
        <v>90.878370000000004</v>
      </c>
      <c r="K257" s="40">
        <f>Tabela_3!K255</f>
        <v>103.04656</v>
      </c>
      <c r="L257" s="40">
        <f>Tabela_3!L255</f>
        <v>90.387979999999999</v>
      </c>
      <c r="M257" s="40">
        <f>Tabela_3!M255</f>
        <v>109.66115000000001</v>
      </c>
      <c r="N257" s="40">
        <f>Tabela_3!N255</f>
        <v>99.715320000000006</v>
      </c>
      <c r="O257" s="40">
        <f>Tabela_3!O255</f>
        <v>84.259200000000007</v>
      </c>
      <c r="P257" s="40">
        <f>Tabela_3!P255</f>
        <v>95.782510000000002</v>
      </c>
      <c r="Q257" s="40">
        <f>Tabela_3!Q255</f>
        <v>97.866519999999994</v>
      </c>
    </row>
    <row r="258" spans="1:17" x14ac:dyDescent="0.25">
      <c r="A258" s="37">
        <v>44866</v>
      </c>
      <c r="B258" s="40">
        <f>Tabela_3!B256</f>
        <v>99.786630000000002</v>
      </c>
      <c r="C258" s="40">
        <f>Tabela_3!C256</f>
        <v>91.753839999999997</v>
      </c>
      <c r="D258" s="40">
        <f>Tabela_3!D256</f>
        <v>99.339560000000006</v>
      </c>
      <c r="E258" s="40">
        <f>Tabela_3!E256</f>
        <v>95.182599999999994</v>
      </c>
      <c r="F258" s="40" t="str">
        <f>Tabela_3!F256</f>
        <v>-</v>
      </c>
      <c r="G258" s="40">
        <f>Tabela_3!G256</f>
        <v>94.110079999999996</v>
      </c>
      <c r="H258" s="40" t="str">
        <f>Tabela_3!H256</f>
        <v>-</v>
      </c>
      <c r="I258" s="40">
        <f>Tabela_3!I256</f>
        <v>91.064009999999996</v>
      </c>
      <c r="J258" s="40">
        <f>Tabela_3!J256</f>
        <v>91.445760000000007</v>
      </c>
      <c r="K258" s="40">
        <f>Tabela_3!K256</f>
        <v>104.90013</v>
      </c>
      <c r="L258" s="40">
        <f>Tabela_3!L256</f>
        <v>97.258690000000001</v>
      </c>
      <c r="M258" s="40">
        <f>Tabela_3!M256</f>
        <v>101.76899</v>
      </c>
      <c r="N258" s="40">
        <f>Tabela_3!N256</f>
        <v>102.62503</v>
      </c>
      <c r="O258" s="40">
        <f>Tabela_3!O256</f>
        <v>92.716269999999994</v>
      </c>
      <c r="P258" s="40">
        <f>Tabela_3!P256</f>
        <v>95.989329999999995</v>
      </c>
      <c r="Q258" s="40">
        <f>Tabela_3!Q256</f>
        <v>98.928150000000002</v>
      </c>
    </row>
    <row r="259" spans="1:17" x14ac:dyDescent="0.25">
      <c r="A259" s="37">
        <v>44896</v>
      </c>
      <c r="B259" s="40">
        <f>Tabela_3!B257</f>
        <v>99.800669999999997</v>
      </c>
      <c r="C259" s="40">
        <f>Tabela_3!C257</f>
        <v>91.868660000000006</v>
      </c>
      <c r="D259" s="40">
        <f>Tabela_3!D257</f>
        <v>99.532470000000004</v>
      </c>
      <c r="E259" s="40">
        <f>Tabela_3!E257</f>
        <v>97.713009999999997</v>
      </c>
      <c r="F259" s="40" t="str">
        <f>Tabela_3!F257</f>
        <v>-</v>
      </c>
      <c r="G259" s="40">
        <f>Tabela_3!G257</f>
        <v>95.351500000000001</v>
      </c>
      <c r="H259" s="40" t="str">
        <f>Tabela_3!H257</f>
        <v>-</v>
      </c>
      <c r="I259" s="40">
        <f>Tabela_3!I257</f>
        <v>85.837320000000005</v>
      </c>
      <c r="J259" s="40">
        <f>Tabela_3!J257</f>
        <v>93.632289999999998</v>
      </c>
      <c r="K259" s="40">
        <f>Tabela_3!K257</f>
        <v>98.111710000000002</v>
      </c>
      <c r="L259" s="40">
        <f>Tabela_3!L257</f>
        <v>88.239000000000004</v>
      </c>
      <c r="M259" s="40">
        <f>Tabela_3!M257</f>
        <v>102.40245</v>
      </c>
      <c r="N259" s="40">
        <f>Tabela_3!N257</f>
        <v>101.11886</v>
      </c>
      <c r="O259" s="40">
        <f>Tabela_3!O257</f>
        <v>103.16228</v>
      </c>
      <c r="P259" s="40">
        <f>Tabela_3!P257</f>
        <v>98.843059999999994</v>
      </c>
      <c r="Q259" s="40">
        <f>Tabela_3!Q257</f>
        <v>100.88791000000001</v>
      </c>
    </row>
    <row r="260" spans="1:17" x14ac:dyDescent="0.25">
      <c r="A260" s="37">
        <v>44927</v>
      </c>
      <c r="B260" s="40">
        <f>Tabela_3!B258</f>
        <v>99.797049999999999</v>
      </c>
      <c r="C260" s="40">
        <f>Tabela_3!C258</f>
        <v>97.452640000000002</v>
      </c>
      <c r="D260" s="40">
        <f>Tabela_3!D258</f>
        <v>102.35243</v>
      </c>
      <c r="E260" s="40">
        <f>Tabela_3!E258</f>
        <v>100.70523</v>
      </c>
      <c r="F260" s="40" t="str">
        <f>Tabela_3!F258</f>
        <v>-</v>
      </c>
      <c r="G260" s="40">
        <f>Tabela_3!G258</f>
        <v>98.377279999999999</v>
      </c>
      <c r="H260" s="40" t="str">
        <f>Tabela_3!H258</f>
        <v>-</v>
      </c>
      <c r="I260" s="40">
        <f>Tabela_3!I258</f>
        <v>100.0247</v>
      </c>
      <c r="J260" s="40">
        <f>Tabela_3!J258</f>
        <v>93.115210000000005</v>
      </c>
      <c r="K260" s="40">
        <f>Tabela_3!K258</f>
        <v>102.00885</v>
      </c>
      <c r="L260" s="40">
        <f>Tabela_3!L258</f>
        <v>109.62372999999999</v>
      </c>
      <c r="M260" s="40">
        <f>Tabela_3!M258</f>
        <v>102.37891999999999</v>
      </c>
      <c r="N260" s="40">
        <f>Tabela_3!N258</f>
        <v>97.899230000000003</v>
      </c>
      <c r="O260" s="40">
        <f>Tabela_3!O258</f>
        <v>104.01434</v>
      </c>
      <c r="P260" s="40">
        <f>Tabela_3!P258</f>
        <v>97.031490000000005</v>
      </c>
      <c r="Q260" s="40">
        <f>Tabela_3!Q258</f>
        <v>96.260140000000007</v>
      </c>
    </row>
    <row r="261" spans="1:17" x14ac:dyDescent="0.25">
      <c r="A261" s="37">
        <v>44958</v>
      </c>
      <c r="B261" s="40">
        <f>Tabela_3!B259</f>
        <v>99.618009999999998</v>
      </c>
      <c r="C261" s="40">
        <f>Tabela_3!C259</f>
        <v>98.84084</v>
      </c>
      <c r="D261" s="40">
        <f>Tabela_3!D259</f>
        <v>105.10632</v>
      </c>
      <c r="E261" s="40">
        <f>Tabela_3!E259</f>
        <v>103.45836</v>
      </c>
      <c r="F261" s="40" t="str">
        <f>Tabela_3!F259</f>
        <v>-</v>
      </c>
      <c r="G261" s="40">
        <f>Tabela_3!G259</f>
        <v>95.801419999999993</v>
      </c>
      <c r="H261" s="40" t="str">
        <f>Tabela_3!H259</f>
        <v>-</v>
      </c>
      <c r="I261" s="40">
        <f>Tabela_3!I259</f>
        <v>104.22135</v>
      </c>
      <c r="J261" s="40">
        <f>Tabela_3!J259</f>
        <v>97.605159999999998</v>
      </c>
      <c r="K261" s="40">
        <f>Tabela_3!K259</f>
        <v>104.98932000000001</v>
      </c>
      <c r="L261" s="40">
        <f>Tabela_3!L259</f>
        <v>107.30365999999999</v>
      </c>
      <c r="M261" s="40">
        <f>Tabela_3!M259</f>
        <v>102.8668</v>
      </c>
      <c r="N261" s="40">
        <f>Tabela_3!N259</f>
        <v>97.69623</v>
      </c>
      <c r="O261" s="40">
        <f>Tabela_3!O259</f>
        <v>104.78894</v>
      </c>
      <c r="P261" s="40">
        <f>Tabela_3!P259</f>
        <v>99.0351</v>
      </c>
      <c r="Q261" s="40">
        <f>Tabela_3!Q259</f>
        <v>87.901790000000005</v>
      </c>
    </row>
    <row r="262" spans="1:17" x14ac:dyDescent="0.25">
      <c r="A262" s="37">
        <v>44986</v>
      </c>
      <c r="B262" s="40">
        <f>Tabela_3!B260</f>
        <v>100.24930999999999</v>
      </c>
      <c r="C262" s="40">
        <f>Tabela_3!C260</f>
        <v>101.94166</v>
      </c>
      <c r="D262" s="40">
        <f>Tabela_3!D260</f>
        <v>116.194</v>
      </c>
      <c r="E262" s="40">
        <f>Tabela_3!E260</f>
        <v>104.68322000000001</v>
      </c>
      <c r="F262" s="40" t="str">
        <f>Tabela_3!F260</f>
        <v>-</v>
      </c>
      <c r="G262" s="40">
        <f>Tabela_3!G260</f>
        <v>98.091200000000001</v>
      </c>
      <c r="H262" s="40" t="str">
        <f>Tabela_3!H260</f>
        <v>-</v>
      </c>
      <c r="I262" s="40">
        <f>Tabela_3!I260</f>
        <v>108.82377</v>
      </c>
      <c r="J262" s="40">
        <f>Tabela_3!J260</f>
        <v>102.34378</v>
      </c>
      <c r="K262" s="40">
        <f>Tabela_3!K260</f>
        <v>106.04185</v>
      </c>
      <c r="L262" s="40">
        <f>Tabela_3!L260</f>
        <v>107.13634999999999</v>
      </c>
      <c r="M262" s="40">
        <f>Tabela_3!M260</f>
        <v>103.54730000000001</v>
      </c>
      <c r="N262" s="40">
        <f>Tabela_3!N260</f>
        <v>96.194019999999995</v>
      </c>
      <c r="O262" s="40">
        <f>Tabela_3!O260</f>
        <v>102.81176000000001</v>
      </c>
      <c r="P262" s="40">
        <f>Tabela_3!P260</f>
        <v>97.340479999999999</v>
      </c>
      <c r="Q262" s="40">
        <f>Tabela_3!Q260</f>
        <v>93.796369999999996</v>
      </c>
    </row>
    <row r="263" spans="1:17" x14ac:dyDescent="0.25">
      <c r="A263" s="37">
        <v>45017</v>
      </c>
      <c r="B263" s="40">
        <f>Tabela_3!B261</f>
        <v>99.955280000000002</v>
      </c>
      <c r="C263" s="40">
        <f>Tabela_3!C261</f>
        <v>100.30124000000001</v>
      </c>
      <c r="D263" s="40">
        <f>Tabela_3!D261</f>
        <v>102.11915999999999</v>
      </c>
      <c r="E263" s="40">
        <f>Tabela_3!E261</f>
        <v>105.79076000000001</v>
      </c>
      <c r="F263" s="40" t="str">
        <f>Tabela_3!F261</f>
        <v>-</v>
      </c>
      <c r="G263" s="40">
        <f>Tabela_3!G261</f>
        <v>98.309110000000004</v>
      </c>
      <c r="H263" s="40" t="str">
        <f>Tabela_3!H261</f>
        <v>-</v>
      </c>
      <c r="I263" s="40">
        <f>Tabela_3!I261</f>
        <v>102.26546999999999</v>
      </c>
      <c r="J263" s="40">
        <f>Tabela_3!J261</f>
        <v>106.75354</v>
      </c>
      <c r="K263" s="40">
        <f>Tabela_3!K261</f>
        <v>104.00619</v>
      </c>
      <c r="L263" s="40">
        <f>Tabela_3!L261</f>
        <v>107.17635</v>
      </c>
      <c r="M263" s="40">
        <f>Tabela_3!M261</f>
        <v>103.53328</v>
      </c>
      <c r="N263" s="40">
        <f>Tabela_3!N261</f>
        <v>97.472740000000002</v>
      </c>
      <c r="O263" s="40">
        <f>Tabela_3!O261</f>
        <v>101.45966</v>
      </c>
      <c r="P263" s="40">
        <f>Tabela_3!P261</f>
        <v>98.102350000000001</v>
      </c>
      <c r="Q263" s="40">
        <f>Tabela_3!Q261</f>
        <v>96.795969999999997</v>
      </c>
    </row>
    <row r="264" spans="1:17" x14ac:dyDescent="0.25">
      <c r="A264" s="37">
        <v>45047</v>
      </c>
      <c r="B264" s="40">
        <f>Tabela_3!B262</f>
        <v>100.64991999999999</v>
      </c>
      <c r="C264" s="40">
        <f>Tabela_3!C262</f>
        <v>98.444599999999994</v>
      </c>
      <c r="D264" s="40">
        <f>Tabela_3!D262</f>
        <v>106.39538</v>
      </c>
      <c r="E264" s="40">
        <f>Tabela_3!E262</f>
        <v>109.40983</v>
      </c>
      <c r="F264" s="40" t="str">
        <f>Tabela_3!F262</f>
        <v>-</v>
      </c>
      <c r="G264" s="40">
        <f>Tabela_3!G262</f>
        <v>95.784880000000001</v>
      </c>
      <c r="H264" s="40" t="str">
        <f>Tabela_3!H262</f>
        <v>-</v>
      </c>
      <c r="I264" s="40">
        <f>Tabela_3!I262</f>
        <v>106.59903</v>
      </c>
      <c r="J264" s="40">
        <f>Tabela_3!J262</f>
        <v>100.02727</v>
      </c>
      <c r="K264" s="40">
        <f>Tabela_3!K262</f>
        <v>104.76433</v>
      </c>
      <c r="L264" s="40">
        <f>Tabela_3!L262</f>
        <v>110.27966000000001</v>
      </c>
      <c r="M264" s="40">
        <f>Tabela_3!M262</f>
        <v>99.784760000000006</v>
      </c>
      <c r="N264" s="40">
        <f>Tabela_3!N262</f>
        <v>99.789339999999996</v>
      </c>
      <c r="O264" s="40">
        <f>Tabela_3!O262</f>
        <v>103.60593</v>
      </c>
      <c r="P264" s="40">
        <f>Tabela_3!P262</f>
        <v>96.90052</v>
      </c>
      <c r="Q264" s="40">
        <f>Tabela_3!Q262</f>
        <v>96.554689999999994</v>
      </c>
    </row>
    <row r="265" spans="1:17" x14ac:dyDescent="0.25">
      <c r="A265" s="37">
        <v>45078</v>
      </c>
      <c r="B265" s="40">
        <f>Tabela_3!B263</f>
        <v>100.03109000000001</v>
      </c>
      <c r="C265" s="40">
        <f>Tabela_3!C263</f>
        <v>97.323449999999994</v>
      </c>
      <c r="D265" s="40">
        <f>Tabela_3!D263</f>
        <v>103.52800999999999</v>
      </c>
      <c r="E265" s="40">
        <f>Tabela_3!E263</f>
        <v>107.09950000000001</v>
      </c>
      <c r="F265" s="40" t="str">
        <f>Tabela_3!F263</f>
        <v>-</v>
      </c>
      <c r="G265" s="40">
        <f>Tabela_3!G263</f>
        <v>91.570059999999998</v>
      </c>
      <c r="H265" s="40" t="str">
        <f>Tabela_3!H263</f>
        <v>-</v>
      </c>
      <c r="I265" s="40">
        <f>Tabela_3!I263</f>
        <v>107.87161999999999</v>
      </c>
      <c r="J265" s="40">
        <f>Tabela_3!J263</f>
        <v>102.29430000000001</v>
      </c>
      <c r="K265" s="40">
        <f>Tabela_3!K263</f>
        <v>103.81216999999999</v>
      </c>
      <c r="L265" s="40">
        <f>Tabela_3!L263</f>
        <v>114.44868</v>
      </c>
      <c r="M265" s="40">
        <f>Tabela_3!M263</f>
        <v>104.88120000000001</v>
      </c>
      <c r="N265" s="40">
        <f>Tabela_3!N263</f>
        <v>95.971329999999995</v>
      </c>
      <c r="O265" s="40">
        <f>Tabela_3!O263</f>
        <v>99.541179999999997</v>
      </c>
      <c r="P265" s="40">
        <f>Tabela_3!P263</f>
        <v>99.807649999999995</v>
      </c>
      <c r="Q265" s="40">
        <f>Tabela_3!Q263</f>
        <v>95.212069999999997</v>
      </c>
    </row>
    <row r="266" spans="1:17" x14ac:dyDescent="0.25">
      <c r="A266" s="37">
        <v>45108</v>
      </c>
      <c r="B266" s="40">
        <f>Tabela_3!B264</f>
        <v>99.392859999999999</v>
      </c>
      <c r="C266" s="40">
        <f>Tabela_3!C264</f>
        <v>96.88879</v>
      </c>
      <c r="D266" s="40">
        <f>Tabela_3!D264</f>
        <v>99.186030000000002</v>
      </c>
      <c r="E266" s="40">
        <f>Tabela_3!E264</f>
        <v>102.69481</v>
      </c>
      <c r="F266" s="40" t="str">
        <f>Tabela_3!F264</f>
        <v>-</v>
      </c>
      <c r="G266" s="40">
        <f>Tabela_3!G264</f>
        <v>94.360640000000004</v>
      </c>
      <c r="H266" s="40" t="str">
        <f>Tabela_3!H264</f>
        <v>-</v>
      </c>
      <c r="I266" s="40">
        <f>Tabela_3!I264</f>
        <v>107.48022</v>
      </c>
      <c r="J266" s="40">
        <f>Tabela_3!J264</f>
        <v>98.012770000000003</v>
      </c>
      <c r="K266" s="40">
        <f>Tabela_3!K264</f>
        <v>102.38273</v>
      </c>
      <c r="L266" s="40">
        <f>Tabela_3!L264</f>
        <v>110.34022</v>
      </c>
      <c r="M266" s="40">
        <f>Tabela_3!M264</f>
        <v>105.71163</v>
      </c>
      <c r="N266" s="40">
        <f>Tabela_3!N264</f>
        <v>96.985969999999995</v>
      </c>
      <c r="O266" s="40">
        <f>Tabela_3!O264</f>
        <v>97.983400000000003</v>
      </c>
      <c r="P266" s="40">
        <f>Tabela_3!P264</f>
        <v>98.696359999999999</v>
      </c>
      <c r="Q266" s="40">
        <f>Tabela_3!Q264</f>
        <v>94.842730000000003</v>
      </c>
    </row>
    <row r="267" spans="1:17" x14ac:dyDescent="0.25">
      <c r="A267" s="37">
        <v>45139</v>
      </c>
      <c r="B267" s="40">
        <f>Tabela_3!B265</f>
        <v>100.1365</v>
      </c>
      <c r="C267" s="40">
        <f>Tabela_3!C265</f>
        <v>93.899699999999996</v>
      </c>
      <c r="D267" s="40">
        <f>Tabela_3!D265</f>
        <v>105.29423</v>
      </c>
      <c r="E267" s="40">
        <f>Tabela_3!E265</f>
        <v>94.315780000000004</v>
      </c>
      <c r="F267" s="40" t="str">
        <f>Tabela_3!F265</f>
        <v>-</v>
      </c>
      <c r="G267" s="40">
        <f>Tabela_3!G265</f>
        <v>86.167330000000007</v>
      </c>
      <c r="H267" s="40" t="str">
        <f>Tabela_3!H265</f>
        <v>-</v>
      </c>
      <c r="I267" s="40">
        <f>Tabela_3!I265</f>
        <v>103.2063</v>
      </c>
      <c r="J267" s="40">
        <f>Tabela_3!J265</f>
        <v>93.016909999999996</v>
      </c>
      <c r="K267" s="40">
        <f>Tabela_3!K265</f>
        <v>100.46948</v>
      </c>
      <c r="L267" s="40">
        <f>Tabela_3!L265</f>
        <v>116.66731</v>
      </c>
      <c r="M267" s="40">
        <f>Tabela_3!M265</f>
        <v>107.07167</v>
      </c>
      <c r="N267" s="40">
        <f>Tabela_3!N265</f>
        <v>98.555779999999999</v>
      </c>
      <c r="O267" s="40">
        <f>Tabela_3!O265</f>
        <v>102.15262</v>
      </c>
      <c r="P267" s="40">
        <f>Tabela_3!P265</f>
        <v>100.59604</v>
      </c>
      <c r="Q267" s="40">
        <f>Tabela_3!Q265</f>
        <v>101.21686</v>
      </c>
    </row>
    <row r="268" spans="1:17" x14ac:dyDescent="0.25">
      <c r="A268" s="37">
        <v>45170</v>
      </c>
      <c r="B268" s="40">
        <f>Tabela_3!B266</f>
        <v>99.690060000000003</v>
      </c>
      <c r="C268" s="40">
        <f>Tabela_3!C266</f>
        <v>92.030709999999999</v>
      </c>
      <c r="D268" s="40">
        <f>Tabela_3!D266</f>
        <v>100.44073</v>
      </c>
      <c r="E268" s="40">
        <f>Tabela_3!E266</f>
        <v>111.39426</v>
      </c>
      <c r="F268" s="40" t="str">
        <f>Tabela_3!F266</f>
        <v>-</v>
      </c>
      <c r="G268" s="40">
        <f>Tabela_3!G266</f>
        <v>93.02713</v>
      </c>
      <c r="H268" s="40" t="str">
        <f>Tabela_3!H266</f>
        <v>-</v>
      </c>
      <c r="I268" s="40">
        <f>Tabela_3!I266</f>
        <v>92.627030000000005</v>
      </c>
      <c r="J268" s="40">
        <f>Tabela_3!J266</f>
        <v>88.988259999999997</v>
      </c>
      <c r="K268" s="40">
        <f>Tabela_3!K266</f>
        <v>101.21635000000001</v>
      </c>
      <c r="L268" s="40">
        <f>Tabela_3!L266</f>
        <v>110.15161000000001</v>
      </c>
      <c r="M268" s="40">
        <f>Tabela_3!M266</f>
        <v>110.63588</v>
      </c>
      <c r="N268" s="40">
        <f>Tabela_3!N266</f>
        <v>97.599900000000005</v>
      </c>
      <c r="O268" s="40">
        <f>Tabela_3!O266</f>
        <v>104.29210999999999</v>
      </c>
      <c r="P268" s="40">
        <f>Tabela_3!P266</f>
        <v>99.595690000000005</v>
      </c>
      <c r="Q268" s="40">
        <f>Tabela_3!Q266</f>
        <v>95.155590000000004</v>
      </c>
    </row>
    <row r="269" spans="1:17" x14ac:dyDescent="0.25">
      <c r="A269" s="37">
        <v>45200</v>
      </c>
      <c r="B269" s="40">
        <f>Tabela_3!B267</f>
        <v>100.13461</v>
      </c>
      <c r="C269" s="40">
        <f>Tabela_3!C267</f>
        <v>94.632329999999996</v>
      </c>
      <c r="D269" s="40">
        <f>Tabela_3!D267</f>
        <v>97.991280000000003</v>
      </c>
      <c r="E269" s="40">
        <f>Tabela_3!E267</f>
        <v>104.66771</v>
      </c>
      <c r="F269" s="40" t="str">
        <f>Tabela_3!F267</f>
        <v>-</v>
      </c>
      <c r="G269" s="40">
        <f>Tabela_3!G267</f>
        <v>94.230459999999994</v>
      </c>
      <c r="H269" s="40" t="str">
        <f>Tabela_3!H267</f>
        <v>-</v>
      </c>
      <c r="I269" s="40">
        <f>Tabela_3!I267</f>
        <v>102.666</v>
      </c>
      <c r="J269" s="40">
        <f>Tabela_3!J267</f>
        <v>97.833320000000001</v>
      </c>
      <c r="K269" s="40">
        <f>Tabela_3!K267</f>
        <v>103.02324</v>
      </c>
      <c r="L269" s="40">
        <f>Tabela_3!L267</f>
        <v>107.99529</v>
      </c>
      <c r="M269" s="40">
        <f>Tabela_3!M267</f>
        <v>110.65053</v>
      </c>
      <c r="N269" s="40">
        <f>Tabela_3!N267</f>
        <v>98.563209999999998</v>
      </c>
      <c r="O269" s="40">
        <f>Tabela_3!O267</f>
        <v>102.21199</v>
      </c>
      <c r="P269" s="40">
        <f>Tabela_3!P267</f>
        <v>99.301550000000006</v>
      </c>
      <c r="Q269" s="40">
        <f>Tabela_3!Q267</f>
        <v>96.50994</v>
      </c>
    </row>
    <row r="270" spans="1:17" x14ac:dyDescent="0.25">
      <c r="A270" s="37">
        <v>45231</v>
      </c>
      <c r="B270" s="40">
        <f>Tabela_3!B268</f>
        <v>101.23399000000001</v>
      </c>
      <c r="C270" s="40">
        <f>Tabela_3!C268</f>
        <v>93.492500000000007</v>
      </c>
      <c r="D270" s="40">
        <f>Tabela_3!D268</f>
        <v>92.354029999999995</v>
      </c>
      <c r="E270" s="40">
        <f>Tabela_3!E268</f>
        <v>107.11118</v>
      </c>
      <c r="F270" s="40" t="str">
        <f>Tabela_3!F268</f>
        <v>-</v>
      </c>
      <c r="G270" s="40">
        <f>Tabela_3!G268</f>
        <v>96.558269999999993</v>
      </c>
      <c r="H270" s="40" t="str">
        <f>Tabela_3!H268</f>
        <v>-</v>
      </c>
      <c r="I270" s="40">
        <f>Tabela_3!I268</f>
        <v>91.957899999999995</v>
      </c>
      <c r="J270" s="40">
        <f>Tabela_3!J268</f>
        <v>100.69412</v>
      </c>
      <c r="K270" s="40">
        <f>Tabela_3!K268</f>
        <v>104.88115999999999</v>
      </c>
      <c r="L270" s="40">
        <f>Tabela_3!L268</f>
        <v>114.92950999999999</v>
      </c>
      <c r="M270" s="40">
        <f>Tabela_3!M268</f>
        <v>114.53165</v>
      </c>
      <c r="N270" s="40">
        <f>Tabela_3!N268</f>
        <v>101.2689</v>
      </c>
      <c r="O270" s="40">
        <f>Tabela_3!O268</f>
        <v>104.34019000000001</v>
      </c>
      <c r="P270" s="40">
        <f>Tabela_3!P268</f>
        <v>98.686340000000001</v>
      </c>
      <c r="Q270" s="40">
        <f>Tabela_3!Q268</f>
        <v>94.096500000000006</v>
      </c>
    </row>
    <row r="271" spans="1:17" x14ac:dyDescent="0.25">
      <c r="A271" s="37">
        <v>45261</v>
      </c>
      <c r="B271" s="40">
        <f>Tabela_3!B269</f>
        <v>102.84411</v>
      </c>
      <c r="C271" s="40">
        <f>Tabela_3!C269</f>
        <v>95.574039999999997</v>
      </c>
      <c r="D271" s="40">
        <f>Tabela_3!D269</f>
        <v>101.18948</v>
      </c>
      <c r="E271" s="40">
        <f>Tabela_3!E269</f>
        <v>111.71097</v>
      </c>
      <c r="F271" s="40" t="str">
        <f>Tabela_3!F269</f>
        <v>-</v>
      </c>
      <c r="G271" s="40">
        <f>Tabela_3!G269</f>
        <v>102.21731</v>
      </c>
      <c r="H271" s="40" t="str">
        <f>Tabela_3!H269</f>
        <v>-</v>
      </c>
      <c r="I271" s="40">
        <f>Tabela_3!I269</f>
        <v>101.40909000000001</v>
      </c>
      <c r="J271" s="40">
        <f>Tabela_3!J269</f>
        <v>98.700659999999999</v>
      </c>
      <c r="K271" s="40">
        <f>Tabela_3!K269</f>
        <v>106.46861</v>
      </c>
      <c r="L271" s="40">
        <f>Tabela_3!L269</f>
        <v>116.71684</v>
      </c>
      <c r="M271" s="40">
        <f>Tabela_3!M269</f>
        <v>109.65868</v>
      </c>
      <c r="N271" s="40">
        <f>Tabela_3!N269</f>
        <v>101.60937</v>
      </c>
      <c r="O271" s="40">
        <f>Tabela_3!O269</f>
        <v>105.0911</v>
      </c>
      <c r="P271" s="40">
        <f>Tabela_3!P269</f>
        <v>105.44880999999999</v>
      </c>
      <c r="Q271" s="40">
        <f>Tabela_3!Q269</f>
        <v>96.112920000000003</v>
      </c>
    </row>
    <row r="272" spans="1:17" x14ac:dyDescent="0.25">
      <c r="A272" s="37">
        <v>45292</v>
      </c>
      <c r="B272" s="40">
        <f>Tabela_3!B270</f>
        <v>101.59672999999999</v>
      </c>
      <c r="C272" s="40">
        <f>Tabela_3!C270</f>
        <v>97.786569999999998</v>
      </c>
      <c r="D272" s="40">
        <f>Tabela_3!D270</f>
        <v>107.85205999999999</v>
      </c>
      <c r="E272" s="40">
        <f>Tabela_3!E270</f>
        <v>106.74749</v>
      </c>
      <c r="F272" s="40" t="str">
        <f>Tabela_3!F270</f>
        <v>-</v>
      </c>
      <c r="G272" s="40">
        <f>Tabela_3!G270</f>
        <v>100.66191999999999</v>
      </c>
      <c r="H272" s="40" t="str">
        <f>Tabela_3!H270</f>
        <v>-</v>
      </c>
      <c r="I272" s="40">
        <f>Tabela_3!I270</f>
        <v>101.19756</v>
      </c>
      <c r="J272" s="40">
        <f>Tabela_3!J270</f>
        <v>98.211600000000004</v>
      </c>
      <c r="K272" s="40">
        <f>Tabela_3!K270</f>
        <v>106.2252</v>
      </c>
      <c r="L272" s="40">
        <f>Tabela_3!L270</f>
        <v>113.12811000000001</v>
      </c>
      <c r="M272" s="40">
        <f>Tabela_3!M270</f>
        <v>108.10290999999999</v>
      </c>
      <c r="N272" s="40">
        <f>Tabela_3!N270</f>
        <v>99.867440000000002</v>
      </c>
      <c r="O272" s="40">
        <f>Tabela_3!O270</f>
        <v>105.37269999999999</v>
      </c>
      <c r="P272" s="40">
        <f>Tabela_3!P270</f>
        <v>101.44152</v>
      </c>
      <c r="Q272" s="40">
        <f>Tabela_3!Q270</f>
        <v>90.358710000000002</v>
      </c>
    </row>
    <row r="273" spans="1:17" x14ac:dyDescent="0.25">
      <c r="A273" s="37">
        <v>45323</v>
      </c>
      <c r="B273" s="40">
        <f>Tabela_3!B271</f>
        <v>101.81792</v>
      </c>
      <c r="C273" s="40">
        <f>Tabela_3!C271</f>
        <v>98.394080000000002</v>
      </c>
      <c r="D273" s="40">
        <f>Tabela_3!D271</f>
        <v>118.45195</v>
      </c>
      <c r="E273" s="40">
        <f>Tabela_3!E271</f>
        <v>104.86062</v>
      </c>
      <c r="F273" s="40" t="str">
        <f>Tabela_3!F271</f>
        <v>-</v>
      </c>
      <c r="G273" s="40">
        <f>Tabela_3!G271</f>
        <v>103.42807000000001</v>
      </c>
      <c r="H273" s="40" t="str">
        <f>Tabela_3!H271</f>
        <v>-</v>
      </c>
      <c r="I273" s="40">
        <f>Tabela_3!I271</f>
        <v>103.84922</v>
      </c>
      <c r="J273" s="40">
        <f>Tabela_3!J271</f>
        <v>100.47308</v>
      </c>
      <c r="K273" s="40">
        <f>Tabela_3!K271</f>
        <v>105.89388</v>
      </c>
      <c r="L273" s="40">
        <f>Tabela_3!L271</f>
        <v>117.14943</v>
      </c>
      <c r="M273" s="40">
        <f>Tabela_3!M271</f>
        <v>109.78848000000001</v>
      </c>
      <c r="N273" s="40">
        <f>Tabela_3!N271</f>
        <v>99.585629999999995</v>
      </c>
      <c r="O273" s="40">
        <f>Tabela_3!O271</f>
        <v>102.6476</v>
      </c>
      <c r="P273" s="40">
        <f>Tabela_3!P271</f>
        <v>100.72462</v>
      </c>
      <c r="Q273" s="40">
        <f>Tabela_3!Q271</f>
        <v>98.252979999999994</v>
      </c>
    </row>
    <row r="274" spans="1:17" x14ac:dyDescent="0.25">
      <c r="A274" s="37">
        <v>45352</v>
      </c>
      <c r="B274" s="40">
        <f>Tabela_3!B272</f>
        <v>102.07611</v>
      </c>
      <c r="C274" s="40">
        <f>Tabela_3!C272</f>
        <v>98.334599999999995</v>
      </c>
      <c r="D274" s="40">
        <f>Tabela_3!D272</f>
        <v>104.52587</v>
      </c>
      <c r="E274" s="40">
        <f>Tabela_3!E272</f>
        <v>106.94549000000001</v>
      </c>
      <c r="F274" s="40" t="str">
        <f>Tabela_3!F272</f>
        <v>-</v>
      </c>
      <c r="G274" s="40">
        <f>Tabela_3!G272</f>
        <v>102.47283</v>
      </c>
      <c r="H274" s="40" t="str">
        <f>Tabela_3!H272</f>
        <v>-</v>
      </c>
      <c r="I274" s="40">
        <f>Tabela_3!I272</f>
        <v>104.32862</v>
      </c>
      <c r="J274" s="40">
        <f>Tabela_3!J272</f>
        <v>102.65634</v>
      </c>
      <c r="K274" s="40">
        <f>Tabela_3!K272</f>
        <v>105.81059</v>
      </c>
      <c r="L274" s="40">
        <f>Tabela_3!L272</f>
        <v>110.69247</v>
      </c>
      <c r="M274" s="40">
        <f>Tabela_3!M272</f>
        <v>107.29163</v>
      </c>
      <c r="N274" s="40">
        <f>Tabela_3!N272</f>
        <v>100.86861</v>
      </c>
      <c r="O274" s="40">
        <f>Tabela_3!O272</f>
        <v>96.070220000000006</v>
      </c>
      <c r="P274" s="40">
        <f>Tabela_3!P272</f>
        <v>103.67113000000001</v>
      </c>
      <c r="Q274" s="40">
        <f>Tabela_3!Q272</f>
        <v>98.998170000000002</v>
      </c>
    </row>
    <row r="275" spans="1:17" x14ac:dyDescent="0.25">
      <c r="A275" s="37">
        <v>45383</v>
      </c>
      <c r="B275" s="40">
        <f>Tabela_3!B273</f>
        <v>101.9294</v>
      </c>
      <c r="C275" s="40">
        <f>Tabela_3!C273</f>
        <v>96.330699999999993</v>
      </c>
      <c r="D275" s="40">
        <f>Tabela_3!D273</f>
        <v>105.2062</v>
      </c>
      <c r="E275" s="40">
        <f>Tabela_3!E273</f>
        <v>91.053049999999999</v>
      </c>
      <c r="F275" s="40" t="str">
        <f>Tabela_3!F273</f>
        <v>-</v>
      </c>
      <c r="G275" s="40">
        <f>Tabela_3!G273</f>
        <v>102.23343</v>
      </c>
      <c r="H275" s="40" t="str">
        <f>Tabela_3!H273</f>
        <v>-</v>
      </c>
      <c r="I275" s="40">
        <f>Tabela_3!I273</f>
        <v>107.86171</v>
      </c>
      <c r="J275" s="40">
        <f>Tabela_3!J273</f>
        <v>97.977199999999996</v>
      </c>
      <c r="K275" s="40">
        <f>Tabela_3!K273</f>
        <v>104.45926</v>
      </c>
      <c r="L275" s="40">
        <f>Tabela_3!L273</f>
        <v>115.84397</v>
      </c>
      <c r="M275" s="40">
        <f>Tabela_3!M273</f>
        <v>106.68510000000001</v>
      </c>
      <c r="N275" s="40">
        <f>Tabela_3!N273</f>
        <v>100.861</v>
      </c>
      <c r="O275" s="40">
        <f>Tabela_3!O273</f>
        <v>105.17093</v>
      </c>
      <c r="P275" s="40">
        <f>Tabela_3!P273</f>
        <v>105.04207</v>
      </c>
      <c r="Q275" s="40">
        <f>Tabela_3!Q273</f>
        <v>99.121020000000001</v>
      </c>
    </row>
    <row r="276" spans="1:17" x14ac:dyDescent="0.25">
      <c r="A276" s="37">
        <v>45413</v>
      </c>
      <c r="B276" s="40">
        <f>Tabela_3!B274</f>
        <v>100.81374</v>
      </c>
      <c r="C276" s="40">
        <f>Tabela_3!C274</f>
        <v>100.95518</v>
      </c>
      <c r="D276" s="40">
        <f>Tabela_3!D274</f>
        <v>103.34669</v>
      </c>
      <c r="E276" s="40">
        <f>Tabela_3!E274</f>
        <v>107.9425</v>
      </c>
      <c r="F276" s="40" t="str">
        <f>Tabela_3!F274</f>
        <v>-</v>
      </c>
      <c r="G276" s="40">
        <f>Tabela_3!G274</f>
        <v>99.315269999999998</v>
      </c>
      <c r="H276" s="40" t="str">
        <f>Tabela_3!H274</f>
        <v>-</v>
      </c>
      <c r="I276" s="40">
        <f>Tabela_3!I274</f>
        <v>108.63565</v>
      </c>
      <c r="J276" s="40">
        <f>Tabela_3!J274</f>
        <v>107.86969999999999</v>
      </c>
      <c r="K276" s="40">
        <f>Tabela_3!K274</f>
        <v>100.63091</v>
      </c>
      <c r="L276" s="40">
        <f>Tabela_3!L274</f>
        <v>102.00622</v>
      </c>
      <c r="M276" s="40">
        <f>Tabela_3!M274</f>
        <v>105.38836000000001</v>
      </c>
      <c r="N276" s="40">
        <f>Tabela_3!N274</f>
        <v>100.76571</v>
      </c>
      <c r="O276" s="40">
        <f>Tabela_3!O274</f>
        <v>102.17046000000001</v>
      </c>
      <c r="P276" s="40">
        <f>Tabela_3!P274</f>
        <v>105.01349999999999</v>
      </c>
      <c r="Q276" s="40">
        <f>Tabela_3!Q274</f>
        <v>72.882230000000007</v>
      </c>
    </row>
    <row r="277" spans="1:17" x14ac:dyDescent="0.25">
      <c r="A277" s="37">
        <v>45444</v>
      </c>
      <c r="B277" s="40">
        <f>Tabela_3!B275</f>
        <v>104.95769</v>
      </c>
      <c r="C277" s="40">
        <f>Tabela_3!C275</f>
        <v>98.091620000000006</v>
      </c>
      <c r="D277" s="40">
        <f>Tabela_3!D275</f>
        <v>101.45298</v>
      </c>
      <c r="E277" s="40">
        <f>Tabela_3!E275</f>
        <v>117.50798</v>
      </c>
      <c r="F277" s="40" t="str">
        <f>Tabela_3!F275</f>
        <v>-</v>
      </c>
      <c r="G277" s="40">
        <f>Tabela_3!G275</f>
        <v>102.9492</v>
      </c>
      <c r="H277" s="40" t="str">
        <f>Tabela_3!H275</f>
        <v>-</v>
      </c>
      <c r="I277" s="40">
        <f>Tabela_3!I275</f>
        <v>106.06359</v>
      </c>
      <c r="J277" s="40">
        <f>Tabela_3!J275</f>
        <v>102.72051999999999</v>
      </c>
      <c r="K277" s="40">
        <f>Tabela_3!K275</f>
        <v>106.30459999999999</v>
      </c>
      <c r="L277" s="40">
        <f>Tabela_3!L275</f>
        <v>104.51085</v>
      </c>
      <c r="M277" s="40">
        <f>Tabela_3!M275</f>
        <v>107.49737</v>
      </c>
      <c r="N277" s="40">
        <f>Tabela_3!N275</f>
        <v>106.89394</v>
      </c>
      <c r="O277" s="40">
        <f>Tabela_3!O275</f>
        <v>109.38853</v>
      </c>
      <c r="P277" s="40">
        <f>Tabela_3!P275</f>
        <v>106.12935</v>
      </c>
      <c r="Q277" s="40">
        <f>Tabela_3!Q275</f>
        <v>98.855879999999999</v>
      </c>
    </row>
    <row r="278" spans="1:17" x14ac:dyDescent="0.25">
      <c r="A278" s="37">
        <v>45474</v>
      </c>
      <c r="B278" s="40">
        <f>Tabela_3!B276</f>
        <v>103.35378</v>
      </c>
      <c r="C278" s="40">
        <f>Tabela_3!C276</f>
        <v>98.434100000000001</v>
      </c>
      <c r="D278" s="40">
        <f>Tabela_3!D276</f>
        <v>104.38238</v>
      </c>
      <c r="E278" s="40">
        <f>Tabela_3!E276</f>
        <v>114.20068000000001</v>
      </c>
      <c r="F278" s="40" t="str">
        <f>Tabela_3!F276</f>
        <v>-</v>
      </c>
      <c r="G278" s="40">
        <f>Tabela_3!G276</f>
        <v>101.41028</v>
      </c>
      <c r="H278" s="40" t="str">
        <f>Tabela_3!H276</f>
        <v>-</v>
      </c>
      <c r="I278" s="40">
        <f>Tabela_3!I276</f>
        <v>108.34012</v>
      </c>
      <c r="J278" s="40">
        <f>Tabela_3!J276</f>
        <v>97.437610000000006</v>
      </c>
      <c r="K278" s="40">
        <f>Tabela_3!K276</f>
        <v>106.81005</v>
      </c>
      <c r="L278" s="40">
        <f>Tabela_3!L276</f>
        <v>109.78342000000001</v>
      </c>
      <c r="M278" s="40">
        <f>Tabela_3!M276</f>
        <v>104.38775</v>
      </c>
      <c r="N278" s="40">
        <f>Tabela_3!N276</f>
        <v>100.93429</v>
      </c>
      <c r="O278" s="40">
        <f>Tabela_3!O276</f>
        <v>109.66901</v>
      </c>
      <c r="P278" s="40">
        <f>Tabela_3!P276</f>
        <v>107.30212</v>
      </c>
      <c r="Q278" s="40">
        <f>Tabela_3!Q276</f>
        <v>99.500500000000002</v>
      </c>
    </row>
    <row r="279" spans="1:17" x14ac:dyDescent="0.25">
      <c r="A279" s="37">
        <v>45505</v>
      </c>
      <c r="B279" s="40">
        <f>Tabela_3!B277</f>
        <v>103.50344</v>
      </c>
      <c r="C279" s="40">
        <f>Tabela_3!C277</f>
        <v>99.720519999999993</v>
      </c>
      <c r="D279" s="40">
        <f>Tabela_3!D277</f>
        <v>104.81844</v>
      </c>
      <c r="E279" s="40">
        <f>Tabela_3!E277</f>
        <v>111.07518</v>
      </c>
      <c r="F279" s="40" t="str">
        <f>Tabela_3!F277</f>
        <v>-</v>
      </c>
      <c r="G279" s="40">
        <f>Tabela_3!G277</f>
        <v>104.50936</v>
      </c>
      <c r="H279" s="40" t="str">
        <f>Tabela_3!H277</f>
        <v>-</v>
      </c>
      <c r="I279" s="40">
        <f>Tabela_3!I277</f>
        <v>108.31813</v>
      </c>
      <c r="J279" s="40">
        <f>Tabela_3!J277</f>
        <v>99.671819999999997</v>
      </c>
      <c r="K279" s="40">
        <f>Tabela_3!K277</f>
        <v>109.55028</v>
      </c>
      <c r="L279" s="40">
        <f>Tabela_3!L277</f>
        <v>108.73801</v>
      </c>
      <c r="M279" s="40">
        <f>Tabela_3!M277</f>
        <v>106.54604999999999</v>
      </c>
      <c r="N279" s="40">
        <f>Tabela_3!N277</f>
        <v>100.80137000000001</v>
      </c>
      <c r="O279" s="40">
        <f>Tabela_3!O277</f>
        <v>106.92252000000001</v>
      </c>
      <c r="P279" s="40">
        <f>Tabela_3!P277</f>
        <v>105.58593999999999</v>
      </c>
      <c r="Q279" s="40">
        <f>Tabela_3!Q277</f>
        <v>96.916560000000004</v>
      </c>
    </row>
    <row r="280" spans="1:17" x14ac:dyDescent="0.25">
      <c r="A280" s="37">
        <v>45536</v>
      </c>
      <c r="B280" s="40">
        <f>Tabela_3!B278</f>
        <v>104.36152</v>
      </c>
      <c r="C280" s="40">
        <f>Tabela_3!C278</f>
        <v>100.73174</v>
      </c>
      <c r="D280" s="40">
        <f>Tabela_3!D278</f>
        <v>102.51626</v>
      </c>
      <c r="E280" s="40">
        <f>Tabela_3!E278</f>
        <v>109.88223000000001</v>
      </c>
      <c r="F280" s="40" t="str">
        <f>Tabela_3!F278</f>
        <v>-</v>
      </c>
      <c r="G280" s="40">
        <f>Tabela_3!G278</f>
        <v>100.92144999999999</v>
      </c>
      <c r="H280" s="40" t="str">
        <f>Tabela_3!H278</f>
        <v>-</v>
      </c>
      <c r="I280" s="40">
        <f>Tabela_3!I278</f>
        <v>106.37757999999999</v>
      </c>
      <c r="J280" s="40">
        <f>Tabela_3!J278</f>
        <v>98.362899999999996</v>
      </c>
      <c r="K280" s="40">
        <f>Tabela_3!K278</f>
        <v>108.43731</v>
      </c>
      <c r="L280" s="40">
        <f>Tabela_3!L278</f>
        <v>111.50684</v>
      </c>
      <c r="M280" s="40">
        <f>Tabela_3!M278</f>
        <v>104.69911</v>
      </c>
      <c r="N280" s="40">
        <f>Tabela_3!N278</f>
        <v>102.03121</v>
      </c>
      <c r="O280" s="40">
        <f>Tabela_3!O278</f>
        <v>109.41331</v>
      </c>
      <c r="P280" s="40">
        <f>Tabela_3!P278</f>
        <v>108.19309</v>
      </c>
      <c r="Q280" s="40">
        <f>Tabela_3!Q278</f>
        <v>98.687190000000001</v>
      </c>
    </row>
    <row r="281" spans="1:17" x14ac:dyDescent="0.25">
      <c r="A281" s="37">
        <v>45566</v>
      </c>
      <c r="B281" s="40">
        <f>Tabela_3!B279</f>
        <v>104.31323999999999</v>
      </c>
      <c r="C281" s="40">
        <f>Tabela_3!C279</f>
        <v>97.895210000000006</v>
      </c>
      <c r="D281" s="40">
        <f>Tabela_3!D279</f>
        <v>99.524609999999996</v>
      </c>
      <c r="E281" s="40">
        <f>Tabela_3!E279</f>
        <v>117.38254999999999</v>
      </c>
      <c r="F281" s="40" t="str">
        <f>Tabela_3!F279</f>
        <v>-</v>
      </c>
      <c r="G281" s="40">
        <f>Tabela_3!G279</f>
        <v>102.5442</v>
      </c>
      <c r="H281" s="40" t="str">
        <f>Tabela_3!H279</f>
        <v>-</v>
      </c>
      <c r="I281" s="40">
        <f>Tabela_3!I279</f>
        <v>103.00724</v>
      </c>
      <c r="J281" s="40">
        <f>Tabela_3!J279</f>
        <v>99.021879999999996</v>
      </c>
      <c r="K281" s="40">
        <f>Tabela_3!K279</f>
        <v>107.05862999999999</v>
      </c>
      <c r="L281" s="40">
        <f>Tabela_3!L279</f>
        <v>110.16916999999999</v>
      </c>
      <c r="M281" s="40">
        <f>Tabela_3!M279</f>
        <v>103.15392</v>
      </c>
      <c r="N281" s="40">
        <f>Tabela_3!N279</f>
        <v>102.7787</v>
      </c>
      <c r="O281" s="40">
        <f>Tabela_3!O279</f>
        <v>110.82907</v>
      </c>
      <c r="P281" s="40">
        <f>Tabela_3!P279</f>
        <v>109.00964</v>
      </c>
      <c r="Q281" s="40">
        <f>Tabela_3!Q279</f>
        <v>97.563509999999994</v>
      </c>
    </row>
    <row r="282" spans="1:17" x14ac:dyDescent="0.25">
      <c r="A282" s="37">
        <v>45597</v>
      </c>
      <c r="B282" s="40">
        <f>Tabela_3!B280</f>
        <v>103.58889000000001</v>
      </c>
      <c r="C282" s="40">
        <f>Tabela_3!C280</f>
        <v>98.798730000000006</v>
      </c>
      <c r="D282" s="40">
        <f>Tabela_3!D280</f>
        <v>104.62891</v>
      </c>
      <c r="E282" s="40">
        <f>Tabela_3!E280</f>
        <v>125.89331</v>
      </c>
      <c r="F282" s="40" t="str">
        <f>Tabela_3!F280</f>
        <v>-</v>
      </c>
      <c r="G282" s="40">
        <f>Tabela_3!G280</f>
        <v>102.22725</v>
      </c>
      <c r="H282" s="40" t="str">
        <f>Tabela_3!H280</f>
        <v>-</v>
      </c>
      <c r="I282" s="40">
        <f>Tabela_3!I280</f>
        <v>108.00305</v>
      </c>
      <c r="J282" s="40">
        <f>Tabela_3!J280</f>
        <v>98.972049999999996</v>
      </c>
      <c r="K282" s="40">
        <f>Tabela_3!K280</f>
        <v>105.93916</v>
      </c>
      <c r="L282" s="40">
        <f>Tabela_3!L280</f>
        <v>101.93541</v>
      </c>
      <c r="M282" s="40">
        <f>Tabela_3!M280</f>
        <v>104.92952</v>
      </c>
      <c r="N282" s="40">
        <f>Tabela_3!N280</f>
        <v>99.642039999999994</v>
      </c>
      <c r="O282" s="40">
        <f>Tabela_3!O280</f>
        <v>111.79828000000001</v>
      </c>
      <c r="P282" s="40">
        <f>Tabela_3!P280</f>
        <v>107.99563000000001</v>
      </c>
      <c r="Q282" s="40">
        <f>Tabela_3!Q280</f>
        <v>96.750129999999999</v>
      </c>
    </row>
    <row r="283" spans="1:17" x14ac:dyDescent="0.25">
      <c r="A283" s="37">
        <v>45627</v>
      </c>
      <c r="B283" s="40">
        <f>Tabela_3!B281</f>
        <v>103.22841</v>
      </c>
      <c r="C283" s="40">
        <f>Tabela_3!C281</f>
        <v>99.522229999999993</v>
      </c>
      <c r="D283" s="40">
        <f>Tabela_3!D281</f>
        <v>108.33955</v>
      </c>
      <c r="E283" s="40">
        <f>Tabela_3!E281</f>
        <v>114.29286999999999</v>
      </c>
      <c r="F283" s="40" t="str">
        <f>Tabela_3!F281</f>
        <v>-</v>
      </c>
      <c r="G283" s="40">
        <f>Tabela_3!G281</f>
        <v>92.922479999999993</v>
      </c>
      <c r="H283" s="40" t="str">
        <f>Tabela_3!H281</f>
        <v>-</v>
      </c>
      <c r="I283" s="40">
        <f>Tabela_3!I281</f>
        <v>110.9503</v>
      </c>
      <c r="J283" s="40">
        <f>Tabela_3!J281</f>
        <v>102.42377999999999</v>
      </c>
      <c r="K283" s="40">
        <f>Tabela_3!K281</f>
        <v>105.27837</v>
      </c>
      <c r="L283" s="40">
        <f>Tabela_3!L281</f>
        <v>106.07877999999999</v>
      </c>
      <c r="M283" s="40">
        <f>Tabela_3!M281</f>
        <v>104.06067</v>
      </c>
      <c r="N283" s="40">
        <f>Tabela_3!N281</f>
        <v>98.418689999999998</v>
      </c>
      <c r="O283" s="40">
        <f>Tabela_3!O281</f>
        <v>106.64341</v>
      </c>
      <c r="P283" s="40">
        <f>Tabela_3!P281</f>
        <v>108.74065</v>
      </c>
      <c r="Q283" s="40">
        <f>Tabela_3!Q281</f>
        <v>97.475809999999996</v>
      </c>
    </row>
    <row r="284" spans="1:17" x14ac:dyDescent="0.25">
      <c r="A284" s="37">
        <v>45658</v>
      </c>
      <c r="B284" s="40">
        <f>Tabela_3!B282</f>
        <v>103.41297</v>
      </c>
      <c r="C284" s="40">
        <f>Tabela_3!C282</f>
        <v>96.021320000000003</v>
      </c>
      <c r="D284" s="40">
        <f>Tabela_3!D282</f>
        <v>107.65394000000001</v>
      </c>
      <c r="E284" s="40">
        <f>Tabela_3!E282</f>
        <v>108.60906</v>
      </c>
      <c r="F284" s="40" t="str">
        <f>Tabela_3!F282</f>
        <v>-</v>
      </c>
      <c r="G284" s="40">
        <f>Tabela_3!G282</f>
        <v>101.21961</v>
      </c>
      <c r="H284" s="40" t="str">
        <f>Tabela_3!H282</f>
        <v>-</v>
      </c>
      <c r="I284" s="40">
        <f>Tabela_3!I282</f>
        <v>83.257959999999997</v>
      </c>
      <c r="J284" s="40">
        <f>Tabela_3!J282</f>
        <v>104.34514</v>
      </c>
      <c r="K284" s="40">
        <f>Tabela_3!K282</f>
        <v>106.31446</v>
      </c>
      <c r="L284" s="40">
        <f>Tabela_3!L282</f>
        <v>103.75324999999999</v>
      </c>
      <c r="M284" s="40">
        <f>Tabela_3!M282</f>
        <v>106.60774000000001</v>
      </c>
      <c r="N284" s="40">
        <f>Tabela_3!N282</f>
        <v>100.16271999999999</v>
      </c>
      <c r="O284" s="40">
        <f>Tabela_3!O282</f>
        <v>106.02572000000001</v>
      </c>
      <c r="P284" s="40">
        <f>Tabela_3!P282</f>
        <v>109.34358</v>
      </c>
      <c r="Q284" s="40">
        <f>Tabela_3!Q282</f>
        <v>97.282989999999998</v>
      </c>
    </row>
    <row r="285" spans="1:17" x14ac:dyDescent="0.25">
      <c r="A285" s="37">
        <v>45689</v>
      </c>
      <c r="B285" s="40">
        <f>Tabela_3!B283</f>
        <v>103.46586000000001</v>
      </c>
      <c r="C285" s="40">
        <f>Tabela_3!C283</f>
        <v>96.271019999999993</v>
      </c>
      <c r="D285" s="40">
        <f>Tabela_3!D283</f>
        <v>104.61633999999999</v>
      </c>
      <c r="E285" s="40">
        <f>Tabela_3!E283</f>
        <v>111.42081</v>
      </c>
      <c r="F285" s="40" t="str">
        <f>Tabela_3!F283</f>
        <v>-</v>
      </c>
      <c r="G285" s="40">
        <f>Tabela_3!G283</f>
        <v>100.78745000000001</v>
      </c>
      <c r="H285" s="40" t="str">
        <f>Tabela_3!H283</f>
        <v>-</v>
      </c>
      <c r="I285" s="40">
        <f>Tabela_3!I283</f>
        <v>88.546760000000006</v>
      </c>
      <c r="J285" s="40">
        <f>Tabela_3!J283</f>
        <v>101.50766</v>
      </c>
      <c r="K285" s="40">
        <f>Tabela_3!K283</f>
        <v>106.28310999999999</v>
      </c>
      <c r="L285" s="40">
        <f>Tabela_3!L283</f>
        <v>106.18897</v>
      </c>
      <c r="M285" s="40">
        <f>Tabela_3!M283</f>
        <v>106.68134000000001</v>
      </c>
      <c r="N285" s="40">
        <f>Tabela_3!N283</f>
        <v>99.757149999999996</v>
      </c>
      <c r="O285" s="40">
        <f>Tabela_3!O283</f>
        <v>108.42413000000001</v>
      </c>
      <c r="P285" s="40">
        <f>Tabela_3!P283</f>
        <v>108.83634000000001</v>
      </c>
      <c r="Q285" s="40">
        <f>Tabela_3!Q283</f>
        <v>97.012799999999999</v>
      </c>
    </row>
    <row r="286" spans="1:17" x14ac:dyDescent="0.25">
      <c r="A286" s="37">
        <v>45717</v>
      </c>
      <c r="B286" s="40">
        <f>Tabela_3!B284</f>
        <v>104.7569</v>
      </c>
      <c r="C286" s="40">
        <f>Tabela_3!C284</f>
        <v>91.582920000000001</v>
      </c>
      <c r="D286" s="40">
        <f>Tabela_3!D284</f>
        <v>110.81439</v>
      </c>
      <c r="E286" s="40">
        <f>Tabela_3!E284</f>
        <v>116.62209</v>
      </c>
      <c r="F286" s="40" t="str">
        <f>Tabela_3!F284</f>
        <v>-</v>
      </c>
      <c r="G286" s="40">
        <f>Tabela_3!G284</f>
        <v>103.81334</v>
      </c>
      <c r="H286" s="40" t="str">
        <f>Tabela_3!H284</f>
        <v>-</v>
      </c>
      <c r="I286" s="40">
        <f>Tabela_3!I284</f>
        <v>79.532169999999994</v>
      </c>
      <c r="J286" s="40">
        <f>Tabela_3!J284</f>
        <v>103.15828</v>
      </c>
      <c r="K286" s="40">
        <f>Tabela_3!K284</f>
        <v>107.31632</v>
      </c>
      <c r="L286" s="40">
        <f>Tabela_3!L284</f>
        <v>113.30538</v>
      </c>
      <c r="M286" s="40">
        <f>Tabela_3!M284</f>
        <v>111.70286</v>
      </c>
      <c r="N286" s="40">
        <f>Tabela_3!N284</f>
        <v>101.70665</v>
      </c>
      <c r="O286" s="40">
        <f>Tabela_3!O284</f>
        <v>109.45959999999999</v>
      </c>
      <c r="P286" s="40">
        <f>Tabela_3!P284</f>
        <v>109.00212999999999</v>
      </c>
      <c r="Q286" s="40">
        <f>Tabela_3!Q284</f>
        <v>96.299970000000002</v>
      </c>
    </row>
    <row r="287" spans="1:17" x14ac:dyDescent="0.25">
      <c r="A287" s="37">
        <v>45748</v>
      </c>
      <c r="B287" s="40">
        <f>Tabela_3!B285</f>
        <v>104.55586</v>
      </c>
      <c r="C287" s="40">
        <f>Tabela_3!C285</f>
        <v>98.243340000000003</v>
      </c>
      <c r="D287" s="40">
        <f>Tabela_3!D285</f>
        <v>109.33682</v>
      </c>
      <c r="E287" s="40">
        <f>Tabela_3!E285</f>
        <v>115.79537000000001</v>
      </c>
      <c r="F287" s="40" t="str">
        <f>Tabela_3!F285</f>
        <v>-</v>
      </c>
      <c r="G287" s="40">
        <f>Tabela_3!G285</f>
        <v>100.15446</v>
      </c>
      <c r="H287" s="40" t="str">
        <f>Tabela_3!H285</f>
        <v>-</v>
      </c>
      <c r="I287" s="40">
        <f>Tabela_3!I285</f>
        <v>104.4811</v>
      </c>
      <c r="J287" s="40">
        <f>Tabela_3!J285</f>
        <v>103.79834</v>
      </c>
      <c r="K287" s="40">
        <f>Tabela_3!K285</f>
        <v>107.98667</v>
      </c>
      <c r="L287" s="40">
        <f>Tabela_3!L285</f>
        <v>110.86256</v>
      </c>
      <c r="M287" s="40">
        <f>Tabela_3!M285</f>
        <v>110.46890999999999</v>
      </c>
      <c r="N287" s="40">
        <f>Tabela_3!N285</f>
        <v>99.935090000000002</v>
      </c>
      <c r="O287" s="40">
        <f>Tabela_3!O285</f>
        <v>109.38903000000001</v>
      </c>
      <c r="P287" s="40">
        <f>Tabela_3!P285</f>
        <v>109.02973</v>
      </c>
      <c r="Q287" s="40">
        <f>Tabela_3!Q285</f>
        <v>95.718090000000004</v>
      </c>
    </row>
    <row r="288" spans="1:17" x14ac:dyDescent="0.25">
      <c r="A288" s="37">
        <v>45778</v>
      </c>
      <c r="B288" s="40">
        <f>Tabela_3!B286</f>
        <v>103.98487</v>
      </c>
      <c r="C288" s="40">
        <f>Tabela_3!C286</f>
        <v>96.959280000000007</v>
      </c>
      <c r="D288" s="40">
        <f>Tabela_3!D286</f>
        <v>105.72286</v>
      </c>
      <c r="E288" s="40">
        <f>Tabela_3!E286</f>
        <v>116.78176000000001</v>
      </c>
      <c r="F288" s="40" t="str">
        <f>Tabela_3!F286</f>
        <v>-</v>
      </c>
      <c r="G288" s="40">
        <f>Tabela_3!G286</f>
        <v>103.68191</v>
      </c>
      <c r="H288" s="40" t="str">
        <f>Tabela_3!H286</f>
        <v>-</v>
      </c>
      <c r="I288" s="40">
        <f>Tabela_3!I286</f>
        <v>103.81166</v>
      </c>
      <c r="J288" s="40">
        <f>Tabela_3!J286</f>
        <v>99.948329999999999</v>
      </c>
      <c r="K288" s="40">
        <f>Tabela_3!K286</f>
        <v>105.8998</v>
      </c>
      <c r="L288" s="40">
        <f>Tabela_3!L286</f>
        <v>128.80893</v>
      </c>
      <c r="M288" s="40">
        <f>Tabela_3!M286</f>
        <v>112.62936999999999</v>
      </c>
      <c r="N288" s="40">
        <f>Tabela_3!N286</f>
        <v>99.177930000000003</v>
      </c>
      <c r="O288" s="40">
        <f>Tabela_3!O286</f>
        <v>110.77988000000001</v>
      </c>
      <c r="P288" s="40">
        <f>Tabela_3!P286</f>
        <v>108.83542</v>
      </c>
      <c r="Q288" s="40">
        <f>Tabela_3!Q286</f>
        <v>95.951710000000006</v>
      </c>
    </row>
  </sheetData>
  <mergeCells count="6">
    <mergeCell ref="A6:A7"/>
    <mergeCell ref="B2:Q2"/>
    <mergeCell ref="B3:Q3"/>
    <mergeCell ref="B4:Q4"/>
    <mergeCell ref="B5:Q5"/>
    <mergeCell ref="B6:Q6"/>
  </mergeCells>
  <hyperlinks>
    <hyperlink ref="A1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10</vt:i4>
      </vt:variant>
    </vt:vector>
  </HeadingPairs>
  <TitlesOfParts>
    <vt:vector size="41" baseType="lpstr">
      <vt:lpstr>Botão Macro</vt:lpstr>
      <vt:lpstr>Tabelas</vt:lpstr>
      <vt:lpstr>Tabela_1</vt:lpstr>
      <vt:lpstr>Tabela_2</vt:lpstr>
      <vt:lpstr>Tabela_3</vt:lpstr>
      <vt:lpstr>ÍNDICE</vt:lpstr>
      <vt:lpstr>1.1</vt:lpstr>
      <vt:lpstr>1.2</vt:lpstr>
      <vt:lpstr>1.3</vt:lpstr>
      <vt:lpstr>1.4</vt:lpstr>
      <vt:lpstr>1.5</vt:lpstr>
      <vt:lpstr>1.6</vt:lpstr>
      <vt:lpstr>1.7</vt:lpstr>
      <vt:lpstr>Gráfico 0</vt:lpstr>
      <vt:lpstr>Gráficos 4</vt:lpstr>
      <vt:lpstr>1.8</vt:lpstr>
      <vt:lpstr>1.9</vt:lpstr>
      <vt:lpstr>1.10</vt:lpstr>
      <vt:lpstr>1.11</vt:lpstr>
      <vt:lpstr>1.12</vt:lpstr>
      <vt:lpstr>1.13</vt:lpstr>
      <vt:lpstr>Gr.antigo</vt:lpstr>
      <vt:lpstr>1.14</vt:lpstr>
      <vt:lpstr>PANORAMA ECONÔMICO</vt:lpstr>
      <vt:lpstr>Tab 1</vt:lpstr>
      <vt:lpstr>Tab 2</vt:lpstr>
      <vt:lpstr>Tab 3</vt:lpstr>
      <vt:lpstr>Graf 1</vt:lpstr>
      <vt:lpstr>Graf 2</vt:lpstr>
      <vt:lpstr>Graf 3</vt:lpstr>
      <vt:lpstr>Graf 4</vt:lpstr>
      <vt:lpstr>Lista</vt:lpstr>
      <vt:lpstr>Tabela_1</vt:lpstr>
      <vt:lpstr>Tabela_2</vt:lpstr>
      <vt:lpstr>Tabela_2!Tabela_2_nova</vt:lpstr>
      <vt:lpstr>Tabela_22</vt:lpstr>
      <vt:lpstr>Tabela_2!Tabela_222</vt:lpstr>
      <vt:lpstr>Tabela_3!Tabela_3</vt:lpstr>
      <vt:lpstr>Tabela_3!Tabela_BR_UFs_CA</vt:lpstr>
      <vt:lpstr>Tabela_1!Tabela_Br_UFs_SA</vt:lpstr>
      <vt:lpstr>uiui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Aloir Eggert ADM</dc:creator>
  <cp:lastModifiedBy>Claudimar Pancieri Marcal</cp:lastModifiedBy>
  <dcterms:created xsi:type="dcterms:W3CDTF">2014-05-13T15:31:21Z</dcterms:created>
  <dcterms:modified xsi:type="dcterms:W3CDTF">2025-07-11T13:37:07Z</dcterms:modified>
</cp:coreProperties>
</file>