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3_Março_2025\"/>
    </mc:Choice>
  </mc:AlternateContent>
  <bookViews>
    <workbookView xWindow="19095" yWindow="0" windowWidth="19410" windowHeight="15585" tabRatio="753" firstSheet="5" activeTab="11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 4" sheetId="12" state="hidden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OFFSET('Gráficos 4'!$P$71,1,0,COUNT('Gráficos 4'!$P:$P))</definedName>
    <definedName name="Acumulado_ano" localSheetId="4">OFFSET([1]Gráficos!$N$67,1,0,COUNT([1]Gráficos!$N:$N))</definedName>
    <definedName name="Acumulado_ano">OFFSET('Gráficos 4'!$O$71,1,0,COUNT('Gráficos 4'!$O:$O))</definedName>
    <definedName name="Gráfico_2" localSheetId="4">OFFSET([1]Gráficos!$A$67,1,0,COUNT([1]Gráficos!$B:$B))</definedName>
    <definedName name="Gráfico_2">OFFSET('Gráficos 4'!$B$71,1,0,COUNT('Gráficos 4'!$C:$C))</definedName>
    <definedName name="Gráfico_3" localSheetId="4">OFFSET([1]Gráficos!$E$67,1,0,COUNT([1]Gráficos!$F:$F))</definedName>
    <definedName name="Gráfico_3">OFFSET('Gráficos 4'!$F$71,1,0,COUNT('Gráficos 4'!$G:$G))</definedName>
    <definedName name="Gráfico_4" localSheetId="4">OFFSET([1]Gráficos!$M$66,1,0,COUNT([1]Gráficos!$J:$J))</definedName>
    <definedName name="Gráfico_4">OFFSET('Gráficos 4'!$N$70,1,0,COUNT('Gráficos 4'!$K:$K))</definedName>
    <definedName name="Gráfico_5" localSheetId="4">OFFSET([1]Gráficos!$O$67,1,0,COUNT([1]Gráficos!$O:$O))</definedName>
    <definedName name="Gráfico_5">OFFSET('Gráficos 4'!$P$71,1,0,COUNT('Gráficos 4'!$P:$P))</definedName>
    <definedName name="Gráfico_6" localSheetId="24">OFFSET('Gráficos 4'!#REF!,1,0,COUNT('Gráficos 4'!#REF!))</definedName>
    <definedName name="Gráfico_6" localSheetId="25">OFFSET('Gráficos 4'!#REF!,1,0,COUNT('Gráficos 4'!#REF!))</definedName>
    <definedName name="Gráfico_6" localSheetId="4">OFFSET([1]Gráficos!#REF!,1,0,COUNT([1]Gráficos!#REF!))</definedName>
    <definedName name="Gráfico_6">OFFSET('Gráficos 4'!#REF!,1,0,COUNT('Gráficos 4'!#REF!))</definedName>
    <definedName name="Lista" localSheetId="4">[1]Tabela_2!$A$332:$A$346</definedName>
    <definedName name="Lista">Tabela_2!$A$304:$A$582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OFFSET('Gráficos 4'!$J1048557,1,0,COUNT('Gráficos 4'!A1048557:A1048572)-1)</definedName>
    <definedName name="Pernambuco" localSheetId="4">OFFSET([1]Gráficos!A1,1,0,COUNT([1]Gráficos!$I:$I)-1)</definedName>
    <definedName name="Pernambuco">OFFSET('Gráficos 4'!A1,1,0,COUNT('Gráficos 4'!$J:$J)-1)</definedName>
    <definedName name="Sem_ajuste" localSheetId="4">OFFSET([1]Gráficos!$M$67,1,0,COUNT([1]Gráficos!$M:$M))</definedName>
    <definedName name="Sem_ajuste">OFFSET('Gráficos 4'!$N$71,1,0,COUNT('Gráficos 4'!$N:$N))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OFFSET('Gráficos 4'!A10,1,0,COUNT('Gráficos 4'!$W$51:$W$66)-1)</definedName>
    <definedName name="uiui">'Gráficos 4'!$V$51:$W$66</definedName>
  </definedNames>
  <calcPr calcId="152511"/>
</workbook>
</file>

<file path=xl/calcChain.xml><?xml version="1.0" encoding="utf-8"?>
<calcChain xmlns="http://schemas.openxmlformats.org/spreadsheetml/2006/main">
  <c r="BT284" i="2" l="1"/>
  <c r="BS284" i="2"/>
  <c r="BR284" i="2"/>
  <c r="BQ284" i="2"/>
  <c r="BP284" i="2"/>
  <c r="BO284" i="2"/>
  <c r="BN284" i="2"/>
  <c r="AE284" i="2"/>
  <c r="AK284" i="2"/>
  <c r="AJ284" i="2"/>
  <c r="AI284" i="2"/>
  <c r="AH284" i="2"/>
  <c r="AG284" i="2"/>
  <c r="AF284" i="2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N286" i="23"/>
  <c r="O286" i="23"/>
  <c r="P286" i="23"/>
  <c r="Q286" i="23"/>
  <c r="B286" i="24"/>
  <c r="C286" i="24"/>
  <c r="D286" i="24"/>
  <c r="E286" i="24"/>
  <c r="F286" i="24"/>
  <c r="G286" i="24"/>
  <c r="H286" i="24"/>
  <c r="B286" i="21"/>
  <c r="C286" i="21"/>
  <c r="D286" i="21"/>
  <c r="E286" i="21"/>
  <c r="F286" i="21"/>
  <c r="G286" i="21"/>
  <c r="H286" i="21"/>
  <c r="I286" i="21"/>
  <c r="J286" i="21"/>
  <c r="K286" i="21"/>
  <c r="L286" i="21"/>
  <c r="M286" i="21"/>
  <c r="N286" i="21"/>
  <c r="O286" i="21"/>
  <c r="P286" i="21"/>
  <c r="Q286" i="21"/>
  <c r="R286" i="21"/>
  <c r="S286" i="21"/>
  <c r="T286" i="21"/>
  <c r="B285" i="23" l="1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Q285" i="23"/>
  <c r="B285" i="24"/>
  <c r="C285" i="24"/>
  <c r="D285" i="24"/>
  <c r="E285" i="24"/>
  <c r="F285" i="24"/>
  <c r="G285" i="24"/>
  <c r="H285" i="24"/>
  <c r="B285" i="21"/>
  <c r="C285" i="21"/>
  <c r="D285" i="21"/>
  <c r="E285" i="21"/>
  <c r="F285" i="21"/>
  <c r="G285" i="21"/>
  <c r="H285" i="21"/>
  <c r="I285" i="21"/>
  <c r="J285" i="21"/>
  <c r="K285" i="21"/>
  <c r="L285" i="21"/>
  <c r="M285" i="21"/>
  <c r="N285" i="21"/>
  <c r="O285" i="21"/>
  <c r="P285" i="21"/>
  <c r="Q285" i="21"/>
  <c r="R285" i="21"/>
  <c r="S285" i="21"/>
  <c r="T285" i="21"/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AL52" i="12" s="1"/>
  <c r="P73" i="12" s="1"/>
  <c r="C20" i="9"/>
  <c r="AJ53" i="12" s="1"/>
  <c r="N74" i="12" s="1"/>
  <c r="D24" i="9"/>
  <c r="AK57" i="12" s="1"/>
  <c r="O78" i="12" s="1"/>
  <c r="E24" i="9"/>
  <c r="C18" i="9"/>
  <c r="D18" i="9"/>
  <c r="AK51" i="12" s="1"/>
  <c r="O72" i="12" s="1"/>
  <c r="C19" i="9"/>
  <c r="AJ52" i="12" s="1"/>
  <c r="N73" i="12" s="1"/>
  <c r="C23" i="9"/>
  <c r="AJ56" i="12" s="1"/>
  <c r="N77" i="12" s="1"/>
  <c r="D19" i="9"/>
  <c r="AK52" i="12" s="1"/>
  <c r="O73" i="12" s="1"/>
  <c r="D23" i="9"/>
  <c r="AK56" i="12" s="1"/>
  <c r="O77" i="12" s="1"/>
  <c r="E23" i="9"/>
  <c r="C24" i="9"/>
  <c r="D20" i="9"/>
  <c r="AK53" i="12" s="1"/>
  <c r="O74" i="12" s="1"/>
  <c r="E20" i="9"/>
  <c r="AL53" i="12" s="1"/>
  <c r="P74" i="12" s="1"/>
  <c r="C21" i="9"/>
  <c r="AJ54" i="12" s="1"/>
  <c r="N75" i="12" s="1"/>
  <c r="E21" i="9"/>
  <c r="C22" i="9"/>
  <c r="AJ55" i="12" s="1"/>
  <c r="N76" i="12" s="1"/>
  <c r="D22" i="9"/>
  <c r="AK55" i="12" s="1"/>
  <c r="O76" i="12" s="1"/>
  <c r="D21" i="9"/>
  <c r="F9" i="7"/>
  <c r="Z52" i="12" s="1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D10" i="9"/>
  <c r="E15" i="9"/>
  <c r="AL56" i="12"/>
  <c r="P77" i="12" s="1"/>
  <c r="E11" i="9"/>
  <c r="C13" i="9"/>
  <c r="O20" i="17"/>
  <c r="D8" i="9"/>
  <c r="N82" i="12" s="1"/>
  <c r="D12" i="9"/>
  <c r="C15" i="9"/>
  <c r="O11" i="17"/>
  <c r="O22" i="17"/>
  <c r="O12" i="17"/>
  <c r="C11" i="9"/>
  <c r="E13" i="9"/>
  <c r="E16" i="9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F10" i="7"/>
  <c r="F11" i="7"/>
  <c r="F12" i="7"/>
  <c r="Z56" i="12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J57" i="12"/>
  <c r="N78" i="12" s="1"/>
  <c r="AL55" i="12"/>
  <c r="P76" i="12" s="1"/>
  <c r="AK54" i="12"/>
  <c r="O75" i="12" s="1"/>
  <c r="AL51" i="12"/>
  <c r="P72" i="12" s="1"/>
  <c r="D16" i="9"/>
  <c r="C10" i="9"/>
  <c r="D11" i="9"/>
  <c r="E12" i="9"/>
  <c r="C14" i="9"/>
  <c r="D15" i="9"/>
  <c r="AL54" i="12"/>
  <c r="P75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34" i="12" l="1"/>
  <c r="Z58" i="12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L23" i="17"/>
  <c r="L13" i="17"/>
  <c r="L21" i="1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AC45" i="12" l="1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/>
  <c r="I7" i="17" l="1"/>
  <c r="H7" i="17" s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15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I19" i="17" l="1"/>
  <c r="I16" i="17"/>
  <c r="I24" i="17"/>
  <c r="I12" i="17"/>
  <c r="I10" i="17"/>
  <c r="I9" i="17"/>
  <c r="I23" i="17"/>
  <c r="I13" i="17"/>
  <c r="I11" i="17"/>
  <c r="I21" i="17"/>
  <c r="I18" i="17"/>
  <c r="I17" i="17"/>
  <c r="I20" i="17"/>
  <c r="I22" i="17"/>
  <c r="I14" i="17"/>
  <c r="H40" i="3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>
  <connection id="1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<sst xmlns="http://schemas.openxmlformats.org/spreadsheetml/2006/main" count="11192" uniqueCount="268">
  <si>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</si>
  <si>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</si>
  <si>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</si>
  <si>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</si>
  <si>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</si>
  <si>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</si>
  <si>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</si>
  <si>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</si>
  <si>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</si>
  <si>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</si>
  <si>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</si>
  <si>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</si>
  <si>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</si>
  <si>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</si>
  <si>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</si>
  <si>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</si>
  <si>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</si>
  <si>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</si>
  <si>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</si>
  <si>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</si>
  <si>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</si>
  <si>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</si>
  <si>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</si>
  <si>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</si>
  <si>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</si>
  <si>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</si>
  <si>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</si>
  <si>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</si>
  <si>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</si>
  <si>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</si>
  <si>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</si>
  <si>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</si>
  <si>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</si>
  <si>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</si>
  <si>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</si>
  <si>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</si>
  <si>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</si>
  <si>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</si>
  <si>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</si>
  <si>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</si>
  <si>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</si>
  <si>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</si>
  <si>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</si>
  <si>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</si>
  <si>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</si>
  <si>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</si>
  <si>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</si>
  <si>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</si>
  <si>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</si>
  <si>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</si>
  <si>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</si>
  <si>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</si>
  <si>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</si>
  <si>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</si>
  <si>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</si>
  <si>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</si>
  <si>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</si>
  <si>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</si>
  <si>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</si>
  <si>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</si>
  <si>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</si>
  <si>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</si>
  <si>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</si>
  <si>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</si>
  <si>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</si>
  <si>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</si>
  <si>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</si>
  <si>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</si>
  <si>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</si>
  <si>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</si>
  <si>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</si>
  <si>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</si>
  <si>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</si>
  <si>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</si>
  <si>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</si>
  <si>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</si>
  <si>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</si>
  <si>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</si>
  <si>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</si>
  <si>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</si>
  <si>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</si>
  <si>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</si>
  <si>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</si>
  <si>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</si>
  <si>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</si>
  <si>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</si>
  <si>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</si>
  <si>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</si>
  <si>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</si>
  <si>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</si>
  <si>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</si>
  <si>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</si>
  <si>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</si>
  <si>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</si>
  <si>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</si>
  <si>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</si>
  <si>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</si>
  <si>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</si>
  <si>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</si>
  <si>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</si>
  <si>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</si>
  <si>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</si>
  <si>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</si>
  <si>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</si>
  <si>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</si>
  <si>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</si>
  <si>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</si>
  <si>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</si>
  <si>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</si>
  <si>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</si>
  <si>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</si>
  <si>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</si>
  <si>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</si>
  <si>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</si>
  <si>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</si>
  <si>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</si>
  <si>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</si>
  <si>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</si>
  <si>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</si>
  <si>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</si>
  <si>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</si>
  <si>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</si>
  <si>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</si>
  <si>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</si>
  <si>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</si>
  <si>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</si>
  <si>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</si>
  <si>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</si>
  <si>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</si>
  <si>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</si>
  <si>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</si>
  <si>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</si>
  <si>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</si>
  <si>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</si>
  <si>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</si>
  <si>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</si>
  <si>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</si>
  <si>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</si>
  <si>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</si>
  <si>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</si>
  <si>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</si>
  <si>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</si>
  <si>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</si>
  <si>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</si>
  <si>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</si>
  <si>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</si>
  <si>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</si>
  <si>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</si>
  <si>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</si>
  <si>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</si>
  <si>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</si>
  <si>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</si>
  <si>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</si>
  <si>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</si>
  <si>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</si>
  <si>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</si>
  <si>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</si>
  <si>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</si>
  <si>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</si>
  <si>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</si>
  <si>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</si>
  <si>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</si>
  <si>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</si>
  <si>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</si>
  <si>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</si>
  <si>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</si>
  <si>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</si>
  <si>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</si>
  <si>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</si>
  <si>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</si>
  <si>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</si>
  <si>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</si>
  <si>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</si>
  <si>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</si>
  <si>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</si>
  <si>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</si>
  <si>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</si>
  <si>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</si>
  <si>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</si>
  <si>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</si>
  <si>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</si>
  <si>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</si>
  <si>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</si>
  <si>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</si>
  <si>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</si>
  <si>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</si>
  <si>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</si>
  <si>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</si>
  <si>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</si>
  <si>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</si>
  <si>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</si>
  <si>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</si>
  <si>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</si>
  <si>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</si>
  <si>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</si>
  <si>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</si>
  <si>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</si>
  <si>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</si>
  <si>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</si>
  <si>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</si>
  <si>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</si>
  <si>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</si>
  <si>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</si>
  <si>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</si>
  <si>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</si>
  <si>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</si>
  <si>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</si>
  <si>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</si>
  <si>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</si>
  <si>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</si>
  <si>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</si>
  <si>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</si>
  <si>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</si>
  <si>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</si>
  <si>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</si>
  <si>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</si>
  <si>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</si>
  <si>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</si>
  <si>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</si>
  <si>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</si>
  <si>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</si>
  <si>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</si>
  <si>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</si>
  <si>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</si>
  <si>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</si>
  <si>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</si>
  <si>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</si>
  <si>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</si>
  <si>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</si>
  <si>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</si>
  <si>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</si>
  <si>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</si>
  <si>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</si>
  <si>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</si>
  <si>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</si>
  <si>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</si>
  <si>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</si>
  <si>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</si>
  <si>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</si>
  <si>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</si>
  <si>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</si>
  <si>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</si>
  <si>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</si>
  <si>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</si>
  <si>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</si>
  <si>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</si>
  <si>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</si>
  <si>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</si>
  <si>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</si>
  <si>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</si>
  <si>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</si>
  <si>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</si>
  <si>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</si>
  <si>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</si>
  <si>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</si>
  <si>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</si>
  <si>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</si>
  <si>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</si>
  <si>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</si>
  <si>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</si>
  <si>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</si>
  <si>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</si>
  <si>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</si>
  <si>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</si>
  <si>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</si>
  <si>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</si>
  <si>
    <t xml:space="preserve"> -Puxar Média móvel</t>
  </si>
  <si>
    <t>2025.I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</si>
</sst>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80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/>
    <xf numFmtId="164" fontId="1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0" borderId="0" xfId="0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0" fontId="0" fillId="0" borderId="0" xfId="0"/>
    <xf numFmtId="0" fontId="0" fillId="2" borderId="0" xfId="0" applyFill="1"/>
    <xf numFmtId="164" fontId="17" fillId="2" borderId="0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Border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0" borderId="0" xfId="0"/>
    <xf numFmtId="0" fontId="0" fillId="2" borderId="0" xfId="0" applyFill="1"/>
    <xf numFmtId="0" fontId="0" fillId="2" borderId="0" xfId="0" applyFill="1"/>
    <xf numFmtId="0" fontId="0" fillId="2" borderId="0" xfId="0" applyFill="1" applyProtection="1">
      <protection hidden="1"/>
    </xf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0" borderId="0" xfId="0" applyAlignment="1">
      <alignment horizontal="right"/>
    </xf>
    <xf numFmtId="164" fontId="17" fillId="4" borderId="0" xfId="0" applyNumberFormat="1" applyFont="1" applyFill="1" applyBorder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  <xf numFmtId="164" fontId="34" fillId="42" borderId="29" xfId="0" applyNumberFormat="1" applyFont="1" applyFill="1" applyBorder="1" applyAlignment="1" applyProtection="1">
      <alignment horizontal="center" vertical="center"/>
      <protection hidden="1"/>
    </xf>
    <xf numFmtId="164" fontId="34" fillId="42" borderId="31" xfId="0" applyNumberFormat="1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Incorreto" xfId="8" builtinId="27" customBuiltin="1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Amazonas</c:v>
                </c:pt>
                <c:pt idx="1">
                  <c:v>Espírito Santo</c:v>
                </c:pt>
                <c:pt idx="2">
                  <c:v>Pará</c:v>
                </c:pt>
                <c:pt idx="3">
                  <c:v>Rio de Janeiro</c:v>
                </c:pt>
                <c:pt idx="4">
                  <c:v>Ceará</c:v>
                </c:pt>
                <c:pt idx="5">
                  <c:v>São Paulo</c:v>
                </c:pt>
                <c:pt idx="6">
                  <c:v>Bahia</c:v>
                </c:pt>
                <c:pt idx="7">
                  <c:v>Minas Gerais</c:v>
                </c:pt>
                <c:pt idx="8">
                  <c:v>Paraná</c:v>
                </c:pt>
                <c:pt idx="9">
                  <c:v>Mato Grosso</c:v>
                </c:pt>
                <c:pt idx="10">
                  <c:v>Santa Catarina</c:v>
                </c:pt>
                <c:pt idx="11">
                  <c:v>Rio Grande do Sul</c:v>
                </c:pt>
                <c:pt idx="12">
                  <c:v>Goiás</c:v>
                </c:pt>
                <c:pt idx="13">
                  <c:v>Nordeste</c:v>
                </c:pt>
                <c:pt idx="14">
                  <c:v>Pernambuco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5.6000059999999996</c:v>
                </c:pt>
                <c:pt idx="1">
                  <c:v>4.6000139999999998</c:v>
                </c:pt>
                <c:pt idx="2">
                  <c:v>4.6000069999999997</c:v>
                </c:pt>
                <c:pt idx="3">
                  <c:v>4.5000150000000003</c:v>
                </c:pt>
                <c:pt idx="4">
                  <c:v>3.4000089999999998</c:v>
                </c:pt>
                <c:pt idx="5">
                  <c:v>2.1000160000000001</c:v>
                </c:pt>
                <c:pt idx="6">
                  <c:v>1.600012</c:v>
                </c:pt>
                <c:pt idx="7">
                  <c:v>0.90001300000000006</c:v>
                </c:pt>
                <c:pt idx="8">
                  <c:v>0.80001700000000009</c:v>
                </c:pt>
                <c:pt idx="9">
                  <c:v>0.700021</c:v>
                </c:pt>
                <c:pt idx="10">
                  <c:v>1.8E-5</c:v>
                </c:pt>
                <c:pt idx="11">
                  <c:v>-1.199981</c:v>
                </c:pt>
                <c:pt idx="12">
                  <c:v>-2.0999780000000001</c:v>
                </c:pt>
                <c:pt idx="13">
                  <c:v>-4.0999949999999998</c:v>
                </c:pt>
                <c:pt idx="14">
                  <c:v>-4.9999890000000002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20512"/>
        <c:axId val="-1278950432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C0E-4A23-B697-4F2B54CE5D25}"/>
                </c:ex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Amazonas</c:v>
              </c:pt>
              <c:pt idx="1">
                <c:v>Espírito Santo</c:v>
              </c:pt>
              <c:pt idx="2">
                <c:v>Pará</c:v>
              </c:pt>
              <c:pt idx="3">
                <c:v>Rio de Janeiro</c:v>
              </c:pt>
              <c:pt idx="4">
                <c:v>Ceará</c:v>
              </c:pt>
              <c:pt idx="5">
                <c:v>São Paulo</c:v>
              </c:pt>
              <c:pt idx="6">
                <c:v>Bahia</c:v>
              </c:pt>
              <c:pt idx="7">
                <c:v>Minas Gerais</c:v>
              </c:pt>
              <c:pt idx="8">
                <c:v>Paraná</c:v>
              </c:pt>
              <c:pt idx="9">
                <c:v>Mato Grosso</c:v>
              </c:pt>
              <c:pt idx="10">
                <c:v>Santa Catarina</c:v>
              </c:pt>
              <c:pt idx="11">
                <c:v>Rio Grande do Sul</c:v>
              </c:pt>
              <c:pt idx="12">
                <c:v>Goiás</c:v>
              </c:pt>
              <c:pt idx="13">
                <c:v>Nordeste</c:v>
              </c:pt>
              <c:pt idx="14">
                <c:v>Pernambuco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1.2000039999999998</c:v>
                </c:pt>
                <c:pt idx="1">
                  <c:v>1.2000039999999998</c:v>
                </c:pt>
                <c:pt idx="2">
                  <c:v>1.2000039999999998</c:v>
                </c:pt>
                <c:pt idx="3">
                  <c:v>1.2000039999999998</c:v>
                </c:pt>
                <c:pt idx="4">
                  <c:v>1.2000039999999998</c:v>
                </c:pt>
                <c:pt idx="5">
                  <c:v>1.2000039999999998</c:v>
                </c:pt>
                <c:pt idx="6">
                  <c:v>1.2000039999999998</c:v>
                </c:pt>
                <c:pt idx="7">
                  <c:v>1.2000039999999998</c:v>
                </c:pt>
                <c:pt idx="8">
                  <c:v>1.2000039999999998</c:v>
                </c:pt>
                <c:pt idx="9">
                  <c:v>1.2000039999999998</c:v>
                </c:pt>
                <c:pt idx="10">
                  <c:v>1.2000039999999998</c:v>
                </c:pt>
                <c:pt idx="11">
                  <c:v>1.2000039999999998</c:v>
                </c:pt>
                <c:pt idx="12">
                  <c:v>1.2000039999999998</c:v>
                </c:pt>
                <c:pt idx="13">
                  <c:v>1.2000039999999998</c:v>
                </c:pt>
                <c:pt idx="14">
                  <c:v>1.2000039999999998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8920512"/>
        <c:axId val="-1278950432"/>
      </c:lineChart>
      <c:catAx>
        <c:axId val="-12789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50432"/>
        <c:crosses val="autoZero"/>
        <c:auto val="1"/>
        <c:lblAlgn val="ctr"/>
        <c:lblOffset val="100"/>
        <c:noMultiLvlLbl val="0"/>
      </c:catAx>
      <c:valAx>
        <c:axId val="-1278950432"/>
        <c:scaling>
          <c:orientation val="minMax"/>
          <c:max val="8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2051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49888"/>
        <c:axId val="-1278927040"/>
      </c:barChart>
      <c:catAx>
        <c:axId val="-12789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27040"/>
        <c:crosses val="autoZero"/>
        <c:auto val="1"/>
        <c:lblAlgn val="ctr"/>
        <c:lblOffset val="100"/>
        <c:noMultiLvlLbl val="0"/>
      </c:catAx>
      <c:valAx>
        <c:axId val="-1278927040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4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49344"/>
        <c:axId val="-1214458416"/>
      </c:barChart>
      <c:catAx>
        <c:axId val="-12789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14458416"/>
        <c:crosses val="autoZero"/>
        <c:auto val="1"/>
        <c:lblAlgn val="ctr"/>
        <c:lblOffset val="100"/>
        <c:noMultiLvlLbl val="0"/>
      </c:catAx>
      <c:valAx>
        <c:axId val="-12144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4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'Gráficos 4'!$B$71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0576558406966089E-3"/>
                  <c:y val="-2.749318513013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1010072468370434E-8"/>
                  <c:y val="-2.3536263639786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4.1153116813931424E-3"/>
                  <c:y val="-3.92600804120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446509261029245E-17"/>
                  <c:y val="-2.355604824723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Paraná</c:v>
                </c:pt>
                <c:pt idx="1">
                  <c:v>Santa Catarina</c:v>
                </c:pt>
                <c:pt idx="2">
                  <c:v>Pará</c:v>
                </c:pt>
                <c:pt idx="3">
                  <c:v>Mato Grosso do Sul</c:v>
                </c:pt>
                <c:pt idx="4">
                  <c:v>Bahia</c:v>
                </c:pt>
                <c:pt idx="5">
                  <c:v>Rio de Janeiro</c:v>
                </c:pt>
                <c:pt idx="6">
                  <c:v>Espírito Santo</c:v>
                </c:pt>
                <c:pt idx="7">
                  <c:v>São Paulo</c:v>
                </c:pt>
                <c:pt idx="8">
                  <c:v>Minas Gerais</c:v>
                </c:pt>
                <c:pt idx="9">
                  <c:v>Amazonas</c:v>
                </c:pt>
                <c:pt idx="10">
                  <c:v>Mato Grosso</c:v>
                </c:pt>
                <c:pt idx="11">
                  <c:v>Goiás</c:v>
                </c:pt>
                <c:pt idx="12">
                  <c:v>Ceará</c:v>
                </c:pt>
                <c:pt idx="13">
                  <c:v>Rio Grande do Sul</c:v>
                </c:pt>
                <c:pt idx="14">
                  <c:v>Nordeste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15.10037</c:v>
                </c:pt>
                <c:pt idx="1">
                  <c:v>9.3003800000000005</c:v>
                </c:pt>
                <c:pt idx="2">
                  <c:v>9.1002700000000001</c:v>
                </c:pt>
                <c:pt idx="3">
                  <c:v>7.6003999999999996</c:v>
                </c:pt>
                <c:pt idx="4">
                  <c:v>3.9003199999999998</c:v>
                </c:pt>
                <c:pt idx="5">
                  <c:v>3.2003500000000003</c:v>
                </c:pt>
                <c:pt idx="6">
                  <c:v>2.6003400000000001</c:v>
                </c:pt>
                <c:pt idx="7">
                  <c:v>1.80036</c:v>
                </c:pt>
                <c:pt idx="8">
                  <c:v>1.80033</c:v>
                </c:pt>
                <c:pt idx="9">
                  <c:v>1.60026</c:v>
                </c:pt>
                <c:pt idx="10">
                  <c:v>0.80041000000000007</c:v>
                </c:pt>
                <c:pt idx="11">
                  <c:v>-1.4995799999999999</c:v>
                </c:pt>
                <c:pt idx="12">
                  <c:v>-1.9997100000000001</c:v>
                </c:pt>
                <c:pt idx="13">
                  <c:v>-2.4996100000000001</c:v>
                </c:pt>
                <c:pt idx="14">
                  <c:v>-4.7997499999999995</c:v>
                </c:pt>
                <c:pt idx="15">
                  <c:v>-10.49972</c:v>
                </c:pt>
                <c:pt idx="16">
                  <c:v>-19.099700000000002</c:v>
                </c:pt>
                <c:pt idx="17">
                  <c:v>-22.599690000000002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1278937920"/>
        <c:axId val="-1278928672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0915468905741865E-2"/>
                  <c:y val="-5.839643283527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4'!$B$72:$B$86</c:f>
              <c:strCache>
                <c:ptCount val="15"/>
                <c:pt idx="0">
                  <c:v>Rio Grande do Sul</c:v>
                </c:pt>
                <c:pt idx="1">
                  <c:v>Mato Grosso</c:v>
                </c:pt>
                <c:pt idx="2">
                  <c:v>Pará</c:v>
                </c:pt>
                <c:pt idx="3">
                  <c:v>Espírito Santo</c:v>
                </c:pt>
                <c:pt idx="4">
                  <c:v>Paraná</c:v>
                </c:pt>
                <c:pt idx="5">
                  <c:v>São Paulo</c:v>
                </c:pt>
                <c:pt idx="6">
                  <c:v>Santa Catarina</c:v>
                </c:pt>
                <c:pt idx="7">
                  <c:v>Rio de Janeiro</c:v>
                </c:pt>
                <c:pt idx="8">
                  <c:v>Amazonas</c:v>
                </c:pt>
                <c:pt idx="9">
                  <c:v>Goiás</c:v>
                </c:pt>
                <c:pt idx="10">
                  <c:v>Pernambuco</c:v>
                </c:pt>
                <c:pt idx="11">
                  <c:v>Nordeste</c:v>
                </c:pt>
                <c:pt idx="12">
                  <c:v>Ceará</c:v>
                </c:pt>
                <c:pt idx="13">
                  <c:v>Bahia</c:v>
                </c:pt>
                <c:pt idx="14">
                  <c:v>Minas Gerais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3.1002399999999999</c:v>
                </c:pt>
                <c:pt idx="1">
                  <c:v>3.1002399999999999</c:v>
                </c:pt>
                <c:pt idx="2">
                  <c:v>3.1002399999999999</c:v>
                </c:pt>
                <c:pt idx="3">
                  <c:v>3.1002399999999999</c:v>
                </c:pt>
                <c:pt idx="4">
                  <c:v>3.1002399999999999</c:v>
                </c:pt>
                <c:pt idx="5">
                  <c:v>3.1002399999999999</c:v>
                </c:pt>
                <c:pt idx="6">
                  <c:v>3.1002399999999999</c:v>
                </c:pt>
                <c:pt idx="7">
                  <c:v>3.1002399999999999</c:v>
                </c:pt>
                <c:pt idx="8">
                  <c:v>3.1002399999999999</c:v>
                </c:pt>
                <c:pt idx="9">
                  <c:v>3.1002399999999999</c:v>
                </c:pt>
                <c:pt idx="10">
                  <c:v>3.1002399999999999</c:v>
                </c:pt>
                <c:pt idx="11">
                  <c:v>3.1002399999999999</c:v>
                </c:pt>
                <c:pt idx="12">
                  <c:v>3.1002399999999999</c:v>
                </c:pt>
                <c:pt idx="13">
                  <c:v>3.1002399999999999</c:v>
                </c:pt>
                <c:pt idx="14">
                  <c:v>3.1002399999999999</c:v>
                </c:pt>
                <c:pt idx="15">
                  <c:v>3.1002399999999999</c:v>
                </c:pt>
                <c:pt idx="16">
                  <c:v>3.1002399999999999</c:v>
                </c:pt>
                <c:pt idx="17">
                  <c:v>3.1002399999999999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8937920"/>
        <c:axId val="-1278928672"/>
      </c:lineChart>
      <c:catAx>
        <c:axId val="-127893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28672"/>
        <c:crosses val="autoZero"/>
        <c:auto val="1"/>
        <c:lblAlgn val="ctr"/>
        <c:lblOffset val="100"/>
        <c:noMultiLvlLbl val="0"/>
      </c:catAx>
      <c:valAx>
        <c:axId val="-1278928672"/>
        <c:scaling>
          <c:orientation val="minMax"/>
          <c:max val="20"/>
          <c:min val="-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792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Lbls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1.567901234567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0B-44F6-934F-DBEA2423849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07266806890005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E4-4AC7-86B1-6C55FECE971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Paraná</c:v>
                </c:pt>
                <c:pt idx="2">
                  <c:v>Pará</c:v>
                </c:pt>
                <c:pt idx="3">
                  <c:v>Bahia</c:v>
                </c:pt>
                <c:pt idx="4">
                  <c:v>São Paulo</c:v>
                </c:pt>
                <c:pt idx="5">
                  <c:v>Rio Grande do Sul</c:v>
                </c:pt>
                <c:pt idx="6">
                  <c:v>Mato Grosso</c:v>
                </c:pt>
                <c:pt idx="7">
                  <c:v>Minas Gerais</c:v>
                </c:pt>
                <c:pt idx="8">
                  <c:v>Goiás</c:v>
                </c:pt>
                <c:pt idx="9">
                  <c:v>Rio de Janeiro</c:v>
                </c:pt>
                <c:pt idx="10">
                  <c:v>Ceará</c:v>
                </c:pt>
                <c:pt idx="11">
                  <c:v>Mato Grosso do Sul</c:v>
                </c:pt>
                <c:pt idx="12">
                  <c:v>Amazonas</c:v>
                </c:pt>
                <c:pt idx="13">
                  <c:v>Nordeste</c:v>
                </c:pt>
                <c:pt idx="14">
                  <c:v>Espírito Santo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8.5001800000000003</c:v>
                </c:pt>
                <c:pt idx="1">
                  <c:v>7.1001699999999994</c:v>
                </c:pt>
                <c:pt idx="2">
                  <c:v>5.1000699999999997</c:v>
                </c:pt>
                <c:pt idx="3">
                  <c:v>2.4001199999999998</c:v>
                </c:pt>
                <c:pt idx="4">
                  <c:v>1.10016</c:v>
                </c:pt>
                <c:pt idx="5">
                  <c:v>0.80019000000000007</c:v>
                </c:pt>
                <c:pt idx="6">
                  <c:v>0.40021000000000001</c:v>
                </c:pt>
                <c:pt idx="7">
                  <c:v>0.30013000000000001</c:v>
                </c:pt>
                <c:pt idx="8">
                  <c:v>-0.39978000000000002</c:v>
                </c:pt>
                <c:pt idx="9">
                  <c:v>-0.49985000000000002</c:v>
                </c:pt>
                <c:pt idx="10">
                  <c:v>-0.69990999999999992</c:v>
                </c:pt>
                <c:pt idx="11">
                  <c:v>-1.5998000000000001</c:v>
                </c:pt>
                <c:pt idx="12">
                  <c:v>-3.2999399999999999</c:v>
                </c:pt>
                <c:pt idx="13">
                  <c:v>-4.1999500000000003</c:v>
                </c:pt>
                <c:pt idx="14">
                  <c:v>-6.0998599999999996</c:v>
                </c:pt>
                <c:pt idx="15">
                  <c:v>-8.6999199999999988</c:v>
                </c:pt>
                <c:pt idx="16">
                  <c:v>-19.6999</c:v>
                </c:pt>
                <c:pt idx="17">
                  <c:v>-20.799890000000001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31392"/>
        <c:axId val="-1278939008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E4-4AC7-86B1-6C55FECE971C}"/>
                </c:ex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Santa Catarina</c:v>
                </c:pt>
                <c:pt idx="1">
                  <c:v>Paraná</c:v>
                </c:pt>
                <c:pt idx="2">
                  <c:v>Pará</c:v>
                </c:pt>
                <c:pt idx="3">
                  <c:v>Bahia</c:v>
                </c:pt>
                <c:pt idx="4">
                  <c:v>São Paulo</c:v>
                </c:pt>
                <c:pt idx="5">
                  <c:v>Rio Grande do Sul</c:v>
                </c:pt>
                <c:pt idx="6">
                  <c:v>Mato Grosso</c:v>
                </c:pt>
                <c:pt idx="7">
                  <c:v>Minas Gerais</c:v>
                </c:pt>
                <c:pt idx="8">
                  <c:v>Goiás</c:v>
                </c:pt>
                <c:pt idx="9">
                  <c:v>Rio de Janeiro</c:v>
                </c:pt>
                <c:pt idx="10">
                  <c:v>Ceará</c:v>
                </c:pt>
                <c:pt idx="11">
                  <c:v>Mato Grosso do Sul</c:v>
                </c:pt>
                <c:pt idx="12">
                  <c:v>Amazonas</c:v>
                </c:pt>
                <c:pt idx="13">
                  <c:v>Nordeste</c:v>
                </c:pt>
                <c:pt idx="14">
                  <c:v>Espírito Santo</c:v>
                </c:pt>
                <c:pt idx="15">
                  <c:v>Maranhão</c:v>
                </c:pt>
                <c:pt idx="16">
                  <c:v>Rio Grande do Norte</c:v>
                </c:pt>
                <c:pt idx="17">
                  <c:v>Pernambuco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1.90004</c:v>
                </c:pt>
                <c:pt idx="1">
                  <c:v>1.90004</c:v>
                </c:pt>
                <c:pt idx="2">
                  <c:v>1.90004</c:v>
                </c:pt>
                <c:pt idx="3">
                  <c:v>1.90004</c:v>
                </c:pt>
                <c:pt idx="4">
                  <c:v>1.90004</c:v>
                </c:pt>
                <c:pt idx="5">
                  <c:v>1.90004</c:v>
                </c:pt>
                <c:pt idx="6">
                  <c:v>1.90004</c:v>
                </c:pt>
                <c:pt idx="7">
                  <c:v>1.90004</c:v>
                </c:pt>
                <c:pt idx="8">
                  <c:v>1.90004</c:v>
                </c:pt>
                <c:pt idx="9">
                  <c:v>1.90004</c:v>
                </c:pt>
                <c:pt idx="10">
                  <c:v>1.90004</c:v>
                </c:pt>
                <c:pt idx="11">
                  <c:v>1.90004</c:v>
                </c:pt>
                <c:pt idx="12">
                  <c:v>1.90004</c:v>
                </c:pt>
                <c:pt idx="13">
                  <c:v>1.90004</c:v>
                </c:pt>
                <c:pt idx="14">
                  <c:v>1.90004</c:v>
                </c:pt>
                <c:pt idx="15">
                  <c:v>1.90004</c:v>
                </c:pt>
                <c:pt idx="16">
                  <c:v>1.90004</c:v>
                </c:pt>
                <c:pt idx="17">
                  <c:v>1.90004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8931392"/>
        <c:axId val="-1278939008"/>
      </c:lineChart>
      <c:catAx>
        <c:axId val="-127893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9008"/>
        <c:crosses val="autoZero"/>
        <c:auto val="1"/>
        <c:lblAlgn val="ctr"/>
        <c:lblOffset val="100"/>
        <c:noMultiLvlLbl val="0"/>
      </c:catAx>
      <c:valAx>
        <c:axId val="-1278939008"/>
        <c:scaling>
          <c:orientation val="minMax"/>
          <c:max val="12"/>
          <c:min val="-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139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Paraná</c:v>
                </c:pt>
                <c:pt idx="2">
                  <c:v>Pará</c:v>
                </c:pt>
                <c:pt idx="3">
                  <c:v>Ceará</c:v>
                </c:pt>
                <c:pt idx="4">
                  <c:v>Mato Grosso</c:v>
                </c:pt>
                <c:pt idx="5">
                  <c:v>Mato Grosso do Sul</c:v>
                </c:pt>
                <c:pt idx="6">
                  <c:v>São Paulo</c:v>
                </c:pt>
                <c:pt idx="7">
                  <c:v>Bahia</c:v>
                </c:pt>
                <c:pt idx="8">
                  <c:v>Minas Gerais</c:v>
                </c:pt>
                <c:pt idx="9">
                  <c:v>Nordeste</c:v>
                </c:pt>
                <c:pt idx="10">
                  <c:v>Amazonas</c:v>
                </c:pt>
                <c:pt idx="11">
                  <c:v>Goiás</c:v>
                </c:pt>
                <c:pt idx="12">
                  <c:v>Maranhão</c:v>
                </c:pt>
                <c:pt idx="13">
                  <c:v>Rio Grande do Sul</c:v>
                </c:pt>
                <c:pt idx="14">
                  <c:v>Pernambuco</c:v>
                </c:pt>
                <c:pt idx="15">
                  <c:v>Rio de Janeiro</c:v>
                </c:pt>
                <c:pt idx="16">
                  <c:v>Rio Grande do Norte</c:v>
                </c:pt>
                <c:pt idx="17">
                  <c:v>Espírito Santo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8.7000389999999985</c:v>
                </c:pt>
                <c:pt idx="1">
                  <c:v>6.500038</c:v>
                </c:pt>
                <c:pt idx="2">
                  <c:v>6.2000280000000005</c:v>
                </c:pt>
                <c:pt idx="3">
                  <c:v>5.2000299999999999</c:v>
                </c:pt>
                <c:pt idx="4">
                  <c:v>4.1000419999999993</c:v>
                </c:pt>
                <c:pt idx="5">
                  <c:v>2.8000409999999998</c:v>
                </c:pt>
                <c:pt idx="6">
                  <c:v>2.8000369999999997</c:v>
                </c:pt>
                <c:pt idx="7">
                  <c:v>2.5000330000000002</c:v>
                </c:pt>
                <c:pt idx="8">
                  <c:v>2.0000339999999999</c:v>
                </c:pt>
                <c:pt idx="9">
                  <c:v>1.8000260000000001</c:v>
                </c:pt>
                <c:pt idx="10">
                  <c:v>1.500027</c:v>
                </c:pt>
                <c:pt idx="11">
                  <c:v>0.50004300000000002</c:v>
                </c:pt>
                <c:pt idx="12">
                  <c:v>0.40002900000000002</c:v>
                </c:pt>
                <c:pt idx="13">
                  <c:v>0.20004000000000002</c:v>
                </c:pt>
                <c:pt idx="14">
                  <c:v>-0.49996800000000002</c:v>
                </c:pt>
                <c:pt idx="15">
                  <c:v>-1.4999640000000001</c:v>
                </c:pt>
                <c:pt idx="16">
                  <c:v>-3.9999690000000001</c:v>
                </c:pt>
                <c:pt idx="17">
                  <c:v>-4.2999650000000003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27584"/>
        <c:axId val="-1278936832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 xmlns:c16="http://schemas.microsoft.com/office/drawing/2014/chart" xmlns:c15="http://schemas.microsoft.com/office/drawing/2012/chart">
                <c:ext xmlns:c16="http://schemas.microsoft.com/office/drawing/2014/chart" uri="{C3380CC4-5D6E-409C-BE32-E72D297353CC}">
                  <c16:uniqueId val="{0000000F-0347-42DE-8CD4-94EEF9044DDB}"/>
                </c:ext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Santa Catarina</c:v>
                </c:pt>
                <c:pt idx="1">
                  <c:v>Paraná</c:v>
                </c:pt>
                <c:pt idx="2">
                  <c:v>Pará</c:v>
                </c:pt>
                <c:pt idx="3">
                  <c:v>Ceará</c:v>
                </c:pt>
                <c:pt idx="4">
                  <c:v>Mato Grosso</c:v>
                </c:pt>
                <c:pt idx="5">
                  <c:v>Mato Grosso do Sul</c:v>
                </c:pt>
                <c:pt idx="6">
                  <c:v>São Paulo</c:v>
                </c:pt>
                <c:pt idx="7">
                  <c:v>Bahia</c:v>
                </c:pt>
                <c:pt idx="8">
                  <c:v>Minas Gerais</c:v>
                </c:pt>
                <c:pt idx="9">
                  <c:v>Nordeste</c:v>
                </c:pt>
                <c:pt idx="10">
                  <c:v>Amazonas</c:v>
                </c:pt>
                <c:pt idx="11">
                  <c:v>Goiás</c:v>
                </c:pt>
                <c:pt idx="12">
                  <c:v>Maranhão</c:v>
                </c:pt>
                <c:pt idx="13">
                  <c:v>Rio Grande do Sul</c:v>
                </c:pt>
                <c:pt idx="14">
                  <c:v>Pernambuco</c:v>
                </c:pt>
                <c:pt idx="15">
                  <c:v>Rio de Janeiro</c:v>
                </c:pt>
                <c:pt idx="16">
                  <c:v>Rio Grande do Norte</c:v>
                </c:pt>
                <c:pt idx="17">
                  <c:v>Espírito Santo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3.100025</c:v>
                </c:pt>
                <c:pt idx="1">
                  <c:v>3.100025</c:v>
                </c:pt>
                <c:pt idx="2">
                  <c:v>3.100025</c:v>
                </c:pt>
                <c:pt idx="3">
                  <c:v>3.100025</c:v>
                </c:pt>
                <c:pt idx="4">
                  <c:v>3.100025</c:v>
                </c:pt>
                <c:pt idx="5">
                  <c:v>3.100025</c:v>
                </c:pt>
                <c:pt idx="6">
                  <c:v>3.100025</c:v>
                </c:pt>
                <c:pt idx="7">
                  <c:v>3.100025</c:v>
                </c:pt>
                <c:pt idx="8">
                  <c:v>3.100025</c:v>
                </c:pt>
                <c:pt idx="9">
                  <c:v>3.100025</c:v>
                </c:pt>
                <c:pt idx="10">
                  <c:v>3.100025</c:v>
                </c:pt>
                <c:pt idx="11">
                  <c:v>3.100025</c:v>
                </c:pt>
                <c:pt idx="12">
                  <c:v>3.100025</c:v>
                </c:pt>
                <c:pt idx="13">
                  <c:v>3.100025</c:v>
                </c:pt>
                <c:pt idx="14">
                  <c:v>3.100025</c:v>
                </c:pt>
                <c:pt idx="15">
                  <c:v>3.100025</c:v>
                </c:pt>
                <c:pt idx="16">
                  <c:v>3.100025</c:v>
                </c:pt>
                <c:pt idx="17">
                  <c:v>3.100025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8927584"/>
        <c:axId val="-1278936832"/>
      </c:lineChart>
      <c:catAx>
        <c:axId val="-127892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6832"/>
        <c:crosses val="autoZero"/>
        <c:auto val="1"/>
        <c:lblAlgn val="ctr"/>
        <c:lblOffset val="100"/>
        <c:noMultiLvlLbl val="0"/>
      </c:catAx>
      <c:valAx>
        <c:axId val="-1278936832"/>
        <c:scaling>
          <c:orientation val="minMax"/>
          <c:max val="9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275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março 25 /</c:v>
                </c:pt>
                <c:pt idx="1">
                  <c:v>março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83-411C-BF06-DD5776CA04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'Gráficos 4'!$N$72:$N$78</c:f>
              <c:numCache>
                <c:formatCode>0.0</c:formatCode>
                <c:ptCount val="7"/>
                <c:pt idx="0">
                  <c:v>2.6</c:v>
                </c:pt>
                <c:pt idx="1">
                  <c:v>3.4</c:v>
                </c:pt>
                <c:pt idx="2">
                  <c:v>1</c:v>
                </c:pt>
                <c:pt idx="3">
                  <c:v>0.3</c:v>
                </c:pt>
                <c:pt idx="4">
                  <c:v>-11.1</c:v>
                </c:pt>
                <c:pt idx="5">
                  <c:v>-6</c:v>
                </c:pt>
                <c:pt idx="6">
                  <c:v>10.199999999999999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março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-6.1</c:v>
                </c:pt>
                <c:pt idx="1">
                  <c:v>-9</c:v>
                </c:pt>
                <c:pt idx="2">
                  <c:v>-0.2</c:v>
                </c:pt>
                <c:pt idx="3">
                  <c:v>0.1</c:v>
                </c:pt>
                <c:pt idx="4">
                  <c:v>-1.9</c:v>
                </c:pt>
                <c:pt idx="5">
                  <c:v>-5.4</c:v>
                </c:pt>
                <c:pt idx="6">
                  <c:v>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-4.3</c:v>
                </c:pt>
                <c:pt idx="1">
                  <c:v>-7</c:v>
                </c:pt>
                <c:pt idx="2">
                  <c:v>1</c:v>
                </c:pt>
                <c:pt idx="3">
                  <c:v>-0.1</c:v>
                </c:pt>
                <c:pt idx="4">
                  <c:v>-5.2</c:v>
                </c:pt>
                <c:pt idx="5">
                  <c:v>-1.5</c:v>
                </c:pt>
                <c:pt idx="6">
                  <c:v>5.7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47712"/>
        <c:axId val="-1278952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-12789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52608"/>
        <c:crosses val="autoZero"/>
        <c:auto val="1"/>
        <c:lblAlgn val="ctr"/>
        <c:lblOffset val="100"/>
        <c:noMultiLvlLbl val="0"/>
      </c:catAx>
      <c:valAx>
        <c:axId val="-1278952608"/>
        <c:scaling>
          <c:orientation val="minMax"/>
          <c:max val="1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47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78930304"/>
        <c:axId val="-1278933024"/>
      </c:lineChart>
      <c:catAx>
        <c:axId val="-12789303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3024"/>
        <c:crosses val="autoZero"/>
        <c:auto val="1"/>
        <c:lblAlgn val="ctr"/>
        <c:lblOffset val="100"/>
        <c:tickLblSkip val="1"/>
        <c:noMultiLvlLbl val="1"/>
      </c:catAx>
      <c:valAx>
        <c:axId val="-127893302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A4-4E82-8810-D6BAFD7AC25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1278934112"/>
        <c:axId val="-1278935744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A4-4E82-8810-D6BAFD7AC2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8934112"/>
        <c:axId val="-1278935744"/>
      </c:lineChart>
      <c:catAx>
        <c:axId val="-1278934112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5744"/>
        <c:crosses val="autoZero"/>
        <c:auto val="1"/>
        <c:lblAlgn val="ctr"/>
        <c:lblOffset val="100"/>
        <c:noMultiLvlLbl val="1"/>
      </c:catAx>
      <c:valAx>
        <c:axId val="-1278935744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411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52064"/>
        <c:axId val="-1278932480"/>
      </c:barChart>
      <c:catAx>
        <c:axId val="-12789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2480"/>
        <c:crosses val="autoZero"/>
        <c:auto val="1"/>
        <c:lblAlgn val="ctr"/>
        <c:lblOffset val="100"/>
        <c:noMultiLvlLbl val="0"/>
      </c:catAx>
      <c:valAx>
        <c:axId val="-1278932480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5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278930848"/>
        <c:axId val="-1278951520"/>
      </c:barChart>
      <c:catAx>
        <c:axId val="-12789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51520"/>
        <c:crosses val="autoZero"/>
        <c:auto val="1"/>
        <c:lblAlgn val="ctr"/>
        <c:lblOffset val="100"/>
        <c:noMultiLvlLbl val="0"/>
      </c:catAx>
      <c:valAx>
        <c:axId val="-127895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27893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=""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name="Tabela_Br_UFs_SA" growShrinkType="overwriteClear" adjustColumnWidth="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ela_222" growShrinkType="overwriteClear" adjustColumnWidth="0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ela_2_nova" growShrinkType="overwriteClear" adjustColumnWidth="0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ela_BR_UFs_CA" growShrinkType="overwriteClear" adjustColumnWidth="0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G162"/>
  <sheetViews>
    <sheetView topLeftCell="A4" zoomScale="115" zoomScaleNormal="115" workbookViewId="0">
      <selection activeCell="D13" sqref="D13"/>
    </sheetView>
  </sheetViews>
  <sheetFormatPr defaultRowHeight="15" x14ac:dyDescent="0.25"/>
  <cols>
    <col min="1" max="1" width="2.5703125" style="202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1" t="s">
        <v>151</v>
      </c>
    </row>
    <row r="2" spans="1:6" s="8" customFormat="1" ht="12.75" customHeight="1" x14ac:dyDescent="0.25">
      <c r="A2" s="202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45717</v>
      </c>
      <c r="C4" s="62"/>
      <c r="D4" s="63"/>
      <c r="E4" s="67"/>
      <c r="F4" s="67"/>
    </row>
    <row r="5" spans="1:6" ht="15" customHeight="1" x14ac:dyDescent="0.25">
      <c r="B5" s="301" t="s">
        <v>28</v>
      </c>
      <c r="C5" s="305" t="s">
        <v>29</v>
      </c>
      <c r="D5" s="306"/>
      <c r="E5" s="306"/>
      <c r="F5" s="307"/>
    </row>
    <row r="6" spans="1:6" ht="25.5" customHeight="1" x14ac:dyDescent="0.25">
      <c r="B6" s="302"/>
      <c r="C6" s="132" t="s">
        <v>201</v>
      </c>
      <c r="D6" s="308" t="s">
        <v>30</v>
      </c>
      <c r="E6" s="309"/>
      <c r="F6" s="310"/>
    </row>
    <row r="7" spans="1:6" ht="12.95" customHeight="1" x14ac:dyDescent="0.25">
      <c r="B7" s="303"/>
      <c r="C7" s="73">
        <f>B4</f>
        <v>45717</v>
      </c>
      <c r="D7" s="73">
        <f>B4</f>
        <v>45717</v>
      </c>
      <c r="E7" s="74" t="s">
        <v>31</v>
      </c>
      <c r="F7" s="311" t="s">
        <v>190</v>
      </c>
    </row>
    <row r="8" spans="1:6" ht="12.95" customHeight="1" thickBot="1" x14ac:dyDescent="0.3">
      <c r="B8" s="304"/>
      <c r="C8" s="133">
        <f>B4 -1</f>
        <v>45716</v>
      </c>
      <c r="D8" s="133">
        <f>B4 - 365</f>
        <v>45352</v>
      </c>
      <c r="E8" s="134">
        <f>B4</f>
        <v>45717</v>
      </c>
      <c r="F8" s="312"/>
    </row>
    <row r="9" spans="1:6" ht="12.95" customHeight="1" thickBot="1" x14ac:dyDescent="0.3">
      <c r="B9" s="215" t="s">
        <v>3</v>
      </c>
      <c r="C9" s="212">
        <f>VLOOKUP($B$4,Tabela_3!$A$6:$AM$306,ROW(A21),FALSE)</f>
        <v>1.2</v>
      </c>
      <c r="D9" s="212">
        <f>VLOOKUP($B$4,Tabela_1!$A$6:$BY$300,ROW(A21),FALSE)</f>
        <v>3.1</v>
      </c>
      <c r="E9" s="212">
        <f>VLOOKUP($B$4,Tabela_1!$A$6:$BY$300,ROW(A40),FALSE)</f>
        <v>1.9</v>
      </c>
      <c r="F9" s="216">
        <f>VLOOKUP($B$4,Tabela_1!$A$6:$BY$300,ROW(A59),FALSE)</f>
        <v>3.1</v>
      </c>
    </row>
    <row r="10" spans="1:6" ht="12.95" customHeight="1" x14ac:dyDescent="0.25">
      <c r="B10" s="222" t="s">
        <v>4</v>
      </c>
      <c r="C10" s="223">
        <f>VLOOKUP($B$4,Tabela_3!$A$6:$AM$306,ROW(A22),FALSE)</f>
        <v>-4.0999999999999996</v>
      </c>
      <c r="D10" s="213">
        <f>VLOOKUP($B$4,Tabela_1!$A$6:$BM$300,ROW(A22),FALSE)</f>
        <v>-4.8</v>
      </c>
      <c r="E10" s="224">
        <f>VLOOKUP($B$4,Tabela_1!$A$6:$BY$300,ROW(A41),FALSE)</f>
        <v>-4.2</v>
      </c>
      <c r="F10" s="225">
        <f>VLOOKUP($B$4,Tabela_1!$A$6:$BY$300,ROW(A60),FALSE)</f>
        <v>1.8</v>
      </c>
    </row>
    <row r="11" spans="1:6" ht="12.95" customHeight="1" x14ac:dyDescent="0.25">
      <c r="B11" s="226" t="s">
        <v>5</v>
      </c>
      <c r="C11" s="198">
        <f>VLOOKUP($B$4,Tabela_3!$A$6:$AM$306,ROW(A23),FALSE)</f>
        <v>5.6</v>
      </c>
      <c r="D11" s="217">
        <f>VLOOKUP($B$4,Tabela_1!$A$6:$BM$300,ROW(A23),FALSE)</f>
        <v>1.6</v>
      </c>
      <c r="E11" s="198">
        <f>VLOOKUP($B$4,Tabela_1!$A$6:$BY$300,ROW(A42),FALSE)</f>
        <v>-3.3</v>
      </c>
      <c r="F11" s="131">
        <f>VLOOKUP($B$4,Tabela_1!$A$6:$BY$300,ROW(A61),FALSE)</f>
        <v>1.5</v>
      </c>
    </row>
    <row r="12" spans="1:6" ht="12.95" customHeight="1" x14ac:dyDescent="0.25">
      <c r="B12" s="226" t="s">
        <v>6</v>
      </c>
      <c r="C12" s="198">
        <f>VLOOKUP($B$4,Tabela_3!$A$6:$AM$306,ROW(A24),FALSE)</f>
        <v>4.5999999999999996</v>
      </c>
      <c r="D12" s="217">
        <f>VLOOKUP($B$4,Tabela_1!$A$6:$BM$300,ROW(A24),FALSE)</f>
        <v>9.1</v>
      </c>
      <c r="E12" s="198">
        <f>VLOOKUP($B$4,Tabela_1!$A$6:$BY$300,ROW(A43),FALSE)</f>
        <v>5.0999999999999996</v>
      </c>
      <c r="F12" s="131">
        <f>VLOOKUP($B$4,Tabela_1!$A$6:$BY$300,ROW(A62),FALSE)</f>
        <v>6.2</v>
      </c>
    </row>
    <row r="13" spans="1:6" ht="12.95" customHeight="1" x14ac:dyDescent="0.25">
      <c r="B13" s="226" t="s">
        <v>244</v>
      </c>
      <c r="C13" s="198" t="str">
        <f>VLOOKUP($B$4,Tabela_3!$A$6:$AM$306,ROW(A25),FALSE)</f>
        <v>-</v>
      </c>
      <c r="D13" s="217">
        <f>VLOOKUP($B$4,Tabela_1!$A$6:$BM$300,ROW(A25),FALSE)</f>
        <v>-10.5</v>
      </c>
      <c r="E13" s="198">
        <f>VLOOKUP($B$4,Tabela_1!$A$6:$BY$300,ROW(A44),FALSE)</f>
        <v>-8.6999999999999993</v>
      </c>
      <c r="F13" s="131">
        <f>VLOOKUP($B$4,Tabela_1!$A$6:$BY$300,ROW(A63),FALSE)</f>
        <v>0.4</v>
      </c>
    </row>
    <row r="14" spans="1:6" ht="12.95" customHeight="1" x14ac:dyDescent="0.25">
      <c r="B14" s="226" t="s">
        <v>7</v>
      </c>
      <c r="C14" s="198">
        <f>VLOOKUP($B$4,Tabela_3!$A$6:$AM$306,ROW(A26),FALSE)</f>
        <v>3.4</v>
      </c>
      <c r="D14" s="217">
        <f>VLOOKUP($B$4,Tabela_1!$A$6:$BM$300,ROW(A26),FALSE)</f>
        <v>-2</v>
      </c>
      <c r="E14" s="198">
        <f>VLOOKUP($B$4,Tabela_1!$A$6:$BY$300,ROW(A45),FALSE)</f>
        <v>-0.7</v>
      </c>
      <c r="F14" s="131">
        <f>VLOOKUP($B$4,Tabela_1!$A$6:$BY$300,ROW(A64),FALSE)</f>
        <v>5.2</v>
      </c>
    </row>
    <row r="15" spans="1:6" ht="12.95" customHeight="1" x14ac:dyDescent="0.25">
      <c r="B15" s="226" t="s">
        <v>245</v>
      </c>
      <c r="C15" s="198" t="str">
        <f>VLOOKUP($B$4,Tabela_3!$A$6:$AM$306,ROW(A27),FALSE)</f>
        <v>-</v>
      </c>
      <c r="D15" s="217">
        <f>VLOOKUP($B$4,Tabela_1!$A$6:$BM$300,ROW(A27),FALSE)</f>
        <v>-19.100000000000001</v>
      </c>
      <c r="E15" s="198">
        <f>VLOOKUP($B$4,Tabela_1!$A$6:$BY$300,ROW(A46),FALSE)</f>
        <v>-19.7</v>
      </c>
      <c r="F15" s="131">
        <f>VLOOKUP($B$4,Tabela_1!$A$6:$BY$300,ROW(A65),FALSE)</f>
        <v>-4</v>
      </c>
    </row>
    <row r="16" spans="1:6" ht="12.95" customHeight="1" x14ac:dyDescent="0.25">
      <c r="B16" s="226" t="s">
        <v>8</v>
      </c>
      <c r="C16" s="198">
        <f>VLOOKUP($B$4,Tabela_3!$A$6:$AM$306,ROW(A28),FALSE)</f>
        <v>-5</v>
      </c>
      <c r="D16" s="217">
        <f>VLOOKUP($B$4,Tabela_1!$A$6:$BM$300,ROW(A28),FALSE)</f>
        <v>-22.6</v>
      </c>
      <c r="E16" s="198">
        <f>VLOOKUP($B$4,Tabela_1!$A$6:$BY$300,ROW(A47),FALSE)</f>
        <v>-20.8</v>
      </c>
      <c r="F16" s="131">
        <f>VLOOKUP($B$4,Tabela_1!$A$6:$BY$300,ROW(A66),FALSE)</f>
        <v>-0.5</v>
      </c>
    </row>
    <row r="17" spans="1:10" ht="12.95" customHeight="1" x14ac:dyDescent="0.25">
      <c r="B17" s="226" t="s">
        <v>9</v>
      </c>
      <c r="C17" s="198">
        <f>VLOOKUP($B$4,Tabela_3!$A$6:$AM$306,ROW(A29),FALSE)</f>
        <v>1.6</v>
      </c>
      <c r="D17" s="227">
        <f>VLOOKUP($B$4,Tabela_1!$A$6:$BM$300,ROW(A29),FALSE)</f>
        <v>3.9</v>
      </c>
      <c r="E17" s="198">
        <f>VLOOKUP($B$4,Tabela_1!$A$6:$BY$300,ROW(A48),FALSE)</f>
        <v>2.4</v>
      </c>
      <c r="F17" s="131">
        <f>VLOOKUP($B$4,Tabela_1!$A$6:$BY$300,ROW(A67),FALSE)</f>
        <v>2.5</v>
      </c>
    </row>
    <row r="18" spans="1:10" ht="12.95" customHeight="1" x14ac:dyDescent="0.25">
      <c r="B18" s="226" t="s">
        <v>10</v>
      </c>
      <c r="C18" s="198">
        <f>VLOOKUP($B$4,Tabela_3!$A$6:$AM$306,ROW(A30),FALSE)</f>
        <v>0.9</v>
      </c>
      <c r="D18" s="217">
        <f>VLOOKUP($B$4,Tabela_1!$A$6:$BM$300,ROW(A30),FALSE)</f>
        <v>1.8</v>
      </c>
      <c r="E18" s="198">
        <f>VLOOKUP($B$4,Tabela_1!$A$6:$BY$300,ROW(A49),FALSE)</f>
        <v>0.3</v>
      </c>
      <c r="F18" s="131">
        <f>VLOOKUP($B$4,Tabela_1!$A$6:$BY$300,ROW(A68),FALSE)</f>
        <v>2</v>
      </c>
    </row>
    <row r="19" spans="1:10" ht="12.95" customHeight="1" x14ac:dyDescent="0.25">
      <c r="B19" s="146" t="s">
        <v>11</v>
      </c>
      <c r="C19" s="205">
        <f>VLOOKUP($B$4,Tabela_3!$A$6:$AM$306,ROW(A31),FALSE)</f>
        <v>4.5999999999999996</v>
      </c>
      <c r="D19" s="230">
        <f>VLOOKUP($B$4,Tabela_1!$A$6:$BM$300,ROW(A31),FALSE)</f>
        <v>2.6</v>
      </c>
      <c r="E19" s="205">
        <f>VLOOKUP($B$4,Tabela_1!$A$6:$BY$300,ROW(A50),FALSE)</f>
        <v>-6.1</v>
      </c>
      <c r="F19" s="206">
        <f>VLOOKUP($B$4,Tabela_1!$A$6:$BY$300,ROW(A69),FALSE)</f>
        <v>-4.3</v>
      </c>
    </row>
    <row r="20" spans="1:10" ht="12.95" customHeight="1" x14ac:dyDescent="0.25">
      <c r="B20" s="226" t="s">
        <v>12</v>
      </c>
      <c r="C20" s="198">
        <f>VLOOKUP($B$4,Tabela_3!$A$6:$AM$306,ROW(A32),FALSE)</f>
        <v>4.5</v>
      </c>
      <c r="D20" s="217">
        <f>VLOOKUP($B$4,Tabela_1!$A$6:$BM$300,ROW(A32),FALSE)</f>
        <v>3.2</v>
      </c>
      <c r="E20" s="198">
        <f>VLOOKUP($B$4,Tabela_1!$A$6:$BY$300,ROW(A51),FALSE)</f>
        <v>-0.5</v>
      </c>
      <c r="F20" s="131">
        <f>VLOOKUP($B$4,Tabela_1!$A$6:$BY$300,ROW(A70),FALSE)</f>
        <v>-1.5</v>
      </c>
    </row>
    <row r="21" spans="1:10" ht="12.95" customHeight="1" x14ac:dyDescent="0.25">
      <c r="B21" s="226" t="s">
        <v>13</v>
      </c>
      <c r="C21" s="198">
        <f>VLOOKUP($B$4,Tabela_3!$A$6:$AM$306,ROW(A33),FALSE)</f>
        <v>2.1</v>
      </c>
      <c r="D21" s="217">
        <f>VLOOKUP($B$4,Tabela_1!$A$6:$BM$300,ROW(A33),FALSE)</f>
        <v>1.8</v>
      </c>
      <c r="E21" s="198">
        <f>VLOOKUP($B$4,Tabela_1!$A$6:$BY$300,ROW(A52),FALSE)</f>
        <v>1.1000000000000001</v>
      </c>
      <c r="F21" s="131">
        <f>VLOOKUP($B$4,Tabela_1!$A$6:$BY$300,ROW(A71),FALSE)</f>
        <v>2.8</v>
      </c>
    </row>
    <row r="22" spans="1:10" ht="12.95" customHeight="1" x14ac:dyDescent="0.25">
      <c r="B22" s="226" t="s">
        <v>14</v>
      </c>
      <c r="C22" s="198">
        <f>VLOOKUP($B$4,Tabela_3!$A$6:$AM$306,ROW(A34),FALSE)</f>
        <v>0.8</v>
      </c>
      <c r="D22" s="217">
        <f>VLOOKUP($B$4,Tabela_1!$A$6:$BM$300,ROW(A34),FALSE)</f>
        <v>15.1</v>
      </c>
      <c r="E22" s="198">
        <f>VLOOKUP($B$4,Tabela_1!$A$6:$BY$300,ROW(A53),FALSE)</f>
        <v>7.1</v>
      </c>
      <c r="F22" s="131">
        <f>VLOOKUP($B$4,Tabela_1!$A$6:$BY$300,ROW(A72),FALSE)</f>
        <v>6.5</v>
      </c>
    </row>
    <row r="23" spans="1:10" ht="12.95" customHeight="1" x14ac:dyDescent="0.25">
      <c r="B23" s="226" t="s">
        <v>15</v>
      </c>
      <c r="C23" s="198">
        <f>VLOOKUP($B$4,Tabela_3!$A$6:$AM$306,ROW(A35),FALSE)</f>
        <v>0</v>
      </c>
      <c r="D23" s="217">
        <f>VLOOKUP($B$4,Tabela_1!$A$6:$BM$300,ROW(A35),FALSE)</f>
        <v>9.3000000000000007</v>
      </c>
      <c r="E23" s="198">
        <f>VLOOKUP($B$4,Tabela_1!$A$6:$BY$300,ROW(A54),FALSE)</f>
        <v>8.5</v>
      </c>
      <c r="F23" s="131">
        <f>VLOOKUP($B$4,Tabela_1!$A$6:$BY$300,ROW(A73),FALSE)</f>
        <v>8.6999999999999993</v>
      </c>
    </row>
    <row r="24" spans="1:10" ht="12.95" customHeight="1" x14ac:dyDescent="0.25">
      <c r="B24" s="226" t="s">
        <v>16</v>
      </c>
      <c r="C24" s="198">
        <f>VLOOKUP($B$4,Tabela_3!$A$6:$AM$306,ROW(A36),FALSE)</f>
        <v>-1.2</v>
      </c>
      <c r="D24" s="217">
        <f>VLOOKUP($B$4,Tabela_1!$A$6:$BM$300,ROW(A36),FALSE)</f>
        <v>-2.5</v>
      </c>
      <c r="E24" s="198">
        <f>VLOOKUP($B$4,Tabela_1!$A$6:$BY$300,ROW(A55),FALSE)</f>
        <v>0.8</v>
      </c>
      <c r="F24" s="131">
        <f>VLOOKUP($B$4,Tabela_1!$A$6:$BY$300,ROW(A74),FALSE)</f>
        <v>0.2</v>
      </c>
    </row>
    <row r="25" spans="1:10" ht="12.95" customHeight="1" x14ac:dyDescent="0.25">
      <c r="B25" s="226" t="s">
        <v>246</v>
      </c>
      <c r="C25" s="228" t="str">
        <f>VLOOKUP($B$4,Tabela_3!$A$6:$AM$306,ROW(A37),FALSE)</f>
        <v>-</v>
      </c>
      <c r="D25" s="214">
        <f>VLOOKUP($B$4,Tabela_1!$A$6:$BM$300,ROW(A37),FALSE)</f>
        <v>7.6</v>
      </c>
      <c r="E25" s="198">
        <f>VLOOKUP($B$4,Tabela_1!$A$6:$BY$300,ROW(A56),FALSE)</f>
        <v>-1.6</v>
      </c>
      <c r="F25" s="131">
        <f>VLOOKUP($B$4,Tabela_1!$A$6:$BY$300,ROW(A75),FALSE)</f>
        <v>2.8</v>
      </c>
    </row>
    <row r="26" spans="1:10" ht="12.95" customHeight="1" x14ac:dyDescent="0.25">
      <c r="B26" s="226" t="s">
        <v>17</v>
      </c>
      <c r="C26" s="198">
        <f>VLOOKUP($B$4,Tabela_3!$A$6:$AM$306,ROW(A38),FALSE)</f>
        <v>0.7</v>
      </c>
      <c r="D26" s="198">
        <f>VLOOKUP($B$4,Tabela_1!$A$6:$BM$300,ROW(A38),FALSE)</f>
        <v>0.8</v>
      </c>
      <c r="E26" s="198">
        <f>VLOOKUP($B$4,Tabela_1!$A$6:$BY$300,ROW(A57),FALSE)</f>
        <v>0.4</v>
      </c>
      <c r="F26" s="131">
        <f>VLOOKUP($B$4,Tabela_1!$A$6:$BY$300,ROW(A76),FALSE)</f>
        <v>4.0999999999999996</v>
      </c>
    </row>
    <row r="27" spans="1:10" ht="12.95" customHeight="1" thickBot="1" x14ac:dyDescent="0.3">
      <c r="B27" s="229" t="s">
        <v>18</v>
      </c>
      <c r="C27" s="180">
        <f>VLOOKUP($B$4,Tabela_3!$A$6:$AM$306,ROW(A39),FALSE)</f>
        <v>-2.1</v>
      </c>
      <c r="D27" s="180">
        <f>VLOOKUP($B$4,Tabela_1!$A$6:$BM$300,ROW(A39),FALSE)</f>
        <v>-1.5</v>
      </c>
      <c r="E27" s="180">
        <f>VLOOKUP($B$4,Tabela_1!$A$6:$BY$300,ROW(A58),FALSE)</f>
        <v>-0.4</v>
      </c>
      <c r="F27" s="181">
        <f>VLOOKUP($B$4,Tabela_1!$A$6:$BY$300,ROW(A77),FALSE)</f>
        <v>0.5</v>
      </c>
    </row>
    <row r="28" spans="1:10" ht="20.25" customHeight="1" x14ac:dyDescent="0.25">
      <c r="B28" s="67" t="s">
        <v>32</v>
      </c>
      <c r="C28" s="67"/>
      <c r="D28" s="67"/>
      <c r="E28" s="204"/>
      <c r="F28" s="204"/>
    </row>
    <row r="29" spans="1:10" s="8" customFormat="1" x14ac:dyDescent="0.25">
      <c r="A29" s="202"/>
      <c r="B29" s="67" t="s">
        <v>33</v>
      </c>
      <c r="C29" s="67"/>
      <c r="D29" s="67"/>
      <c r="E29" s="67"/>
      <c r="F29" s="69"/>
    </row>
    <row r="30" spans="1:10" s="8" customFormat="1" x14ac:dyDescent="0.25">
      <c r="A30" s="202"/>
      <c r="B30" s="67" t="s">
        <v>191</v>
      </c>
      <c r="C30" s="67"/>
      <c r="D30" s="67"/>
      <c r="E30" s="67"/>
      <c r="F30" s="67"/>
    </row>
    <row r="31" spans="1:10" s="8" customFormat="1" x14ac:dyDescent="0.25">
      <c r="A31" s="202"/>
      <c r="B31" s="67" t="s">
        <v>192</v>
      </c>
    </row>
    <row r="32" spans="1:10" s="202" customFormat="1" ht="17.25" customHeight="1" x14ac:dyDescent="0.25">
      <c r="H32" s="8"/>
      <c r="I32" s="8"/>
      <c r="J32" s="8"/>
    </row>
    <row r="33" spans="2:10" s="202" customFormat="1" x14ac:dyDescent="0.25">
      <c r="H33" s="8"/>
      <c r="I33" s="8"/>
      <c r="J33" s="8"/>
    </row>
    <row r="34" spans="2:10" s="202" customFormat="1" x14ac:dyDescent="0.25">
      <c r="B34" s="203"/>
      <c r="H34" s="8"/>
      <c r="I34" s="8"/>
      <c r="J34" s="8"/>
    </row>
    <row r="35" spans="2:10" s="202" customFormat="1" x14ac:dyDescent="0.25">
      <c r="H35" s="8"/>
      <c r="I35" s="8"/>
      <c r="J35" s="8"/>
    </row>
    <row r="36" spans="2:10" s="202" customFormat="1" x14ac:dyDescent="0.25">
      <c r="H36" s="8"/>
      <c r="I36" s="8"/>
      <c r="J36" s="8"/>
    </row>
    <row r="37" spans="2:10" s="202" customFormat="1" x14ac:dyDescent="0.25">
      <c r="H37" s="8"/>
      <c r="I37" s="8"/>
      <c r="J37" s="8"/>
    </row>
    <row r="38" spans="2:10" s="202" customFormat="1" x14ac:dyDescent="0.25">
      <c r="H38" s="8"/>
      <c r="I38" s="8"/>
      <c r="J38" s="8"/>
    </row>
    <row r="39" spans="2:10" s="202" customFormat="1" x14ac:dyDescent="0.25">
      <c r="H39" s="8"/>
      <c r="I39" s="8"/>
      <c r="J39" s="8"/>
    </row>
    <row r="40" spans="2:10" s="202" customFormat="1" x14ac:dyDescent="0.25">
      <c r="H40" s="8"/>
      <c r="I40" s="8"/>
      <c r="J40" s="8"/>
    </row>
    <row r="41" spans="2:10" s="202" customFormat="1" x14ac:dyDescent="0.25">
      <c r="H41" s="8"/>
      <c r="I41" s="8"/>
      <c r="J41" s="8"/>
    </row>
    <row r="42" spans="2:10" s="202" customFormat="1" x14ac:dyDescent="0.25">
      <c r="H42" s="8"/>
      <c r="I42" s="8"/>
      <c r="J42" s="8"/>
    </row>
    <row r="43" spans="2:10" s="202" customFormat="1" x14ac:dyDescent="0.25">
      <c r="H43" s="8"/>
      <c r="I43" s="8"/>
      <c r="J43" s="8"/>
    </row>
    <row r="44" spans="2:10" s="202" customFormat="1" x14ac:dyDescent="0.25"/>
    <row r="45" spans="2:10" s="202" customFormat="1" x14ac:dyDescent="0.25"/>
    <row r="46" spans="2:10" s="202" customFormat="1" x14ac:dyDescent="0.25"/>
    <row r="47" spans="2:10" s="202" customFormat="1" x14ac:dyDescent="0.25"/>
    <row r="48" spans="2:10" s="202" customFormat="1" x14ac:dyDescent="0.25"/>
    <row r="49" s="202" customFormat="1" x14ac:dyDescent="0.25"/>
    <row r="50" s="202" customFormat="1" x14ac:dyDescent="0.25"/>
    <row r="51" s="202" customFormat="1" x14ac:dyDescent="0.25"/>
    <row r="52" s="202" customFormat="1" x14ac:dyDescent="0.25"/>
    <row r="53" s="202" customFormat="1" x14ac:dyDescent="0.25"/>
    <row r="54" s="202" customFormat="1" x14ac:dyDescent="0.25"/>
    <row r="55" s="202" customFormat="1" x14ac:dyDescent="0.25"/>
    <row r="56" s="202" customFormat="1" x14ac:dyDescent="0.25"/>
    <row r="57" s="202" customFormat="1" x14ac:dyDescent="0.25"/>
    <row r="58" s="202" customFormat="1" x14ac:dyDescent="0.25"/>
    <row r="59" s="202" customFormat="1" x14ac:dyDescent="0.25"/>
    <row r="60" s="202" customFormat="1" x14ac:dyDescent="0.25"/>
    <row r="61" s="202" customFormat="1" x14ac:dyDescent="0.25"/>
    <row r="62" s="202" customFormat="1" x14ac:dyDescent="0.25"/>
    <row r="63" s="202" customFormat="1" x14ac:dyDescent="0.25"/>
    <row r="64" s="202" customFormat="1" x14ac:dyDescent="0.25"/>
    <row r="65" s="202" customFormat="1" x14ac:dyDescent="0.25"/>
    <row r="66" s="202" customFormat="1" x14ac:dyDescent="0.25"/>
    <row r="67" s="202" customFormat="1" x14ac:dyDescent="0.25"/>
    <row r="68" s="202" customFormat="1" x14ac:dyDescent="0.25"/>
    <row r="69" s="202" customFormat="1" x14ac:dyDescent="0.25"/>
    <row r="70" s="202" customFormat="1" x14ac:dyDescent="0.25"/>
    <row r="71" s="202" customFormat="1" x14ac:dyDescent="0.25"/>
    <row r="72" s="202" customFormat="1" x14ac:dyDescent="0.25"/>
    <row r="73" s="202" customFormat="1" x14ac:dyDescent="0.25"/>
    <row r="74" s="202" customFormat="1" x14ac:dyDescent="0.25"/>
    <row r="75" s="202" customFormat="1" x14ac:dyDescent="0.25"/>
    <row r="76" s="202" customFormat="1" x14ac:dyDescent="0.25"/>
    <row r="77" s="202" customFormat="1" x14ac:dyDescent="0.25"/>
    <row r="78" s="202" customFormat="1" x14ac:dyDescent="0.25"/>
    <row r="79" s="202" customFormat="1" x14ac:dyDescent="0.25"/>
    <row r="80" s="202" customFormat="1" x14ac:dyDescent="0.25"/>
    <row r="81" s="202" customFormat="1" x14ac:dyDescent="0.25"/>
    <row r="82" s="202" customFormat="1" x14ac:dyDescent="0.25"/>
    <row r="83" s="202" customFormat="1" x14ac:dyDescent="0.25"/>
    <row r="84" s="202" customFormat="1" x14ac:dyDescent="0.25"/>
    <row r="85" s="202" customFormat="1" x14ac:dyDescent="0.25"/>
    <row r="86" s="202" customFormat="1" x14ac:dyDescent="0.25"/>
    <row r="87" s="202" customFormat="1" x14ac:dyDescent="0.25"/>
    <row r="88" s="202" customFormat="1" x14ac:dyDescent="0.25"/>
    <row r="89" s="202" customFormat="1" x14ac:dyDescent="0.25"/>
    <row r="90" s="202" customFormat="1" x14ac:dyDescent="0.25"/>
    <row r="91" s="202" customFormat="1" x14ac:dyDescent="0.25"/>
    <row r="92" s="202" customFormat="1" x14ac:dyDescent="0.25"/>
    <row r="93" s="202" customFormat="1" x14ac:dyDescent="0.25"/>
    <row r="94" s="202" customFormat="1" x14ac:dyDescent="0.25"/>
    <row r="95" s="202" customFormat="1" x14ac:dyDescent="0.25"/>
    <row r="96" s="202" customFormat="1" x14ac:dyDescent="0.25"/>
    <row r="97" s="202" customFormat="1" x14ac:dyDescent="0.25"/>
    <row r="98" s="202" customFormat="1" x14ac:dyDescent="0.25"/>
    <row r="99" s="202" customFormat="1" x14ac:dyDescent="0.25"/>
    <row r="100" s="202" customFormat="1" x14ac:dyDescent="0.25"/>
    <row r="101" s="202" customFormat="1" x14ac:dyDescent="0.25"/>
    <row r="102" s="202" customFormat="1" x14ac:dyDescent="0.25"/>
    <row r="103" s="202" customFormat="1" x14ac:dyDescent="0.25"/>
    <row r="104" s="202" customFormat="1" x14ac:dyDescent="0.25"/>
    <row r="105" s="202" customFormat="1" x14ac:dyDescent="0.25"/>
    <row r="106" s="202" customFormat="1" x14ac:dyDescent="0.25"/>
    <row r="107" s="202" customFormat="1" x14ac:dyDescent="0.25"/>
    <row r="108" s="202" customFormat="1" x14ac:dyDescent="0.25"/>
    <row r="109" s="202" customFormat="1" x14ac:dyDescent="0.25"/>
    <row r="110" s="202" customFormat="1" x14ac:dyDescent="0.25"/>
    <row r="111" s="202" customFormat="1" x14ac:dyDescent="0.25"/>
    <row r="112" s="202" customFormat="1" x14ac:dyDescent="0.25"/>
    <row r="113" s="202" customFormat="1" x14ac:dyDescent="0.25"/>
    <row r="114" s="202" customFormat="1" x14ac:dyDescent="0.25"/>
    <row r="115" s="202" customFormat="1" x14ac:dyDescent="0.25"/>
    <row r="116" s="202" customFormat="1" x14ac:dyDescent="0.25"/>
    <row r="117" s="202" customFormat="1" x14ac:dyDescent="0.25"/>
    <row r="118" s="202" customFormat="1" x14ac:dyDescent="0.25"/>
    <row r="119" s="202" customFormat="1" x14ac:dyDescent="0.25"/>
    <row r="120" s="202" customFormat="1" x14ac:dyDescent="0.25"/>
    <row r="121" s="202" customFormat="1" x14ac:dyDescent="0.25"/>
    <row r="122" s="202" customFormat="1" x14ac:dyDescent="0.25"/>
    <row r="123" s="202" customFormat="1" x14ac:dyDescent="0.25"/>
    <row r="124" s="202" customFormat="1" x14ac:dyDescent="0.25"/>
    <row r="125" s="202" customFormat="1" x14ac:dyDescent="0.25"/>
    <row r="126" s="202" customFormat="1" x14ac:dyDescent="0.25"/>
    <row r="127" s="202" customFormat="1" x14ac:dyDescent="0.25"/>
    <row r="128" s="202" customFormat="1" x14ac:dyDescent="0.25"/>
    <row r="129" s="202" customFormat="1" x14ac:dyDescent="0.25"/>
    <row r="130" s="202" customFormat="1" x14ac:dyDescent="0.25"/>
    <row r="131" s="202" customFormat="1" x14ac:dyDescent="0.25"/>
    <row r="132" s="202" customFormat="1" x14ac:dyDescent="0.25"/>
    <row r="133" s="202" customFormat="1" x14ac:dyDescent="0.25"/>
    <row r="134" s="202" customFormat="1" x14ac:dyDescent="0.25"/>
    <row r="135" s="202" customFormat="1" x14ac:dyDescent="0.25"/>
    <row r="136" s="202" customFormat="1" x14ac:dyDescent="0.25"/>
    <row r="137" s="202" customFormat="1" x14ac:dyDescent="0.25"/>
    <row r="138" s="202" customFormat="1" x14ac:dyDescent="0.25"/>
    <row r="139" s="202" customFormat="1" x14ac:dyDescent="0.25"/>
    <row r="140" s="202" customFormat="1" x14ac:dyDescent="0.25"/>
    <row r="141" s="202" customFormat="1" x14ac:dyDescent="0.25"/>
    <row r="142" s="202" customFormat="1" x14ac:dyDescent="0.25"/>
    <row r="143" s="202" customFormat="1" x14ac:dyDescent="0.25"/>
    <row r="144" s="202" customFormat="1" x14ac:dyDescent="0.25"/>
    <row r="145" spans="2:10" s="202" customFormat="1" x14ac:dyDescent="0.25"/>
    <row r="146" spans="2:10" s="202" customFormat="1" x14ac:dyDescent="0.25"/>
    <row r="147" spans="2:10" s="202" customFormat="1" x14ac:dyDescent="0.25"/>
    <row r="148" spans="2:10" s="202" customFormat="1" x14ac:dyDescent="0.25"/>
    <row r="149" spans="2:10" s="202" customFormat="1" x14ac:dyDescent="0.25"/>
    <row r="150" spans="2:10" s="202" customFormat="1" x14ac:dyDescent="0.25"/>
    <row r="151" spans="2:10" x14ac:dyDescent="0.25">
      <c r="B151" s="8"/>
      <c r="C151" s="8"/>
      <c r="D151" s="8"/>
      <c r="E151" s="8"/>
      <c r="F151" s="8"/>
      <c r="H151" s="202"/>
      <c r="I151" s="202"/>
      <c r="J151" s="202"/>
    </row>
    <row r="152" spans="2:10" x14ac:dyDescent="0.25">
      <c r="B152" s="8"/>
      <c r="C152" s="8"/>
      <c r="D152" s="8"/>
      <c r="E152" s="8"/>
      <c r="F152" s="8"/>
      <c r="H152" s="202"/>
      <c r="I152" s="202"/>
      <c r="J152" s="202"/>
    </row>
    <row r="153" spans="2:10" x14ac:dyDescent="0.25">
      <c r="B153" s="8"/>
      <c r="C153" s="8"/>
      <c r="D153" s="8"/>
      <c r="E153" s="8"/>
      <c r="F153" s="8"/>
      <c r="H153" s="202"/>
      <c r="I153" s="202"/>
      <c r="J153" s="202"/>
    </row>
    <row r="154" spans="2:10" x14ac:dyDescent="0.25">
      <c r="B154" s="8"/>
      <c r="C154" s="8"/>
      <c r="D154" s="8"/>
      <c r="E154" s="8"/>
      <c r="F154" s="8"/>
      <c r="H154" s="202"/>
      <c r="I154" s="202"/>
      <c r="J154" s="202"/>
    </row>
    <row r="155" spans="2:10" x14ac:dyDescent="0.25">
      <c r="B155" s="8"/>
      <c r="C155" s="8"/>
      <c r="D155" s="8"/>
      <c r="E155" s="8"/>
      <c r="F155" s="8"/>
      <c r="H155" s="202"/>
      <c r="I155" s="202"/>
      <c r="J155" s="202"/>
    </row>
    <row r="156" spans="2:10" x14ac:dyDescent="0.25">
      <c r="B156" s="8"/>
      <c r="C156" s="8"/>
      <c r="D156" s="8"/>
      <c r="E156" s="8"/>
      <c r="F156" s="8"/>
      <c r="H156" s="202"/>
      <c r="I156" s="202"/>
      <c r="J156" s="202"/>
    </row>
    <row r="157" spans="2:10" x14ac:dyDescent="0.25">
      <c r="B157" s="8"/>
      <c r="C157" s="8"/>
      <c r="D157" s="8"/>
      <c r="E157" s="8"/>
      <c r="F157" s="8"/>
      <c r="H157" s="202"/>
      <c r="I157" s="202"/>
      <c r="J157" s="202"/>
    </row>
    <row r="158" spans="2:10" x14ac:dyDescent="0.25">
      <c r="B158" s="8"/>
      <c r="C158" s="8"/>
      <c r="D158" s="8"/>
      <c r="E158" s="8"/>
      <c r="F158" s="8"/>
      <c r="H158" s="202"/>
      <c r="I158" s="202"/>
      <c r="J158" s="202"/>
    </row>
    <row r="159" spans="2:10" x14ac:dyDescent="0.25">
      <c r="B159" s="8"/>
      <c r="C159" s="8"/>
      <c r="D159" s="8"/>
      <c r="E159" s="8"/>
      <c r="F159" s="8"/>
      <c r="H159" s="202"/>
      <c r="I159" s="202"/>
      <c r="J159" s="202"/>
    </row>
    <row r="160" spans="2:10" x14ac:dyDescent="0.25">
      <c r="B160" s="8"/>
      <c r="C160" s="8"/>
      <c r="D160" s="8"/>
      <c r="E160" s="8"/>
      <c r="F160" s="8"/>
      <c r="H160" s="202"/>
      <c r="I160" s="202"/>
      <c r="J160" s="202"/>
    </row>
    <row r="161" spans="8:10" x14ac:dyDescent="0.25">
      <c r="H161" s="202"/>
      <c r="I161" s="202"/>
      <c r="J161" s="202"/>
    </row>
    <row r="162" spans="8:10" x14ac:dyDescent="0.25">
      <c r="H162" s="202"/>
      <c r="I162" s="202"/>
      <c r="J162" s="202"/>
    </row>
  </sheetData>
  <mergeCells count="4">
    <mergeCell ref="B5:B8"/>
    <mergeCell ref="C5:F5"/>
    <mergeCell ref="D6:F6"/>
    <mergeCell ref="F7:F8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52"/>
  <sheetViews>
    <sheetView topLeftCell="B5" zoomScale="130" zoomScaleNormal="130" workbookViewId="0">
      <selection activeCell="G16" sqref="G16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45717</v>
      </c>
      <c r="C4" s="63"/>
      <c r="D4" s="64"/>
      <c r="E4" s="67"/>
      <c r="F4" s="6"/>
    </row>
    <row r="5" spans="1:6" x14ac:dyDescent="0.25">
      <c r="A5" s="6"/>
      <c r="B5" s="316" t="s">
        <v>53</v>
      </c>
      <c r="C5" s="313" t="s">
        <v>29</v>
      </c>
      <c r="D5" s="314"/>
      <c r="E5" s="315"/>
      <c r="F5" s="6"/>
    </row>
    <row r="6" spans="1:6" x14ac:dyDescent="0.25">
      <c r="A6" s="6"/>
      <c r="B6" s="317"/>
      <c r="C6" s="308" t="s">
        <v>30</v>
      </c>
      <c r="D6" s="309"/>
      <c r="E6" s="310"/>
      <c r="F6" s="6"/>
    </row>
    <row r="7" spans="1:6" ht="12.95" customHeight="1" x14ac:dyDescent="0.25">
      <c r="A7" s="6"/>
      <c r="B7" s="317"/>
      <c r="C7" s="73">
        <f>B4</f>
        <v>45717</v>
      </c>
      <c r="D7" s="74" t="s">
        <v>156</v>
      </c>
      <c r="E7" s="311" t="s">
        <v>190</v>
      </c>
      <c r="F7" s="6"/>
    </row>
    <row r="8" spans="1:6" ht="12.95" customHeight="1" thickBot="1" x14ac:dyDescent="0.3">
      <c r="A8" s="6"/>
      <c r="B8" s="318"/>
      <c r="C8" s="75">
        <f>B4-365</f>
        <v>45352</v>
      </c>
      <c r="D8" s="125">
        <f>B4</f>
        <v>45717</v>
      </c>
      <c r="E8" s="322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55">
        <f>VLOOKUP($B$4,Tabela_2!$A$6:$BM$300,ROW(A10),FALSE)</f>
        <v>3.1</v>
      </c>
      <c r="D10" s="255">
        <f>VLOOKUP($B$4,Tabela_2!$A$6:$BM$300,ROW(A17),FALSE)</f>
        <v>1.9</v>
      </c>
      <c r="E10" s="231">
        <f>VLOOKUP($B$4,Tabela_2!$A$6:$BM$300,ROW(A24),FALSE)</f>
        <v>3.1</v>
      </c>
      <c r="F10" s="6"/>
    </row>
    <row r="11" spans="1:6" ht="12.95" customHeight="1" x14ac:dyDescent="0.25">
      <c r="A11" s="6"/>
      <c r="B11" s="79" t="s">
        <v>55</v>
      </c>
      <c r="C11" s="237">
        <f>VLOOKUP($B$4,Tabela_2!$A$6:$BM$300,ROW(A11),FALSE)</f>
        <v>5.4</v>
      </c>
      <c r="D11" s="237">
        <f>VLOOKUP($B$4,Tabela_2!$A$6:$BM$300,ROW(A18),FALSE)</f>
        <v>-1</v>
      </c>
      <c r="E11" s="199">
        <f>VLOOKUP($B$4,Tabela_2!$A$6:$BM$300,ROW(A25),FALSE)</f>
        <v>-1.3</v>
      </c>
      <c r="F11" s="6"/>
    </row>
    <row r="12" spans="1:6" ht="12.95" customHeight="1" x14ac:dyDescent="0.25">
      <c r="A12" s="6"/>
      <c r="B12" s="79" t="s">
        <v>56</v>
      </c>
      <c r="C12" s="237">
        <f>VLOOKUP($B$4,Tabela_2!$A$6:$BM$300,ROW(A12),FALSE)</f>
        <v>2.7</v>
      </c>
      <c r="D12" s="237">
        <f>VLOOKUP($B$4,Tabela_2!$A$6:$BM$300,ROW(A19),FALSE)</f>
        <v>2.5</v>
      </c>
      <c r="E12" s="199">
        <f>VLOOKUP($B$4,Tabela_2!$A$6:$BM$300,ROW(A26),FALSE)</f>
        <v>3.9</v>
      </c>
      <c r="F12" s="6"/>
    </row>
    <row r="13" spans="1:6" ht="12.95" customHeight="1" x14ac:dyDescent="0.25">
      <c r="A13" s="6"/>
      <c r="B13" s="79" t="s">
        <v>122</v>
      </c>
      <c r="C13" s="237">
        <f>VLOOKUP($B$4,Tabela_2!$A$6:$BM$300,ROW(A13),FALSE)</f>
        <v>1.8</v>
      </c>
      <c r="D13" s="237">
        <f>VLOOKUP($B$4,Tabela_2!$A$6:$BM$300,ROW(A20),FALSE)</f>
        <v>0.8</v>
      </c>
      <c r="E13" s="199">
        <f>VLOOKUP($B$4,Tabela_2!$A$6:$BM$300,ROW(A27),FALSE)</f>
        <v>0.9</v>
      </c>
      <c r="F13" s="6"/>
    </row>
    <row r="14" spans="1:6" ht="12.95" customHeight="1" x14ac:dyDescent="0.25">
      <c r="A14" s="6"/>
      <c r="B14" s="79" t="s">
        <v>121</v>
      </c>
      <c r="C14" s="237">
        <f>VLOOKUP($B$4,Tabela_2!$A$6:$BM$300,ROW(A14),FALSE)</f>
        <v>1.2</v>
      </c>
      <c r="D14" s="237">
        <f>VLOOKUP($B$4,Tabela_2!$A$6:$BM$300,ROW(A21),FALSE)</f>
        <v>-2.2000000000000002</v>
      </c>
      <c r="E14" s="199">
        <f>VLOOKUP($B$4,Tabela_2!$A$6:$BM$300,ROW(A28),FALSE)</f>
        <v>1.3</v>
      </c>
      <c r="F14" s="6"/>
    </row>
    <row r="15" spans="1:6" ht="12.95" customHeight="1" x14ac:dyDescent="0.25">
      <c r="A15" s="6"/>
      <c r="B15" s="79" t="s">
        <v>123</v>
      </c>
      <c r="C15" s="237">
        <f>VLOOKUP($B$4,Tabela_2!$A$6:$BM$300,ROW(A15),FALSE)</f>
        <v>0.9</v>
      </c>
      <c r="D15" s="237">
        <f>VLOOKUP($B$4,Tabela_2!$A$6:$BM$300,ROW(A22),FALSE)</f>
        <v>2.4</v>
      </c>
      <c r="E15" s="199">
        <f>VLOOKUP($B$4,Tabela_2!$A$6:$BM$300,ROW(A29),FALSE)</f>
        <v>4.3</v>
      </c>
      <c r="F15" s="6"/>
    </row>
    <row r="16" spans="1:6" ht="12.95" customHeight="1" x14ac:dyDescent="0.25">
      <c r="A16" s="6"/>
      <c r="B16" s="79" t="s">
        <v>120</v>
      </c>
      <c r="C16" s="237">
        <f>VLOOKUP($B$4,Tabela_2!$A$6:$BM$300,ROW(A16),FALSE)</f>
        <v>5.3</v>
      </c>
      <c r="D16" s="237">
        <f>VLOOKUP($B$4,Tabela_2!$A$6:$BM$300,ROW(A23),FALSE)</f>
        <v>4.7</v>
      </c>
      <c r="E16" s="199">
        <f>VLOOKUP($B$4,Tabela_2!$A$6:$BM$300,ROW(A30),FALSE)</f>
        <v>3.8</v>
      </c>
      <c r="F16" s="6"/>
    </row>
    <row r="17" spans="1:6" ht="12.95" customHeight="1" x14ac:dyDescent="0.25">
      <c r="A17" s="6"/>
      <c r="B17" s="84" t="s">
        <v>11</v>
      </c>
      <c r="C17" s="82"/>
      <c r="D17" s="237"/>
      <c r="E17" s="131"/>
      <c r="F17" s="6"/>
    </row>
    <row r="18" spans="1:6" s="267" customFormat="1" ht="12.95" customHeight="1" x14ac:dyDescent="0.25">
      <c r="A18" s="266"/>
      <c r="B18" s="79" t="s">
        <v>54</v>
      </c>
      <c r="C18" s="255">
        <f>VLOOKUP($B$4,Tabela_2!$A$6:$BM$300,ROW(A45),FALSE)</f>
        <v>2.6</v>
      </c>
      <c r="D18" s="255">
        <f>VLOOKUP($B$4,Tabela_2!$A$6:$BM$300,ROW(A52),FALSE)</f>
        <v>-6.1</v>
      </c>
      <c r="E18" s="206">
        <f>VLOOKUP($B$4,Tabela_2!$A$6:$BM$300,ROW(A59),FALSE)</f>
        <v>-4.3</v>
      </c>
      <c r="F18" s="266"/>
    </row>
    <row r="19" spans="1:6" s="267" customFormat="1" ht="12.95" customHeight="1" x14ac:dyDescent="0.25">
      <c r="A19" s="266"/>
      <c r="B19" s="79" t="s">
        <v>55</v>
      </c>
      <c r="C19" s="237">
        <f>VLOOKUP($B$4,Tabela_2!$A$6:$BM$300,ROW(A46),FALSE)</f>
        <v>3.4</v>
      </c>
      <c r="D19" s="256">
        <f>VLOOKUP($B$4,Tabela_2!$A$6:$BM$300,ROW(A53),FALSE)</f>
        <v>-9</v>
      </c>
      <c r="E19" s="378">
        <f>VLOOKUP($B$4,Tabela_2!$A$6:$BM$300,ROW(A60),FALSE)</f>
        <v>-7</v>
      </c>
      <c r="F19" s="266"/>
    </row>
    <row r="20" spans="1:6" s="267" customFormat="1" x14ac:dyDescent="0.25">
      <c r="A20" s="266"/>
      <c r="B20" s="79" t="s">
        <v>56</v>
      </c>
      <c r="C20" s="237">
        <f>VLOOKUP($B$4,Tabela_2!$A$6:$BM$300,ROW(A47),FALSE)</f>
        <v>1</v>
      </c>
      <c r="D20" s="256">
        <f>VLOOKUP($B$4,Tabela_2!$A$6:$BM$300,ROW(A54),FALSE)</f>
        <v>-0.2</v>
      </c>
      <c r="E20" s="378">
        <f>VLOOKUP($B$4,Tabela_2!$A$6:$BM$300,ROW(A61),FALSE)</f>
        <v>1</v>
      </c>
      <c r="F20" s="266"/>
    </row>
    <row r="21" spans="1:6" s="267" customFormat="1" ht="12.95" customHeight="1" x14ac:dyDescent="0.25">
      <c r="A21" s="266"/>
      <c r="B21" s="79" t="s">
        <v>122</v>
      </c>
      <c r="C21" s="237">
        <f>VLOOKUP($B$4,Tabela_2!$A$6:$BM$300,ROW(A48),FALSE)</f>
        <v>0.3</v>
      </c>
      <c r="D21" s="256">
        <f>VLOOKUP($B$4,Tabela_2!$A$6:$BM$300,ROW(A55),FALSE)</f>
        <v>0.1</v>
      </c>
      <c r="E21" s="378">
        <f>VLOOKUP($B$4,Tabela_2!$A$6:$BM$300,ROW(A62),FALSE)</f>
        <v>-0.1</v>
      </c>
      <c r="F21" s="266"/>
    </row>
    <row r="22" spans="1:6" s="267" customFormat="1" ht="12.95" customHeight="1" x14ac:dyDescent="0.25">
      <c r="A22" s="266"/>
      <c r="B22" s="79" t="s">
        <v>121</v>
      </c>
      <c r="C22" s="237">
        <f>VLOOKUP($B$4,Tabela_2!$A$6:$BM$300,ROW(A49),FALSE)</f>
        <v>-11.1</v>
      </c>
      <c r="D22" s="256">
        <f>VLOOKUP($B$4,Tabela_2!$A$6:$BM$300,ROW(A56),FALSE)</f>
        <v>-1.9</v>
      </c>
      <c r="E22" s="378">
        <f>VLOOKUP($B$4,Tabela_2!$A$6:$BM$300,ROW(A63),FALSE)</f>
        <v>-5.2</v>
      </c>
      <c r="F22" s="266"/>
    </row>
    <row r="23" spans="1:6" s="267" customFormat="1" ht="12.95" customHeight="1" x14ac:dyDescent="0.25">
      <c r="A23" s="266"/>
      <c r="B23" s="79" t="s">
        <v>123</v>
      </c>
      <c r="C23" s="237">
        <f>VLOOKUP($B$4,Tabela_2!$A$6:$BM$300,ROW(A50),FALSE)</f>
        <v>-6</v>
      </c>
      <c r="D23" s="256">
        <f>VLOOKUP($B$4,Tabela_2!$A$6:$BM$300,ROW(A57),FALSE)</f>
        <v>-5.4</v>
      </c>
      <c r="E23" s="378">
        <f>VLOOKUP($B$4,Tabela_2!$A$6:$BM$300,ROW(A64),FALSE)</f>
        <v>-1.5</v>
      </c>
      <c r="F23" s="266"/>
    </row>
    <row r="24" spans="1:6" s="267" customFormat="1" ht="12.95" customHeight="1" thickBot="1" x14ac:dyDescent="0.3">
      <c r="A24" s="266"/>
      <c r="B24" s="257" t="s">
        <v>120</v>
      </c>
      <c r="C24" s="180">
        <f>VLOOKUP($B$4,Tabela_2!$A$6:$BM$300,ROW(A51),FALSE)</f>
        <v>10.199999999999999</v>
      </c>
      <c r="D24" s="258">
        <f>VLOOKUP($B$4,Tabela_2!$A$6:$BM$300,ROW(A58),FALSE)</f>
        <v>3.3</v>
      </c>
      <c r="E24" s="379">
        <f>VLOOKUP($B$4,Tabela_2!$A$6:$BM$300,ROW(A65),FALSE)</f>
        <v>5.7</v>
      </c>
      <c r="F24" s="266"/>
    </row>
    <row r="25" spans="1:6" s="8" customFormat="1" x14ac:dyDescent="0.25">
      <c r="A25" s="6"/>
      <c r="B25" s="320" t="s">
        <v>32</v>
      </c>
      <c r="C25" s="320"/>
      <c r="D25" s="320"/>
      <c r="E25" s="320"/>
      <c r="F25" s="6"/>
    </row>
    <row r="26" spans="1:6" x14ac:dyDescent="0.25">
      <c r="A26" s="6"/>
      <c r="B26" s="321" t="s">
        <v>33</v>
      </c>
      <c r="C26" s="321"/>
      <c r="D26" s="321"/>
      <c r="E26" s="321"/>
      <c r="F26" s="6"/>
    </row>
    <row r="27" spans="1:6" x14ac:dyDescent="0.25">
      <c r="A27" s="6"/>
      <c r="B27" s="319" t="s">
        <v>191</v>
      </c>
      <c r="C27" s="319"/>
      <c r="D27" s="319"/>
      <c r="E27" s="319"/>
      <c r="F27" s="6"/>
    </row>
    <row r="28" spans="1:6" x14ac:dyDescent="0.25">
      <c r="A28" s="6"/>
      <c r="B28" s="319" t="s">
        <v>192</v>
      </c>
      <c r="C28" s="319"/>
      <c r="D28" s="319"/>
      <c r="E28" s="319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topLeftCell="A7" zoomScale="130" zoomScaleNormal="130" workbookViewId="0">
      <selection activeCell="H21" sqref="H21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323"/>
      <c r="D6" s="323"/>
      <c r="E6" s="323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45717</v>
      </c>
      <c r="C9" s="63"/>
      <c r="D9" s="64"/>
      <c r="E9" s="67"/>
    </row>
    <row r="10" spans="1:14" x14ac:dyDescent="0.25">
      <c r="B10" s="316" t="s">
        <v>53</v>
      </c>
      <c r="C10" s="305" t="s">
        <v>30</v>
      </c>
      <c r="D10" s="306"/>
      <c r="E10" s="307"/>
    </row>
    <row r="11" spans="1:14" x14ac:dyDescent="0.25">
      <c r="B11" s="317"/>
      <c r="C11" s="73">
        <f>B9</f>
        <v>45717</v>
      </c>
      <c r="D11" s="74" t="s">
        <v>156</v>
      </c>
      <c r="E11" s="311" t="s">
        <v>190</v>
      </c>
    </row>
    <row r="12" spans="1:14" x14ac:dyDescent="0.25">
      <c r="B12" s="325"/>
      <c r="C12" s="75">
        <f>B9-365</f>
        <v>45352</v>
      </c>
      <c r="D12" s="125">
        <f>B9</f>
        <v>45717</v>
      </c>
      <c r="E12" s="324"/>
      <c r="J12" s="80"/>
      <c r="K12" s="80"/>
      <c r="L12" s="80"/>
      <c r="M12" s="80"/>
      <c r="N12" s="80"/>
    </row>
    <row r="13" spans="1:14" x14ac:dyDescent="0.25">
      <c r="B13" s="179" t="s">
        <v>54</v>
      </c>
      <c r="C13" s="272">
        <f>SUM(C14:C18)</f>
        <v>2.6</v>
      </c>
      <c r="D13" s="272">
        <f>SUM(D14:D18)</f>
        <v>-6.0799999999999992</v>
      </c>
      <c r="E13" s="273">
        <f>SUM(E14:E18)</f>
        <v>-4.3199999999999994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37">
        <v>2.25</v>
      </c>
      <c r="D14" s="237">
        <v>-6.01</v>
      </c>
      <c r="E14" s="131">
        <v>-4.6399999999999997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37">
        <v>0.02</v>
      </c>
      <c r="D15" s="237">
        <v>0</v>
      </c>
      <c r="E15" s="131">
        <v>-0.01</v>
      </c>
    </row>
    <row r="16" spans="1:14" x14ac:dyDescent="0.25">
      <c r="B16" s="135" t="s">
        <v>121</v>
      </c>
      <c r="C16" s="237">
        <v>-0.59</v>
      </c>
      <c r="D16" s="237">
        <v>-0.1</v>
      </c>
      <c r="E16" s="131">
        <v>-0.3</v>
      </c>
    </row>
    <row r="17" spans="2:5" x14ac:dyDescent="0.25">
      <c r="B17" s="135" t="s">
        <v>123</v>
      </c>
      <c r="C17" s="237">
        <v>-0.53</v>
      </c>
      <c r="D17" s="237">
        <v>-0.43</v>
      </c>
      <c r="E17" s="131">
        <v>-0.13</v>
      </c>
    </row>
    <row r="18" spans="2:5" ht="15.75" thickBot="1" x14ac:dyDescent="0.3">
      <c r="B18" s="136" t="s">
        <v>120</v>
      </c>
      <c r="C18" s="180">
        <v>1.45</v>
      </c>
      <c r="D18" s="180">
        <v>0.46</v>
      </c>
      <c r="E18" s="181">
        <v>0.76</v>
      </c>
    </row>
    <row r="19" spans="2:5" x14ac:dyDescent="0.25">
      <c r="B19" s="320" t="s">
        <v>32</v>
      </c>
      <c r="C19" s="320"/>
      <c r="D19" s="320"/>
      <c r="E19" s="320"/>
    </row>
    <row r="20" spans="2:5" ht="15.75" customHeight="1" x14ac:dyDescent="0.25">
      <c r="B20" s="321" t="s">
        <v>33</v>
      </c>
      <c r="C20" s="321"/>
      <c r="D20" s="321"/>
      <c r="E20" s="321"/>
    </row>
    <row r="21" spans="2:5" x14ac:dyDescent="0.25">
      <c r="B21" s="319" t="s">
        <v>191</v>
      </c>
      <c r="C21" s="319"/>
      <c r="D21" s="319"/>
      <c r="E21" s="319"/>
    </row>
    <row r="22" spans="2:5" x14ac:dyDescent="0.25">
      <c r="B22" s="319" t="s">
        <v>192</v>
      </c>
      <c r="C22" s="319"/>
      <c r="D22" s="319"/>
      <c r="E22" s="319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29" t="s">
        <v>119</v>
      </c>
      <c r="C3" s="329" t="s">
        <v>69</v>
      </c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1"/>
      <c r="S3"/>
    </row>
    <row r="4" spans="1:35" x14ac:dyDescent="0.25">
      <c r="A4" s="45"/>
      <c r="B4" s="334"/>
      <c r="C4" s="336">
        <v>2016</v>
      </c>
      <c r="D4" s="333"/>
      <c r="E4" s="333"/>
      <c r="F4" s="333"/>
      <c r="G4" s="332">
        <v>2017</v>
      </c>
      <c r="H4" s="333"/>
      <c r="I4" s="333"/>
      <c r="J4" s="333"/>
      <c r="K4" s="326">
        <v>2018</v>
      </c>
      <c r="L4" s="327"/>
      <c r="M4" s="327"/>
      <c r="N4" s="328"/>
      <c r="O4" s="326">
        <v>2019</v>
      </c>
      <c r="P4" s="327"/>
      <c r="Q4" s="327"/>
      <c r="R4" s="328"/>
      <c r="S4"/>
      <c r="AF4"/>
      <c r="AG4"/>
      <c r="AH4"/>
      <c r="AI4"/>
    </row>
    <row r="5" spans="1:35" x14ac:dyDescent="0.25">
      <c r="A5" s="45"/>
      <c r="B5" s="335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R44"/>
  <sheetViews>
    <sheetView topLeftCell="A16" zoomScale="90" zoomScaleNormal="90" workbookViewId="0">
      <selection activeCell="K45" sqref="K45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37" t="s">
        <v>61</v>
      </c>
      <c r="L3" s="337"/>
      <c r="M3" s="337"/>
      <c r="N3" s="337"/>
      <c r="O3" s="337"/>
      <c r="P3" s="337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1.2000039999999998</v>
      </c>
      <c r="F4" s="173"/>
      <c r="G4" s="17"/>
      <c r="H4" s="165"/>
      <c r="I4" s="174"/>
      <c r="J4" s="145"/>
      <c r="K4" s="16" t="s">
        <v>3</v>
      </c>
      <c r="L4" s="46">
        <f>'1.4'!E9+ROW()/100000</f>
        <v>1.90004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-4.0999949999999998</v>
      </c>
      <c r="F5" s="17">
        <f>_xlfn.RANK.EQ(E5,$E$5:$E$22,0)</f>
        <v>14</v>
      </c>
      <c r="G5" s="17">
        <v>1</v>
      </c>
      <c r="H5" s="165" t="str">
        <f>INDEX($D$5:$D$22,MATCH(G5,$F$5:$F$22,0))</f>
        <v>Amazonas</v>
      </c>
      <c r="I5" s="166">
        <f>INDEX($E$5:$E$22,MATCH(G5,$F$5:$F$22,0))</f>
        <v>5.6000059999999996</v>
      </c>
      <c r="J5" s="167">
        <f>$E$4</f>
        <v>1.2000039999999998</v>
      </c>
      <c r="K5" s="16" t="s">
        <v>4</v>
      </c>
      <c r="L5" s="46">
        <f>'1.4'!E10+ROW()/100000</f>
        <v>-4.1999500000000003</v>
      </c>
      <c r="M5" s="17">
        <f>_xlfn.RANK.EQ(L5,$L$5:$L$22,0)</f>
        <v>14</v>
      </c>
      <c r="N5" s="17">
        <v>1</v>
      </c>
      <c r="O5" s="165" t="str">
        <f>INDEX($K$5:$K$22,MATCH(N5,$M$5:$M$22,0))</f>
        <v>Santa Catarina</v>
      </c>
      <c r="P5" s="166">
        <f>INDEX($L$5:$L$22,MATCH(N5,$M$5:$M22,0))</f>
        <v>8.5001800000000003</v>
      </c>
      <c r="Q5" s="167">
        <f>$L$4</f>
        <v>1.90004</v>
      </c>
    </row>
    <row r="6" spans="4:18" x14ac:dyDescent="0.25">
      <c r="D6" s="17" t="s">
        <v>5</v>
      </c>
      <c r="E6" s="172">
        <f>'1.4'!C11+ROW()/1000000</f>
        <v>5.6000059999999996</v>
      </c>
      <c r="F6" s="17">
        <f t="shared" ref="F6:F22" si="0">_xlfn.RANK.EQ(E6,$E$5:$E$22,0)</f>
        <v>1</v>
      </c>
      <c r="G6" s="17">
        <v>2</v>
      </c>
      <c r="H6" s="165" t="str">
        <f t="shared" ref="H6:H22" si="1">INDEX($D$5:$D$22,MATCH(G6,$F$5:$F$22,0))</f>
        <v>Espírito Santo</v>
      </c>
      <c r="I6" s="166">
        <f t="shared" ref="I6:I22" si="2">INDEX($E$5:$E$22,MATCH(G6,$F$5:$F$22,0))</f>
        <v>4.6000139999999998</v>
      </c>
      <c r="J6" s="167">
        <f t="shared" ref="J6:J22" si="3">$E$4</f>
        <v>1.2000039999999998</v>
      </c>
      <c r="K6" s="16" t="s">
        <v>5</v>
      </c>
      <c r="L6" s="46">
        <f>'1.4'!E11+ROW()/100000</f>
        <v>-3.2999399999999999</v>
      </c>
      <c r="M6" s="17">
        <f t="shared" ref="M6:M22" si="4">_xlfn.RANK.EQ(L6,$L$5:$L$22,0)</f>
        <v>13</v>
      </c>
      <c r="N6" s="17">
        <v>2</v>
      </c>
      <c r="O6" s="165" t="str">
        <f t="shared" ref="O6:O22" si="5">INDEX($K$5:$K$22,MATCH(N6,$M$5:$M$22,0))</f>
        <v>Paraná</v>
      </c>
      <c r="P6" s="166">
        <f>INDEX($L$5:$L$22,MATCH(N6,$M$5:$M23,0))</f>
        <v>7.1001699999999994</v>
      </c>
      <c r="Q6" s="167">
        <f t="shared" ref="Q6:Q22" si="6">$L$4</f>
        <v>1.90004</v>
      </c>
    </row>
    <row r="7" spans="4:18" x14ac:dyDescent="0.25">
      <c r="D7" s="17" t="s">
        <v>6</v>
      </c>
      <c r="E7" s="46">
        <f>'1.4'!C12+ROW()/1000000</f>
        <v>4.6000069999999997</v>
      </c>
      <c r="F7" s="17">
        <f t="shared" si="0"/>
        <v>3</v>
      </c>
      <c r="G7" s="17">
        <v>3</v>
      </c>
      <c r="H7" s="165" t="str">
        <f t="shared" si="1"/>
        <v>Pará</v>
      </c>
      <c r="I7" s="166">
        <f t="shared" si="2"/>
        <v>4.6000069999999997</v>
      </c>
      <c r="J7" s="167">
        <f t="shared" si="3"/>
        <v>1.2000039999999998</v>
      </c>
      <c r="K7" s="16" t="s">
        <v>6</v>
      </c>
      <c r="L7" s="46">
        <f>'1.4'!E12+ROW()/100000</f>
        <v>5.1000699999999997</v>
      </c>
      <c r="M7" s="17">
        <f t="shared" si="4"/>
        <v>3</v>
      </c>
      <c r="N7" s="17">
        <v>3</v>
      </c>
      <c r="O7" s="165" t="str">
        <f t="shared" si="5"/>
        <v>Pará</v>
      </c>
      <c r="P7" s="166">
        <f>INDEX($L$5:$L$22,MATCH(N7,$M$5:$M24,0))</f>
        <v>5.1000699999999997</v>
      </c>
      <c r="Q7" s="167">
        <f t="shared" si="6"/>
        <v>1.90004</v>
      </c>
    </row>
    <row r="8" spans="4:18" x14ac:dyDescent="0.25">
      <c r="D8" s="17" t="s">
        <v>244</v>
      </c>
      <c r="E8" s="172">
        <v>-20</v>
      </c>
      <c r="F8" s="17">
        <f t="shared" si="0"/>
        <v>16</v>
      </c>
      <c r="G8" s="17">
        <v>4</v>
      </c>
      <c r="H8" s="165" t="str">
        <f t="shared" si="1"/>
        <v>Rio de Janeiro</v>
      </c>
      <c r="I8" s="166">
        <f t="shared" si="2"/>
        <v>4.5000150000000003</v>
      </c>
      <c r="J8" s="167">
        <f t="shared" si="3"/>
        <v>1.2000039999999998</v>
      </c>
      <c r="K8" s="16" t="s">
        <v>244</v>
      </c>
      <c r="L8" s="46">
        <f>'1.4'!E13+ROW()/100000</f>
        <v>-8.6999199999999988</v>
      </c>
      <c r="M8" s="17">
        <f t="shared" si="4"/>
        <v>16</v>
      </c>
      <c r="N8" s="17">
        <v>4</v>
      </c>
      <c r="O8" s="165" t="str">
        <f t="shared" si="5"/>
        <v>Bahia</v>
      </c>
      <c r="P8" s="166">
        <f>INDEX($L$5:$L$22,MATCH(N8,$M$5:$M25,0))</f>
        <v>2.4001199999999998</v>
      </c>
      <c r="Q8" s="167">
        <f t="shared" si="6"/>
        <v>1.90004</v>
      </c>
    </row>
    <row r="9" spans="4:18" x14ac:dyDescent="0.25">
      <c r="D9" s="17" t="s">
        <v>7</v>
      </c>
      <c r="E9" s="46">
        <f>'1.4'!C14+ROW()/1000000</f>
        <v>3.4000089999999998</v>
      </c>
      <c r="F9" s="17">
        <f t="shared" si="0"/>
        <v>5</v>
      </c>
      <c r="G9" s="17">
        <v>5</v>
      </c>
      <c r="H9" s="165" t="str">
        <f t="shared" si="1"/>
        <v>Ceará</v>
      </c>
      <c r="I9" s="166">
        <f t="shared" si="2"/>
        <v>3.4000089999999998</v>
      </c>
      <c r="J9" s="167">
        <f t="shared" si="3"/>
        <v>1.2000039999999998</v>
      </c>
      <c r="K9" s="16" t="s">
        <v>7</v>
      </c>
      <c r="L9" s="46">
        <f>'1.4'!E14+ROW()/100000</f>
        <v>-0.69990999999999992</v>
      </c>
      <c r="M9" s="17">
        <f t="shared" si="4"/>
        <v>11</v>
      </c>
      <c r="N9" s="17">
        <v>5</v>
      </c>
      <c r="O9" s="165" t="str">
        <f t="shared" si="5"/>
        <v>São Paulo</v>
      </c>
      <c r="P9" s="166">
        <f>INDEX($L$5:$L$22,MATCH(N9,$M$5:$M26,0))</f>
        <v>1.10016</v>
      </c>
      <c r="Q9" s="167">
        <f t="shared" si="6"/>
        <v>1.90004</v>
      </c>
    </row>
    <row r="10" spans="4:18" x14ac:dyDescent="0.25">
      <c r="D10" s="17" t="s">
        <v>245</v>
      </c>
      <c r="E10" s="172">
        <v>-22</v>
      </c>
      <c r="F10" s="17">
        <f t="shared" si="0"/>
        <v>18</v>
      </c>
      <c r="G10" s="17">
        <v>6</v>
      </c>
      <c r="H10" s="165" t="str">
        <f t="shared" si="1"/>
        <v>São Paulo</v>
      </c>
      <c r="I10" s="166">
        <f t="shared" si="2"/>
        <v>2.1000160000000001</v>
      </c>
      <c r="J10" s="167">
        <f t="shared" si="3"/>
        <v>1.2000039999999998</v>
      </c>
      <c r="K10" s="16" t="s">
        <v>245</v>
      </c>
      <c r="L10" s="46">
        <f>'1.4'!E15+ROW()/100000</f>
        <v>-19.6999</v>
      </c>
      <c r="M10" s="17">
        <f t="shared" si="4"/>
        <v>17</v>
      </c>
      <c r="N10" s="17">
        <v>6</v>
      </c>
      <c r="O10" s="165" t="str">
        <f t="shared" si="5"/>
        <v>Rio Grande do Sul</v>
      </c>
      <c r="P10" s="166">
        <f>INDEX($L$5:$L$22,MATCH(N10,$M$5:$M27,0))</f>
        <v>0.80019000000000007</v>
      </c>
      <c r="Q10" s="167">
        <f t="shared" si="6"/>
        <v>1.90004</v>
      </c>
    </row>
    <row r="11" spans="4:18" x14ac:dyDescent="0.25">
      <c r="D11" s="17" t="s">
        <v>8</v>
      </c>
      <c r="E11" s="46">
        <f>'1.4'!C16+ROW()/1000000</f>
        <v>-4.9999890000000002</v>
      </c>
      <c r="F11" s="17">
        <f t="shared" si="0"/>
        <v>15</v>
      </c>
      <c r="G11" s="17">
        <v>7</v>
      </c>
      <c r="H11" s="165" t="str">
        <f t="shared" si="1"/>
        <v>Bahia</v>
      </c>
      <c r="I11" s="166">
        <f t="shared" si="2"/>
        <v>1.600012</v>
      </c>
      <c r="J11" s="167">
        <f t="shared" si="3"/>
        <v>1.2000039999999998</v>
      </c>
      <c r="K11" s="18" t="s">
        <v>8</v>
      </c>
      <c r="L11" s="46">
        <f>'1.4'!E16+ROW()/100000</f>
        <v>-20.799890000000001</v>
      </c>
      <c r="M11" s="17">
        <f t="shared" si="4"/>
        <v>18</v>
      </c>
      <c r="N11" s="17">
        <v>7</v>
      </c>
      <c r="O11" s="165" t="str">
        <f t="shared" si="5"/>
        <v>Mato Grosso</v>
      </c>
      <c r="P11" s="166">
        <f>INDEX($L$5:$L$22,MATCH(N11,$M$5:$M28,0))</f>
        <v>0.40021000000000001</v>
      </c>
      <c r="Q11" s="167">
        <f t="shared" si="6"/>
        <v>1.90004</v>
      </c>
    </row>
    <row r="12" spans="4:18" x14ac:dyDescent="0.25">
      <c r="D12" s="17" t="s">
        <v>9</v>
      </c>
      <c r="E12" s="172">
        <f>'1.4'!C17+ROW()/1000000</f>
        <v>1.600012</v>
      </c>
      <c r="F12" s="17">
        <f t="shared" si="0"/>
        <v>7</v>
      </c>
      <c r="G12" s="17">
        <v>8</v>
      </c>
      <c r="H12" s="165" t="str">
        <f t="shared" si="1"/>
        <v>Minas Gerais</v>
      </c>
      <c r="I12" s="166">
        <f t="shared" si="2"/>
        <v>0.90001300000000006</v>
      </c>
      <c r="J12" s="167">
        <f t="shared" si="3"/>
        <v>1.2000039999999998</v>
      </c>
      <c r="K12" s="16" t="s">
        <v>9</v>
      </c>
      <c r="L12" s="46">
        <f>'1.4'!E17+ROW()/100000</f>
        <v>2.4001199999999998</v>
      </c>
      <c r="M12" s="17">
        <f t="shared" si="4"/>
        <v>4</v>
      </c>
      <c r="N12" s="17">
        <v>8</v>
      </c>
      <c r="O12" s="165" t="str">
        <f t="shared" si="5"/>
        <v>Minas Gerais</v>
      </c>
      <c r="P12" s="166">
        <f>INDEX($L$5:$L$22,MATCH(N12,$M$5:$M29,0))</f>
        <v>0.30013000000000001</v>
      </c>
      <c r="Q12" s="167">
        <f t="shared" si="6"/>
        <v>1.90004</v>
      </c>
    </row>
    <row r="13" spans="4:18" x14ac:dyDescent="0.25">
      <c r="D13" s="17" t="s">
        <v>10</v>
      </c>
      <c r="E13" s="46">
        <f>'1.4'!C18+ROW()/1000000</f>
        <v>0.90001300000000006</v>
      </c>
      <c r="F13" s="17">
        <f t="shared" si="0"/>
        <v>8</v>
      </c>
      <c r="G13" s="17">
        <v>9</v>
      </c>
      <c r="H13" s="165" t="str">
        <f>INDEX($D$5:$D$22,MATCH(G13,$F$5:$F$22,0))</f>
        <v>Paraná</v>
      </c>
      <c r="I13" s="166">
        <f t="shared" si="2"/>
        <v>0.80001700000000009</v>
      </c>
      <c r="J13" s="167">
        <f t="shared" si="3"/>
        <v>1.2000039999999998</v>
      </c>
      <c r="K13" s="16" t="s">
        <v>10</v>
      </c>
      <c r="L13" s="46">
        <f>'1.4'!E18+ROW()/100000</f>
        <v>0.30013000000000001</v>
      </c>
      <c r="M13" s="17">
        <f t="shared" si="4"/>
        <v>8</v>
      </c>
      <c r="N13" s="17">
        <v>9</v>
      </c>
      <c r="O13" s="165" t="str">
        <f t="shared" si="5"/>
        <v>Goiás</v>
      </c>
      <c r="P13" s="166">
        <f>INDEX($L$5:$L$22,MATCH(N13,$M$5:$M30,0))</f>
        <v>-0.39978000000000002</v>
      </c>
      <c r="Q13" s="167">
        <f t="shared" si="6"/>
        <v>1.90004</v>
      </c>
    </row>
    <row r="14" spans="4:18" x14ac:dyDescent="0.25">
      <c r="D14" s="17" t="s">
        <v>11</v>
      </c>
      <c r="E14" s="172">
        <f>'1.4'!C19+ROW()/1000000</f>
        <v>4.6000139999999998</v>
      </c>
      <c r="F14" s="17">
        <f t="shared" si="0"/>
        <v>2</v>
      </c>
      <c r="G14" s="17">
        <v>10</v>
      </c>
      <c r="H14" s="165" t="str">
        <f t="shared" si="1"/>
        <v>Mato Grosso</v>
      </c>
      <c r="I14" s="166">
        <f t="shared" si="2"/>
        <v>0.700021</v>
      </c>
      <c r="J14" s="167">
        <f t="shared" si="3"/>
        <v>1.2000039999999998</v>
      </c>
      <c r="K14" s="16" t="s">
        <v>11</v>
      </c>
      <c r="L14" s="46">
        <f>'1.4'!E19+ROW()/100000</f>
        <v>-6.0998599999999996</v>
      </c>
      <c r="M14" s="17">
        <f t="shared" si="4"/>
        <v>15</v>
      </c>
      <c r="N14" s="17">
        <v>10</v>
      </c>
      <c r="O14" s="165" t="str">
        <f t="shared" si="5"/>
        <v>Rio de Janeiro</v>
      </c>
      <c r="P14" s="166">
        <f>INDEX($L$5:$L$22,MATCH(N14,$M$5:$M31,0))</f>
        <v>-0.49985000000000002</v>
      </c>
      <c r="Q14" s="167">
        <f t="shared" si="6"/>
        <v>1.90004</v>
      </c>
    </row>
    <row r="15" spans="4:18" x14ac:dyDescent="0.25">
      <c r="D15" s="221" t="s">
        <v>12</v>
      </c>
      <c r="E15" s="46">
        <f>'1.4'!C20+ROW()/1000000</f>
        <v>4.5000150000000003</v>
      </c>
      <c r="F15" s="17">
        <f t="shared" si="0"/>
        <v>4</v>
      </c>
      <c r="G15" s="17">
        <v>11</v>
      </c>
      <c r="H15" s="165" t="str">
        <f t="shared" si="1"/>
        <v>Santa Catarina</v>
      </c>
      <c r="I15" s="166">
        <f t="shared" si="2"/>
        <v>1.8E-5</v>
      </c>
      <c r="J15" s="167">
        <f t="shared" si="3"/>
        <v>1.2000039999999998</v>
      </c>
      <c r="K15" s="16" t="s">
        <v>12</v>
      </c>
      <c r="L15" s="46">
        <f>'1.4'!E20+ROW()/100000</f>
        <v>-0.49985000000000002</v>
      </c>
      <c r="M15" s="17">
        <f t="shared" si="4"/>
        <v>10</v>
      </c>
      <c r="N15" s="17">
        <v>11</v>
      </c>
      <c r="O15" s="165" t="str">
        <f t="shared" si="5"/>
        <v>Ceará</v>
      </c>
      <c r="P15" s="166">
        <f>INDEX($L$5:$L$22,MATCH(N15,$M$5:$M32,0))</f>
        <v>-0.69990999999999992</v>
      </c>
      <c r="Q15" s="167">
        <f t="shared" si="6"/>
        <v>1.90004</v>
      </c>
    </row>
    <row r="16" spans="4:18" x14ac:dyDescent="0.25">
      <c r="D16" s="17" t="s">
        <v>13</v>
      </c>
      <c r="E16" s="172">
        <f>'1.4'!C21+ROW()/1000000</f>
        <v>2.1000160000000001</v>
      </c>
      <c r="F16" s="17">
        <f t="shared" si="0"/>
        <v>6</v>
      </c>
      <c r="G16" s="17">
        <v>12</v>
      </c>
      <c r="H16" s="165" t="str">
        <f t="shared" si="1"/>
        <v>Rio Grande do Sul</v>
      </c>
      <c r="I16" s="166">
        <f t="shared" si="2"/>
        <v>-1.199981</v>
      </c>
      <c r="J16" s="167">
        <f t="shared" si="3"/>
        <v>1.2000039999999998</v>
      </c>
      <c r="K16" s="16" t="s">
        <v>13</v>
      </c>
      <c r="L16" s="46">
        <f>'1.4'!E21+ROW()/100000</f>
        <v>1.10016</v>
      </c>
      <c r="M16" s="17">
        <f t="shared" si="4"/>
        <v>5</v>
      </c>
      <c r="N16" s="17">
        <v>12</v>
      </c>
      <c r="O16" s="165" t="str">
        <f t="shared" si="5"/>
        <v>Mato Grosso do Sul</v>
      </c>
      <c r="P16" s="166">
        <f>INDEX($L$5:$L$22,MATCH(N16,$M$5:$M33,0))</f>
        <v>-1.5998000000000001</v>
      </c>
      <c r="Q16" s="167">
        <f t="shared" si="6"/>
        <v>1.90004</v>
      </c>
    </row>
    <row r="17" spans="4:18" x14ac:dyDescent="0.25">
      <c r="D17" s="17" t="s">
        <v>14</v>
      </c>
      <c r="E17" s="46">
        <f>'1.4'!C22+ROW()/1000000</f>
        <v>0.80001700000000009</v>
      </c>
      <c r="F17" s="17">
        <f t="shared" si="0"/>
        <v>9</v>
      </c>
      <c r="G17" s="17">
        <v>13</v>
      </c>
      <c r="H17" s="165" t="str">
        <f t="shared" si="1"/>
        <v>Goiás</v>
      </c>
      <c r="I17" s="166">
        <f t="shared" si="2"/>
        <v>-2.0999780000000001</v>
      </c>
      <c r="J17" s="167">
        <f t="shared" si="3"/>
        <v>1.2000039999999998</v>
      </c>
      <c r="K17" s="16" t="s">
        <v>14</v>
      </c>
      <c r="L17" s="46">
        <f>'1.4'!E22+ROW()/100000</f>
        <v>7.1001699999999994</v>
      </c>
      <c r="M17" s="17">
        <f t="shared" si="4"/>
        <v>2</v>
      </c>
      <c r="N17" s="17">
        <v>13</v>
      </c>
      <c r="O17" s="165" t="str">
        <f t="shared" si="5"/>
        <v>Amazonas</v>
      </c>
      <c r="P17" s="166">
        <f>INDEX($L$5:$L$22,MATCH(N17,$M$5:$M34,0))</f>
        <v>-3.2999399999999999</v>
      </c>
      <c r="Q17" s="167">
        <f t="shared" si="6"/>
        <v>1.90004</v>
      </c>
    </row>
    <row r="18" spans="4:18" x14ac:dyDescent="0.25">
      <c r="D18" s="17" t="s">
        <v>15</v>
      </c>
      <c r="E18" s="172">
        <f>'1.4'!C23+ROW()/1000000</f>
        <v>1.8E-5</v>
      </c>
      <c r="F18" s="17">
        <f t="shared" si="0"/>
        <v>11</v>
      </c>
      <c r="G18" s="17">
        <v>14</v>
      </c>
      <c r="H18" s="165" t="str">
        <f t="shared" si="1"/>
        <v>Nordeste</v>
      </c>
      <c r="I18" s="166">
        <f t="shared" si="2"/>
        <v>-4.0999949999999998</v>
      </c>
      <c r="J18" s="167">
        <f t="shared" si="3"/>
        <v>1.2000039999999998</v>
      </c>
      <c r="K18" s="16" t="s">
        <v>15</v>
      </c>
      <c r="L18" s="46">
        <f>'1.4'!E23+ROW()/100000</f>
        <v>8.5001800000000003</v>
      </c>
      <c r="M18" s="17">
        <f t="shared" si="4"/>
        <v>1</v>
      </c>
      <c r="N18" s="17">
        <v>14</v>
      </c>
      <c r="O18" s="165" t="str">
        <f t="shared" si="5"/>
        <v>Nordeste</v>
      </c>
      <c r="P18" s="166">
        <f>INDEX($L$5:$L$22,MATCH(N18,$M$5:$M35,0))</f>
        <v>-4.1999500000000003</v>
      </c>
      <c r="Q18" s="167">
        <f>$L$4</f>
        <v>1.90004</v>
      </c>
    </row>
    <row r="19" spans="4:18" x14ac:dyDescent="0.25">
      <c r="D19" s="17" t="s">
        <v>16</v>
      </c>
      <c r="E19" s="46">
        <f>'1.4'!C24+ROW()/1000000</f>
        <v>-1.199981</v>
      </c>
      <c r="F19" s="17">
        <f t="shared" si="0"/>
        <v>12</v>
      </c>
      <c r="G19" s="17">
        <v>15</v>
      </c>
      <c r="H19" s="165" t="str">
        <f t="shared" si="1"/>
        <v>Pernambuco</v>
      </c>
      <c r="I19" s="166">
        <f t="shared" si="2"/>
        <v>-4.9999890000000002</v>
      </c>
      <c r="J19" s="167">
        <f t="shared" si="3"/>
        <v>1.2000039999999998</v>
      </c>
      <c r="K19" s="16" t="s">
        <v>16</v>
      </c>
      <c r="L19" s="46">
        <f>'1.4'!E24+ROW()/100000</f>
        <v>0.80019000000000007</v>
      </c>
      <c r="M19" s="17">
        <f t="shared" si="4"/>
        <v>6</v>
      </c>
      <c r="N19" s="17">
        <v>15</v>
      </c>
      <c r="O19" s="165" t="str">
        <f t="shared" si="5"/>
        <v>Espírito Santo</v>
      </c>
      <c r="P19" s="166">
        <f>INDEX($L$5:$L$22,MATCH(N19,$M$5:$M36,0))</f>
        <v>-6.0998599999999996</v>
      </c>
      <c r="Q19" s="167">
        <f t="shared" si="6"/>
        <v>1.90004</v>
      </c>
    </row>
    <row r="20" spans="4:18" x14ac:dyDescent="0.25">
      <c r="D20" s="17" t="s">
        <v>246</v>
      </c>
      <c r="E20" s="172">
        <v>-21</v>
      </c>
      <c r="F20" s="17">
        <f t="shared" si="0"/>
        <v>17</v>
      </c>
      <c r="G20" s="17">
        <v>16</v>
      </c>
      <c r="H20" s="165" t="str">
        <f t="shared" si="1"/>
        <v>Maranhão</v>
      </c>
      <c r="I20" s="166">
        <f t="shared" si="2"/>
        <v>-20</v>
      </c>
      <c r="J20" s="167">
        <f t="shared" si="3"/>
        <v>1.2000039999999998</v>
      </c>
      <c r="K20" s="16" t="s">
        <v>246</v>
      </c>
      <c r="L20" s="46">
        <f>'1.4'!E25+ROW()/100000</f>
        <v>-1.5998000000000001</v>
      </c>
      <c r="M20" s="17">
        <f t="shared" si="4"/>
        <v>12</v>
      </c>
      <c r="N20" s="17">
        <v>16</v>
      </c>
      <c r="O20" s="165" t="str">
        <f t="shared" si="5"/>
        <v>Maranhão</v>
      </c>
      <c r="P20" s="166">
        <f>INDEX($L$5:$L$22,MATCH(N20,$M$5:$M37,0))</f>
        <v>-8.6999199999999988</v>
      </c>
      <c r="Q20" s="167">
        <f t="shared" si="6"/>
        <v>1.90004</v>
      </c>
    </row>
    <row r="21" spans="4:18" x14ac:dyDescent="0.25">
      <c r="D21" s="17" t="s">
        <v>17</v>
      </c>
      <c r="E21" s="46">
        <f>'1.4'!C26+ROW()/1000000</f>
        <v>0.700021</v>
      </c>
      <c r="F21" s="17">
        <f t="shared" si="0"/>
        <v>10</v>
      </c>
      <c r="G21" s="17">
        <v>17</v>
      </c>
      <c r="H21" s="165" t="str">
        <f t="shared" si="1"/>
        <v>Mato Grosso do Sul</v>
      </c>
      <c r="I21" s="166">
        <f t="shared" si="2"/>
        <v>-21</v>
      </c>
      <c r="J21" s="167">
        <f t="shared" si="3"/>
        <v>1.2000039999999998</v>
      </c>
      <c r="K21" s="16" t="s">
        <v>17</v>
      </c>
      <c r="L21" s="46">
        <f>'1.4'!E26+ROW()/100000</f>
        <v>0.40021000000000001</v>
      </c>
      <c r="M21" s="17">
        <f t="shared" si="4"/>
        <v>7</v>
      </c>
      <c r="N21" s="17">
        <v>17</v>
      </c>
      <c r="O21" s="165" t="str">
        <f t="shared" si="5"/>
        <v>Rio Grande do Norte</v>
      </c>
      <c r="P21" s="166">
        <f>INDEX($L$5:$L$22,MATCH(N21,$M$5:$M38,0))</f>
        <v>-19.6999</v>
      </c>
      <c r="Q21" s="167">
        <f t="shared" si="6"/>
        <v>1.90004</v>
      </c>
    </row>
    <row r="22" spans="4:18" x14ac:dyDescent="0.25">
      <c r="D22" s="17" t="s">
        <v>18</v>
      </c>
      <c r="E22" s="172">
        <f>'1.4'!C27+ROW()/1000000</f>
        <v>-2.0999780000000001</v>
      </c>
      <c r="F22" s="17">
        <f t="shared" si="0"/>
        <v>13</v>
      </c>
      <c r="G22" s="17">
        <v>18</v>
      </c>
      <c r="H22" s="165" t="str">
        <f t="shared" si="1"/>
        <v>Rio Grande do Norte</v>
      </c>
      <c r="I22" s="166">
        <f t="shared" si="2"/>
        <v>-22</v>
      </c>
      <c r="J22" s="167">
        <f t="shared" si="3"/>
        <v>1.2000039999999998</v>
      </c>
      <c r="K22" s="16" t="s">
        <v>18</v>
      </c>
      <c r="L22" s="46">
        <f>'1.4'!E27+ROW()/100000</f>
        <v>-0.39978000000000002</v>
      </c>
      <c r="M22" s="17">
        <f t="shared" si="4"/>
        <v>9</v>
      </c>
      <c r="N22" s="17">
        <v>18</v>
      </c>
      <c r="O22" s="165" t="str">
        <f t="shared" si="5"/>
        <v>Pernambuco</v>
      </c>
      <c r="P22" s="166">
        <f>INDEX($L$5:$L$22,MATCH(N22,$M$5:$M39,0))</f>
        <v>-20.799890000000001</v>
      </c>
      <c r="Q22" s="167">
        <f t="shared" si="6"/>
        <v>1.90004</v>
      </c>
    </row>
    <row r="23" spans="4:18" x14ac:dyDescent="0.25">
      <c r="D23" s="338" t="s">
        <v>262</v>
      </c>
      <c r="E23" s="338"/>
      <c r="F23" s="338"/>
      <c r="G23" s="338"/>
      <c r="H23" s="338"/>
      <c r="I23" s="339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3.1002399999999999</v>
      </c>
      <c r="F24" s="17"/>
      <c r="G24" s="17"/>
      <c r="H24" s="17"/>
      <c r="I24" s="46"/>
      <c r="J24" s="15"/>
      <c r="K24" s="337" t="s">
        <v>61</v>
      </c>
      <c r="L24" s="337"/>
      <c r="M24" s="337"/>
      <c r="N24" s="337"/>
      <c r="O24" s="337"/>
      <c r="P24" s="337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-4.7997499999999995</v>
      </c>
      <c r="F25" s="17">
        <f>IF($R$68=" ",_xlfn.RANK.EQ(E25,$E$25:$E$42,0),_xlfn.RANK.EQ(E25,$E$25:$E$42,0))</f>
        <v>15</v>
      </c>
      <c r="G25" s="17">
        <v>1</v>
      </c>
      <c r="H25" s="165" t="str">
        <f>INDEX($D$25:$D$42,MATCH(G25,$F$25:$F$42,0))</f>
        <v>Paraná</v>
      </c>
      <c r="I25" s="166">
        <f>INDEX($E$25:$E$42,MATCH(G25,$F$25:$F$42,0))</f>
        <v>15.10037</v>
      </c>
      <c r="J25" s="167">
        <f>$E$24</f>
        <v>3.1002399999999999</v>
      </c>
      <c r="K25" s="173" t="s">
        <v>3</v>
      </c>
      <c r="L25" s="46">
        <f>'1.4'!F9+ROW()/1000000</f>
        <v>3.100025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1.60026</v>
      </c>
      <c r="F26" s="17">
        <f t="shared" ref="F26:F42" si="7">IF($R$68=" ",_xlfn.RANK.EQ(E26,$E$25:$E$42,0),_xlfn.RANK.EQ(E26,$E$25:$E$42,0))</f>
        <v>10</v>
      </c>
      <c r="G26" s="17">
        <v>2</v>
      </c>
      <c r="H26" s="165" t="str">
        <f t="shared" ref="H26:H42" si="8">INDEX($D$25:$D$42,MATCH(G26,$F$25:$F$42,0))</f>
        <v>Santa Catarina</v>
      </c>
      <c r="I26" s="166">
        <f t="shared" ref="I26:I42" si="9">INDEX($E$25:$E$42,MATCH(G26,$F$25:$F$42,0))</f>
        <v>9.3003800000000005</v>
      </c>
      <c r="J26" s="167">
        <f t="shared" ref="J26:J42" si="10">$E$24</f>
        <v>3.1002399999999999</v>
      </c>
      <c r="K26" s="17" t="s">
        <v>4</v>
      </c>
      <c r="L26" s="46">
        <f>'1.4'!F10+ROW()/1000000</f>
        <v>1.8000260000000001</v>
      </c>
      <c r="M26" s="17">
        <f>_xlfn.RANK.EQ(L26,$L$26:$L$43,0)</f>
        <v>10</v>
      </c>
      <c r="N26" s="17">
        <v>1</v>
      </c>
      <c r="O26" s="165" t="str">
        <f>INDEX($K$26:$K$43,MATCH(N26,$M$26:$M$43,0))</f>
        <v>Santa Catarina</v>
      </c>
      <c r="P26" s="166">
        <f>INDEX($L$26:$L$43,MATCH(N26,$M$26:$M$43,0))</f>
        <v>8.7000389999999985</v>
      </c>
      <c r="Q26" s="167">
        <f>$L$25</f>
        <v>3.100025</v>
      </c>
    </row>
    <row r="27" spans="4:18" x14ac:dyDescent="0.25">
      <c r="D27" s="17" t="s">
        <v>6</v>
      </c>
      <c r="E27" s="47">
        <f>'1.4'!D12+ROW()/100000</f>
        <v>9.1002700000000001</v>
      </c>
      <c r="F27" s="17">
        <f t="shared" si="7"/>
        <v>3</v>
      </c>
      <c r="G27" s="17">
        <v>3</v>
      </c>
      <c r="H27" s="165" t="str">
        <f t="shared" si="8"/>
        <v>Pará</v>
      </c>
      <c r="I27" s="166">
        <f t="shared" si="9"/>
        <v>9.1002700000000001</v>
      </c>
      <c r="J27" s="167">
        <f t="shared" si="10"/>
        <v>3.1002399999999999</v>
      </c>
      <c r="K27" s="17" t="s">
        <v>5</v>
      </c>
      <c r="L27" s="46">
        <f>'1.4'!F11+ROW()/1000000</f>
        <v>1.500027</v>
      </c>
      <c r="M27" s="17">
        <f t="shared" ref="M27:M43" si="11">_xlfn.RANK.EQ(L27,$L$26:$L$43,0)</f>
        <v>11</v>
      </c>
      <c r="N27" s="17">
        <v>2</v>
      </c>
      <c r="O27" s="165" t="str">
        <f t="shared" ref="O27:O40" si="12">INDEX($K$26:$K$43,MATCH(N27,$M$26:$M$43,0))</f>
        <v>Paraná</v>
      </c>
      <c r="P27" s="166">
        <f t="shared" ref="P27:P40" si="13">INDEX($L$26:$L$43,MATCH(N27,$M$26:$M$43,0))</f>
        <v>6.500038</v>
      </c>
      <c r="Q27" s="167">
        <f t="shared" ref="Q27:Q43" si="14">$L$25</f>
        <v>3.100025</v>
      </c>
    </row>
    <row r="28" spans="4:18" x14ac:dyDescent="0.25">
      <c r="D28" s="17" t="s">
        <v>244</v>
      </c>
      <c r="E28" s="47">
        <f>'1.4'!D13+ROW()/100000</f>
        <v>-10.49972</v>
      </c>
      <c r="F28" s="17">
        <f t="shared" si="7"/>
        <v>16</v>
      </c>
      <c r="G28" s="17">
        <v>4</v>
      </c>
      <c r="H28" s="165" t="str">
        <f t="shared" si="8"/>
        <v>Mato Grosso do Sul</v>
      </c>
      <c r="I28" s="166">
        <f t="shared" si="9"/>
        <v>7.6003999999999996</v>
      </c>
      <c r="J28" s="167">
        <f t="shared" si="10"/>
        <v>3.1002399999999999</v>
      </c>
      <c r="K28" s="17" t="s">
        <v>6</v>
      </c>
      <c r="L28" s="46">
        <f>'1.4'!F12+ROW()/1000000</f>
        <v>6.2000280000000005</v>
      </c>
      <c r="M28" s="17">
        <f t="shared" si="11"/>
        <v>3</v>
      </c>
      <c r="N28" s="17">
        <v>3</v>
      </c>
      <c r="O28" s="165" t="str">
        <f t="shared" si="12"/>
        <v>Pará</v>
      </c>
      <c r="P28" s="166">
        <f t="shared" si="13"/>
        <v>6.2000280000000005</v>
      </c>
      <c r="Q28" s="167">
        <f t="shared" si="14"/>
        <v>3.100025</v>
      </c>
    </row>
    <row r="29" spans="4:18" x14ac:dyDescent="0.25">
      <c r="D29" s="17" t="s">
        <v>7</v>
      </c>
      <c r="E29" s="47">
        <f>'1.4'!D14+ROW()/100000</f>
        <v>-1.9997100000000001</v>
      </c>
      <c r="F29" s="17">
        <f t="shared" si="7"/>
        <v>13</v>
      </c>
      <c r="G29" s="17">
        <v>5</v>
      </c>
      <c r="H29" s="165" t="str">
        <f t="shared" si="8"/>
        <v>Bahia</v>
      </c>
      <c r="I29" s="166">
        <f t="shared" si="9"/>
        <v>3.9003199999999998</v>
      </c>
      <c r="J29" s="167">
        <f t="shared" si="10"/>
        <v>3.1002399999999999</v>
      </c>
      <c r="K29" s="17" t="s">
        <v>244</v>
      </c>
      <c r="L29" s="46">
        <f>'1.4'!F13+ROW()/1000000</f>
        <v>0.40002900000000002</v>
      </c>
      <c r="M29" s="17">
        <f t="shared" si="11"/>
        <v>13</v>
      </c>
      <c r="N29" s="17">
        <v>4</v>
      </c>
      <c r="O29" s="165" t="str">
        <f t="shared" si="12"/>
        <v>Ceará</v>
      </c>
      <c r="P29" s="166">
        <f>INDEX($L$26:$L$43,MATCH(N29,$M$26:$M$43,0))</f>
        <v>5.2000299999999999</v>
      </c>
      <c r="Q29" s="167">
        <f t="shared" si="14"/>
        <v>3.100025</v>
      </c>
    </row>
    <row r="30" spans="4:18" x14ac:dyDescent="0.25">
      <c r="D30" s="17" t="s">
        <v>245</v>
      </c>
      <c r="E30" s="47">
        <f>'1.4'!D15+ROW()/100000</f>
        <v>-19.099700000000002</v>
      </c>
      <c r="F30" s="17">
        <f t="shared" si="7"/>
        <v>17</v>
      </c>
      <c r="G30" s="17">
        <v>6</v>
      </c>
      <c r="H30" s="165" t="str">
        <f t="shared" si="8"/>
        <v>Rio de Janeiro</v>
      </c>
      <c r="I30" s="166">
        <f t="shared" si="9"/>
        <v>3.2003500000000003</v>
      </c>
      <c r="J30" s="167">
        <f t="shared" si="10"/>
        <v>3.1002399999999999</v>
      </c>
      <c r="K30" s="17" t="s">
        <v>7</v>
      </c>
      <c r="L30" s="46">
        <f>'1.4'!F14+ROW()/1000000</f>
        <v>5.2000299999999999</v>
      </c>
      <c r="M30" s="17">
        <f t="shared" si="11"/>
        <v>4</v>
      </c>
      <c r="N30" s="17">
        <v>5</v>
      </c>
      <c r="O30" s="165" t="str">
        <f t="shared" si="12"/>
        <v>Mato Grosso</v>
      </c>
      <c r="P30" s="166">
        <f t="shared" ref="P30" si="15">INDEX($L$26:$L$43,MATCH(N30,$M$26:$M$43,0))</f>
        <v>4.1000419999999993</v>
      </c>
      <c r="Q30" s="167">
        <f t="shared" si="14"/>
        <v>3.100025</v>
      </c>
    </row>
    <row r="31" spans="4:18" x14ac:dyDescent="0.25">
      <c r="D31" s="17" t="s">
        <v>8</v>
      </c>
      <c r="E31" s="47">
        <f>'1.4'!D16+ROW()/100000</f>
        <v>-22.599690000000002</v>
      </c>
      <c r="F31" s="17">
        <f t="shared" si="7"/>
        <v>18</v>
      </c>
      <c r="G31" s="17">
        <v>7</v>
      </c>
      <c r="H31" s="165" t="str">
        <f t="shared" si="8"/>
        <v>Espírito Santo</v>
      </c>
      <c r="I31" s="166">
        <f t="shared" si="9"/>
        <v>2.6003400000000001</v>
      </c>
      <c r="J31" s="167">
        <f t="shared" si="10"/>
        <v>3.1002399999999999</v>
      </c>
      <c r="K31" s="17" t="s">
        <v>245</v>
      </c>
      <c r="L31" s="46">
        <f>'1.4'!F15+ROW()/1000000</f>
        <v>-3.9999690000000001</v>
      </c>
      <c r="M31" s="17">
        <f t="shared" si="11"/>
        <v>17</v>
      </c>
      <c r="N31" s="17">
        <v>6</v>
      </c>
      <c r="O31" s="165" t="str">
        <f t="shared" si="12"/>
        <v>Mato Grosso do Sul</v>
      </c>
      <c r="P31" s="166">
        <f t="shared" si="13"/>
        <v>2.8000409999999998</v>
      </c>
      <c r="Q31" s="167">
        <f t="shared" si="14"/>
        <v>3.100025</v>
      </c>
    </row>
    <row r="32" spans="4:18" x14ac:dyDescent="0.25">
      <c r="D32" s="17" t="s">
        <v>9</v>
      </c>
      <c r="E32" s="47">
        <f>'1.4'!D17+ROW()/100000</f>
        <v>3.9003199999999998</v>
      </c>
      <c r="F32" s="17">
        <f t="shared" si="7"/>
        <v>5</v>
      </c>
      <c r="G32" s="17">
        <v>8</v>
      </c>
      <c r="H32" s="165" t="str">
        <f t="shared" si="8"/>
        <v>São Paulo</v>
      </c>
      <c r="I32" s="166">
        <f t="shared" si="9"/>
        <v>1.80036</v>
      </c>
      <c r="J32" s="167">
        <f t="shared" si="10"/>
        <v>3.1002399999999999</v>
      </c>
      <c r="K32" s="17" t="s">
        <v>8</v>
      </c>
      <c r="L32" s="46">
        <f>'1.4'!F16+ROW()/1000000</f>
        <v>-0.49996800000000002</v>
      </c>
      <c r="M32" s="17">
        <f t="shared" si="11"/>
        <v>15</v>
      </c>
      <c r="N32" s="17">
        <v>7</v>
      </c>
      <c r="O32" s="165" t="str">
        <f t="shared" si="12"/>
        <v>São Paulo</v>
      </c>
      <c r="P32" s="166">
        <f t="shared" si="13"/>
        <v>2.8000369999999997</v>
      </c>
      <c r="Q32" s="167">
        <f t="shared" si="14"/>
        <v>3.100025</v>
      </c>
    </row>
    <row r="33" spans="4:17" x14ac:dyDescent="0.25">
      <c r="D33" s="17" t="s">
        <v>10</v>
      </c>
      <c r="E33" s="47">
        <f>'1.4'!D18+ROW()/100000</f>
        <v>1.80033</v>
      </c>
      <c r="F33" s="17">
        <f t="shared" si="7"/>
        <v>9</v>
      </c>
      <c r="G33" s="17">
        <v>9</v>
      </c>
      <c r="H33" s="165" t="str">
        <f t="shared" si="8"/>
        <v>Minas Gerais</v>
      </c>
      <c r="I33" s="166">
        <f t="shared" si="9"/>
        <v>1.80033</v>
      </c>
      <c r="J33" s="167">
        <f t="shared" si="10"/>
        <v>3.1002399999999999</v>
      </c>
      <c r="K33" s="17" t="s">
        <v>9</v>
      </c>
      <c r="L33" s="46">
        <f>'1.4'!F17+ROW()/1000000</f>
        <v>2.5000330000000002</v>
      </c>
      <c r="M33" s="17">
        <f t="shared" si="11"/>
        <v>8</v>
      </c>
      <c r="N33" s="17">
        <v>8</v>
      </c>
      <c r="O33" s="165" t="str">
        <f t="shared" si="12"/>
        <v>Bahia</v>
      </c>
      <c r="P33" s="166">
        <f t="shared" si="13"/>
        <v>2.5000330000000002</v>
      </c>
      <c r="Q33" s="167">
        <f t="shared" si="14"/>
        <v>3.100025</v>
      </c>
    </row>
    <row r="34" spans="4:17" x14ac:dyDescent="0.25">
      <c r="D34" s="17" t="s">
        <v>11</v>
      </c>
      <c r="E34" s="47">
        <f>'1.4'!D19+ROW()/100000</f>
        <v>2.6003400000000001</v>
      </c>
      <c r="F34" s="17">
        <f t="shared" si="7"/>
        <v>7</v>
      </c>
      <c r="G34" s="17">
        <v>10</v>
      </c>
      <c r="H34" s="165" t="str">
        <f t="shared" si="8"/>
        <v>Amazonas</v>
      </c>
      <c r="I34" s="166">
        <f t="shared" si="9"/>
        <v>1.60026</v>
      </c>
      <c r="J34" s="167">
        <f t="shared" si="10"/>
        <v>3.1002399999999999</v>
      </c>
      <c r="K34" s="17" t="s">
        <v>10</v>
      </c>
      <c r="L34" s="46">
        <f>'1.4'!F18+ROW()/1000000</f>
        <v>2.0000339999999999</v>
      </c>
      <c r="M34" s="17">
        <f t="shared" si="11"/>
        <v>9</v>
      </c>
      <c r="N34" s="17">
        <v>9</v>
      </c>
      <c r="O34" s="165" t="str">
        <f t="shared" si="12"/>
        <v>Minas Gerais</v>
      </c>
      <c r="P34" s="166">
        <f t="shared" si="13"/>
        <v>2.0000339999999999</v>
      </c>
      <c r="Q34" s="167">
        <f t="shared" si="14"/>
        <v>3.100025</v>
      </c>
    </row>
    <row r="35" spans="4:17" x14ac:dyDescent="0.25">
      <c r="D35" s="221" t="s">
        <v>12</v>
      </c>
      <c r="E35" s="47">
        <f>'1.4'!D20+ROW()/100000</f>
        <v>3.2003500000000003</v>
      </c>
      <c r="F35" s="17">
        <f t="shared" si="7"/>
        <v>6</v>
      </c>
      <c r="G35" s="17">
        <v>11</v>
      </c>
      <c r="H35" s="165" t="str">
        <f t="shared" si="8"/>
        <v>Mato Grosso</v>
      </c>
      <c r="I35" s="166">
        <f t="shared" si="9"/>
        <v>0.80041000000000007</v>
      </c>
      <c r="J35" s="167">
        <f t="shared" si="10"/>
        <v>3.1002399999999999</v>
      </c>
      <c r="K35" s="17" t="s">
        <v>11</v>
      </c>
      <c r="L35" s="46">
        <f>'1.4'!F19+ROW()/1000000</f>
        <v>-4.2999650000000003</v>
      </c>
      <c r="M35" s="17">
        <f t="shared" si="11"/>
        <v>18</v>
      </c>
      <c r="N35" s="17">
        <v>10</v>
      </c>
      <c r="O35" s="165" t="str">
        <f t="shared" si="12"/>
        <v>Nordeste</v>
      </c>
      <c r="P35" s="166">
        <f t="shared" si="13"/>
        <v>1.8000260000000001</v>
      </c>
      <c r="Q35" s="167">
        <f t="shared" si="14"/>
        <v>3.100025</v>
      </c>
    </row>
    <row r="36" spans="4:17" x14ac:dyDescent="0.25">
      <c r="D36" s="17" t="s">
        <v>13</v>
      </c>
      <c r="E36" s="47">
        <f>'1.4'!D21+ROW()/100000</f>
        <v>1.80036</v>
      </c>
      <c r="F36" s="17">
        <f t="shared" si="7"/>
        <v>8</v>
      </c>
      <c r="G36" s="17">
        <v>12</v>
      </c>
      <c r="H36" s="165" t="str">
        <f t="shared" si="8"/>
        <v>Goiás</v>
      </c>
      <c r="I36" s="166">
        <f t="shared" si="9"/>
        <v>-1.4995799999999999</v>
      </c>
      <c r="J36" s="167">
        <f t="shared" si="10"/>
        <v>3.1002399999999999</v>
      </c>
      <c r="K36" s="221" t="s">
        <v>12</v>
      </c>
      <c r="L36" s="46">
        <f>'1.4'!F20+ROW()/1000000</f>
        <v>-1.4999640000000001</v>
      </c>
      <c r="M36" s="17">
        <f t="shared" si="11"/>
        <v>16</v>
      </c>
      <c r="N36" s="17">
        <v>11</v>
      </c>
      <c r="O36" s="165" t="str">
        <f t="shared" si="12"/>
        <v>Amazonas</v>
      </c>
      <c r="P36" s="166">
        <f t="shared" si="13"/>
        <v>1.500027</v>
      </c>
      <c r="Q36" s="167">
        <f t="shared" si="14"/>
        <v>3.100025</v>
      </c>
    </row>
    <row r="37" spans="4:17" x14ac:dyDescent="0.25">
      <c r="D37" s="17" t="s">
        <v>14</v>
      </c>
      <c r="E37" s="47">
        <f>'1.4'!D22+ROW()/100000</f>
        <v>15.10037</v>
      </c>
      <c r="F37" s="17">
        <f t="shared" si="7"/>
        <v>1</v>
      </c>
      <c r="G37" s="17">
        <v>13</v>
      </c>
      <c r="H37" s="165" t="str">
        <f t="shared" si="8"/>
        <v>Ceará</v>
      </c>
      <c r="I37" s="166">
        <f t="shared" si="9"/>
        <v>-1.9997100000000001</v>
      </c>
      <c r="J37" s="167">
        <f t="shared" si="10"/>
        <v>3.1002399999999999</v>
      </c>
      <c r="K37" s="17" t="s">
        <v>13</v>
      </c>
      <c r="L37" s="46">
        <f>'1.4'!F21+ROW()/1000000</f>
        <v>2.8000369999999997</v>
      </c>
      <c r="M37" s="17">
        <f t="shared" si="11"/>
        <v>7</v>
      </c>
      <c r="N37" s="17">
        <v>12</v>
      </c>
      <c r="O37" s="165" t="str">
        <f t="shared" si="12"/>
        <v>Goiás</v>
      </c>
      <c r="P37" s="166">
        <f t="shared" si="13"/>
        <v>0.50004300000000002</v>
      </c>
      <c r="Q37" s="167">
        <f t="shared" si="14"/>
        <v>3.100025</v>
      </c>
    </row>
    <row r="38" spans="4:17" x14ac:dyDescent="0.25">
      <c r="D38" s="17" t="s">
        <v>15</v>
      </c>
      <c r="E38" s="47">
        <f>'1.4'!D23+ROW()/100000</f>
        <v>9.3003800000000005</v>
      </c>
      <c r="F38" s="17">
        <f t="shared" si="7"/>
        <v>2</v>
      </c>
      <c r="G38" s="17">
        <v>14</v>
      </c>
      <c r="H38" s="165" t="str">
        <f t="shared" si="8"/>
        <v>Rio Grande do Sul</v>
      </c>
      <c r="I38" s="166">
        <f t="shared" si="9"/>
        <v>-2.4996100000000001</v>
      </c>
      <c r="J38" s="167">
        <f t="shared" si="10"/>
        <v>3.1002399999999999</v>
      </c>
      <c r="K38" s="17" t="s">
        <v>14</v>
      </c>
      <c r="L38" s="46">
        <f>'1.4'!F22+ROW()/1000000</f>
        <v>6.500038</v>
      </c>
      <c r="M38" s="17">
        <f t="shared" si="11"/>
        <v>2</v>
      </c>
      <c r="N38" s="17">
        <v>13</v>
      </c>
      <c r="O38" s="165" t="str">
        <f t="shared" si="12"/>
        <v>Maranhão</v>
      </c>
      <c r="P38" s="166">
        <f t="shared" si="13"/>
        <v>0.40002900000000002</v>
      </c>
      <c r="Q38" s="167">
        <f t="shared" si="14"/>
        <v>3.100025</v>
      </c>
    </row>
    <row r="39" spans="4:17" x14ac:dyDescent="0.25">
      <c r="D39" s="17" t="s">
        <v>16</v>
      </c>
      <c r="E39" s="47">
        <f>'1.4'!D24+ROW()/100000</f>
        <v>-2.4996100000000001</v>
      </c>
      <c r="F39" s="17">
        <f t="shared" si="7"/>
        <v>14</v>
      </c>
      <c r="G39" s="17">
        <v>15</v>
      </c>
      <c r="H39" s="165" t="str">
        <f t="shared" si="8"/>
        <v>Nordeste</v>
      </c>
      <c r="I39" s="166">
        <f t="shared" si="9"/>
        <v>-4.7997499999999995</v>
      </c>
      <c r="J39" s="167">
        <f t="shared" si="10"/>
        <v>3.1002399999999999</v>
      </c>
      <c r="K39" s="17" t="s">
        <v>15</v>
      </c>
      <c r="L39" s="46">
        <f>'1.4'!F23+ROW()/1000000</f>
        <v>8.7000389999999985</v>
      </c>
      <c r="M39" s="17">
        <f t="shared" si="11"/>
        <v>1</v>
      </c>
      <c r="N39" s="17">
        <v>14</v>
      </c>
      <c r="O39" s="165" t="str">
        <f t="shared" si="12"/>
        <v>Rio Grande do Sul</v>
      </c>
      <c r="P39" s="166">
        <f t="shared" si="13"/>
        <v>0.20004000000000002</v>
      </c>
      <c r="Q39" s="167">
        <f t="shared" si="14"/>
        <v>3.100025</v>
      </c>
    </row>
    <row r="40" spans="4:17" x14ac:dyDescent="0.25">
      <c r="D40" s="17" t="s">
        <v>246</v>
      </c>
      <c r="E40" s="47">
        <f>'1.4'!D25+ROW()/100000</f>
        <v>7.6003999999999996</v>
      </c>
      <c r="F40" s="17">
        <f t="shared" si="7"/>
        <v>4</v>
      </c>
      <c r="G40" s="17">
        <v>16</v>
      </c>
      <c r="H40" s="165" t="str">
        <f t="shared" si="8"/>
        <v>Maranhão</v>
      </c>
      <c r="I40" s="166">
        <f t="shared" si="9"/>
        <v>-10.49972</v>
      </c>
      <c r="J40" s="167">
        <f t="shared" si="10"/>
        <v>3.1002399999999999</v>
      </c>
      <c r="K40" s="17" t="s">
        <v>16</v>
      </c>
      <c r="L40" s="46">
        <f>'1.4'!F24+ROW()/1000000</f>
        <v>0.20004000000000002</v>
      </c>
      <c r="M40" s="17">
        <f t="shared" si="11"/>
        <v>14</v>
      </c>
      <c r="N40" s="17">
        <v>15</v>
      </c>
      <c r="O40" s="165" t="str">
        <f t="shared" si="12"/>
        <v>Pernambuco</v>
      </c>
      <c r="P40" s="166">
        <f t="shared" si="13"/>
        <v>-0.49996800000000002</v>
      </c>
      <c r="Q40" s="167">
        <f t="shared" si="14"/>
        <v>3.100025</v>
      </c>
    </row>
    <row r="41" spans="4:17" x14ac:dyDescent="0.25">
      <c r="D41" s="17" t="s">
        <v>17</v>
      </c>
      <c r="E41" s="47">
        <f>'1.4'!D26+ROW()/100000</f>
        <v>0.80041000000000007</v>
      </c>
      <c r="F41" s="17">
        <f t="shared" si="7"/>
        <v>11</v>
      </c>
      <c r="G41" s="17">
        <v>17</v>
      </c>
      <c r="H41" s="165" t="str">
        <f t="shared" si="8"/>
        <v>Rio Grande do Norte</v>
      </c>
      <c r="I41" s="166">
        <f t="shared" si="9"/>
        <v>-19.099700000000002</v>
      </c>
      <c r="J41" s="167">
        <f t="shared" si="10"/>
        <v>3.1002399999999999</v>
      </c>
      <c r="K41" s="17" t="s">
        <v>246</v>
      </c>
      <c r="L41" s="46">
        <f>'1.4'!F25+ROW()/1000000</f>
        <v>2.8000409999999998</v>
      </c>
      <c r="M41" s="17">
        <f t="shared" si="11"/>
        <v>6</v>
      </c>
      <c r="N41" s="17">
        <v>16</v>
      </c>
      <c r="O41" s="165" t="str">
        <f>INDEX($K$26:$K$43,MATCH(N41,$M$26:$M$43,0))</f>
        <v>Rio de Janeiro</v>
      </c>
      <c r="P41" s="166">
        <f>INDEX($L$26:$L$43,MATCH(N41,$M$26:$M$43,0))</f>
        <v>-1.4999640000000001</v>
      </c>
      <c r="Q41" s="167">
        <f>$L$25</f>
        <v>3.100025</v>
      </c>
    </row>
    <row r="42" spans="4:17" x14ac:dyDescent="0.25">
      <c r="D42" s="17" t="s">
        <v>18</v>
      </c>
      <c r="E42" s="47">
        <f>'1.4'!D27+ROW()/100000</f>
        <v>-1.4995799999999999</v>
      </c>
      <c r="F42" s="17">
        <f t="shared" si="7"/>
        <v>12</v>
      </c>
      <c r="G42" s="17">
        <v>18</v>
      </c>
      <c r="H42" s="165" t="str">
        <f t="shared" si="8"/>
        <v>Pernambuco</v>
      </c>
      <c r="I42" s="166">
        <f t="shared" si="9"/>
        <v>-22.599690000000002</v>
      </c>
      <c r="J42" s="167">
        <f t="shared" si="10"/>
        <v>3.1002399999999999</v>
      </c>
      <c r="K42" s="17" t="s">
        <v>17</v>
      </c>
      <c r="L42" s="46">
        <f>'1.4'!F26+ROW()/1000000</f>
        <v>4.1000419999999993</v>
      </c>
      <c r="M42" s="17">
        <f t="shared" si="11"/>
        <v>5</v>
      </c>
      <c r="N42" s="17">
        <v>17</v>
      </c>
      <c r="O42" s="165" t="str">
        <f t="shared" ref="O42:O43" si="16">INDEX($K$26:$K$43,MATCH(N42,$M$26:$M$43,0))</f>
        <v>Rio Grande do Norte</v>
      </c>
      <c r="P42" s="166">
        <f t="shared" ref="P42:P43" si="17">INDEX($L$26:$L$43,MATCH(N42,$M$26:$M$43,0))</f>
        <v>-3.9999690000000001</v>
      </c>
      <c r="Q42" s="167">
        <f t="shared" si="14"/>
        <v>3.100025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0.50004300000000002</v>
      </c>
      <c r="M43" s="17">
        <f t="shared" si="11"/>
        <v>12</v>
      </c>
      <c r="N43" s="17">
        <v>18</v>
      </c>
      <c r="O43" s="165" t="str">
        <f t="shared" si="16"/>
        <v>Espírito Santo</v>
      </c>
      <c r="P43" s="166">
        <f t="shared" si="17"/>
        <v>-4.2999650000000003</v>
      </c>
      <c r="Q43" s="167">
        <f t="shared" si="14"/>
        <v>3.100025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1"/>
  </sheetPr>
  <dimension ref="B1:AP87"/>
  <sheetViews>
    <sheetView topLeftCell="AC43" workbookViewId="0">
      <selection activeCell="K45" sqref="K45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1.200021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40" t="s">
        <v>61</v>
      </c>
      <c r="Z29" s="341"/>
      <c r="AA29" s="341"/>
      <c r="AB29" s="341"/>
      <c r="AC29" s="341"/>
      <c r="AD29" s="342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-4.0999699999999999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1.9002999999999999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-4.0999689999999998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-4.0999699999999999</v>
      </c>
      <c r="Y31" s="16" t="s">
        <v>4</v>
      </c>
      <c r="Z31" s="46">
        <f>'1.4'!E10+ROW()/100000</f>
        <v>-4.1996900000000004</v>
      </c>
      <c r="AA31" s="17">
        <f>_xlfn.RANK.EQ(Z31,$Z$31:$Z$45,0)</f>
        <v>11</v>
      </c>
      <c r="AB31" s="17">
        <v>1</v>
      </c>
      <c r="AC31" s="165" t="str">
        <f>INDEX($Y$31:$Y$45,MATCH(AB31,$AA$31:$AA$45,0))</f>
        <v>Mato Grosso</v>
      </c>
      <c r="AD31" s="166">
        <f>INDEX($Z$31:$Z$45,MATCH(AB31,$AA$31:$AA$45,0))</f>
        <v>8.5004399999999993</v>
      </c>
      <c r="AE31" s="167">
        <f t="shared" ref="AE31:AE50" si="0">$Z$30</f>
        <v>1.9002999999999999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5.6000319999999997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-4.0999699999999999</v>
      </c>
      <c r="Y32" s="16" t="s">
        <v>5</v>
      </c>
      <c r="Z32" s="46">
        <f>'1.4'!E11+ROW()/100000</f>
        <v>-3.2996799999999999</v>
      </c>
      <c r="AA32" s="17">
        <f t="shared" ref="AA32:AA45" si="5">_xlfn.RANK.EQ(Z32,$Z$31:$Z$45,0)</f>
        <v>10</v>
      </c>
      <c r="AB32" s="17">
        <v>2</v>
      </c>
      <c r="AC32" s="165" t="str">
        <f t="shared" ref="AC32:AC45" si="6">INDEX($Y$31:$Y$45,MATCH(AB32,$AA$31:$AA$45,0))</f>
        <v>Rio Grande do Sul</v>
      </c>
      <c r="AD32" s="166">
        <f t="shared" ref="AD32:AD45" si="7">INDEX($Z$31:$Z$45,MATCH(AB32,$AA$31:$AA$45,0))</f>
        <v>7.1004299999999994</v>
      </c>
      <c r="AE32" s="167">
        <f t="shared" si="0"/>
        <v>1.9002999999999999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4.6000329999999998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-4.0999699999999999</v>
      </c>
      <c r="Y33" s="16" t="s">
        <v>6</v>
      </c>
      <c r="Z33" s="46">
        <f>'1.4'!E12+ROW()/100000</f>
        <v>5.1003299999999996</v>
      </c>
      <c r="AA33" s="17">
        <f t="shared" si="5"/>
        <v>3</v>
      </c>
      <c r="AB33" s="17">
        <v>3</v>
      </c>
      <c r="AC33" s="165" t="str">
        <f t="shared" si="6"/>
        <v>Pará</v>
      </c>
      <c r="AD33" s="166">
        <f t="shared" si="7"/>
        <v>5.1003299999999996</v>
      </c>
      <c r="AE33" s="167">
        <f t="shared" si="0"/>
        <v>1.9002999999999999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-4.0999699999999999</v>
      </c>
      <c r="Y34" s="16" t="s">
        <v>7</v>
      </c>
      <c r="Z34" s="46">
        <f>'1.4'!E13+ROW()/100000</f>
        <v>-8.6996599999999997</v>
      </c>
      <c r="AA34" s="17">
        <f t="shared" si="5"/>
        <v>13</v>
      </c>
      <c r="AB34" s="17">
        <v>4</v>
      </c>
      <c r="AC34" s="165" t="str">
        <f t="shared" si="6"/>
        <v>Espírito Santo</v>
      </c>
      <c r="AD34" s="166">
        <f t="shared" si="7"/>
        <v>2.4003799999999997</v>
      </c>
      <c r="AE34" s="167">
        <f t="shared" si="0"/>
        <v>1.9002999999999999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3.4000349999999999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-4.0999699999999999</v>
      </c>
      <c r="Y35" s="16" t="s">
        <v>8</v>
      </c>
      <c r="Z35" s="46">
        <f>'1.4'!E14+ROW()/100000</f>
        <v>-0.69964999999999999</v>
      </c>
      <c r="AA35" s="17">
        <f t="shared" si="5"/>
        <v>9</v>
      </c>
      <c r="AB35" s="17">
        <v>5</v>
      </c>
      <c r="AC35" s="165" t="str">
        <f t="shared" si="6"/>
        <v>Santa Catarina</v>
      </c>
      <c r="AD35" s="166">
        <f t="shared" si="7"/>
        <v>1.1004200000000002</v>
      </c>
      <c r="AE35" s="167">
        <f t="shared" si="0"/>
        <v>1.9002999999999999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-4.0999699999999999</v>
      </c>
      <c r="Y36" s="16" t="s">
        <v>9</v>
      </c>
      <c r="Z36" s="46">
        <f>'1.4'!E15+ROW()/100000</f>
        <v>-19.699639999999999</v>
      </c>
      <c r="AA36" s="17">
        <f t="shared" si="5"/>
        <v>14</v>
      </c>
      <c r="AB36" s="17">
        <v>6</v>
      </c>
      <c r="AC36" s="165" t="str">
        <f t="shared" si="6"/>
        <v>Rio de Janeiro</v>
      </c>
      <c r="AD36" s="166">
        <f t="shared" si="7"/>
        <v>0.30038999999999999</v>
      </c>
      <c r="AE36" s="167">
        <f t="shared" si="0"/>
        <v>1.9002999999999999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-4.9999630000000002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-4.0999699999999999</v>
      </c>
      <c r="Y37" s="18" t="s">
        <v>10</v>
      </c>
      <c r="Z37" s="46">
        <f>'1.4'!E16+ROW()/100000</f>
        <v>-20.799630000000001</v>
      </c>
      <c r="AA37" s="17">
        <f t="shared" si="5"/>
        <v>15</v>
      </c>
      <c r="AB37" s="17">
        <v>7</v>
      </c>
      <c r="AC37" s="165" t="str">
        <f t="shared" si="6"/>
        <v>Goiás</v>
      </c>
      <c r="AD37" s="166">
        <f t="shared" si="7"/>
        <v>-0.39955000000000002</v>
      </c>
      <c r="AE37" s="167">
        <f t="shared" si="0"/>
        <v>1.9002999999999999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1.6000380000000001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-4.0999699999999999</v>
      </c>
      <c r="Y38" s="16" t="s">
        <v>11</v>
      </c>
      <c r="Z38" s="46">
        <f>'1.4'!E17+ROW()/100000</f>
        <v>2.4003799999999997</v>
      </c>
      <c r="AA38" s="17">
        <f t="shared" si="5"/>
        <v>4</v>
      </c>
      <c r="AB38" s="17">
        <v>8</v>
      </c>
      <c r="AC38" s="165" t="str">
        <f t="shared" si="6"/>
        <v>Paraná</v>
      </c>
      <c r="AD38" s="166">
        <f t="shared" si="7"/>
        <v>-0.49958999999999998</v>
      </c>
      <c r="AE38" s="167">
        <f t="shared" si="0"/>
        <v>1.9002999999999999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0.90003900000000003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-4.0999699999999999</v>
      </c>
      <c r="Y39" s="16" t="s">
        <v>12</v>
      </c>
      <c r="Z39" s="46">
        <f>'1.4'!E18+ROW()/100000</f>
        <v>0.30038999999999999</v>
      </c>
      <c r="AA39" s="17">
        <f t="shared" si="5"/>
        <v>6</v>
      </c>
      <c r="AB39" s="17">
        <v>9</v>
      </c>
      <c r="AC39" s="165" t="str">
        <f t="shared" si="6"/>
        <v>Pernambuco</v>
      </c>
      <c r="AD39" s="166">
        <f t="shared" si="7"/>
        <v>-0.69964999999999999</v>
      </c>
      <c r="AE39" s="167">
        <f t="shared" si="0"/>
        <v>1.9002999999999999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4.6000399999999999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-4.0999699999999999</v>
      </c>
      <c r="Y40" s="16" t="s">
        <v>13</v>
      </c>
      <c r="Z40" s="46">
        <f>'1.4'!E19+ROW()/100000</f>
        <v>-6.0995999999999997</v>
      </c>
      <c r="AA40" s="17">
        <f t="shared" si="5"/>
        <v>12</v>
      </c>
      <c r="AB40" s="17">
        <v>10</v>
      </c>
      <c r="AC40" s="165" t="str">
        <f t="shared" si="6"/>
        <v>Amazonas</v>
      </c>
      <c r="AD40" s="166">
        <f t="shared" si="7"/>
        <v>-3.2996799999999999</v>
      </c>
      <c r="AE40" s="167">
        <f t="shared" si="0"/>
        <v>1.9002999999999999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4.5000410000000004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-4.0999699999999999</v>
      </c>
      <c r="Y41" s="16" t="s">
        <v>14</v>
      </c>
      <c r="Z41" s="46">
        <f>'1.4'!E20+ROW()/100000</f>
        <v>-0.49958999999999998</v>
      </c>
      <c r="AA41" s="17">
        <f t="shared" si="5"/>
        <v>8</v>
      </c>
      <c r="AB41" s="17">
        <v>11</v>
      </c>
      <c r="AC41" s="165" t="str">
        <f t="shared" si="6"/>
        <v>Nordeste</v>
      </c>
      <c r="AD41" s="166">
        <f t="shared" si="7"/>
        <v>-4.1996900000000004</v>
      </c>
      <c r="AE41" s="167">
        <f t="shared" si="0"/>
        <v>1.9002999999999999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2.1000420000000002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-4.0999699999999999</v>
      </c>
      <c r="Y42" s="16" t="s">
        <v>15</v>
      </c>
      <c r="Z42" s="46">
        <f>'1.4'!E21+ROW()/100000</f>
        <v>1.1004200000000002</v>
      </c>
      <c r="AA42" s="17">
        <f t="shared" si="5"/>
        <v>5</v>
      </c>
      <c r="AB42" s="17">
        <v>12</v>
      </c>
      <c r="AC42" s="165" t="str">
        <f t="shared" si="6"/>
        <v>São Paulo</v>
      </c>
      <c r="AD42" s="166">
        <f t="shared" si="7"/>
        <v>-6.0995999999999997</v>
      </c>
      <c r="AE42" s="167">
        <f t="shared" si="0"/>
        <v>1.9002999999999999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0.80004300000000006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-4.0999699999999999</v>
      </c>
      <c r="Y43" s="16" t="s">
        <v>16</v>
      </c>
      <c r="Z43" s="46">
        <f>'1.4'!E22+ROW()/100000</f>
        <v>7.1004299999999994</v>
      </c>
      <c r="AA43" s="17">
        <f t="shared" si="5"/>
        <v>2</v>
      </c>
      <c r="AB43" s="17">
        <v>13</v>
      </c>
      <c r="AC43" s="165" t="str">
        <f t="shared" si="6"/>
        <v>Ceará</v>
      </c>
      <c r="AD43" s="166">
        <f t="shared" si="7"/>
        <v>-8.6996599999999997</v>
      </c>
      <c r="AE43" s="167">
        <f t="shared" si="0"/>
        <v>1.9002999999999999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4.3999999999999999E-5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-4.0999699999999999</v>
      </c>
      <c r="Y44" s="16" t="s">
        <v>17</v>
      </c>
      <c r="Z44" s="46">
        <f>'1.4'!E23+ROW()/100000</f>
        <v>8.5004399999999993</v>
      </c>
      <c r="AA44" s="17">
        <f t="shared" si="5"/>
        <v>1</v>
      </c>
      <c r="AB44" s="17">
        <v>14</v>
      </c>
      <c r="AC44" s="165" t="str">
        <f t="shared" si="6"/>
        <v>Bahia</v>
      </c>
      <c r="AD44" s="166">
        <f t="shared" si="7"/>
        <v>-19.699639999999999</v>
      </c>
      <c r="AE44" s="167">
        <f t="shared" si="0"/>
        <v>1.9002999999999999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-1.1999549999999999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-4.0999699999999999</v>
      </c>
      <c r="Y45" s="16" t="s">
        <v>18</v>
      </c>
      <c r="Z45" s="46">
        <f>IF('1.4'!E27="-"," ",'1.4'!E27+ROW()/100000)</f>
        <v>-0.39955000000000002</v>
      </c>
      <c r="AA45" s="17">
        <f t="shared" si="5"/>
        <v>7</v>
      </c>
      <c r="AB45" s="17">
        <v>15</v>
      </c>
      <c r="AC45" s="165" t="str">
        <f t="shared" si="6"/>
        <v>Minas Gerais</v>
      </c>
      <c r="AD45" s="166">
        <f t="shared" si="7"/>
        <v>-20.799630000000001</v>
      </c>
      <c r="AE45" s="167">
        <f t="shared" si="0"/>
        <v>1.9002999999999999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8"/>
      <c r="U46" s="208"/>
      <c r="V46" s="209"/>
      <c r="W46" s="210"/>
      <c r="X46" s="167"/>
      <c r="Y46" s="19"/>
      <c r="Z46" s="57"/>
      <c r="AA46" s="15"/>
      <c r="AB46" s="15"/>
      <c r="AC46" s="211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0.70004699999999997</v>
      </c>
      <c r="T47" s="208"/>
      <c r="U47" s="208"/>
      <c r="V47" s="209"/>
      <c r="W47" s="210"/>
      <c r="X47" s="167"/>
      <c r="Y47" s="19"/>
      <c r="Z47" s="57"/>
      <c r="AA47" s="15"/>
      <c r="AB47" s="15"/>
      <c r="AC47" s="211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-2.099952</v>
      </c>
      <c r="T48" s="208"/>
      <c r="U48" s="208"/>
      <c r="V48" s="209"/>
      <c r="W48" s="210"/>
      <c r="X48" s="167"/>
      <c r="Y48" s="19"/>
      <c r="Z48" s="57"/>
      <c r="AA48" s="15"/>
      <c r="AB48" s="15"/>
      <c r="AC48" s="211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7"/>
      <c r="T49" s="208"/>
      <c r="U49" s="208"/>
      <c r="V49" s="209"/>
      <c r="W49" s="210"/>
      <c r="X49" s="167"/>
      <c r="Y49" s="19"/>
      <c r="Z49" s="57"/>
      <c r="AA49" s="15"/>
      <c r="AB49" s="15"/>
      <c r="AC49" s="211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38" t="s">
        <v>64</v>
      </c>
      <c r="S50" s="338"/>
      <c r="T50" s="338"/>
      <c r="U50" s="338"/>
      <c r="V50" s="338"/>
      <c r="W50" s="339"/>
      <c r="X50" s="57">
        <f t="shared" si="4"/>
        <v>-4.0999699999999999</v>
      </c>
      <c r="Y50" s="19"/>
      <c r="Z50" s="20"/>
      <c r="AA50" s="15"/>
      <c r="AB50" s="15"/>
      <c r="AC50" s="15"/>
      <c r="AD50" s="20"/>
      <c r="AE50" s="167">
        <f t="shared" si="0"/>
        <v>1.9002999999999999</v>
      </c>
      <c r="AF50" s="15"/>
      <c r="AG50" s="15"/>
      <c r="AH50" s="340" t="s">
        <v>62</v>
      </c>
      <c r="AI50" s="341"/>
      <c r="AJ50" s="341"/>
      <c r="AK50" s="341"/>
      <c r="AL50" s="342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3.1005099999999999</v>
      </c>
      <c r="T51" s="17"/>
      <c r="U51" s="17"/>
      <c r="V51" s="17"/>
      <c r="W51" s="46"/>
      <c r="X51" s="15"/>
      <c r="Y51" s="340" t="s">
        <v>61</v>
      </c>
      <c r="Z51" s="341"/>
      <c r="AA51" s="341"/>
      <c r="AB51" s="341"/>
      <c r="AC51" s="341"/>
      <c r="AD51" s="342"/>
      <c r="AE51" s="194" t="s">
        <v>230</v>
      </c>
      <c r="AF51" s="15"/>
      <c r="AG51" s="15"/>
      <c r="AH51" s="21" t="s">
        <v>54</v>
      </c>
      <c r="AI51" s="22"/>
      <c r="AJ51" s="22">
        <f>'1.5'!C18</f>
        <v>2.6</v>
      </c>
      <c r="AK51" s="22">
        <f>'1.5'!D18</f>
        <v>-6.1</v>
      </c>
      <c r="AL51" s="22">
        <f>'1.5'!E18</f>
        <v>-4.3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-4.79948</v>
      </c>
      <c r="T52" s="17">
        <f>IF($S$66=" ",_xlfn.RANK.EQ(S52,$S$52:$S$65,0),_xlfn.RANK.EQ(S52,$S$52:$S$66,0))</f>
        <v>12</v>
      </c>
      <c r="U52" s="17">
        <v>1</v>
      </c>
      <c r="V52" s="165" t="str">
        <f>INDEX($R$52:$R$66,MATCH(U52,$T$52:$T$66,0))</f>
        <v>Rio Grande do Sul</v>
      </c>
      <c r="W52" s="166">
        <f>INDEX($S$52:$S$66,MATCH(U52,$T$52:$T$66,0))</f>
        <v>15.10064</v>
      </c>
      <c r="X52" s="167">
        <f>$S$51</f>
        <v>3.1005099999999999</v>
      </c>
      <c r="Y52" s="16" t="s">
        <v>3</v>
      </c>
      <c r="Z52" s="46">
        <f>'1.4'!F9+ROW()/1000000</f>
        <v>3.1000520000000003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3.4</v>
      </c>
      <c r="AK52" s="22">
        <f>'1.5'!D19</f>
        <v>-9</v>
      </c>
      <c r="AL52" s="22">
        <f>'1.5'!E19</f>
        <v>-7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1.60053</v>
      </c>
      <c r="T53" s="17">
        <f t="shared" ref="T53:T66" si="8">IF($S$66=" ",_xlfn.RANK.EQ(S53,$S$52:$S$65,0),_xlfn.RANK.EQ(S53,$S$52:$S$66,0))</f>
        <v>9</v>
      </c>
      <c r="U53" s="17">
        <v>2</v>
      </c>
      <c r="V53" s="165" t="str">
        <f t="shared" ref="V53:V66" si="9">INDEX($R$52:$R$66,MATCH(U53,$T$52:$T$66,0))</f>
        <v>Mato Grosso</v>
      </c>
      <c r="W53" s="166">
        <f t="shared" ref="W53:W66" si="10">INDEX($S$52:$S$66,MATCH(U53,$T$52:$T$66,0))</f>
        <v>9.300650000000001</v>
      </c>
      <c r="X53" s="167">
        <f t="shared" ref="X53:X67" si="11">$S$51</f>
        <v>3.1005099999999999</v>
      </c>
      <c r="Y53" s="16" t="s">
        <v>4</v>
      </c>
      <c r="Z53" s="46">
        <f>'1.4'!F10+ROW()/1000000</f>
        <v>1.8000530000000001</v>
      </c>
      <c r="AA53" s="17">
        <f>_xlfn.RANK.EQ(Z53,$Z$53:$Z$67,0)</f>
        <v>8</v>
      </c>
      <c r="AB53" s="17">
        <v>1</v>
      </c>
      <c r="AC53" s="165" t="str">
        <f>INDEX($Y$53:$Y$67,MATCH(AB53,$AA$53:$AA$67,0))</f>
        <v>Mato Grosso</v>
      </c>
      <c r="AD53" s="166">
        <f>INDEX($Z$53:$Z$67,MATCH(AB53,$AA$53:$AA$67,0))</f>
        <v>8.7000659999999996</v>
      </c>
      <c r="AE53" s="167">
        <f>$Z$52</f>
        <v>3.1000520000000003</v>
      </c>
      <c r="AF53" s="15"/>
      <c r="AG53" s="15"/>
      <c r="AH53" s="21" t="s">
        <v>56</v>
      </c>
      <c r="AI53" s="22"/>
      <c r="AJ53" s="22">
        <f>'1.5'!C20</f>
        <v>1</v>
      </c>
      <c r="AK53" s="22">
        <f>'1.5'!D20</f>
        <v>-0.2</v>
      </c>
      <c r="AL53" s="22">
        <f>'1.5'!E20</f>
        <v>1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9.1005400000000005</v>
      </c>
      <c r="T54" s="17">
        <f t="shared" si="8"/>
        <v>3</v>
      </c>
      <c r="U54" s="17">
        <v>3</v>
      </c>
      <c r="V54" s="165" t="str">
        <f t="shared" si="9"/>
        <v>Pará</v>
      </c>
      <c r="W54" s="166">
        <f t="shared" si="10"/>
        <v>9.1005400000000005</v>
      </c>
      <c r="X54" s="167">
        <f t="shared" si="11"/>
        <v>3.1005099999999999</v>
      </c>
      <c r="Y54" s="16" t="s">
        <v>5</v>
      </c>
      <c r="Z54" s="46">
        <f>'1.4'!F11+ROW()/1000000</f>
        <v>1.500054</v>
      </c>
      <c r="AA54" s="17">
        <f t="shared" ref="AA54:AA67" si="12">_xlfn.RANK.EQ(Z54,$Z$53:$Z$67,0)</f>
        <v>9</v>
      </c>
      <c r="AB54" s="17">
        <v>2</v>
      </c>
      <c r="AC54" s="165" t="str">
        <f t="shared" ref="AC54:AC67" si="13">INDEX($Y$53:$Y$67,MATCH(AB54,$AA$53:$AA$67,0))</f>
        <v>Rio Grande do Sul</v>
      </c>
      <c r="AD54" s="166">
        <f t="shared" ref="AD54:AD67" si="14">INDEX($Z$53:$Z$67,MATCH(AB54,$AA$53:$AA$67,0))</f>
        <v>6.5000650000000002</v>
      </c>
      <c r="AE54" s="167">
        <f t="shared" ref="AE54:AE68" si="15">$Z$52</f>
        <v>3.1000520000000003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0.3</v>
      </c>
      <c r="AK54" s="22">
        <f>'1.5'!D21</f>
        <v>0.1</v>
      </c>
      <c r="AL54" s="22">
        <f>'1.5'!E21</f>
        <v>-0.1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-10.49945</v>
      </c>
      <c r="T55" s="17">
        <f t="shared" si="8"/>
        <v>13</v>
      </c>
      <c r="U55" s="17">
        <v>4</v>
      </c>
      <c r="V55" s="165" t="str">
        <f t="shared" si="9"/>
        <v>Espírito Santo</v>
      </c>
      <c r="W55" s="166">
        <f t="shared" si="10"/>
        <v>3.9005899999999998</v>
      </c>
      <c r="X55" s="167">
        <f t="shared" si="11"/>
        <v>3.1005099999999999</v>
      </c>
      <c r="Y55" s="16" t="s">
        <v>6</v>
      </c>
      <c r="Z55" s="46">
        <f>'1.4'!F12+ROW()/1000000</f>
        <v>6.2000549999999999</v>
      </c>
      <c r="AA55" s="17">
        <f t="shared" si="12"/>
        <v>3</v>
      </c>
      <c r="AB55" s="17">
        <v>3</v>
      </c>
      <c r="AC55" s="165" t="str">
        <f t="shared" si="13"/>
        <v>Pará</v>
      </c>
      <c r="AD55" s="166">
        <f t="shared" si="14"/>
        <v>6.2000549999999999</v>
      </c>
      <c r="AE55" s="167">
        <f t="shared" si="15"/>
        <v>3.1000520000000003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-11.1</v>
      </c>
      <c r="AK55" s="22">
        <f>'1.5'!D22</f>
        <v>-1.9</v>
      </c>
      <c r="AL55" s="22">
        <f>'1.5'!E22</f>
        <v>-5.2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-1.9994400000000001</v>
      </c>
      <c r="T56" s="17">
        <f t="shared" si="8"/>
        <v>11</v>
      </c>
      <c r="U56" s="17">
        <v>5</v>
      </c>
      <c r="V56" s="165" t="str">
        <f t="shared" si="9"/>
        <v>Paraná</v>
      </c>
      <c r="W56" s="166">
        <f t="shared" si="10"/>
        <v>3.2006200000000002</v>
      </c>
      <c r="X56" s="167">
        <f t="shared" si="11"/>
        <v>3.1005099999999999</v>
      </c>
      <c r="Y56" s="16" t="s">
        <v>7</v>
      </c>
      <c r="Z56" s="46">
        <f>'1.4'!F13+ROW()/1000000</f>
        <v>0.40005600000000002</v>
      </c>
      <c r="AA56" s="17">
        <f t="shared" si="12"/>
        <v>11</v>
      </c>
      <c r="AB56" s="17">
        <v>4</v>
      </c>
      <c r="AC56" s="165" t="str">
        <f t="shared" si="13"/>
        <v>Pernambuco</v>
      </c>
      <c r="AD56" s="166">
        <f t="shared" si="14"/>
        <v>5.2000570000000002</v>
      </c>
      <c r="AE56" s="167">
        <f t="shared" si="15"/>
        <v>3.1000520000000003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-6</v>
      </c>
      <c r="AK56" s="22">
        <f>'1.5'!D23</f>
        <v>-5.4</v>
      </c>
      <c r="AL56" s="22">
        <f>'1.5'!E23</f>
        <v>-1.5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-19.099430000000002</v>
      </c>
      <c r="T57" s="17">
        <f t="shared" si="8"/>
        <v>14</v>
      </c>
      <c r="U57" s="17">
        <v>6</v>
      </c>
      <c r="V57" s="165" t="str">
        <f t="shared" si="9"/>
        <v>São Paulo</v>
      </c>
      <c r="W57" s="166">
        <f t="shared" si="10"/>
        <v>2.6006100000000001</v>
      </c>
      <c r="X57" s="167">
        <f t="shared" si="11"/>
        <v>3.1005099999999999</v>
      </c>
      <c r="Y57" s="16" t="s">
        <v>8</v>
      </c>
      <c r="Z57" s="46">
        <f>'1.4'!F14+ROW()/1000000</f>
        <v>5.2000570000000002</v>
      </c>
      <c r="AA57" s="17">
        <f t="shared" si="12"/>
        <v>4</v>
      </c>
      <c r="AB57" s="17">
        <v>5</v>
      </c>
      <c r="AC57" s="165" t="str">
        <f t="shared" si="13"/>
        <v>Santa Catarina</v>
      </c>
      <c r="AD57" s="166">
        <f t="shared" si="14"/>
        <v>2.8000639999999999</v>
      </c>
      <c r="AE57" s="167">
        <f t="shared" si="15"/>
        <v>3.1000520000000003</v>
      </c>
      <c r="AF57" s="15"/>
      <c r="AG57" s="15"/>
      <c r="AH57" s="23" t="str">
        <f>'1.5'!B24</f>
        <v>Metalurgia</v>
      </c>
      <c r="AI57" s="22"/>
      <c r="AJ57" s="22">
        <f>IF('1.5'!C24="-"," ",'1.5'!C24)</f>
        <v>10.199999999999999</v>
      </c>
      <c r="AK57" s="22">
        <f>IF('1.5'!D24="-"," ",'1.5'!D24)</f>
        <v>3.3</v>
      </c>
      <c r="AL57" s="22">
        <f>IF('1.5'!E24="-"," ",'1.5'!E24)</f>
        <v>5.7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-22.599420000000002</v>
      </c>
      <c r="T58" s="17">
        <f t="shared" si="8"/>
        <v>15</v>
      </c>
      <c r="U58" s="17">
        <v>7</v>
      </c>
      <c r="V58" s="165" t="str">
        <f t="shared" si="9"/>
        <v>Santa Catarina</v>
      </c>
      <c r="W58" s="166">
        <f t="shared" si="10"/>
        <v>1.80063</v>
      </c>
      <c r="X58" s="167">
        <f t="shared" si="11"/>
        <v>3.1005099999999999</v>
      </c>
      <c r="Y58" s="16" t="s">
        <v>9</v>
      </c>
      <c r="Z58" s="46">
        <f>'1.4'!F15+ROW()/1000000</f>
        <v>-3.9999419999999999</v>
      </c>
      <c r="AA58" s="17">
        <f t="shared" si="12"/>
        <v>14</v>
      </c>
      <c r="AB58" s="17">
        <v>6</v>
      </c>
      <c r="AC58" s="165" t="str">
        <f t="shared" si="13"/>
        <v>Espírito Santo</v>
      </c>
      <c r="AD58" s="166">
        <f t="shared" si="14"/>
        <v>2.5000599999999999</v>
      </c>
      <c r="AE58" s="167">
        <f t="shared" si="15"/>
        <v>3.1000520000000003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3.9005899999999998</v>
      </c>
      <c r="T59" s="17">
        <f t="shared" si="8"/>
        <v>4</v>
      </c>
      <c r="U59" s="17">
        <v>8</v>
      </c>
      <c r="V59" s="165" t="str">
        <f t="shared" si="9"/>
        <v>Rio de Janeiro</v>
      </c>
      <c r="W59" s="166">
        <f t="shared" si="10"/>
        <v>1.8006</v>
      </c>
      <c r="X59" s="167">
        <f t="shared" si="11"/>
        <v>3.1005099999999999</v>
      </c>
      <c r="Y59" s="18" t="s">
        <v>10</v>
      </c>
      <c r="Z59" s="46">
        <f>'1.4'!F16+ROW()/1000000</f>
        <v>-0.49994100000000002</v>
      </c>
      <c r="AA59" s="17">
        <f t="shared" si="12"/>
        <v>12</v>
      </c>
      <c r="AB59" s="17">
        <v>7</v>
      </c>
      <c r="AC59" s="165" t="str">
        <f t="shared" si="13"/>
        <v>Rio de Janeiro</v>
      </c>
      <c r="AD59" s="166">
        <f t="shared" si="14"/>
        <v>2.0000610000000001</v>
      </c>
      <c r="AE59" s="167">
        <f t="shared" si="15"/>
        <v>3.1000520000000003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1.8006</v>
      </c>
      <c r="T60" s="17">
        <f t="shared" si="8"/>
        <v>8</v>
      </c>
      <c r="U60" s="17">
        <v>9</v>
      </c>
      <c r="V60" s="165" t="str">
        <f t="shared" si="9"/>
        <v>Amazonas</v>
      </c>
      <c r="W60" s="166">
        <f t="shared" si="10"/>
        <v>1.60053</v>
      </c>
      <c r="X60" s="167">
        <f t="shared" si="11"/>
        <v>3.1005099999999999</v>
      </c>
      <c r="Y60" s="16" t="s">
        <v>11</v>
      </c>
      <c r="Z60" s="46">
        <f>'1.4'!F17+ROW()/1000000</f>
        <v>2.5000599999999999</v>
      </c>
      <c r="AA60" s="17">
        <f t="shared" si="12"/>
        <v>6</v>
      </c>
      <c r="AB60" s="17">
        <v>8</v>
      </c>
      <c r="AC60" s="165" t="str">
        <f t="shared" si="13"/>
        <v>Nordeste</v>
      </c>
      <c r="AD60" s="166">
        <f t="shared" si="14"/>
        <v>1.8000530000000001</v>
      </c>
      <c r="AE60" s="167">
        <f t="shared" si="15"/>
        <v>3.1000520000000003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2.6006100000000001</v>
      </c>
      <c r="T61" s="17">
        <f t="shared" si="8"/>
        <v>6</v>
      </c>
      <c r="U61" s="17">
        <v>10</v>
      </c>
      <c r="V61" s="165" t="str">
        <f t="shared" si="9"/>
        <v>Goiás</v>
      </c>
      <c r="W61" s="166">
        <f t="shared" si="10"/>
        <v>-1.4993399999999999</v>
      </c>
      <c r="X61" s="167">
        <f t="shared" si="11"/>
        <v>3.1005099999999999</v>
      </c>
      <c r="Y61" s="16" t="s">
        <v>12</v>
      </c>
      <c r="Z61" s="46">
        <f>'1.4'!F18+ROW()/1000000</f>
        <v>2.0000610000000001</v>
      </c>
      <c r="AA61" s="17">
        <f t="shared" si="12"/>
        <v>7</v>
      </c>
      <c r="AB61" s="17">
        <v>9</v>
      </c>
      <c r="AC61" s="165" t="str">
        <f t="shared" si="13"/>
        <v>Amazonas</v>
      </c>
      <c r="AD61" s="166">
        <f t="shared" si="14"/>
        <v>1.500054</v>
      </c>
      <c r="AE61" s="167">
        <f t="shared" si="15"/>
        <v>3.1000520000000003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3.2006200000000002</v>
      </c>
      <c r="T62" s="17">
        <f t="shared" si="8"/>
        <v>5</v>
      </c>
      <c r="U62" s="17">
        <v>11</v>
      </c>
      <c r="V62" s="165" t="str">
        <f t="shared" si="9"/>
        <v>Pernambuco</v>
      </c>
      <c r="W62" s="166">
        <f t="shared" si="10"/>
        <v>-1.9994400000000001</v>
      </c>
      <c r="X62" s="167">
        <f t="shared" si="11"/>
        <v>3.1005099999999999</v>
      </c>
      <c r="Y62" s="16" t="s">
        <v>13</v>
      </c>
      <c r="Z62" s="46">
        <f>'1.4'!F19+ROW()/1000000</f>
        <v>-4.299938</v>
      </c>
      <c r="AA62" s="17">
        <f t="shared" si="12"/>
        <v>15</v>
      </c>
      <c r="AB62" s="17">
        <v>10</v>
      </c>
      <c r="AC62" s="165" t="str">
        <f t="shared" si="13"/>
        <v>Goiás</v>
      </c>
      <c r="AD62" s="166">
        <f t="shared" si="14"/>
        <v>0.50006700000000004</v>
      </c>
      <c r="AE62" s="167">
        <f t="shared" si="15"/>
        <v>3.1000520000000003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1.80063</v>
      </c>
      <c r="T63" s="17">
        <f t="shared" si="8"/>
        <v>7</v>
      </c>
      <c r="U63" s="17">
        <v>12</v>
      </c>
      <c r="V63" s="165" t="str">
        <f t="shared" si="9"/>
        <v>Nordeste</v>
      </c>
      <c r="W63" s="166">
        <f t="shared" si="10"/>
        <v>-4.79948</v>
      </c>
      <c r="X63" s="167">
        <f t="shared" si="11"/>
        <v>3.1005099999999999</v>
      </c>
      <c r="Y63" s="16" t="s">
        <v>14</v>
      </c>
      <c r="Z63" s="46">
        <f>'1.4'!F20+ROW()/1000000</f>
        <v>-1.4999370000000001</v>
      </c>
      <c r="AA63" s="17">
        <f t="shared" si="12"/>
        <v>13</v>
      </c>
      <c r="AB63" s="17">
        <v>11</v>
      </c>
      <c r="AC63" s="165" t="str">
        <f t="shared" si="13"/>
        <v>Ceará</v>
      </c>
      <c r="AD63" s="166">
        <f t="shared" si="14"/>
        <v>0.40005600000000002</v>
      </c>
      <c r="AE63" s="167">
        <f t="shared" si="15"/>
        <v>3.1000520000000003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15.10064</v>
      </c>
      <c r="T64" s="17">
        <f t="shared" si="8"/>
        <v>1</v>
      </c>
      <c r="U64" s="17">
        <v>13</v>
      </c>
      <c r="V64" s="165" t="str">
        <f t="shared" si="9"/>
        <v>Ceará</v>
      </c>
      <c r="W64" s="166">
        <f t="shared" si="10"/>
        <v>-10.49945</v>
      </c>
      <c r="X64" s="167">
        <f t="shared" si="11"/>
        <v>3.1005099999999999</v>
      </c>
      <c r="Y64" s="16" t="s">
        <v>15</v>
      </c>
      <c r="Z64" s="46">
        <f>'1.4'!F21+ROW()/1000000</f>
        <v>2.8000639999999999</v>
      </c>
      <c r="AA64" s="17">
        <f t="shared" si="12"/>
        <v>5</v>
      </c>
      <c r="AB64" s="17">
        <v>12</v>
      </c>
      <c r="AC64" s="165" t="str">
        <f t="shared" si="13"/>
        <v>Minas Gerais</v>
      </c>
      <c r="AD64" s="166">
        <f t="shared" si="14"/>
        <v>-0.49994100000000002</v>
      </c>
      <c r="AE64" s="167">
        <f t="shared" si="15"/>
        <v>3.1000520000000003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9.300650000000001</v>
      </c>
      <c r="T65" s="17">
        <f t="shared" si="8"/>
        <v>2</v>
      </c>
      <c r="U65" s="17">
        <v>14</v>
      </c>
      <c r="V65" s="165" t="str">
        <f t="shared" si="9"/>
        <v>Bahia</v>
      </c>
      <c r="W65" s="166">
        <f t="shared" si="10"/>
        <v>-19.099430000000002</v>
      </c>
      <c r="X65" s="167">
        <f t="shared" si="11"/>
        <v>3.1005099999999999</v>
      </c>
      <c r="Y65" s="16" t="s">
        <v>16</v>
      </c>
      <c r="Z65" s="46">
        <f>'1.4'!F22+ROW()/1000000</f>
        <v>6.5000650000000002</v>
      </c>
      <c r="AA65" s="17">
        <f t="shared" si="12"/>
        <v>2</v>
      </c>
      <c r="AB65" s="17">
        <v>13</v>
      </c>
      <c r="AC65" s="165" t="str">
        <f t="shared" si="13"/>
        <v>Paraná</v>
      </c>
      <c r="AD65" s="166">
        <f t="shared" si="14"/>
        <v>-1.4999370000000001</v>
      </c>
      <c r="AE65" s="167">
        <f t="shared" si="15"/>
        <v>3.1000520000000003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-1.4993399999999999</v>
      </c>
      <c r="T66" s="17">
        <f t="shared" si="8"/>
        <v>10</v>
      </c>
      <c r="U66" s="17">
        <v>15</v>
      </c>
      <c r="V66" s="165" t="str">
        <f t="shared" si="9"/>
        <v>Minas Gerais</v>
      </c>
      <c r="W66" s="166">
        <f t="shared" si="10"/>
        <v>-22.599420000000002</v>
      </c>
      <c r="X66" s="167">
        <f t="shared" si="11"/>
        <v>3.1005099999999999</v>
      </c>
      <c r="Y66" s="16" t="s">
        <v>17</v>
      </c>
      <c r="Z66" s="46">
        <f>'1.4'!F23+ROW()/1000000</f>
        <v>8.7000659999999996</v>
      </c>
      <c r="AA66" s="17">
        <f t="shared" si="12"/>
        <v>1</v>
      </c>
      <c r="AB66" s="17">
        <v>14</v>
      </c>
      <c r="AC66" s="165" t="str">
        <f t="shared" si="13"/>
        <v>Bahia</v>
      </c>
      <c r="AD66" s="166">
        <f t="shared" si="14"/>
        <v>-3.9999419999999999</v>
      </c>
      <c r="AE66" s="167">
        <f t="shared" si="15"/>
        <v>3.1000520000000003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3.1005099999999999</v>
      </c>
      <c r="Y67" s="16" t="s">
        <v>18</v>
      </c>
      <c r="Z67" s="46">
        <f>IF('1.4'!F27="-"," ",'1.4'!F27+ROW()/1000000)</f>
        <v>0.50006700000000004</v>
      </c>
      <c r="AA67" s="17">
        <f t="shared" si="12"/>
        <v>10</v>
      </c>
      <c r="AB67" s="17">
        <v>15</v>
      </c>
      <c r="AC67" s="165" t="str">
        <f t="shared" si="13"/>
        <v>São Paulo</v>
      </c>
      <c r="AD67" s="166">
        <f t="shared" si="14"/>
        <v>-4.299938</v>
      </c>
      <c r="AE67" s="167">
        <f t="shared" si="15"/>
        <v>3.1000520000000003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3.1000520000000003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41" t="s">
        <v>152</v>
      </c>
      <c r="O71" s="241" t="s">
        <v>153</v>
      </c>
      <c r="P71" s="242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Rio Grande do Sul</v>
      </c>
      <c r="C72" s="57">
        <f t="shared" ref="C72:C86" si="17">W52</f>
        <v>15.10064</v>
      </c>
      <c r="D72" s="160">
        <f t="shared" ref="D72:D87" si="18">X52</f>
        <v>3.1005099999999999</v>
      </c>
      <c r="E72" s="2"/>
      <c r="F72" s="155" t="str">
        <f t="shared" ref="F72:F86" si="19">AC31</f>
        <v>Mato Grosso</v>
      </c>
      <c r="G72" s="57">
        <f t="shared" ref="G72:G86" si="20">AD31</f>
        <v>8.5004399999999993</v>
      </c>
      <c r="H72" s="156">
        <f t="shared" ref="H72:H86" si="21">AE31</f>
        <v>1.9002999999999999</v>
      </c>
      <c r="I72" s="57"/>
      <c r="J72" s="154" t="str">
        <f t="shared" ref="J72:J86" si="22">AC53</f>
        <v>Mato Grosso</v>
      </c>
      <c r="K72" s="163">
        <f t="shared" ref="K72:K86" si="23">AD53</f>
        <v>8.7000659999999996</v>
      </c>
      <c r="L72" s="164">
        <f t="shared" ref="L72:L87" si="24">AE53</f>
        <v>3.1000520000000003</v>
      </c>
      <c r="M72" s="194" t="str">
        <f t="shared" ref="M72:M78" si="25">AH51</f>
        <v>Indústria Geral</v>
      </c>
      <c r="N72" s="196">
        <f>AJ51</f>
        <v>2.6</v>
      </c>
      <c r="O72" s="196">
        <f t="shared" ref="N72:P78" si="26">AK51</f>
        <v>-6.1</v>
      </c>
      <c r="P72" s="197">
        <f t="shared" si="26"/>
        <v>-4.3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Mato Grosso</v>
      </c>
      <c r="C73" s="57">
        <f t="shared" si="17"/>
        <v>9.300650000000001</v>
      </c>
      <c r="D73" s="160">
        <f t="shared" si="18"/>
        <v>3.1005099999999999</v>
      </c>
      <c r="E73" s="2"/>
      <c r="F73" s="155" t="str">
        <f t="shared" si="19"/>
        <v>Rio Grande do Sul</v>
      </c>
      <c r="G73" s="57">
        <f t="shared" si="20"/>
        <v>7.1004299999999994</v>
      </c>
      <c r="H73" s="156">
        <f t="shared" si="21"/>
        <v>1.9002999999999999</v>
      </c>
      <c r="I73" s="57"/>
      <c r="J73" s="155" t="str">
        <f t="shared" si="22"/>
        <v>Rio Grande do Sul</v>
      </c>
      <c r="K73" s="57">
        <f t="shared" si="23"/>
        <v>6.5000650000000002</v>
      </c>
      <c r="L73" s="156">
        <f t="shared" si="24"/>
        <v>3.1000520000000003</v>
      </c>
      <c r="M73" s="15" t="str">
        <f t="shared" si="25"/>
        <v>Indústria Extrativa</v>
      </c>
      <c r="N73" s="57">
        <f t="shared" si="26"/>
        <v>3.4</v>
      </c>
      <c r="O73" s="57">
        <f t="shared" si="26"/>
        <v>-9</v>
      </c>
      <c r="P73" s="156">
        <f t="shared" si="26"/>
        <v>-7</v>
      </c>
    </row>
    <row r="74" spans="2:42" x14ac:dyDescent="0.25">
      <c r="B74" s="155" t="str">
        <f t="shared" si="16"/>
        <v>Pará</v>
      </c>
      <c r="C74" s="57">
        <f t="shared" si="17"/>
        <v>9.1005400000000005</v>
      </c>
      <c r="D74" s="160">
        <f t="shared" si="18"/>
        <v>3.1005099999999999</v>
      </c>
      <c r="E74" s="2"/>
      <c r="F74" s="155" t="str">
        <f t="shared" si="19"/>
        <v>Pará</v>
      </c>
      <c r="G74" s="57">
        <f t="shared" si="20"/>
        <v>5.1003299999999996</v>
      </c>
      <c r="H74" s="156">
        <f t="shared" si="21"/>
        <v>1.9002999999999999</v>
      </c>
      <c r="I74" s="57"/>
      <c r="J74" s="155" t="str">
        <f t="shared" si="22"/>
        <v>Pará</v>
      </c>
      <c r="K74" s="57">
        <f t="shared" si="23"/>
        <v>6.2000549999999999</v>
      </c>
      <c r="L74" s="156">
        <f t="shared" si="24"/>
        <v>3.1000520000000003</v>
      </c>
      <c r="M74" s="194" t="str">
        <f t="shared" si="25"/>
        <v>Indústria de Transformação</v>
      </c>
      <c r="N74" s="196">
        <f t="shared" si="26"/>
        <v>1</v>
      </c>
      <c r="O74" s="196">
        <f t="shared" si="26"/>
        <v>-0.2</v>
      </c>
      <c r="P74" s="197">
        <f t="shared" si="26"/>
        <v>1</v>
      </c>
    </row>
    <row r="75" spans="2:42" x14ac:dyDescent="0.25">
      <c r="B75" s="155" t="str">
        <f t="shared" si="16"/>
        <v>Espírito Santo</v>
      </c>
      <c r="C75" s="57">
        <f t="shared" si="17"/>
        <v>3.9005899999999998</v>
      </c>
      <c r="D75" s="160">
        <f t="shared" si="18"/>
        <v>3.1005099999999999</v>
      </c>
      <c r="E75" s="2"/>
      <c r="F75" s="155" t="str">
        <f t="shared" si="19"/>
        <v>Espírito Santo</v>
      </c>
      <c r="G75" s="57">
        <f t="shared" si="20"/>
        <v>2.4003799999999997</v>
      </c>
      <c r="H75" s="156">
        <f t="shared" si="21"/>
        <v>1.9002999999999999</v>
      </c>
      <c r="I75" s="57"/>
      <c r="J75" s="155" t="str">
        <f t="shared" si="22"/>
        <v>Pernambuco</v>
      </c>
      <c r="K75" s="57">
        <f t="shared" si="23"/>
        <v>5.2000570000000002</v>
      </c>
      <c r="L75" s="156">
        <f t="shared" si="24"/>
        <v>3.1000520000000003</v>
      </c>
      <c r="M75" s="15" t="str">
        <f t="shared" si="25"/>
        <v>Fabricação de produtos alimentícios</v>
      </c>
      <c r="N75" s="57">
        <f t="shared" si="26"/>
        <v>0.3</v>
      </c>
      <c r="O75" s="57">
        <f t="shared" si="26"/>
        <v>0.1</v>
      </c>
      <c r="P75" s="156">
        <f t="shared" si="26"/>
        <v>-0.1</v>
      </c>
    </row>
    <row r="76" spans="2:42" x14ac:dyDescent="0.25">
      <c r="B76" s="155" t="str">
        <f t="shared" si="16"/>
        <v>Paraná</v>
      </c>
      <c r="C76" s="57">
        <f t="shared" si="17"/>
        <v>3.2006200000000002</v>
      </c>
      <c r="D76" s="160">
        <f t="shared" si="18"/>
        <v>3.1005099999999999</v>
      </c>
      <c r="E76" s="2"/>
      <c r="F76" s="155" t="str">
        <f t="shared" si="19"/>
        <v>Santa Catarina</v>
      </c>
      <c r="G76" s="57">
        <f t="shared" si="20"/>
        <v>1.1004200000000002</v>
      </c>
      <c r="H76" s="156">
        <f t="shared" si="21"/>
        <v>1.9002999999999999</v>
      </c>
      <c r="I76" s="57"/>
      <c r="J76" s="155" t="str">
        <f t="shared" si="22"/>
        <v>Santa Catarina</v>
      </c>
      <c r="K76" s="57">
        <f t="shared" si="23"/>
        <v>2.8000639999999999</v>
      </c>
      <c r="L76" s="156">
        <f t="shared" si="24"/>
        <v>3.1000520000000003</v>
      </c>
      <c r="M76" s="15" t="str">
        <f t="shared" si="25"/>
        <v>Fabricação de celulose, papel e produtos de papel</v>
      </c>
      <c r="N76" s="57">
        <f t="shared" si="26"/>
        <v>-11.1</v>
      </c>
      <c r="O76" s="57">
        <f t="shared" si="26"/>
        <v>-1.9</v>
      </c>
      <c r="P76" s="156">
        <f t="shared" si="26"/>
        <v>-5.2</v>
      </c>
    </row>
    <row r="77" spans="2:42" x14ac:dyDescent="0.25">
      <c r="B77" s="155" t="str">
        <f t="shared" si="16"/>
        <v>São Paulo</v>
      </c>
      <c r="C77" s="57">
        <f t="shared" si="17"/>
        <v>2.6006100000000001</v>
      </c>
      <c r="D77" s="160">
        <f t="shared" si="18"/>
        <v>3.1005099999999999</v>
      </c>
      <c r="E77" s="2"/>
      <c r="F77" s="155" t="str">
        <f t="shared" si="19"/>
        <v>Rio de Janeiro</v>
      </c>
      <c r="G77" s="57">
        <f t="shared" si="20"/>
        <v>0.30038999999999999</v>
      </c>
      <c r="H77" s="156">
        <f t="shared" si="21"/>
        <v>1.9002999999999999</v>
      </c>
      <c r="I77" s="57"/>
      <c r="J77" s="155" t="str">
        <f t="shared" si="22"/>
        <v>Espírito Santo</v>
      </c>
      <c r="K77" s="57">
        <f t="shared" si="23"/>
        <v>2.5000599999999999</v>
      </c>
      <c r="L77" s="156">
        <f t="shared" si="24"/>
        <v>3.1000520000000003</v>
      </c>
      <c r="M77" s="15" t="str">
        <f t="shared" si="25"/>
        <v>Fabricação de produtos de minerais não metálicos</v>
      </c>
      <c r="N77" s="57">
        <f t="shared" si="26"/>
        <v>-6</v>
      </c>
      <c r="O77" s="57">
        <f t="shared" si="26"/>
        <v>-5.4</v>
      </c>
      <c r="P77" s="156">
        <f t="shared" si="26"/>
        <v>-1.5</v>
      </c>
    </row>
    <row r="78" spans="2:42" ht="15.75" thickBot="1" x14ac:dyDescent="0.3">
      <c r="B78" s="155" t="str">
        <f t="shared" si="16"/>
        <v>Santa Catarina</v>
      </c>
      <c r="C78" s="57">
        <f t="shared" si="17"/>
        <v>1.80063</v>
      </c>
      <c r="D78" s="160">
        <f t="shared" si="18"/>
        <v>3.1005099999999999</v>
      </c>
      <c r="E78" s="2"/>
      <c r="F78" s="155" t="str">
        <f t="shared" si="19"/>
        <v>Goiás</v>
      </c>
      <c r="G78" s="57">
        <f t="shared" si="20"/>
        <v>-0.39955000000000002</v>
      </c>
      <c r="H78" s="156">
        <f t="shared" si="21"/>
        <v>1.9002999999999999</v>
      </c>
      <c r="I78" s="57"/>
      <c r="J78" s="155" t="str">
        <f t="shared" si="22"/>
        <v>Rio de Janeiro</v>
      </c>
      <c r="K78" s="57">
        <f t="shared" si="23"/>
        <v>2.0000610000000001</v>
      </c>
      <c r="L78" s="156">
        <f t="shared" si="24"/>
        <v>3.1000520000000003</v>
      </c>
      <c r="M78" s="162" t="str">
        <f t="shared" si="25"/>
        <v>Metalurgia</v>
      </c>
      <c r="N78" s="158">
        <f t="shared" si="26"/>
        <v>10.199999999999999</v>
      </c>
      <c r="O78" s="158">
        <f t="shared" si="26"/>
        <v>3.3</v>
      </c>
      <c r="P78" s="159">
        <f t="shared" si="26"/>
        <v>5.7</v>
      </c>
    </row>
    <row r="79" spans="2:42" x14ac:dyDescent="0.25">
      <c r="B79" s="155" t="str">
        <f t="shared" si="16"/>
        <v>Rio de Janeiro</v>
      </c>
      <c r="C79" s="57">
        <f t="shared" si="17"/>
        <v>1.8006</v>
      </c>
      <c r="D79" s="160">
        <f t="shared" si="18"/>
        <v>3.1005099999999999</v>
      </c>
      <c r="E79" s="2"/>
      <c r="F79" s="155" t="str">
        <f t="shared" si="19"/>
        <v>Paraná</v>
      </c>
      <c r="G79" s="57">
        <f t="shared" si="20"/>
        <v>-0.49958999999999998</v>
      </c>
      <c r="H79" s="156">
        <f t="shared" si="21"/>
        <v>1.9002999999999999</v>
      </c>
      <c r="I79" s="57"/>
      <c r="J79" s="155" t="str">
        <f t="shared" si="22"/>
        <v>Nordeste</v>
      </c>
      <c r="K79" s="57">
        <f t="shared" si="23"/>
        <v>1.8000530000000001</v>
      </c>
      <c r="L79" s="156">
        <f t="shared" si="24"/>
        <v>3.1000520000000003</v>
      </c>
    </row>
    <row r="80" spans="2:42" x14ac:dyDescent="0.25">
      <c r="B80" s="155" t="str">
        <f t="shared" si="16"/>
        <v>Amazonas</v>
      </c>
      <c r="C80" s="57">
        <f t="shared" si="17"/>
        <v>1.60053</v>
      </c>
      <c r="D80" s="160">
        <f t="shared" si="18"/>
        <v>3.1005099999999999</v>
      </c>
      <c r="E80" s="2"/>
      <c r="F80" s="155" t="str">
        <f t="shared" si="19"/>
        <v>Pernambuco</v>
      </c>
      <c r="G80" s="57">
        <f t="shared" si="20"/>
        <v>-0.69964999999999999</v>
      </c>
      <c r="H80" s="156">
        <f t="shared" si="21"/>
        <v>1.9002999999999999</v>
      </c>
      <c r="I80" s="57"/>
      <c r="J80" s="155" t="str">
        <f t="shared" si="22"/>
        <v>Amazonas</v>
      </c>
      <c r="K80" s="57">
        <f t="shared" si="23"/>
        <v>1.500054</v>
      </c>
      <c r="L80" s="156">
        <f t="shared" si="24"/>
        <v>3.1000520000000003</v>
      </c>
    </row>
    <row r="81" spans="2:15" x14ac:dyDescent="0.25">
      <c r="B81" s="155" t="str">
        <f t="shared" si="16"/>
        <v>Goiás</v>
      </c>
      <c r="C81" s="57">
        <f t="shared" si="17"/>
        <v>-1.4993399999999999</v>
      </c>
      <c r="D81" s="160">
        <f t="shared" si="18"/>
        <v>3.1005099999999999</v>
      </c>
      <c r="E81" s="2"/>
      <c r="F81" s="155" t="str">
        <f t="shared" si="19"/>
        <v>Amazonas</v>
      </c>
      <c r="G81" s="57">
        <f t="shared" si="20"/>
        <v>-3.2996799999999999</v>
      </c>
      <c r="H81" s="156">
        <f t="shared" si="21"/>
        <v>1.9002999999999999</v>
      </c>
      <c r="I81" s="57"/>
      <c r="J81" s="155" t="str">
        <f t="shared" si="22"/>
        <v>Goiás</v>
      </c>
      <c r="K81" s="57">
        <f t="shared" si="23"/>
        <v>0.50006700000000004</v>
      </c>
      <c r="L81" s="156">
        <f t="shared" si="24"/>
        <v>3.1000520000000003</v>
      </c>
      <c r="N81" s="7" t="s">
        <v>156</v>
      </c>
      <c r="O81" s="343" t="s">
        <v>157</v>
      </c>
    </row>
    <row r="82" spans="2:15" ht="15.75" thickBot="1" x14ac:dyDescent="0.3">
      <c r="B82" s="155" t="str">
        <f t="shared" si="16"/>
        <v>Pernambuco</v>
      </c>
      <c r="C82" s="57">
        <f t="shared" si="17"/>
        <v>-1.9994400000000001</v>
      </c>
      <c r="D82" s="160">
        <f t="shared" si="18"/>
        <v>3.1005099999999999</v>
      </c>
      <c r="E82" s="2"/>
      <c r="F82" s="155" t="str">
        <f t="shared" si="19"/>
        <v>Nordeste</v>
      </c>
      <c r="G82" s="57">
        <f t="shared" si="20"/>
        <v>-4.1996900000000004</v>
      </c>
      <c r="H82" s="156">
        <f t="shared" si="21"/>
        <v>1.9002999999999999</v>
      </c>
      <c r="I82" s="57"/>
      <c r="J82" s="155" t="str">
        <f t="shared" si="22"/>
        <v>Ceará</v>
      </c>
      <c r="K82" s="57">
        <f t="shared" si="23"/>
        <v>0.40005600000000002</v>
      </c>
      <c r="L82" s="156">
        <f t="shared" si="24"/>
        <v>3.1000520000000003</v>
      </c>
      <c r="N82" s="59">
        <f>'1.5'!D8</f>
        <v>45717</v>
      </c>
      <c r="O82" s="344"/>
    </row>
    <row r="83" spans="2:15" x14ac:dyDescent="0.25">
      <c r="B83" s="155" t="str">
        <f t="shared" si="16"/>
        <v>Nordeste</v>
      </c>
      <c r="C83" s="57">
        <f t="shared" si="17"/>
        <v>-4.79948</v>
      </c>
      <c r="D83" s="160">
        <f t="shared" si="18"/>
        <v>3.1005099999999999</v>
      </c>
      <c r="E83" s="2"/>
      <c r="F83" s="155" t="str">
        <f t="shared" si="19"/>
        <v>São Paulo</v>
      </c>
      <c r="G83" s="57">
        <f t="shared" si="20"/>
        <v>-6.0995999999999997</v>
      </c>
      <c r="H83" s="156">
        <f t="shared" si="21"/>
        <v>1.9002999999999999</v>
      </c>
      <c r="I83" s="57"/>
      <c r="J83" s="155" t="str">
        <f t="shared" si="22"/>
        <v>Minas Gerais</v>
      </c>
      <c r="K83" s="57">
        <f t="shared" si="23"/>
        <v>-0.49994100000000002</v>
      </c>
      <c r="L83" s="156">
        <f t="shared" si="24"/>
        <v>3.1000520000000003</v>
      </c>
    </row>
    <row r="84" spans="2:15" x14ac:dyDescent="0.25">
      <c r="B84" s="155" t="str">
        <f t="shared" si="16"/>
        <v>Ceará</v>
      </c>
      <c r="C84" s="57">
        <f t="shared" si="17"/>
        <v>-10.49945</v>
      </c>
      <c r="D84" s="160">
        <f t="shared" si="18"/>
        <v>3.1005099999999999</v>
      </c>
      <c r="E84" s="2"/>
      <c r="F84" s="155" t="str">
        <f t="shared" si="19"/>
        <v>Ceará</v>
      </c>
      <c r="G84" s="57">
        <f t="shared" si="20"/>
        <v>-8.6996599999999997</v>
      </c>
      <c r="H84" s="156">
        <f t="shared" si="21"/>
        <v>1.9002999999999999</v>
      </c>
      <c r="I84" s="57"/>
      <c r="J84" s="155" t="str">
        <f t="shared" si="22"/>
        <v>Paraná</v>
      </c>
      <c r="K84" s="57">
        <f t="shared" si="23"/>
        <v>-1.4999370000000001</v>
      </c>
      <c r="L84" s="156">
        <f t="shared" si="24"/>
        <v>3.1000520000000003</v>
      </c>
    </row>
    <row r="85" spans="2:15" x14ac:dyDescent="0.25">
      <c r="B85" s="155" t="str">
        <f t="shared" si="16"/>
        <v>Bahia</v>
      </c>
      <c r="C85" s="57">
        <f t="shared" si="17"/>
        <v>-19.099430000000002</v>
      </c>
      <c r="D85" s="160">
        <f t="shared" si="18"/>
        <v>3.1005099999999999</v>
      </c>
      <c r="E85" s="2"/>
      <c r="F85" s="155" t="str">
        <f t="shared" si="19"/>
        <v>Bahia</v>
      </c>
      <c r="G85" s="57">
        <f t="shared" si="20"/>
        <v>-19.699639999999999</v>
      </c>
      <c r="H85" s="156">
        <f t="shared" si="21"/>
        <v>1.9002999999999999</v>
      </c>
      <c r="I85" s="57"/>
      <c r="J85" s="155" t="str">
        <f t="shared" si="22"/>
        <v>Bahia</v>
      </c>
      <c r="K85" s="57">
        <f t="shared" si="23"/>
        <v>-3.9999419999999999</v>
      </c>
      <c r="L85" s="156">
        <f t="shared" si="24"/>
        <v>3.1000520000000003</v>
      </c>
    </row>
    <row r="86" spans="2:15" ht="15.75" thickBot="1" x14ac:dyDescent="0.3">
      <c r="B86" s="157" t="str">
        <f t="shared" si="16"/>
        <v>Minas Gerais</v>
      </c>
      <c r="C86" s="158">
        <f t="shared" si="17"/>
        <v>-22.599420000000002</v>
      </c>
      <c r="D86" s="161">
        <f t="shared" si="18"/>
        <v>3.1005099999999999</v>
      </c>
      <c r="E86" s="2"/>
      <c r="F86" s="157" t="str">
        <f t="shared" si="19"/>
        <v>Minas Gerais</v>
      </c>
      <c r="G86" s="158">
        <f t="shared" si="20"/>
        <v>-20.799630000000001</v>
      </c>
      <c r="H86" s="159">
        <f t="shared" si="21"/>
        <v>1.9002999999999999</v>
      </c>
      <c r="I86" s="57"/>
      <c r="J86" s="157" t="str">
        <f t="shared" si="22"/>
        <v>São Paulo</v>
      </c>
      <c r="K86" s="158">
        <f t="shared" si="23"/>
        <v>-4.299938</v>
      </c>
      <c r="L86" s="159">
        <f t="shared" si="24"/>
        <v>3.1000520000000003</v>
      </c>
    </row>
    <row r="87" spans="2:15" ht="15.75" thickBot="1" x14ac:dyDescent="0.3">
      <c r="B87" t="s">
        <v>3</v>
      </c>
      <c r="D87" s="2">
        <f t="shared" si="18"/>
        <v>3.1005099999999999</v>
      </c>
      <c r="E87" s="2"/>
      <c r="F87" t="s">
        <v>3</v>
      </c>
      <c r="H87" s="159">
        <f>AE50</f>
        <v>1.9002999999999999</v>
      </c>
      <c r="I87" s="57"/>
      <c r="J87" s="15" t="s">
        <v>3</v>
      </c>
      <c r="K87" s="57"/>
      <c r="L87" s="57">
        <f t="shared" si="24"/>
        <v>3.1000520000000003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45717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301" t="s">
        <v>28</v>
      </c>
      <c r="C5" s="355" t="s">
        <v>69</v>
      </c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1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302"/>
      <c r="C6" s="356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8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45"/>
      <c r="C7" s="351">
        <f t="shared" ref="C7:J7" si="0">D7-31</f>
        <v>45376</v>
      </c>
      <c r="D7" s="351">
        <f t="shared" si="0"/>
        <v>45407</v>
      </c>
      <c r="E7" s="351">
        <f t="shared" si="0"/>
        <v>45438</v>
      </c>
      <c r="F7" s="351">
        <f t="shared" si="0"/>
        <v>45469</v>
      </c>
      <c r="G7" s="351">
        <f t="shared" si="0"/>
        <v>45500</v>
      </c>
      <c r="H7" s="351">
        <f t="shared" si="0"/>
        <v>45531</v>
      </c>
      <c r="I7" s="351">
        <f t="shared" si="0"/>
        <v>45562</v>
      </c>
      <c r="J7" s="353">
        <f t="shared" si="0"/>
        <v>45593</v>
      </c>
      <c r="K7" s="351">
        <f>L7-30</f>
        <v>45624</v>
      </c>
      <c r="L7" s="351">
        <f>M7-31</f>
        <v>45654</v>
      </c>
      <c r="M7" s="351">
        <f>N7-31</f>
        <v>45685</v>
      </c>
      <c r="N7" s="349">
        <f>O7-1</f>
        <v>45716</v>
      </c>
      <c r="O7" s="347">
        <f>B4</f>
        <v>45717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46"/>
      <c r="C8" s="352"/>
      <c r="D8" s="352"/>
      <c r="E8" s="352"/>
      <c r="F8" s="352"/>
      <c r="G8" s="352"/>
      <c r="H8" s="352"/>
      <c r="I8" s="352"/>
      <c r="J8" s="354"/>
      <c r="K8" s="352"/>
      <c r="L8" s="352"/>
      <c r="M8" s="352"/>
      <c r="N8" s="350"/>
      <c r="O8" s="348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-6.1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-0.5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1.1000000000000001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7.1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8.5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0.8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-1.6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0.4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-0.4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3.1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1.8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1.5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6.2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0.4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-4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5.2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>
      <formula1>Lista</formula1>
    </dataValidation>
  </dataValidations>
  <hyperlinks>
    <hyperlink ref="B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R131"/>
  <sheetViews>
    <sheetView zoomScaleNormal="100" workbookViewId="0">
      <selection activeCell="K15" sqref="K15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59" t="s">
        <v>57</v>
      </c>
      <c r="C2" s="319"/>
      <c r="D2" s="319"/>
      <c r="E2" s="319"/>
      <c r="F2" s="319"/>
      <c r="G2" s="319"/>
      <c r="H2" s="319"/>
      <c r="I2" s="319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45717</v>
      </c>
      <c r="D3" s="14">
        <f>C3-1</f>
        <v>45716</v>
      </c>
      <c r="E3" s="360"/>
      <c r="F3" s="361"/>
      <c r="G3" s="361"/>
      <c r="H3" s="361"/>
      <c r="I3" s="361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62" t="s">
        <v>59</v>
      </c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</row>
    <row r="24" spans="1:13" ht="15" customHeight="1" x14ac:dyDescent="0.25">
      <c r="A24" s="6"/>
      <c r="B24" s="362" t="s">
        <v>60</v>
      </c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Q28"/>
  <sheetViews>
    <sheetView zoomScale="115" zoomScaleNormal="115" workbookViewId="0">
      <selection activeCell="I13" sqref="I13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59" t="s">
        <v>65</v>
      </c>
      <c r="C2" s="359"/>
      <c r="D2" s="359"/>
      <c r="E2" s="359"/>
      <c r="F2" s="359"/>
      <c r="G2" s="359"/>
      <c r="H2" s="359"/>
      <c r="I2" s="359"/>
      <c r="J2" s="359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45717</v>
      </c>
      <c r="D3" s="31">
        <f>C3-365</f>
        <v>45352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62" t="s">
        <v>59</v>
      </c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8"/>
      <c r="P22" s="8"/>
      <c r="Q22" s="8"/>
    </row>
    <row r="23" spans="1:17" x14ac:dyDescent="0.25">
      <c r="A23" s="6"/>
      <c r="B23" s="362" t="s">
        <v>60</v>
      </c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C54"/>
  <sheetViews>
    <sheetView zoomScale="130" zoomScaleNormal="130" workbookViewId="0">
      <selection activeCell="M15" sqref="M15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59" t="s">
        <v>67</v>
      </c>
      <c r="C2" s="319"/>
      <c r="D2" s="319"/>
      <c r="E2" s="319"/>
      <c r="F2" s="319"/>
      <c r="G2" s="319"/>
      <c r="H2" s="319"/>
      <c r="I2" s="319"/>
      <c r="J2" s="319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59" t="s">
        <v>257</v>
      </c>
      <c r="C3" s="359"/>
      <c r="D3" s="359"/>
      <c r="E3" s="359"/>
      <c r="F3" s="359"/>
      <c r="G3" s="126">
        <f>'1.4'!B4</f>
        <v>45717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63" t="s">
        <v>59</v>
      </c>
      <c r="C23" s="363"/>
      <c r="D23" s="363"/>
      <c r="E23" s="363"/>
      <c r="F23" s="363"/>
      <c r="G23" s="363"/>
      <c r="H23" s="363"/>
      <c r="I23" s="363"/>
      <c r="J23" s="363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63" t="s">
        <v>60</v>
      </c>
      <c r="C24" s="363"/>
      <c r="D24" s="363"/>
      <c r="E24" s="363"/>
      <c r="F24" s="363"/>
      <c r="G24" s="363"/>
      <c r="H24" s="363"/>
      <c r="I24" s="363"/>
      <c r="J24" s="363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63" t="s">
        <v>191</v>
      </c>
      <c r="C25" s="363"/>
      <c r="D25" s="363"/>
      <c r="E25" s="363"/>
      <c r="F25" s="363"/>
      <c r="G25" s="363"/>
      <c r="H25" s="363"/>
      <c r="I25" s="363"/>
      <c r="J25" s="363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T56"/>
  <sheetViews>
    <sheetView zoomScale="115" zoomScaleNormal="115" workbookViewId="0">
      <selection activeCell="M15" sqref="M15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59" t="s">
        <v>67</v>
      </c>
      <c r="C2" s="319"/>
      <c r="D2" s="319"/>
      <c r="E2" s="319"/>
      <c r="F2" s="319"/>
      <c r="G2" s="319"/>
      <c r="H2" s="319"/>
      <c r="I2" s="319"/>
      <c r="J2" s="319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59" t="s">
        <v>197</v>
      </c>
      <c r="C3" s="319"/>
      <c r="D3" s="319"/>
      <c r="E3" s="319"/>
      <c r="F3" s="319"/>
      <c r="G3" s="319"/>
      <c r="H3" s="319"/>
      <c r="I3" s="319"/>
      <c r="J3" s="319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62" t="s">
        <v>59</v>
      </c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6"/>
      <c r="P24" s="6"/>
      <c r="Q24" s="6"/>
      <c r="R24" s="6"/>
      <c r="S24" s="6"/>
      <c r="T24" s="6"/>
    </row>
    <row r="25" spans="1:20" x14ac:dyDescent="0.25">
      <c r="A25" s="6"/>
      <c r="B25" s="362" t="s">
        <v>60</v>
      </c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6"/>
      <c r="P25" s="6"/>
      <c r="Q25" s="6"/>
      <c r="R25" s="6"/>
      <c r="S25" s="6"/>
      <c r="T25" s="6"/>
    </row>
    <row r="26" spans="1:20" x14ac:dyDescent="0.25">
      <c r="A26" s="6"/>
      <c r="B26" s="362" t="s">
        <v>196</v>
      </c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T48"/>
  <sheetViews>
    <sheetView zoomScale="120" zoomScaleNormal="120" workbookViewId="0">
      <selection activeCell="N17" sqref="N17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81" t="s">
        <v>199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81" t="s">
        <v>68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65" t="s">
        <v>59</v>
      </c>
      <c r="C23" s="365"/>
      <c r="D23" s="365"/>
      <c r="E23" s="365"/>
      <c r="F23" s="365"/>
      <c r="G23" s="365"/>
      <c r="H23" s="365"/>
      <c r="I23" s="365"/>
      <c r="J23" s="365"/>
      <c r="K23" s="365"/>
      <c r="L23" s="365"/>
      <c r="M23" s="365"/>
      <c r="N23" s="365"/>
      <c r="O23" s="8"/>
      <c r="P23" s="8"/>
      <c r="Q23" s="8"/>
      <c r="R23" s="8"/>
      <c r="S23" s="8"/>
      <c r="T23" s="8"/>
    </row>
    <row r="24" spans="1:20" x14ac:dyDescent="0.25">
      <c r="A24" s="8"/>
      <c r="B24" s="365" t="s">
        <v>60</v>
      </c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8"/>
      <c r="P24" s="8"/>
      <c r="Q24" s="8"/>
      <c r="R24" s="8"/>
      <c r="S24" s="8"/>
      <c r="T24" s="8"/>
    </row>
    <row r="25" spans="1:20" x14ac:dyDescent="0.25">
      <c r="A25" s="8"/>
      <c r="B25" s="319" t="s">
        <v>191</v>
      </c>
      <c r="C25" s="319"/>
      <c r="D25" s="319"/>
      <c r="E25" s="31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319" t="s">
        <v>192</v>
      </c>
      <c r="C26" s="319"/>
      <c r="D26" s="319"/>
      <c r="E26" s="319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81" t="s">
        <v>129</v>
      </c>
      <c r="C2" s="364"/>
      <c r="D2" s="364"/>
      <c r="E2" s="364"/>
      <c r="F2" s="364"/>
      <c r="G2" s="364"/>
      <c r="H2" s="364"/>
      <c r="I2" s="364"/>
      <c r="J2" s="364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81" t="s">
        <v>163</v>
      </c>
      <c r="C3" s="364"/>
      <c r="D3" s="364"/>
      <c r="E3" s="364"/>
      <c r="F3" s="364"/>
      <c r="G3" s="364"/>
      <c r="H3" s="364"/>
      <c r="I3" s="364"/>
      <c r="J3" s="36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65" t="s">
        <v>59</v>
      </c>
      <c r="C21" s="365"/>
      <c r="D21" s="365"/>
      <c r="E21" s="365"/>
      <c r="F21" s="365"/>
      <c r="G21" s="365"/>
      <c r="H21" s="365"/>
      <c r="I21" s="365"/>
      <c r="J21" s="365"/>
      <c r="K21" s="365"/>
      <c r="L21" s="365"/>
      <c r="M21" s="365"/>
      <c r="N21" s="365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65" t="s">
        <v>60</v>
      </c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81" t="s">
        <v>198</v>
      </c>
      <c r="C5" s="364"/>
      <c r="D5" s="364"/>
      <c r="E5" s="364"/>
      <c r="F5" s="364"/>
      <c r="G5" s="364"/>
      <c r="H5" s="364"/>
      <c r="I5" s="364"/>
      <c r="J5" s="364"/>
    </row>
    <row r="6" spans="2:10" x14ac:dyDescent="0.25">
      <c r="B6" s="281" t="s">
        <v>163</v>
      </c>
      <c r="C6" s="364"/>
      <c r="D6" s="364"/>
      <c r="E6" s="364"/>
      <c r="F6" s="364"/>
      <c r="G6" s="364"/>
      <c r="H6" s="364"/>
      <c r="I6" s="364"/>
      <c r="J6" s="364"/>
    </row>
    <row r="25" spans="2:14" x14ac:dyDescent="0.25">
      <c r="B25" s="365" t="s">
        <v>59</v>
      </c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</row>
    <row r="26" spans="2:14" x14ac:dyDescent="0.25">
      <c r="B26" s="365" t="s">
        <v>60</v>
      </c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ref="F2:R13">
    <sortCondition descending="1" ref="F13"/>
  </sortState>
  <dataValidations count="1">
    <dataValidation type="list" allowBlank="1" showInputMessage="1" showErrorMessage="1" sqref="F3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16" t="s">
        <v>119</v>
      </c>
      <c r="C3" s="369" t="s">
        <v>69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1"/>
      <c r="S3" s="61"/>
      <c r="T3" s="60"/>
      <c r="U3" s="60"/>
      <c r="V3" s="60"/>
    </row>
    <row r="4" spans="1:22" x14ac:dyDescent="0.25">
      <c r="A4" s="45"/>
      <c r="B4" s="317"/>
      <c r="C4" s="367">
        <v>2015</v>
      </c>
      <c r="D4" s="368"/>
      <c r="E4" s="368"/>
      <c r="F4" s="368"/>
      <c r="G4" s="367">
        <v>2016</v>
      </c>
      <c r="H4" s="368"/>
      <c r="I4" s="368"/>
      <c r="J4" s="368"/>
      <c r="K4" s="367">
        <v>2017</v>
      </c>
      <c r="L4" s="368"/>
      <c r="M4" s="368"/>
      <c r="N4" s="368"/>
      <c r="O4" s="367">
        <v>2018</v>
      </c>
      <c r="P4" s="368"/>
      <c r="Q4" s="368"/>
      <c r="R4" s="372"/>
      <c r="S4" s="10"/>
    </row>
    <row r="5" spans="1:22" x14ac:dyDescent="0.25">
      <c r="A5" s="45"/>
      <c r="B5" s="366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320" t="s">
        <v>32</v>
      </c>
      <c r="C23" s="320"/>
      <c r="D23" s="320"/>
      <c r="E23" s="320"/>
      <c r="F23" s="320"/>
      <c r="G23" s="320"/>
      <c r="H23" s="320"/>
      <c r="I23" s="320"/>
      <c r="J23" s="320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321" t="s">
        <v>33</v>
      </c>
      <c r="C24" s="321"/>
      <c r="D24" s="321"/>
      <c r="E24" s="321"/>
      <c r="F24" s="321"/>
      <c r="G24" s="321"/>
      <c r="H24" s="321"/>
      <c r="I24" s="321"/>
      <c r="J24" s="321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316" t="s">
        <v>119</v>
      </c>
      <c r="C3" s="369" t="s">
        <v>69</v>
      </c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1"/>
      <c r="S3" s="61"/>
      <c r="T3" s="60"/>
      <c r="U3" s="60"/>
      <c r="V3" s="60"/>
    </row>
    <row r="4" spans="1:22" x14ac:dyDescent="0.25">
      <c r="A4" s="45"/>
      <c r="B4" s="317"/>
      <c r="C4" s="367">
        <v>2015</v>
      </c>
      <c r="D4" s="368"/>
      <c r="E4" s="368"/>
      <c r="F4" s="368"/>
      <c r="G4" s="367">
        <v>2016</v>
      </c>
      <c r="H4" s="368"/>
      <c r="I4" s="368"/>
      <c r="J4" s="368"/>
      <c r="K4" s="367">
        <v>2017</v>
      </c>
      <c r="L4" s="368"/>
      <c r="M4" s="368"/>
      <c r="N4" s="368"/>
      <c r="O4" s="367">
        <v>2018</v>
      </c>
      <c r="P4" s="368"/>
      <c r="Q4" s="368"/>
      <c r="R4" s="372"/>
      <c r="S4" s="10"/>
    </row>
    <row r="5" spans="1:22" x14ac:dyDescent="0.25">
      <c r="A5" s="45"/>
      <c r="B5" s="366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320" t="s">
        <v>32</v>
      </c>
      <c r="C23" s="320"/>
      <c r="D23" s="320"/>
      <c r="E23" s="320"/>
      <c r="F23" s="320"/>
      <c r="G23" s="320"/>
      <c r="H23" s="320"/>
      <c r="I23" s="320"/>
      <c r="J23" s="320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321" t="s">
        <v>33</v>
      </c>
      <c r="C24" s="321"/>
      <c r="D24" s="321"/>
      <c r="E24" s="321"/>
      <c r="F24" s="321"/>
      <c r="G24" s="321"/>
      <c r="H24" s="321"/>
      <c r="I24" s="321"/>
      <c r="J24" s="321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321" t="s">
        <v>209</v>
      </c>
      <c r="C25" s="321"/>
      <c r="D25" s="321"/>
      <c r="E25" s="321"/>
      <c r="F25" s="321"/>
      <c r="G25" s="321"/>
      <c r="H25" s="321"/>
      <c r="I25" s="321"/>
      <c r="J25" s="321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73" t="s">
        <v>172</v>
      </c>
      <c r="C26" s="373"/>
      <c r="D26" s="373"/>
      <c r="E26" s="373"/>
      <c r="F26" s="373"/>
      <c r="G26" s="373"/>
      <c r="H26" s="373"/>
      <c r="I26" s="373"/>
      <c r="J26" s="373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301" t="s">
        <v>53</v>
      </c>
      <c r="D5" s="374" t="s">
        <v>29</v>
      </c>
      <c r="E5" s="374"/>
      <c r="F5" s="375"/>
    </row>
    <row r="6" spans="3:6" x14ac:dyDescent="0.25">
      <c r="C6" s="302"/>
      <c r="D6" s="308" t="s">
        <v>30</v>
      </c>
      <c r="E6" s="309"/>
      <c r="F6" s="310"/>
    </row>
    <row r="7" spans="3:6" x14ac:dyDescent="0.25">
      <c r="C7" s="303"/>
      <c r="D7" s="73" t="str">
        <f>C4</f>
        <v>2018.IV</v>
      </c>
      <c r="E7" s="376" t="s">
        <v>207</v>
      </c>
      <c r="F7" s="311" t="s">
        <v>206</v>
      </c>
    </row>
    <row r="8" spans="3:6" ht="15.75" thickBot="1" x14ac:dyDescent="0.3">
      <c r="C8" s="303"/>
      <c r="D8" s="75" t="s">
        <v>218</v>
      </c>
      <c r="E8" s="377"/>
      <c r="F8" s="322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320" t="s">
        <v>32</v>
      </c>
      <c r="D25" s="320"/>
      <c r="E25" s="320"/>
      <c r="F25" s="320"/>
    </row>
    <row r="26" spans="3:6" x14ac:dyDescent="0.25">
      <c r="C26" s="321" t="s">
        <v>33</v>
      </c>
      <c r="D26" s="321"/>
      <c r="E26" s="321"/>
      <c r="F26" s="321"/>
    </row>
    <row r="27" spans="3:6" x14ac:dyDescent="0.25">
      <c r="C27" s="319" t="s">
        <v>191</v>
      </c>
      <c r="D27" s="319"/>
      <c r="E27" s="319"/>
      <c r="F27" s="319"/>
    </row>
    <row r="28" spans="3:6" x14ac:dyDescent="0.25">
      <c r="C28" s="319" t="s">
        <v>192</v>
      </c>
      <c r="D28" s="319"/>
      <c r="E28" s="319"/>
      <c r="F28" s="319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92D050"/>
  </sheetPr>
  <dimension ref="A1:CA284"/>
  <sheetViews>
    <sheetView workbookViewId="0">
      <pane xSplit="1" ySplit="5" topLeftCell="B273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B222" sqref="B222:BY284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0" customFormat="1" x14ac:dyDescent="0.25">
      <c r="A1" s="274" t="s">
        <v>238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</row>
    <row r="2" spans="1:77" s="200" customFormat="1" x14ac:dyDescent="0.25">
      <c r="A2" s="274" t="s">
        <v>20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</row>
    <row r="3" spans="1:77" s="200" customFormat="1" x14ac:dyDescent="0.25">
      <c r="A3" s="274" t="s">
        <v>1</v>
      </c>
      <c r="B3" s="274" t="s">
        <v>239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</row>
    <row r="4" spans="1:77" s="200" customFormat="1" x14ac:dyDescent="0.25">
      <c r="A4" s="274"/>
      <c r="B4" s="274" t="s">
        <v>240</v>
      </c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 t="s">
        <v>241</v>
      </c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 t="s">
        <v>242</v>
      </c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 t="s">
        <v>243</v>
      </c>
      <c r="BH4" s="274"/>
      <c r="BI4" s="274"/>
      <c r="BJ4" s="274"/>
      <c r="BK4" s="274"/>
      <c r="BL4" s="274"/>
      <c r="BM4" s="274"/>
      <c r="BN4" s="274"/>
      <c r="BO4" s="274"/>
      <c r="BP4" s="274"/>
      <c r="BQ4" s="274"/>
      <c r="BR4" s="274"/>
      <c r="BS4" s="274"/>
      <c r="BT4" s="274"/>
      <c r="BU4" s="274"/>
      <c r="BV4" s="274"/>
      <c r="BW4" s="274"/>
      <c r="BX4" s="274"/>
      <c r="BY4" s="274"/>
    </row>
    <row r="5" spans="1:77" x14ac:dyDescent="0.25">
      <c r="A5" s="274"/>
      <c r="B5" s="200" t="s">
        <v>3</v>
      </c>
      <c r="C5" s="200" t="s">
        <v>4</v>
      </c>
      <c r="D5" s="200" t="s">
        <v>5</v>
      </c>
      <c r="E5" s="200" t="s">
        <v>6</v>
      </c>
      <c r="F5" s="200" t="s">
        <v>244</v>
      </c>
      <c r="G5" s="200" t="s">
        <v>7</v>
      </c>
      <c r="H5" s="200" t="s">
        <v>245</v>
      </c>
      <c r="I5" s="200" t="s">
        <v>8</v>
      </c>
      <c r="J5" s="200" t="s">
        <v>9</v>
      </c>
      <c r="K5" s="200" t="s">
        <v>10</v>
      </c>
      <c r="L5" s="200" t="s">
        <v>11</v>
      </c>
      <c r="M5" s="200" t="s">
        <v>12</v>
      </c>
      <c r="N5" s="200" t="s">
        <v>13</v>
      </c>
      <c r="O5" s="200" t="s">
        <v>14</v>
      </c>
      <c r="P5" s="200" t="s">
        <v>15</v>
      </c>
      <c r="Q5" s="200" t="s">
        <v>16</v>
      </c>
      <c r="R5" s="200" t="s">
        <v>246</v>
      </c>
      <c r="S5" s="200" t="s">
        <v>17</v>
      </c>
      <c r="T5" s="200" t="s">
        <v>18</v>
      </c>
      <c r="U5" s="200" t="s">
        <v>3</v>
      </c>
      <c r="V5" s="200" t="s">
        <v>4</v>
      </c>
      <c r="W5" s="200" t="s">
        <v>5</v>
      </c>
      <c r="X5" s="200" t="s">
        <v>6</v>
      </c>
      <c r="Y5" s="200" t="s">
        <v>244</v>
      </c>
      <c r="Z5" s="200" t="s">
        <v>7</v>
      </c>
      <c r="AA5" s="200" t="s">
        <v>245</v>
      </c>
      <c r="AB5" s="200" t="s">
        <v>8</v>
      </c>
      <c r="AC5" s="200" t="s">
        <v>9</v>
      </c>
      <c r="AD5" s="200" t="s">
        <v>10</v>
      </c>
      <c r="AE5" s="200" t="s">
        <v>11</v>
      </c>
      <c r="AF5" s="200" t="s">
        <v>12</v>
      </c>
      <c r="AG5" s="200" t="s">
        <v>13</v>
      </c>
      <c r="AH5" s="200" t="s">
        <v>14</v>
      </c>
      <c r="AI5" s="200" t="s">
        <v>15</v>
      </c>
      <c r="AJ5" s="200" t="s">
        <v>16</v>
      </c>
      <c r="AK5" s="200" t="s">
        <v>246</v>
      </c>
      <c r="AL5" s="200" t="s">
        <v>17</v>
      </c>
      <c r="AM5" s="200" t="s">
        <v>18</v>
      </c>
      <c r="AN5" s="200" t="s">
        <v>3</v>
      </c>
      <c r="AO5" s="200" t="s">
        <v>4</v>
      </c>
      <c r="AP5" s="200" t="s">
        <v>5</v>
      </c>
      <c r="AQ5" s="200" t="s">
        <v>6</v>
      </c>
      <c r="AR5" s="200" t="s">
        <v>244</v>
      </c>
      <c r="AS5" s="200" t="s">
        <v>7</v>
      </c>
      <c r="AT5" s="200" t="s">
        <v>245</v>
      </c>
      <c r="AU5" s="200" t="s">
        <v>8</v>
      </c>
      <c r="AV5" s="200" t="s">
        <v>9</v>
      </c>
      <c r="AW5" s="200" t="s">
        <v>10</v>
      </c>
      <c r="AX5" s="200" t="s">
        <v>11</v>
      </c>
      <c r="AY5" s="200" t="s">
        <v>12</v>
      </c>
      <c r="AZ5" s="200" t="s">
        <v>13</v>
      </c>
      <c r="BA5" s="200" t="s">
        <v>14</v>
      </c>
      <c r="BB5" s="200" t="s">
        <v>15</v>
      </c>
      <c r="BC5" s="200" t="s">
        <v>16</v>
      </c>
      <c r="BD5" s="200" t="s">
        <v>246</v>
      </c>
      <c r="BE5" s="200" t="s">
        <v>17</v>
      </c>
      <c r="BF5" s="200" t="s">
        <v>18</v>
      </c>
      <c r="BG5" s="200" t="s">
        <v>3</v>
      </c>
      <c r="BH5" s="200" t="s">
        <v>4</v>
      </c>
      <c r="BI5" s="200" t="s">
        <v>5</v>
      </c>
      <c r="BJ5" s="200" t="s">
        <v>6</v>
      </c>
      <c r="BK5" s="200" t="s">
        <v>244</v>
      </c>
      <c r="BL5" s="200" t="s">
        <v>7</v>
      </c>
      <c r="BM5" s="200" t="s">
        <v>245</v>
      </c>
      <c r="BN5" s="200" t="s">
        <v>8</v>
      </c>
      <c r="BO5" s="200" t="s">
        <v>9</v>
      </c>
      <c r="BP5" s="200" t="s">
        <v>10</v>
      </c>
      <c r="BQ5" s="200" t="s">
        <v>11</v>
      </c>
      <c r="BR5" s="200" t="s">
        <v>12</v>
      </c>
      <c r="BS5" s="200" t="s">
        <v>13</v>
      </c>
      <c r="BT5" s="200" t="s">
        <v>14</v>
      </c>
      <c r="BU5" s="200" t="s">
        <v>15</v>
      </c>
      <c r="BV5" s="200" t="s">
        <v>16</v>
      </c>
      <c r="BW5" s="200" t="s">
        <v>246</v>
      </c>
      <c r="BX5" s="200" t="s">
        <v>17</v>
      </c>
      <c r="BY5" s="200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53">
        <v>111.26734999999999</v>
      </c>
      <c r="C265" s="253">
        <v>98.951350000000005</v>
      </c>
      <c r="D265" s="253">
        <v>116.8539</v>
      </c>
      <c r="E265" s="253">
        <v>107.91688000000001</v>
      </c>
      <c r="F265" s="253">
        <v>107.49782</v>
      </c>
      <c r="G265" s="253">
        <v>98.338740000000001</v>
      </c>
      <c r="H265" s="253">
        <v>133.39239000000001</v>
      </c>
      <c r="I265" s="253">
        <v>107.11036</v>
      </c>
      <c r="J265" s="253">
        <v>98.665090000000006</v>
      </c>
      <c r="K265" s="253">
        <v>112.67555</v>
      </c>
      <c r="L265" s="253">
        <v>123.15321</v>
      </c>
      <c r="M265" s="253">
        <v>111.49657000000001</v>
      </c>
      <c r="N265" s="253">
        <v>113.56818</v>
      </c>
      <c r="O265" s="253">
        <v>111.82064</v>
      </c>
      <c r="P265" s="253">
        <v>109.82599</v>
      </c>
      <c r="Q265" s="253">
        <v>110.04119</v>
      </c>
      <c r="R265" s="253">
        <v>115.58532</v>
      </c>
      <c r="S265" s="253">
        <v>131.71495999999999</v>
      </c>
      <c r="T265" s="253">
        <v>136.56528</v>
      </c>
      <c r="U265" s="253">
        <v>0.5</v>
      </c>
      <c r="V265" s="253">
        <v>-5.6</v>
      </c>
      <c r="W265" s="253">
        <v>2.6</v>
      </c>
      <c r="X265" s="253">
        <v>-8.6999999999999993</v>
      </c>
      <c r="Y265" s="253">
        <v>0.9</v>
      </c>
      <c r="Z265" s="253">
        <v>-13</v>
      </c>
      <c r="AA265" s="253">
        <v>49.8</v>
      </c>
      <c r="AB265" s="253">
        <v>2.9</v>
      </c>
      <c r="AC265" s="253">
        <v>-6.7</v>
      </c>
      <c r="AD265" s="253">
        <v>1.2</v>
      </c>
      <c r="AE265" s="253">
        <v>26.3</v>
      </c>
      <c r="AF265" s="253">
        <v>5.9</v>
      </c>
      <c r="AG265" s="253">
        <v>-0.1</v>
      </c>
      <c r="AH265" s="253">
        <v>0.6</v>
      </c>
      <c r="AI265" s="253">
        <v>0.4</v>
      </c>
      <c r="AJ265" s="253">
        <v>1.3</v>
      </c>
      <c r="AK265" s="253">
        <v>-2.2000000000000002</v>
      </c>
      <c r="AL265" s="253">
        <v>13.3</v>
      </c>
      <c r="AM265" s="253">
        <v>6.5</v>
      </c>
      <c r="AN265" s="253">
        <v>-0.3</v>
      </c>
      <c r="AO265" s="253">
        <v>-4.3</v>
      </c>
      <c r="AP265" s="253">
        <v>6</v>
      </c>
      <c r="AQ265" s="253">
        <v>2.1</v>
      </c>
      <c r="AR265" s="253">
        <v>-3.3</v>
      </c>
      <c r="AS265" s="253">
        <v>-7</v>
      </c>
      <c r="AT265" s="253">
        <v>14.3</v>
      </c>
      <c r="AU265" s="253">
        <v>0.7</v>
      </c>
      <c r="AV265" s="253">
        <v>-4</v>
      </c>
      <c r="AW265" s="253">
        <v>4.5</v>
      </c>
      <c r="AX265" s="253">
        <v>6.8</v>
      </c>
      <c r="AY265" s="253">
        <v>5.6</v>
      </c>
      <c r="AZ265" s="253">
        <v>-2.5</v>
      </c>
      <c r="BA265" s="253">
        <v>-1</v>
      </c>
      <c r="BB265" s="253">
        <v>-3</v>
      </c>
      <c r="BC265" s="253">
        <v>-5</v>
      </c>
      <c r="BD265" s="253">
        <v>-1.8</v>
      </c>
      <c r="BE265" s="253">
        <v>4.9000000000000004</v>
      </c>
      <c r="BF265" s="253">
        <v>2.1</v>
      </c>
      <c r="BG265" s="253">
        <v>-0.2</v>
      </c>
      <c r="BH265" s="253">
        <v>-6</v>
      </c>
      <c r="BI265" s="253">
        <v>4.9000000000000004</v>
      </c>
      <c r="BJ265" s="253">
        <v>-2.5</v>
      </c>
      <c r="BK265" s="253" t="s">
        <v>19</v>
      </c>
      <c r="BL265" s="253">
        <v>-7.4</v>
      </c>
      <c r="BM265" s="253" t="s">
        <v>19</v>
      </c>
      <c r="BN265" s="253">
        <v>-5.5</v>
      </c>
      <c r="BO265" s="253">
        <v>-5.3</v>
      </c>
      <c r="BP265" s="253">
        <v>4</v>
      </c>
      <c r="BQ265" s="253">
        <v>-1</v>
      </c>
      <c r="BR265" s="253">
        <v>6</v>
      </c>
      <c r="BS265" s="253">
        <v>-0.5</v>
      </c>
      <c r="BT265" s="253">
        <v>-4</v>
      </c>
      <c r="BU265" s="253">
        <v>-3.7</v>
      </c>
      <c r="BV265" s="253">
        <v>-3.5</v>
      </c>
      <c r="BW265" s="253" t="s">
        <v>19</v>
      </c>
      <c r="BX265" s="253">
        <v>5.9</v>
      </c>
      <c r="BY265" s="253">
        <v>1.8</v>
      </c>
    </row>
    <row r="266" spans="1:77" ht="16.5" customHeight="1" x14ac:dyDescent="0.25">
      <c r="A266" s="1">
        <v>45170</v>
      </c>
      <c r="B266" s="253">
        <v>106.2818</v>
      </c>
      <c r="C266" s="253">
        <v>93.650599999999997</v>
      </c>
      <c r="D266" s="253">
        <v>105.1384</v>
      </c>
      <c r="E266" s="253">
        <v>121.25917</v>
      </c>
      <c r="F266" s="253">
        <v>98.364699999999999</v>
      </c>
      <c r="G266" s="253">
        <v>99.435230000000004</v>
      </c>
      <c r="H266" s="253">
        <v>130.59134</v>
      </c>
      <c r="I266" s="253">
        <v>95.229100000000003</v>
      </c>
      <c r="J266" s="253">
        <v>94.353899999999996</v>
      </c>
      <c r="K266" s="253">
        <v>108.45479</v>
      </c>
      <c r="L266" s="253">
        <v>114.58485</v>
      </c>
      <c r="M266" s="253">
        <v>113.60693999999999</v>
      </c>
      <c r="N266" s="253">
        <v>108.29267</v>
      </c>
      <c r="O266" s="253">
        <v>107.34072</v>
      </c>
      <c r="P266" s="253">
        <v>102.50601</v>
      </c>
      <c r="Q266" s="253">
        <v>95.005809999999997</v>
      </c>
      <c r="R266" s="253">
        <v>106.38043999999999</v>
      </c>
      <c r="S266" s="253">
        <v>114.00282</v>
      </c>
      <c r="T266" s="253">
        <v>131.55513999999999</v>
      </c>
      <c r="U266" s="253">
        <v>0.7</v>
      </c>
      <c r="V266" s="253">
        <v>-10.4</v>
      </c>
      <c r="W266" s="253">
        <v>-2</v>
      </c>
      <c r="X266" s="253">
        <v>14.5</v>
      </c>
      <c r="Y266" s="253">
        <v>-5.4</v>
      </c>
      <c r="Z266" s="253">
        <v>-11.7</v>
      </c>
      <c r="AA266" s="253">
        <v>39.200000000000003</v>
      </c>
      <c r="AB266" s="253">
        <v>-5.4</v>
      </c>
      <c r="AC266" s="253">
        <v>-9.3000000000000007</v>
      </c>
      <c r="AD266" s="253">
        <v>-0.1</v>
      </c>
      <c r="AE266" s="253">
        <v>14.2</v>
      </c>
      <c r="AF266" s="253">
        <v>10.3</v>
      </c>
      <c r="AG266" s="253">
        <v>0.6</v>
      </c>
      <c r="AH266" s="253">
        <v>7.2</v>
      </c>
      <c r="AI266" s="253">
        <v>0.9</v>
      </c>
      <c r="AJ266" s="253">
        <v>-6</v>
      </c>
      <c r="AK266" s="253">
        <v>-0.3</v>
      </c>
      <c r="AL266" s="253">
        <v>5.7</v>
      </c>
      <c r="AM266" s="253">
        <v>7.2</v>
      </c>
      <c r="AN266" s="253">
        <v>-0.2</v>
      </c>
      <c r="AO266" s="253">
        <v>-5</v>
      </c>
      <c r="AP266" s="253">
        <v>5</v>
      </c>
      <c r="AQ266" s="253">
        <v>3.6</v>
      </c>
      <c r="AR266" s="253">
        <v>-3.6</v>
      </c>
      <c r="AS266" s="253">
        <v>-7.6</v>
      </c>
      <c r="AT266" s="253">
        <v>17</v>
      </c>
      <c r="AU266" s="253">
        <v>0</v>
      </c>
      <c r="AV266" s="253">
        <v>-4.5999999999999996</v>
      </c>
      <c r="AW266" s="253">
        <v>3.9</v>
      </c>
      <c r="AX266" s="253">
        <v>7.6</v>
      </c>
      <c r="AY266" s="253">
        <v>6.1</v>
      </c>
      <c r="AZ266" s="253">
        <v>-2.2000000000000002</v>
      </c>
      <c r="BA266" s="253">
        <v>-0.1</v>
      </c>
      <c r="BB266" s="253">
        <v>-2.6</v>
      </c>
      <c r="BC266" s="253">
        <v>-5.0999999999999996</v>
      </c>
      <c r="BD266" s="253">
        <v>-1.6</v>
      </c>
      <c r="BE266" s="253">
        <v>5</v>
      </c>
      <c r="BF266" s="253">
        <v>2.7</v>
      </c>
      <c r="BG266" s="253">
        <v>0</v>
      </c>
      <c r="BH266" s="253">
        <v>-7</v>
      </c>
      <c r="BI266" s="253">
        <v>3.9</v>
      </c>
      <c r="BJ266" s="253">
        <v>0.1</v>
      </c>
      <c r="BK266" s="253" t="s">
        <v>19</v>
      </c>
      <c r="BL266" s="253">
        <v>-8.5</v>
      </c>
      <c r="BM266" s="253" t="s">
        <v>19</v>
      </c>
      <c r="BN266" s="253">
        <v>-5.3</v>
      </c>
      <c r="BO266" s="253">
        <v>-6</v>
      </c>
      <c r="BP266" s="253">
        <v>4.0999999999999996</v>
      </c>
      <c r="BQ266" s="253">
        <v>1.2</v>
      </c>
      <c r="BR266" s="253">
        <v>6.6</v>
      </c>
      <c r="BS266" s="253">
        <v>-0.3</v>
      </c>
      <c r="BT266" s="253">
        <v>-2.8</v>
      </c>
      <c r="BU266" s="253">
        <v>-3.1</v>
      </c>
      <c r="BV266" s="253">
        <v>-4.3</v>
      </c>
      <c r="BW266" s="253" t="s">
        <v>19</v>
      </c>
      <c r="BX266" s="253">
        <v>4.0999999999999996</v>
      </c>
      <c r="BY266" s="253">
        <v>2.5</v>
      </c>
    </row>
    <row r="267" spans="1:77" ht="15.75" customHeight="1" x14ac:dyDescent="0.25">
      <c r="A267" s="1">
        <v>45200</v>
      </c>
      <c r="B267" s="253">
        <v>107.01406</v>
      </c>
      <c r="C267" s="253">
        <v>103.98048</v>
      </c>
      <c r="D267" s="253">
        <v>102.46939999999999</v>
      </c>
      <c r="E267" s="253">
        <v>116.8359</v>
      </c>
      <c r="F267" s="253">
        <v>94.241010000000003</v>
      </c>
      <c r="G267" s="253">
        <v>105.831</v>
      </c>
      <c r="H267" s="253">
        <v>91.696070000000006</v>
      </c>
      <c r="I267" s="253">
        <v>117.3439</v>
      </c>
      <c r="J267" s="253">
        <v>105.38273</v>
      </c>
      <c r="K267" s="253">
        <v>108.15815000000001</v>
      </c>
      <c r="L267" s="253">
        <v>108.80936</v>
      </c>
      <c r="M267" s="253">
        <v>115.65985999999999</v>
      </c>
      <c r="N267" s="253">
        <v>106.74227</v>
      </c>
      <c r="O267" s="253">
        <v>107.28203999999999</v>
      </c>
      <c r="P267" s="253">
        <v>105.80383999999999</v>
      </c>
      <c r="Q267" s="253">
        <v>102.4032</v>
      </c>
      <c r="R267" s="253">
        <v>107.27982</v>
      </c>
      <c r="S267" s="253">
        <v>108.96451999999999</v>
      </c>
      <c r="T267" s="253">
        <v>118.49218</v>
      </c>
      <c r="U267" s="253">
        <v>1.1000000000000001</v>
      </c>
      <c r="V267" s="253">
        <v>1.1000000000000001</v>
      </c>
      <c r="W267" s="253">
        <v>-7.9</v>
      </c>
      <c r="X267" s="253">
        <v>4.3</v>
      </c>
      <c r="Y267" s="253">
        <v>-9.5</v>
      </c>
      <c r="Z267" s="253">
        <v>3.1</v>
      </c>
      <c r="AA267" s="253">
        <v>-14.1</v>
      </c>
      <c r="AB267" s="253">
        <v>11.5</v>
      </c>
      <c r="AC267" s="253">
        <v>7.2</v>
      </c>
      <c r="AD267" s="253">
        <v>-0.6</v>
      </c>
      <c r="AE267" s="253">
        <v>18.2</v>
      </c>
      <c r="AF267" s="253">
        <v>0.7</v>
      </c>
      <c r="AG267" s="253">
        <v>-0.3</v>
      </c>
      <c r="AH267" s="253">
        <v>20</v>
      </c>
      <c r="AI267" s="253">
        <v>4.5</v>
      </c>
      <c r="AJ267" s="253">
        <v>0.6</v>
      </c>
      <c r="AK267" s="253">
        <v>9.5</v>
      </c>
      <c r="AL267" s="253">
        <v>9.5</v>
      </c>
      <c r="AM267" s="253">
        <v>13.8</v>
      </c>
      <c r="AN267" s="253">
        <v>-0.1</v>
      </c>
      <c r="AO267" s="253">
        <v>-4.4000000000000004</v>
      </c>
      <c r="AP267" s="253">
        <v>3.6</v>
      </c>
      <c r="AQ267" s="253">
        <v>3.6</v>
      </c>
      <c r="AR267" s="253">
        <v>-4.2</v>
      </c>
      <c r="AS267" s="253">
        <v>-6.5</v>
      </c>
      <c r="AT267" s="253">
        <v>13.6</v>
      </c>
      <c r="AU267" s="253">
        <v>1.2</v>
      </c>
      <c r="AV267" s="253">
        <v>-3.5</v>
      </c>
      <c r="AW267" s="253">
        <v>3.4</v>
      </c>
      <c r="AX267" s="253">
        <v>8.5</v>
      </c>
      <c r="AY267" s="253">
        <v>5.5</v>
      </c>
      <c r="AZ267" s="253">
        <v>-2</v>
      </c>
      <c r="BA267" s="253">
        <v>1.7</v>
      </c>
      <c r="BB267" s="253">
        <v>-1.9</v>
      </c>
      <c r="BC267" s="253">
        <v>-4.5</v>
      </c>
      <c r="BD267" s="253">
        <v>-0.5</v>
      </c>
      <c r="BE267" s="253">
        <v>5.5</v>
      </c>
      <c r="BF267" s="253">
        <v>3.9</v>
      </c>
      <c r="BG267" s="253">
        <v>0</v>
      </c>
      <c r="BH267" s="253">
        <v>-5.9</v>
      </c>
      <c r="BI267" s="253">
        <v>2.4</v>
      </c>
      <c r="BJ267" s="253">
        <v>0.6</v>
      </c>
      <c r="BK267" s="253" t="s">
        <v>19</v>
      </c>
      <c r="BL267" s="253">
        <v>-7</v>
      </c>
      <c r="BM267" s="253" t="s">
        <v>19</v>
      </c>
      <c r="BN267" s="253">
        <v>-2.8</v>
      </c>
      <c r="BO267" s="253">
        <v>-4.5</v>
      </c>
      <c r="BP267" s="253">
        <v>3.4</v>
      </c>
      <c r="BQ267" s="253">
        <v>4.4000000000000004</v>
      </c>
      <c r="BR267" s="253">
        <v>5.5</v>
      </c>
      <c r="BS267" s="253">
        <v>-0.8</v>
      </c>
      <c r="BT267" s="253">
        <v>0.2</v>
      </c>
      <c r="BU267" s="253">
        <v>-2.4</v>
      </c>
      <c r="BV267" s="253">
        <v>-4.0999999999999996</v>
      </c>
      <c r="BW267" s="253" t="s">
        <v>19</v>
      </c>
      <c r="BX267" s="253">
        <v>3.9</v>
      </c>
      <c r="BY267" s="253">
        <v>3.9</v>
      </c>
    </row>
    <row r="268" spans="1:77" ht="15.75" customHeight="1" x14ac:dyDescent="0.25">
      <c r="A268" s="1">
        <v>45231</v>
      </c>
      <c r="B268" s="253">
        <v>102.82135</v>
      </c>
      <c r="C268" s="253">
        <v>98.168639999999996</v>
      </c>
      <c r="D268" s="253">
        <v>90.73657</v>
      </c>
      <c r="E268" s="253">
        <v>109.88254999999999</v>
      </c>
      <c r="F268" s="253">
        <v>104.6416</v>
      </c>
      <c r="G268" s="253">
        <v>104.69945</v>
      </c>
      <c r="H268" s="253">
        <v>102.13001</v>
      </c>
      <c r="I268" s="253">
        <v>98.334159999999997</v>
      </c>
      <c r="J268" s="253">
        <v>100.54942</v>
      </c>
      <c r="K268" s="253">
        <v>103.16562</v>
      </c>
      <c r="L268" s="253">
        <v>110.24111000000001</v>
      </c>
      <c r="M268" s="253">
        <v>115.31064000000001</v>
      </c>
      <c r="N268" s="253">
        <v>101.96365</v>
      </c>
      <c r="O268" s="253">
        <v>107.64933000000001</v>
      </c>
      <c r="P268" s="253">
        <v>103.28325</v>
      </c>
      <c r="Q268" s="253">
        <v>95.429329999999993</v>
      </c>
      <c r="R268" s="253">
        <v>102.73379</v>
      </c>
      <c r="S268" s="253">
        <v>98.354650000000007</v>
      </c>
      <c r="T268" s="253">
        <v>106.22496</v>
      </c>
      <c r="U268" s="253">
        <v>1.4</v>
      </c>
      <c r="V268" s="253">
        <v>0</v>
      </c>
      <c r="W268" s="253">
        <v>-10.1</v>
      </c>
      <c r="X268" s="253">
        <v>12.7</v>
      </c>
      <c r="Y268" s="253">
        <v>7.6</v>
      </c>
      <c r="Z268" s="253">
        <v>0.8</v>
      </c>
      <c r="AA268" s="253">
        <v>-3.5</v>
      </c>
      <c r="AB268" s="253">
        <v>-1.6</v>
      </c>
      <c r="AC268" s="253">
        <v>8.3000000000000007</v>
      </c>
      <c r="AD268" s="253">
        <v>0.4</v>
      </c>
      <c r="AE268" s="253">
        <v>18.3</v>
      </c>
      <c r="AF268" s="253">
        <v>12.5</v>
      </c>
      <c r="AG268" s="253">
        <v>-0.5</v>
      </c>
      <c r="AH268" s="253">
        <v>14.2</v>
      </c>
      <c r="AI268" s="253">
        <v>2.7</v>
      </c>
      <c r="AJ268" s="253">
        <v>-4.7</v>
      </c>
      <c r="AK268" s="253">
        <v>0.7</v>
      </c>
      <c r="AL268" s="253">
        <v>11.1</v>
      </c>
      <c r="AM268" s="253">
        <v>17.899999999999999</v>
      </c>
      <c r="AN268" s="253">
        <v>0.1</v>
      </c>
      <c r="AO268" s="253">
        <v>-4</v>
      </c>
      <c r="AP268" s="253">
        <v>2.4</v>
      </c>
      <c r="AQ268" s="253">
        <v>4.4000000000000004</v>
      </c>
      <c r="AR268" s="253">
        <v>-3.1</v>
      </c>
      <c r="AS268" s="253">
        <v>-5.8</v>
      </c>
      <c r="AT268" s="253">
        <v>11.9</v>
      </c>
      <c r="AU268" s="253">
        <v>0.9</v>
      </c>
      <c r="AV268" s="253">
        <v>-2.5</v>
      </c>
      <c r="AW268" s="253">
        <v>3.2</v>
      </c>
      <c r="AX268" s="253">
        <v>9.4</v>
      </c>
      <c r="AY268" s="253">
        <v>6.1</v>
      </c>
      <c r="AZ268" s="253">
        <v>-1.8</v>
      </c>
      <c r="BA268" s="253">
        <v>2.8</v>
      </c>
      <c r="BB268" s="253">
        <v>-1.4</v>
      </c>
      <c r="BC268" s="253">
        <v>-4.5</v>
      </c>
      <c r="BD268" s="253">
        <v>-0.4</v>
      </c>
      <c r="BE268" s="253">
        <v>5.9</v>
      </c>
      <c r="BF268" s="253">
        <v>5</v>
      </c>
      <c r="BG268" s="253">
        <v>0</v>
      </c>
      <c r="BH268" s="253">
        <v>-4.8</v>
      </c>
      <c r="BI268" s="253">
        <v>1.5</v>
      </c>
      <c r="BJ268" s="253">
        <v>3.1</v>
      </c>
      <c r="BK268" s="253" t="s">
        <v>19</v>
      </c>
      <c r="BL268" s="253">
        <v>-6</v>
      </c>
      <c r="BM268" s="253" t="s">
        <v>19</v>
      </c>
      <c r="BN268" s="253">
        <v>-1.1000000000000001</v>
      </c>
      <c r="BO268" s="253">
        <v>-3.1</v>
      </c>
      <c r="BP268" s="253">
        <v>2.7</v>
      </c>
      <c r="BQ268" s="253">
        <v>6.7</v>
      </c>
      <c r="BR268" s="253">
        <v>6</v>
      </c>
      <c r="BS268" s="253">
        <v>-1.4</v>
      </c>
      <c r="BT268" s="253">
        <v>2.2000000000000002</v>
      </c>
      <c r="BU268" s="253">
        <v>-1.4</v>
      </c>
      <c r="BV268" s="253">
        <v>-4.2</v>
      </c>
      <c r="BW268" s="253" t="s">
        <v>19</v>
      </c>
      <c r="BX268" s="253">
        <v>5.3</v>
      </c>
      <c r="BY268" s="253">
        <v>4.7</v>
      </c>
    </row>
    <row r="269" spans="1:77" ht="15.75" customHeight="1" x14ac:dyDescent="0.25">
      <c r="A269" s="1">
        <v>45261</v>
      </c>
      <c r="B269" s="253">
        <v>92.733260000000001</v>
      </c>
      <c r="C269" s="253">
        <v>94.816839999999999</v>
      </c>
      <c r="D269" s="253">
        <v>81.431970000000007</v>
      </c>
      <c r="E269" s="253">
        <v>121.25127999999999</v>
      </c>
      <c r="F269" s="253">
        <v>109.34443</v>
      </c>
      <c r="G269" s="253">
        <v>94.895679999999999</v>
      </c>
      <c r="H269" s="253">
        <v>137.31576999999999</v>
      </c>
      <c r="I269" s="253">
        <v>100.86036</v>
      </c>
      <c r="J269" s="253">
        <v>95.385040000000004</v>
      </c>
      <c r="K269" s="253">
        <v>97.706680000000006</v>
      </c>
      <c r="L269" s="253">
        <v>118.75664999999999</v>
      </c>
      <c r="M269" s="253">
        <v>107.60691</v>
      </c>
      <c r="N269" s="253">
        <v>85.253960000000006</v>
      </c>
      <c r="O269" s="253">
        <v>96.666809999999998</v>
      </c>
      <c r="P269" s="253">
        <v>88.193110000000004</v>
      </c>
      <c r="Q269" s="253">
        <v>81.221620000000001</v>
      </c>
      <c r="R269" s="253">
        <v>89.828850000000003</v>
      </c>
      <c r="S269" s="253">
        <v>95.363550000000004</v>
      </c>
      <c r="T269" s="253">
        <v>95.300039999999996</v>
      </c>
      <c r="U269" s="253">
        <v>0.9</v>
      </c>
      <c r="V269" s="253">
        <v>2.4</v>
      </c>
      <c r="W269" s="253">
        <v>-1.5</v>
      </c>
      <c r="X269" s="253">
        <v>14.9</v>
      </c>
      <c r="Y269" s="253">
        <v>-2</v>
      </c>
      <c r="Z269" s="253">
        <v>6.1</v>
      </c>
      <c r="AA269" s="253">
        <v>25.7</v>
      </c>
      <c r="AB269" s="253">
        <v>15.6</v>
      </c>
      <c r="AC269" s="253">
        <v>4.9000000000000004</v>
      </c>
      <c r="AD269" s="253">
        <v>7.4</v>
      </c>
      <c r="AE269" s="253">
        <v>31.3</v>
      </c>
      <c r="AF269" s="253">
        <v>6.2</v>
      </c>
      <c r="AG269" s="253">
        <v>-1.8</v>
      </c>
      <c r="AH269" s="253">
        <v>-1</v>
      </c>
      <c r="AI269" s="253">
        <v>3.8</v>
      </c>
      <c r="AJ269" s="253">
        <v>-8.5</v>
      </c>
      <c r="AK269" s="253">
        <v>-5.2</v>
      </c>
      <c r="AL269" s="253">
        <v>3.5</v>
      </c>
      <c r="AM269" s="253">
        <v>19.7</v>
      </c>
      <c r="AN269" s="253">
        <v>0.1</v>
      </c>
      <c r="AO269" s="253">
        <v>-3.5</v>
      </c>
      <c r="AP269" s="253">
        <v>2.1</v>
      </c>
      <c r="AQ269" s="253">
        <v>5.4</v>
      </c>
      <c r="AR269" s="253">
        <v>-3</v>
      </c>
      <c r="AS269" s="253">
        <v>-4.9000000000000004</v>
      </c>
      <c r="AT269" s="253">
        <v>13.2</v>
      </c>
      <c r="AU269" s="253">
        <v>2</v>
      </c>
      <c r="AV269" s="253">
        <v>-1.9</v>
      </c>
      <c r="AW269" s="253">
        <v>3.5</v>
      </c>
      <c r="AX269" s="253">
        <v>11</v>
      </c>
      <c r="AY269" s="253">
        <v>6.1</v>
      </c>
      <c r="AZ269" s="253">
        <v>-1.8</v>
      </c>
      <c r="BA269" s="253">
        <v>2.5</v>
      </c>
      <c r="BB269" s="253">
        <v>-1.1000000000000001</v>
      </c>
      <c r="BC269" s="253">
        <v>-4.8</v>
      </c>
      <c r="BD269" s="253">
        <v>-0.8</v>
      </c>
      <c r="BE269" s="253">
        <v>5.7</v>
      </c>
      <c r="BF269" s="253">
        <v>6</v>
      </c>
      <c r="BG269" s="253">
        <v>0.1</v>
      </c>
      <c r="BH269" s="253">
        <v>-3.5</v>
      </c>
      <c r="BI269" s="253">
        <v>2.1</v>
      </c>
      <c r="BJ269" s="253">
        <v>5.4</v>
      </c>
      <c r="BK269" s="253">
        <v>-3</v>
      </c>
      <c r="BL269" s="253">
        <v>-4.9000000000000004</v>
      </c>
      <c r="BM269" s="253">
        <v>13.2</v>
      </c>
      <c r="BN269" s="253">
        <v>2</v>
      </c>
      <c r="BO269" s="253">
        <v>-1.9</v>
      </c>
      <c r="BP269" s="253">
        <v>3.5</v>
      </c>
      <c r="BQ269" s="253">
        <v>11</v>
      </c>
      <c r="BR269" s="253">
        <v>6.1</v>
      </c>
      <c r="BS269" s="253">
        <v>-1.8</v>
      </c>
      <c r="BT269" s="253">
        <v>2.5</v>
      </c>
      <c r="BU269" s="253">
        <v>-1.1000000000000001</v>
      </c>
      <c r="BV269" s="253">
        <v>-4.8</v>
      </c>
      <c r="BW269" s="253">
        <v>-0.8</v>
      </c>
      <c r="BX269" s="253">
        <v>5.7</v>
      </c>
      <c r="BY269" s="253">
        <v>6</v>
      </c>
    </row>
    <row r="270" spans="1:77" ht="15.75" customHeight="1" x14ac:dyDescent="0.25">
      <c r="A270" s="1">
        <v>45292</v>
      </c>
      <c r="B270" s="253">
        <v>93.751900000000006</v>
      </c>
      <c r="C270" s="253">
        <v>97.247389999999996</v>
      </c>
      <c r="D270" s="253">
        <v>108.48008</v>
      </c>
      <c r="E270" s="253">
        <v>94.495419999999996</v>
      </c>
      <c r="F270" s="253">
        <v>104.05595</v>
      </c>
      <c r="G270" s="253">
        <v>97.062780000000004</v>
      </c>
      <c r="H270" s="253">
        <v>139.15334999999999</v>
      </c>
      <c r="I270" s="253">
        <v>102.0658</v>
      </c>
      <c r="J270" s="253">
        <v>98.004189999999994</v>
      </c>
      <c r="K270" s="253">
        <v>95.205219999999997</v>
      </c>
      <c r="L270" s="253">
        <v>112.65433</v>
      </c>
      <c r="M270" s="253">
        <v>108.86751</v>
      </c>
      <c r="N270" s="253">
        <v>87.013289999999998</v>
      </c>
      <c r="O270" s="253">
        <v>99.036969999999997</v>
      </c>
      <c r="P270" s="253">
        <v>95.584879999999998</v>
      </c>
      <c r="Q270" s="253">
        <v>81.937629999999999</v>
      </c>
      <c r="R270" s="253">
        <v>79.708920000000006</v>
      </c>
      <c r="S270" s="253">
        <v>97.180210000000002</v>
      </c>
      <c r="T270" s="253">
        <v>88.182599999999994</v>
      </c>
      <c r="U270" s="253">
        <v>3.7</v>
      </c>
      <c r="V270" s="253">
        <v>2</v>
      </c>
      <c r="W270" s="253">
        <v>10.7</v>
      </c>
      <c r="X270" s="253">
        <v>5</v>
      </c>
      <c r="Y270" s="253">
        <v>2.5</v>
      </c>
      <c r="Z270" s="253">
        <v>4.3</v>
      </c>
      <c r="AA270" s="253">
        <v>30.6</v>
      </c>
      <c r="AB270" s="253">
        <v>1.4</v>
      </c>
      <c r="AC270" s="253">
        <v>8.3000000000000007</v>
      </c>
      <c r="AD270" s="253">
        <v>6.5</v>
      </c>
      <c r="AE270" s="253">
        <v>2.4</v>
      </c>
      <c r="AF270" s="253">
        <v>6.4</v>
      </c>
      <c r="AG270" s="253">
        <v>4.3</v>
      </c>
      <c r="AH270" s="253">
        <v>3.9</v>
      </c>
      <c r="AI270" s="253">
        <v>7.8</v>
      </c>
      <c r="AJ270" s="253">
        <v>-5.0999999999999996</v>
      </c>
      <c r="AK270" s="253">
        <v>3</v>
      </c>
      <c r="AL270" s="253">
        <v>8</v>
      </c>
      <c r="AM270" s="253">
        <v>12.8</v>
      </c>
      <c r="AN270" s="253">
        <v>3.7</v>
      </c>
      <c r="AO270" s="253">
        <v>2</v>
      </c>
      <c r="AP270" s="253">
        <v>10.7</v>
      </c>
      <c r="AQ270" s="253">
        <v>5</v>
      </c>
      <c r="AR270" s="253">
        <v>2.5</v>
      </c>
      <c r="AS270" s="253">
        <v>4.3</v>
      </c>
      <c r="AT270" s="253">
        <v>30.6</v>
      </c>
      <c r="AU270" s="253">
        <v>1.4</v>
      </c>
      <c r="AV270" s="253">
        <v>8.3000000000000007</v>
      </c>
      <c r="AW270" s="253">
        <v>6.5</v>
      </c>
      <c r="AX270" s="253">
        <v>2.4</v>
      </c>
      <c r="AY270" s="253">
        <v>6.4</v>
      </c>
      <c r="AZ270" s="253">
        <v>4.3</v>
      </c>
      <c r="BA270" s="253">
        <v>3.9</v>
      </c>
      <c r="BB270" s="253">
        <v>7.8</v>
      </c>
      <c r="BC270" s="253">
        <v>-5.0999999999999996</v>
      </c>
      <c r="BD270" s="253">
        <v>3</v>
      </c>
      <c r="BE270" s="253">
        <v>8</v>
      </c>
      <c r="BF270" s="253">
        <v>12.8</v>
      </c>
      <c r="BG270" s="253">
        <v>0.4</v>
      </c>
      <c r="BH270" s="253">
        <v>-2.9</v>
      </c>
      <c r="BI270" s="253">
        <v>2</v>
      </c>
      <c r="BJ270" s="253">
        <v>6.1</v>
      </c>
      <c r="BK270" s="253">
        <v>-3.7</v>
      </c>
      <c r="BL270" s="253">
        <v>-4.7</v>
      </c>
      <c r="BM270" s="253">
        <v>17.100000000000001</v>
      </c>
      <c r="BN270" s="253">
        <v>2.4</v>
      </c>
      <c r="BO270" s="253">
        <v>-0.5</v>
      </c>
      <c r="BP270" s="253">
        <v>3.2</v>
      </c>
      <c r="BQ270" s="253">
        <v>11.9</v>
      </c>
      <c r="BR270" s="253">
        <v>6.3</v>
      </c>
      <c r="BS270" s="253">
        <v>-1.3</v>
      </c>
      <c r="BT270" s="253">
        <v>2.8</v>
      </c>
      <c r="BU270" s="253">
        <v>-0.1</v>
      </c>
      <c r="BV270" s="253">
        <v>-4.5999999999999996</v>
      </c>
      <c r="BW270" s="253">
        <v>-0.9</v>
      </c>
      <c r="BX270" s="253">
        <v>7.3</v>
      </c>
      <c r="BY270" s="253">
        <v>6.6</v>
      </c>
    </row>
    <row r="271" spans="1:77" s="239" customFormat="1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89.311440000000005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9.8000000000000007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8.8000000000000007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</v>
      </c>
      <c r="BY271" s="2">
        <v>7.6</v>
      </c>
    </row>
    <row r="272" spans="1:77" s="243" customFormat="1" ht="15.75" customHeight="1" x14ac:dyDescent="0.25">
      <c r="A272" s="1">
        <v>45352</v>
      </c>
      <c r="B272" s="253">
        <v>96.500209999999996</v>
      </c>
      <c r="C272" s="253">
        <v>95.34948</v>
      </c>
      <c r="D272" s="253">
        <v>110.44288</v>
      </c>
      <c r="E272" s="253">
        <v>93.346620000000001</v>
      </c>
      <c r="F272" s="253">
        <v>95.118309999999994</v>
      </c>
      <c r="G272" s="253">
        <v>97.511499999999998</v>
      </c>
      <c r="H272" s="253">
        <v>127.38473</v>
      </c>
      <c r="I272" s="253">
        <v>98.371949999999998</v>
      </c>
      <c r="J272" s="253">
        <v>100.68107999999999</v>
      </c>
      <c r="K272" s="253">
        <v>100.09878</v>
      </c>
      <c r="L272" s="253">
        <v>109.8322</v>
      </c>
      <c r="M272" s="253">
        <v>107.08881</v>
      </c>
      <c r="N272" s="253">
        <v>91.652730000000005</v>
      </c>
      <c r="O272" s="253">
        <v>92.070070000000001</v>
      </c>
      <c r="P272" s="253">
        <v>101.18537999999999</v>
      </c>
      <c r="Q272" s="253">
        <v>97.464820000000003</v>
      </c>
      <c r="R272" s="253">
        <v>78.71942</v>
      </c>
      <c r="S272" s="253">
        <v>90.400289999999998</v>
      </c>
      <c r="T272" s="253">
        <v>88.846540000000005</v>
      </c>
      <c r="U272" s="253">
        <v>-2.9</v>
      </c>
      <c r="V272" s="253">
        <v>-7.1</v>
      </c>
      <c r="W272" s="253">
        <v>-11.1</v>
      </c>
      <c r="X272" s="253">
        <v>2</v>
      </c>
      <c r="Y272" s="253">
        <v>-3</v>
      </c>
      <c r="Z272" s="253">
        <v>0.8</v>
      </c>
      <c r="AA272" s="253">
        <v>16.3</v>
      </c>
      <c r="AB272" s="253">
        <v>-6.5</v>
      </c>
      <c r="AC272" s="253">
        <v>-3.6</v>
      </c>
      <c r="AD272" s="253">
        <v>-3.4</v>
      </c>
      <c r="AE272" s="253">
        <v>3.9</v>
      </c>
      <c r="AF272" s="253">
        <v>3.1</v>
      </c>
      <c r="AG272" s="253">
        <v>-1.8</v>
      </c>
      <c r="AH272" s="253">
        <v>-13.5</v>
      </c>
      <c r="AI272" s="253">
        <v>-2.2000000000000002</v>
      </c>
      <c r="AJ272" s="253">
        <v>-2.7</v>
      </c>
      <c r="AK272" s="253">
        <v>-4.3</v>
      </c>
      <c r="AL272" s="253">
        <v>1.8</v>
      </c>
      <c r="AM272" s="253">
        <v>6.5</v>
      </c>
      <c r="AN272" s="253">
        <v>2</v>
      </c>
      <c r="AO272" s="253">
        <v>-1</v>
      </c>
      <c r="AP272" s="253">
        <v>4.2</v>
      </c>
      <c r="AQ272" s="253">
        <v>2.2999999999999998</v>
      </c>
      <c r="AR272" s="253">
        <v>-0.3</v>
      </c>
      <c r="AS272" s="253">
        <v>6.2</v>
      </c>
      <c r="AT272" s="253">
        <v>24.1</v>
      </c>
      <c r="AU272" s="253">
        <v>-0.1</v>
      </c>
      <c r="AV272" s="253">
        <v>3.2</v>
      </c>
      <c r="AW272" s="253">
        <v>2.5</v>
      </c>
      <c r="AX272" s="253">
        <v>5.5</v>
      </c>
      <c r="AY272" s="253">
        <v>6.1</v>
      </c>
      <c r="AZ272" s="253">
        <v>2.2000000000000002</v>
      </c>
      <c r="BA272" s="253">
        <v>-2.5</v>
      </c>
      <c r="BB272" s="253">
        <v>3.8</v>
      </c>
      <c r="BC272" s="253">
        <v>2.5</v>
      </c>
      <c r="BD272" s="253">
        <v>2.2999999999999998</v>
      </c>
      <c r="BE272" s="253">
        <v>6.4</v>
      </c>
      <c r="BF272" s="253">
        <v>10.7</v>
      </c>
      <c r="BG272" s="253">
        <v>0.7</v>
      </c>
      <c r="BH272" s="253">
        <v>-2.8</v>
      </c>
      <c r="BI272" s="253">
        <v>-0.2</v>
      </c>
      <c r="BJ272" s="253">
        <v>6.4</v>
      </c>
      <c r="BK272" s="253">
        <v>-5</v>
      </c>
      <c r="BL272" s="253">
        <v>-3.1</v>
      </c>
      <c r="BM272" s="253">
        <v>20.7</v>
      </c>
      <c r="BN272" s="253">
        <v>2.9</v>
      </c>
      <c r="BO272" s="253">
        <v>0.1</v>
      </c>
      <c r="BP272" s="253">
        <v>2.2999999999999998</v>
      </c>
      <c r="BQ272" s="253">
        <v>13.3</v>
      </c>
      <c r="BR272" s="253">
        <v>6.1</v>
      </c>
      <c r="BS272" s="253">
        <v>-0.6</v>
      </c>
      <c r="BT272" s="253">
        <v>1.9</v>
      </c>
      <c r="BU272" s="253">
        <v>0.8</v>
      </c>
      <c r="BV272" s="253">
        <v>-2.1</v>
      </c>
      <c r="BW272" s="253">
        <v>-0.9</v>
      </c>
      <c r="BX272" s="253">
        <v>8.8000000000000007</v>
      </c>
      <c r="BY272" s="253">
        <v>8.5</v>
      </c>
    </row>
    <row r="273" spans="1:77" s="245" customFormat="1" ht="15.75" customHeight="1" x14ac:dyDescent="0.25">
      <c r="A273" s="1">
        <v>45383</v>
      </c>
      <c r="B273" s="253">
        <v>99.72287</v>
      </c>
      <c r="C273" s="253">
        <v>92.838949999999997</v>
      </c>
      <c r="D273" s="253">
        <v>105.65336000000001</v>
      </c>
      <c r="E273" s="253">
        <v>76.951629999999994</v>
      </c>
      <c r="F273" s="253">
        <v>89.601240000000004</v>
      </c>
      <c r="G273" s="253">
        <v>95.345780000000005</v>
      </c>
      <c r="H273" s="253">
        <v>116.0086</v>
      </c>
      <c r="I273" s="253">
        <v>105.21619</v>
      </c>
      <c r="J273" s="253">
        <v>93.621420000000001</v>
      </c>
      <c r="K273" s="253">
        <v>102.19022</v>
      </c>
      <c r="L273" s="253">
        <v>113.81634</v>
      </c>
      <c r="M273" s="253">
        <v>103.31014</v>
      </c>
      <c r="N273" s="253">
        <v>99.154920000000004</v>
      </c>
      <c r="O273" s="253">
        <v>103.94723</v>
      </c>
      <c r="P273" s="253">
        <v>106.69906</v>
      </c>
      <c r="Q273" s="253">
        <v>103.70707</v>
      </c>
      <c r="R273" s="253">
        <v>94.688400000000001</v>
      </c>
      <c r="S273" s="253">
        <v>96.530010000000004</v>
      </c>
      <c r="T273" s="253">
        <v>94.008260000000007</v>
      </c>
      <c r="U273" s="253">
        <v>8.4</v>
      </c>
      <c r="V273" s="253">
        <v>1.5</v>
      </c>
      <c r="W273" s="253">
        <v>11.2</v>
      </c>
      <c r="X273" s="253">
        <v>-13.8</v>
      </c>
      <c r="Y273" s="253">
        <v>8.4</v>
      </c>
      <c r="Z273" s="253">
        <v>12.2</v>
      </c>
      <c r="AA273" s="253">
        <v>26</v>
      </c>
      <c r="AB273" s="253">
        <v>12.8</v>
      </c>
      <c r="AC273" s="253">
        <v>-3.5</v>
      </c>
      <c r="AD273" s="253">
        <v>4</v>
      </c>
      <c r="AE273" s="253">
        <v>8</v>
      </c>
      <c r="AF273" s="253">
        <v>4.9000000000000004</v>
      </c>
      <c r="AG273" s="253">
        <v>10.7</v>
      </c>
      <c r="AH273" s="253">
        <v>10.9</v>
      </c>
      <c r="AI273" s="253">
        <v>17.399999999999999</v>
      </c>
      <c r="AJ273" s="253">
        <v>11.6</v>
      </c>
      <c r="AK273" s="253">
        <v>4.9000000000000004</v>
      </c>
      <c r="AL273" s="253">
        <v>8.3000000000000007</v>
      </c>
      <c r="AM273" s="253">
        <v>10.7</v>
      </c>
      <c r="AN273" s="253">
        <v>3.5</v>
      </c>
      <c r="AO273" s="253">
        <v>-0.4</v>
      </c>
      <c r="AP273" s="253">
        <v>5.8</v>
      </c>
      <c r="AQ273" s="253">
        <v>-1.7</v>
      </c>
      <c r="AR273" s="253">
        <v>1.6</v>
      </c>
      <c r="AS273" s="253">
        <v>7.6</v>
      </c>
      <c r="AT273" s="253">
        <v>24.5</v>
      </c>
      <c r="AU273" s="253">
        <v>3</v>
      </c>
      <c r="AV273" s="253">
        <v>1.4</v>
      </c>
      <c r="AW273" s="253">
        <v>2.9</v>
      </c>
      <c r="AX273" s="253">
        <v>6.1</v>
      </c>
      <c r="AY273" s="253">
        <v>5.8</v>
      </c>
      <c r="AZ273" s="253">
        <v>4.3</v>
      </c>
      <c r="BA273" s="253">
        <v>0.7</v>
      </c>
      <c r="BB273" s="253">
        <v>7.1</v>
      </c>
      <c r="BC273" s="253">
        <v>4.9000000000000004</v>
      </c>
      <c r="BD273" s="253">
        <v>3</v>
      </c>
      <c r="BE273" s="253">
        <v>6.9</v>
      </c>
      <c r="BF273" s="253">
        <v>10.7</v>
      </c>
      <c r="BG273" s="253">
        <v>1.5</v>
      </c>
      <c r="BH273" s="253">
        <v>-2.2999999999999998</v>
      </c>
      <c r="BI273" s="253">
        <v>0.6</v>
      </c>
      <c r="BJ273" s="253">
        <v>5</v>
      </c>
      <c r="BK273" s="253">
        <v>-3.1</v>
      </c>
      <c r="BL273" s="253">
        <v>-1.6</v>
      </c>
      <c r="BM273" s="253">
        <v>21.5</v>
      </c>
      <c r="BN273" s="253">
        <v>4.4000000000000004</v>
      </c>
      <c r="BO273" s="253">
        <v>-0.2</v>
      </c>
      <c r="BP273" s="253">
        <v>2.4</v>
      </c>
      <c r="BQ273" s="253">
        <v>14.2</v>
      </c>
      <c r="BR273" s="253">
        <v>6.7</v>
      </c>
      <c r="BS273" s="253">
        <v>0.5</v>
      </c>
      <c r="BT273" s="253">
        <v>3</v>
      </c>
      <c r="BU273" s="253">
        <v>2.6</v>
      </c>
      <c r="BV273" s="253">
        <v>-0.8</v>
      </c>
      <c r="BW273" s="253">
        <v>-0.1</v>
      </c>
      <c r="BX273" s="253">
        <v>8.6999999999999993</v>
      </c>
      <c r="BY273" s="253">
        <v>9.4</v>
      </c>
    </row>
    <row r="274" spans="1:77" s="249" customFormat="1" ht="15.75" customHeight="1" x14ac:dyDescent="0.25">
      <c r="A274" s="1">
        <v>45413</v>
      </c>
      <c r="B274" s="253">
        <v>103.50713</v>
      </c>
      <c r="C274" s="253">
        <v>100.51793000000001</v>
      </c>
      <c r="D274" s="253">
        <v>108.5616</v>
      </c>
      <c r="E274" s="253">
        <v>106.21857</v>
      </c>
      <c r="F274" s="253">
        <v>97.366810000000001</v>
      </c>
      <c r="G274" s="253">
        <v>96.768180000000001</v>
      </c>
      <c r="H274" s="253">
        <v>118.51924</v>
      </c>
      <c r="I274" s="253">
        <v>107.70206</v>
      </c>
      <c r="J274" s="253">
        <v>107.67233</v>
      </c>
      <c r="K274" s="253">
        <v>106.70274999999999</v>
      </c>
      <c r="L274" s="253">
        <v>103.83468000000001</v>
      </c>
      <c r="M274" s="253">
        <v>104.67022</v>
      </c>
      <c r="N274" s="253">
        <v>105.79403000000001</v>
      </c>
      <c r="O274" s="253">
        <v>105.03588000000001</v>
      </c>
      <c r="P274" s="253">
        <v>107.27699</v>
      </c>
      <c r="Q274" s="253">
        <v>79.576300000000003</v>
      </c>
      <c r="R274" s="253">
        <v>115.7693</v>
      </c>
      <c r="S274" s="253">
        <v>119.57297</v>
      </c>
      <c r="T274" s="253">
        <v>120.00371</v>
      </c>
      <c r="U274" s="253">
        <v>-1.2</v>
      </c>
      <c r="V274" s="253">
        <v>2.8</v>
      </c>
      <c r="W274" s="253">
        <v>-5</v>
      </c>
      <c r="X274" s="253">
        <v>-0.8</v>
      </c>
      <c r="Y274" s="253">
        <v>6.8</v>
      </c>
      <c r="Z274" s="253">
        <v>2.7</v>
      </c>
      <c r="AA274" s="253">
        <v>26.4</v>
      </c>
      <c r="AB274" s="253">
        <v>3.5</v>
      </c>
      <c r="AC274" s="253">
        <v>6.5</v>
      </c>
      <c r="AD274" s="253">
        <v>-4.5</v>
      </c>
      <c r="AE274" s="253">
        <v>-6.1</v>
      </c>
      <c r="AF274" s="253">
        <v>4.9000000000000004</v>
      </c>
      <c r="AG274" s="253">
        <v>0.2</v>
      </c>
      <c r="AH274" s="253">
        <v>-2.4</v>
      </c>
      <c r="AI274" s="253">
        <v>7.1</v>
      </c>
      <c r="AJ274" s="253">
        <v>-22.9</v>
      </c>
      <c r="AK274" s="253">
        <v>-5.8</v>
      </c>
      <c r="AL274" s="253">
        <v>3.9</v>
      </c>
      <c r="AM274" s="253">
        <v>8.1</v>
      </c>
      <c r="AN274" s="253">
        <v>2.5</v>
      </c>
      <c r="AO274" s="253">
        <v>0.3</v>
      </c>
      <c r="AP274" s="253">
        <v>3.5</v>
      </c>
      <c r="AQ274" s="253">
        <v>-1.5</v>
      </c>
      <c r="AR274" s="253">
        <v>2.6</v>
      </c>
      <c r="AS274" s="253">
        <v>6.6</v>
      </c>
      <c r="AT274" s="253">
        <v>24.9</v>
      </c>
      <c r="AU274" s="253">
        <v>3.1</v>
      </c>
      <c r="AV274" s="253">
        <v>2.5</v>
      </c>
      <c r="AW274" s="253">
        <v>1.2</v>
      </c>
      <c r="AX274" s="253">
        <v>3.6</v>
      </c>
      <c r="AY274" s="253">
        <v>5.6</v>
      </c>
      <c r="AZ274" s="253">
        <v>3.4</v>
      </c>
      <c r="BA274" s="253">
        <v>0.1</v>
      </c>
      <c r="BB274" s="253">
        <v>7.1</v>
      </c>
      <c r="BC274" s="253">
        <v>-1.4</v>
      </c>
      <c r="BD274" s="253">
        <v>0.6</v>
      </c>
      <c r="BE274" s="253">
        <v>6.2</v>
      </c>
      <c r="BF274" s="253">
        <v>10</v>
      </c>
      <c r="BG274" s="253">
        <v>1.2</v>
      </c>
      <c r="BH274" s="253">
        <v>-1.8</v>
      </c>
      <c r="BI274" s="253">
        <v>-0.5</v>
      </c>
      <c r="BJ274" s="253">
        <v>2.8</v>
      </c>
      <c r="BK274" s="253">
        <v>-1.8</v>
      </c>
      <c r="BL274" s="253">
        <v>-0.8</v>
      </c>
      <c r="BM274" s="253">
        <v>23.2</v>
      </c>
      <c r="BN274" s="253">
        <v>4.2</v>
      </c>
      <c r="BO274" s="253">
        <v>0.6</v>
      </c>
      <c r="BP274" s="253">
        <v>1.5</v>
      </c>
      <c r="BQ274" s="253">
        <v>13.4</v>
      </c>
      <c r="BR274" s="253">
        <v>6.7</v>
      </c>
      <c r="BS274" s="253">
        <v>0.4</v>
      </c>
      <c r="BT274" s="253">
        <v>2.6</v>
      </c>
      <c r="BU274" s="253">
        <v>3.5</v>
      </c>
      <c r="BV274" s="253">
        <v>-2.8</v>
      </c>
      <c r="BW274" s="253">
        <v>-1.2</v>
      </c>
      <c r="BX274" s="253">
        <v>8.1999999999999993</v>
      </c>
      <c r="BY274" s="253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109.24702000000001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121.11671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8.3000000000000007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-3.3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4.3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1.4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53">
        <v>111.97463999999999</v>
      </c>
      <c r="C276" s="253">
        <v>101.66199</v>
      </c>
      <c r="D276" s="253">
        <v>106.84573</v>
      </c>
      <c r="E276" s="253">
        <v>126.89663</v>
      </c>
      <c r="F276" s="253">
        <v>98.640429999999995</v>
      </c>
      <c r="G276" s="253">
        <v>104.70522</v>
      </c>
      <c r="H276" s="253">
        <v>140.90944999999999</v>
      </c>
      <c r="I276" s="253">
        <v>110.23256000000001</v>
      </c>
      <c r="J276" s="253">
        <v>104.21491</v>
      </c>
      <c r="K276" s="253">
        <v>117.64344</v>
      </c>
      <c r="L276" s="253">
        <v>113.83359</v>
      </c>
      <c r="M276" s="253">
        <v>107.44972</v>
      </c>
      <c r="N276" s="253">
        <v>112.12170999999999</v>
      </c>
      <c r="O276" s="253">
        <v>116.42272</v>
      </c>
      <c r="P276" s="253">
        <v>114.93116999999999</v>
      </c>
      <c r="Q276" s="253">
        <v>107.17592999999999</v>
      </c>
      <c r="R276" s="253">
        <v>116.70249</v>
      </c>
      <c r="S276" s="253">
        <v>133.58461</v>
      </c>
      <c r="T276" s="253">
        <v>128.33887999999999</v>
      </c>
      <c r="U276" s="253">
        <v>6.1</v>
      </c>
      <c r="V276" s="253">
        <v>4.0999999999999996</v>
      </c>
      <c r="W276" s="253">
        <v>11</v>
      </c>
      <c r="X276" s="253">
        <v>11.5</v>
      </c>
      <c r="Y276" s="253">
        <v>-1.9</v>
      </c>
      <c r="Z276" s="253">
        <v>10.3</v>
      </c>
      <c r="AA276" s="253">
        <v>5.3</v>
      </c>
      <c r="AB276" s="253">
        <v>3.2</v>
      </c>
      <c r="AC276" s="253">
        <v>2.1</v>
      </c>
      <c r="AD276" s="253">
        <v>4.9000000000000004</v>
      </c>
      <c r="AE276" s="253">
        <v>-0.3</v>
      </c>
      <c r="AF276" s="253">
        <v>-0.6</v>
      </c>
      <c r="AG276" s="253">
        <v>5.8</v>
      </c>
      <c r="AH276" s="253">
        <v>14.1</v>
      </c>
      <c r="AI276" s="253">
        <v>13.7</v>
      </c>
      <c r="AJ276" s="253">
        <v>8.5</v>
      </c>
      <c r="AK276" s="253">
        <v>0.1</v>
      </c>
      <c r="AL276" s="253">
        <v>2.1</v>
      </c>
      <c r="AM276" s="253">
        <v>-0.8</v>
      </c>
      <c r="AN276" s="253">
        <v>3.2</v>
      </c>
      <c r="AO276" s="253">
        <v>0.7</v>
      </c>
      <c r="AP276" s="253">
        <v>3.2</v>
      </c>
      <c r="AQ276" s="253">
        <v>2.6</v>
      </c>
      <c r="AR276" s="253">
        <v>3.9</v>
      </c>
      <c r="AS276" s="253">
        <v>7.6</v>
      </c>
      <c r="AT276" s="253">
        <v>20</v>
      </c>
      <c r="AU276" s="253">
        <v>2.2000000000000002</v>
      </c>
      <c r="AV276" s="253">
        <v>2.1</v>
      </c>
      <c r="AW276" s="253">
        <v>1.9</v>
      </c>
      <c r="AX276" s="253">
        <v>1</v>
      </c>
      <c r="AY276" s="253">
        <v>4.2</v>
      </c>
      <c r="AZ276" s="253">
        <v>4.5</v>
      </c>
      <c r="BA276" s="253">
        <v>3.2</v>
      </c>
      <c r="BB276" s="253">
        <v>7.4</v>
      </c>
      <c r="BC276" s="253">
        <v>0.3</v>
      </c>
      <c r="BD276" s="253">
        <v>2.7</v>
      </c>
      <c r="BE276" s="253">
        <v>3.8</v>
      </c>
      <c r="BF276" s="253">
        <v>6</v>
      </c>
      <c r="BG276" s="253">
        <v>2.2000000000000002</v>
      </c>
      <c r="BH276" s="253">
        <v>-0.8</v>
      </c>
      <c r="BI276" s="253">
        <v>0.3</v>
      </c>
      <c r="BJ276" s="253">
        <v>4.5</v>
      </c>
      <c r="BK276" s="253">
        <v>1.3</v>
      </c>
      <c r="BL276" s="253">
        <v>2.6</v>
      </c>
      <c r="BM276" s="253">
        <v>19.2</v>
      </c>
      <c r="BN276" s="253">
        <v>3.1</v>
      </c>
      <c r="BO276" s="253">
        <v>1.4</v>
      </c>
      <c r="BP276" s="253">
        <v>1.7</v>
      </c>
      <c r="BQ276" s="253">
        <v>8.9</v>
      </c>
      <c r="BR276" s="253">
        <v>5.4</v>
      </c>
      <c r="BS276" s="253">
        <v>2.4</v>
      </c>
      <c r="BT276" s="253">
        <v>5.0999999999999996</v>
      </c>
      <c r="BU276" s="253">
        <v>5.3</v>
      </c>
      <c r="BV276" s="253">
        <v>-1.3</v>
      </c>
      <c r="BW276" s="253">
        <v>1.7</v>
      </c>
      <c r="BX276" s="253">
        <v>5.8</v>
      </c>
      <c r="BY276" s="253">
        <v>8.6</v>
      </c>
    </row>
    <row r="277" spans="1:77" x14ac:dyDescent="0.25">
      <c r="A277" s="1">
        <v>45505</v>
      </c>
      <c r="B277">
        <v>113.82277000000001</v>
      </c>
      <c r="C277">
        <v>103.40994999999999</v>
      </c>
      <c r="D277">
        <v>115.65354000000001</v>
      </c>
      <c r="E277">
        <v>126.11542</v>
      </c>
      <c r="F277">
        <v>109.72545</v>
      </c>
      <c r="G277">
        <v>115.41603000000001</v>
      </c>
      <c r="H277">
        <v>103.27831</v>
      </c>
      <c r="I277">
        <v>111.26598</v>
      </c>
      <c r="J277">
        <v>104.12508</v>
      </c>
      <c r="K277">
        <v>120.70140000000001</v>
      </c>
      <c r="L277">
        <v>115.79258</v>
      </c>
      <c r="M277">
        <v>110.91633</v>
      </c>
      <c r="N277">
        <v>114.90176</v>
      </c>
      <c r="O277">
        <v>115.97092000000001</v>
      </c>
      <c r="P277">
        <v>114.75568</v>
      </c>
      <c r="Q277">
        <v>104.83799999999999</v>
      </c>
      <c r="R277">
        <v>129.85516000000001</v>
      </c>
      <c r="S277">
        <v>130.49306000000001</v>
      </c>
      <c r="T277">
        <v>132.44449</v>
      </c>
      <c r="U277">
        <v>2.2999999999999998</v>
      </c>
      <c r="V277">
        <v>4.5</v>
      </c>
      <c r="W277">
        <v>-1</v>
      </c>
      <c r="X277">
        <v>16.899999999999999</v>
      </c>
      <c r="Y277">
        <v>2.1</v>
      </c>
      <c r="Z277">
        <v>17.399999999999999</v>
      </c>
      <c r="AA277">
        <v>-22.6</v>
      </c>
      <c r="AB277">
        <v>3.9</v>
      </c>
      <c r="AC277">
        <v>5.5</v>
      </c>
      <c r="AD277">
        <v>7.1</v>
      </c>
      <c r="AE277">
        <v>-6</v>
      </c>
      <c r="AF277">
        <v>-0.5</v>
      </c>
      <c r="AG277">
        <v>1.2</v>
      </c>
      <c r="AH277">
        <v>3.7</v>
      </c>
      <c r="AI277">
        <v>4.5</v>
      </c>
      <c r="AJ277">
        <v>-4.7</v>
      </c>
      <c r="AK277">
        <v>12.3</v>
      </c>
      <c r="AL277">
        <v>-0.9</v>
      </c>
      <c r="AM277">
        <v>-3</v>
      </c>
      <c r="AN277">
        <v>3.1</v>
      </c>
      <c r="AO277">
        <v>1.2</v>
      </c>
      <c r="AP277">
        <v>2.6</v>
      </c>
      <c r="AQ277">
        <v>4.5</v>
      </c>
      <c r="AR277">
        <v>3.6</v>
      </c>
      <c r="AS277">
        <v>8.9</v>
      </c>
      <c r="AT277">
        <v>13.7</v>
      </c>
      <c r="AU277">
        <v>2.5</v>
      </c>
      <c r="AV277">
        <v>2.5</v>
      </c>
      <c r="AW277">
        <v>2.6</v>
      </c>
      <c r="AX277">
        <v>0.1</v>
      </c>
      <c r="AY277">
        <v>3.5</v>
      </c>
      <c r="AZ277">
        <v>4</v>
      </c>
      <c r="BA277">
        <v>3.3</v>
      </c>
      <c r="BB277">
        <v>7</v>
      </c>
      <c r="BC277">
        <v>-0.4</v>
      </c>
      <c r="BD277">
        <v>4.2</v>
      </c>
      <c r="BE277">
        <v>3.1</v>
      </c>
      <c r="BF277">
        <v>4.5</v>
      </c>
      <c r="BG277">
        <v>2.4</v>
      </c>
      <c r="BH277">
        <v>0.1</v>
      </c>
      <c r="BI277">
        <v>0</v>
      </c>
      <c r="BJ277">
        <v>6.9</v>
      </c>
      <c r="BK277">
        <v>1.5</v>
      </c>
      <c r="BL277">
        <v>5.4</v>
      </c>
      <c r="BM277">
        <v>12.9</v>
      </c>
      <c r="BN277">
        <v>3.2</v>
      </c>
      <c r="BO277">
        <v>2.5</v>
      </c>
      <c r="BP277">
        <v>2.2000000000000002</v>
      </c>
      <c r="BQ277">
        <v>6.1</v>
      </c>
      <c r="BR277">
        <v>4.8</v>
      </c>
      <c r="BS277">
        <v>2.5</v>
      </c>
      <c r="BT277">
        <v>5.4</v>
      </c>
      <c r="BU277">
        <v>5.7</v>
      </c>
      <c r="BV277">
        <v>-1.8</v>
      </c>
      <c r="BW277">
        <v>3.2</v>
      </c>
      <c r="BX277">
        <v>4.4000000000000004</v>
      </c>
      <c r="BY277">
        <v>7.5</v>
      </c>
    </row>
    <row r="278" spans="1:77" x14ac:dyDescent="0.25">
      <c r="A278" s="1">
        <v>45536</v>
      </c>
      <c r="B278">
        <v>109.84273</v>
      </c>
      <c r="C278">
        <v>101.02394</v>
      </c>
      <c r="D278">
        <v>103.7077</v>
      </c>
      <c r="E278">
        <v>119.27537</v>
      </c>
      <c r="F278">
        <v>104.26616</v>
      </c>
      <c r="G278">
        <v>105.76473</v>
      </c>
      <c r="H278">
        <v>104.14998</v>
      </c>
      <c r="I278">
        <v>108.17686</v>
      </c>
      <c r="J278">
        <v>101.5685</v>
      </c>
      <c r="K278">
        <v>113.91811</v>
      </c>
      <c r="L278">
        <v>115.55459</v>
      </c>
      <c r="M278">
        <v>107.66915</v>
      </c>
      <c r="N278">
        <v>111.42368</v>
      </c>
      <c r="O278">
        <v>111.41959</v>
      </c>
      <c r="P278">
        <v>110.42756</v>
      </c>
      <c r="Q278">
        <v>97.725250000000003</v>
      </c>
      <c r="R278">
        <v>121.01568</v>
      </c>
      <c r="S278">
        <v>119.37717000000001</v>
      </c>
      <c r="T278">
        <v>132.16079999999999</v>
      </c>
      <c r="U278">
        <v>3.4</v>
      </c>
      <c r="V278">
        <v>7.9</v>
      </c>
      <c r="W278">
        <v>-1.4</v>
      </c>
      <c r="X278">
        <v>-1.6</v>
      </c>
      <c r="Y278">
        <v>6</v>
      </c>
      <c r="Z278">
        <v>6.4</v>
      </c>
      <c r="AA278">
        <v>-20.2</v>
      </c>
      <c r="AB278">
        <v>13.6</v>
      </c>
      <c r="AC278">
        <v>7.6</v>
      </c>
      <c r="AD278">
        <v>5</v>
      </c>
      <c r="AE278">
        <v>0.8</v>
      </c>
      <c r="AF278">
        <v>-5.2</v>
      </c>
      <c r="AG278">
        <v>2.9</v>
      </c>
      <c r="AH278">
        <v>3.8</v>
      </c>
      <c r="AI278">
        <v>7.7</v>
      </c>
      <c r="AJ278">
        <v>2.9</v>
      </c>
      <c r="AK278">
        <v>13.8</v>
      </c>
      <c r="AL278">
        <v>4.7</v>
      </c>
      <c r="AM278">
        <v>0.5</v>
      </c>
      <c r="AN278">
        <v>3.1</v>
      </c>
      <c r="AO278">
        <v>1.9</v>
      </c>
      <c r="AP278">
        <v>2.2000000000000002</v>
      </c>
      <c r="AQ278">
        <v>3.7</v>
      </c>
      <c r="AR278">
        <v>3.9</v>
      </c>
      <c r="AS278">
        <v>8.6</v>
      </c>
      <c r="AT278">
        <v>9.4</v>
      </c>
      <c r="AU278">
        <v>3.6</v>
      </c>
      <c r="AV278">
        <v>3.1</v>
      </c>
      <c r="AW278">
        <v>2.9</v>
      </c>
      <c r="AX278">
        <v>0.2</v>
      </c>
      <c r="AY278">
        <v>2.5</v>
      </c>
      <c r="AZ278">
        <v>3.9</v>
      </c>
      <c r="BA278">
        <v>3.3</v>
      </c>
      <c r="BB278">
        <v>7.1</v>
      </c>
      <c r="BC278">
        <v>-0.1</v>
      </c>
      <c r="BD278">
        <v>5.3</v>
      </c>
      <c r="BE278">
        <v>3.3</v>
      </c>
      <c r="BF278">
        <v>3.9</v>
      </c>
      <c r="BG278">
        <v>2.6</v>
      </c>
      <c r="BH278">
        <v>1.7</v>
      </c>
      <c r="BI278">
        <v>0</v>
      </c>
      <c r="BJ278">
        <v>5.4</v>
      </c>
      <c r="BK278">
        <v>2.4</v>
      </c>
      <c r="BL278">
        <v>7.2</v>
      </c>
      <c r="BM278">
        <v>7.8</v>
      </c>
      <c r="BN278">
        <v>4.8</v>
      </c>
      <c r="BO278">
        <v>4</v>
      </c>
      <c r="BP278">
        <v>2.7</v>
      </c>
      <c r="BQ278">
        <v>5</v>
      </c>
      <c r="BR278">
        <v>3.4</v>
      </c>
      <c r="BS278">
        <v>2.7</v>
      </c>
      <c r="BT278">
        <v>5.0999999999999996</v>
      </c>
      <c r="BU278">
        <v>6.3</v>
      </c>
      <c r="BV278">
        <v>-1.1000000000000001</v>
      </c>
      <c r="BW278">
        <v>4.4000000000000004</v>
      </c>
      <c r="BX278">
        <v>4.3</v>
      </c>
      <c r="BY278">
        <v>6.8</v>
      </c>
    </row>
    <row r="279" spans="1:77" x14ac:dyDescent="0.25">
      <c r="A279" s="1">
        <v>45566</v>
      </c>
      <c r="B279">
        <v>113.42148</v>
      </c>
      <c r="C279">
        <v>108.0817</v>
      </c>
      <c r="D279">
        <v>104.24402000000001</v>
      </c>
      <c r="E279">
        <v>131.47583</v>
      </c>
      <c r="F279">
        <v>99.265270000000001</v>
      </c>
      <c r="G279">
        <v>114.84141</v>
      </c>
      <c r="H279">
        <v>114.58257999999999</v>
      </c>
      <c r="I279">
        <v>116.90331999999999</v>
      </c>
      <c r="J279">
        <v>107.03059</v>
      </c>
      <c r="K279">
        <v>114.31518</v>
      </c>
      <c r="L279">
        <v>110.66893</v>
      </c>
      <c r="M279">
        <v>108.62042</v>
      </c>
      <c r="N279">
        <v>113.19794</v>
      </c>
      <c r="O279">
        <v>119.17598</v>
      </c>
      <c r="P279">
        <v>119.00245</v>
      </c>
      <c r="Q279">
        <v>105.60356</v>
      </c>
      <c r="R279">
        <v>114.99684999999999</v>
      </c>
      <c r="S279">
        <v>123.49845999999999</v>
      </c>
      <c r="T279">
        <v>119.75145999999999</v>
      </c>
      <c r="U279">
        <v>6</v>
      </c>
      <c r="V279">
        <v>3.9</v>
      </c>
      <c r="W279">
        <v>1.7</v>
      </c>
      <c r="X279">
        <v>12.5</v>
      </c>
      <c r="Y279">
        <v>5.3</v>
      </c>
      <c r="Z279">
        <v>8.5</v>
      </c>
      <c r="AA279">
        <v>25</v>
      </c>
      <c r="AB279">
        <v>-0.4</v>
      </c>
      <c r="AC279">
        <v>1.6</v>
      </c>
      <c r="AD279">
        <v>5.7</v>
      </c>
      <c r="AE279">
        <v>1.7</v>
      </c>
      <c r="AF279">
        <v>-6.1</v>
      </c>
      <c r="AG279">
        <v>6</v>
      </c>
      <c r="AH279">
        <v>11.1</v>
      </c>
      <c r="AI279">
        <v>12.5</v>
      </c>
      <c r="AJ279">
        <v>3.1</v>
      </c>
      <c r="AK279">
        <v>7.2</v>
      </c>
      <c r="AL279">
        <v>13.3</v>
      </c>
      <c r="AM279">
        <v>1.1000000000000001</v>
      </c>
      <c r="AN279">
        <v>3.4</v>
      </c>
      <c r="AO279">
        <v>2.1</v>
      </c>
      <c r="AP279">
        <v>2.1</v>
      </c>
      <c r="AQ279">
        <v>4.7</v>
      </c>
      <c r="AR279">
        <v>4</v>
      </c>
      <c r="AS279">
        <v>8.6</v>
      </c>
      <c r="AT279">
        <v>10.6</v>
      </c>
      <c r="AU279">
        <v>3.2</v>
      </c>
      <c r="AV279">
        <v>2.9</v>
      </c>
      <c r="AW279">
        <v>3.2</v>
      </c>
      <c r="AX279">
        <v>0.3</v>
      </c>
      <c r="AY279">
        <v>1.5</v>
      </c>
      <c r="AZ279">
        <v>4.0999999999999996</v>
      </c>
      <c r="BA279">
        <v>4.0999999999999996</v>
      </c>
      <c r="BB279">
        <v>7.7</v>
      </c>
      <c r="BC279">
        <v>0.3</v>
      </c>
      <c r="BD279">
        <v>5.5</v>
      </c>
      <c r="BE279">
        <v>4.3</v>
      </c>
      <c r="BF279">
        <v>3.6</v>
      </c>
      <c r="BG279">
        <v>3</v>
      </c>
      <c r="BH279">
        <v>2</v>
      </c>
      <c r="BI279">
        <v>0.9</v>
      </c>
      <c r="BJ279">
        <v>6.2</v>
      </c>
      <c r="BK279">
        <v>3.8</v>
      </c>
      <c r="BL279">
        <v>7.7</v>
      </c>
      <c r="BM279">
        <v>10.7</v>
      </c>
      <c r="BN279">
        <v>3.7</v>
      </c>
      <c r="BO279">
        <v>3.5</v>
      </c>
      <c r="BP279">
        <v>3.2</v>
      </c>
      <c r="BQ279">
        <v>3.8</v>
      </c>
      <c r="BR279">
        <v>2.8</v>
      </c>
      <c r="BS279">
        <v>3.3</v>
      </c>
      <c r="BT279">
        <v>4.5</v>
      </c>
      <c r="BU279">
        <v>7</v>
      </c>
      <c r="BV279">
        <v>-0.9</v>
      </c>
      <c r="BW279">
        <v>4.3</v>
      </c>
      <c r="BX279">
        <v>4.7</v>
      </c>
      <c r="BY279">
        <v>5.7</v>
      </c>
    </row>
    <row r="280" spans="1:77" x14ac:dyDescent="0.25">
      <c r="A280" s="1">
        <v>45597</v>
      </c>
      <c r="B280">
        <v>104.49482</v>
      </c>
      <c r="C280">
        <v>102.50629000000001</v>
      </c>
      <c r="D280">
        <v>103.11951999999999</v>
      </c>
      <c r="E280">
        <v>129.46700000000001</v>
      </c>
      <c r="F280">
        <v>99.662509999999997</v>
      </c>
      <c r="G280">
        <v>110.17322</v>
      </c>
      <c r="H280">
        <v>112.66475</v>
      </c>
      <c r="I280">
        <v>111.69976</v>
      </c>
      <c r="J280">
        <v>99.117199999999997</v>
      </c>
      <c r="K280">
        <v>103.18642</v>
      </c>
      <c r="L280">
        <v>97.109849999999994</v>
      </c>
      <c r="M280">
        <v>105.81706</v>
      </c>
      <c r="N280">
        <v>99.409369999999996</v>
      </c>
      <c r="O280">
        <v>113.85884</v>
      </c>
      <c r="P280">
        <v>111.28522</v>
      </c>
      <c r="Q280">
        <v>96.796080000000003</v>
      </c>
      <c r="R280">
        <v>99.487049999999996</v>
      </c>
      <c r="S280">
        <v>113.26237999999999</v>
      </c>
      <c r="T280">
        <v>103.54564999999999</v>
      </c>
      <c r="U280">
        <v>1.6</v>
      </c>
      <c r="V280">
        <v>4.4000000000000004</v>
      </c>
      <c r="W280">
        <v>13.6</v>
      </c>
      <c r="X280">
        <v>17.8</v>
      </c>
      <c r="Y280">
        <v>-4.8</v>
      </c>
      <c r="Z280">
        <v>5.2</v>
      </c>
      <c r="AA280">
        <v>10.3</v>
      </c>
      <c r="AB280">
        <v>13.6</v>
      </c>
      <c r="AC280">
        <v>-1.4</v>
      </c>
      <c r="AD280">
        <v>0</v>
      </c>
      <c r="AE280">
        <v>-11.9</v>
      </c>
      <c r="AF280">
        <v>-8.1999999999999993</v>
      </c>
      <c r="AG280">
        <v>-2.5</v>
      </c>
      <c r="AH280">
        <v>5.8</v>
      </c>
      <c r="AI280">
        <v>7.7</v>
      </c>
      <c r="AJ280">
        <v>1.4</v>
      </c>
      <c r="AK280">
        <v>-3.2</v>
      </c>
      <c r="AL280">
        <v>15.2</v>
      </c>
      <c r="AM280">
        <v>-2.5</v>
      </c>
      <c r="AN280">
        <v>3.2</v>
      </c>
      <c r="AO280">
        <v>2.2999999999999998</v>
      </c>
      <c r="AP280">
        <v>3</v>
      </c>
      <c r="AQ280">
        <v>6</v>
      </c>
      <c r="AR280">
        <v>3.2</v>
      </c>
      <c r="AS280">
        <v>8.3000000000000007</v>
      </c>
      <c r="AT280">
        <v>10.6</v>
      </c>
      <c r="AU280">
        <v>4.0999999999999996</v>
      </c>
      <c r="AV280">
        <v>2.5</v>
      </c>
      <c r="AW280">
        <v>2.9</v>
      </c>
      <c r="AX280">
        <v>-0.8</v>
      </c>
      <c r="AY280">
        <v>0.6</v>
      </c>
      <c r="AZ280">
        <v>3.5</v>
      </c>
      <c r="BA280">
        <v>4.3</v>
      </c>
      <c r="BB280">
        <v>7.7</v>
      </c>
      <c r="BC280">
        <v>0.4</v>
      </c>
      <c r="BD280">
        <v>4.7</v>
      </c>
      <c r="BE280">
        <v>5.2</v>
      </c>
      <c r="BF280">
        <v>3</v>
      </c>
      <c r="BG280">
        <v>3</v>
      </c>
      <c r="BH280">
        <v>2.2999999999999998</v>
      </c>
      <c r="BI280">
        <v>2.7</v>
      </c>
      <c r="BJ280">
        <v>6.7</v>
      </c>
      <c r="BK280">
        <v>2.7</v>
      </c>
      <c r="BL280">
        <v>8.1</v>
      </c>
      <c r="BM280">
        <v>11.9</v>
      </c>
      <c r="BN280">
        <v>4.9000000000000004</v>
      </c>
      <c r="BO280">
        <v>2.7</v>
      </c>
      <c r="BP280">
        <v>3.2</v>
      </c>
      <c r="BQ280">
        <v>1.4</v>
      </c>
      <c r="BR280">
        <v>1</v>
      </c>
      <c r="BS280">
        <v>3.1</v>
      </c>
      <c r="BT280">
        <v>3.9</v>
      </c>
      <c r="BU280">
        <v>7.4</v>
      </c>
      <c r="BV280">
        <v>-0.3</v>
      </c>
      <c r="BW280">
        <v>3.9</v>
      </c>
      <c r="BX280">
        <v>5.0999999999999996</v>
      </c>
      <c r="BY280">
        <v>4.0999999999999996</v>
      </c>
    </row>
    <row r="281" spans="1:77" x14ac:dyDescent="0.25">
      <c r="A281" s="1">
        <v>45627</v>
      </c>
      <c r="B281">
        <v>93.990039999999993</v>
      </c>
      <c r="C281">
        <v>99.436250000000001</v>
      </c>
      <c r="D281">
        <v>90.37182</v>
      </c>
      <c r="E281">
        <v>124.76946</v>
      </c>
      <c r="F281">
        <v>105.12378</v>
      </c>
      <c r="G281">
        <v>87.124200000000002</v>
      </c>
      <c r="H281">
        <v>108.32120999999999</v>
      </c>
      <c r="I281">
        <v>110.95437</v>
      </c>
      <c r="J281">
        <v>99.487309999999994</v>
      </c>
      <c r="K281">
        <v>96.213470000000001</v>
      </c>
      <c r="L281">
        <v>107.81717</v>
      </c>
      <c r="M281">
        <v>102.12905000000001</v>
      </c>
      <c r="N281">
        <v>83.229650000000007</v>
      </c>
      <c r="O281">
        <v>99.186409999999995</v>
      </c>
      <c r="P281">
        <v>93.778049999999993</v>
      </c>
      <c r="Q281">
        <v>84.341269999999994</v>
      </c>
      <c r="R281">
        <v>80.01943</v>
      </c>
      <c r="S281">
        <v>102.96268000000001</v>
      </c>
      <c r="T281">
        <v>92.742530000000002</v>
      </c>
      <c r="U281">
        <v>1.4</v>
      </c>
      <c r="V281">
        <v>4.9000000000000004</v>
      </c>
      <c r="W281">
        <v>11</v>
      </c>
      <c r="X281">
        <v>2.9</v>
      </c>
      <c r="Y281">
        <v>-3.9</v>
      </c>
      <c r="Z281">
        <v>-8.1999999999999993</v>
      </c>
      <c r="AA281">
        <v>-21.1</v>
      </c>
      <c r="AB281">
        <v>10</v>
      </c>
      <c r="AC281">
        <v>4.3</v>
      </c>
      <c r="AD281">
        <v>-1.5</v>
      </c>
      <c r="AE281">
        <v>-9.1999999999999993</v>
      </c>
      <c r="AF281">
        <v>-5.0999999999999996</v>
      </c>
      <c r="AG281">
        <v>-2.4</v>
      </c>
      <c r="AH281">
        <v>2.6</v>
      </c>
      <c r="AI281">
        <v>6.3</v>
      </c>
      <c r="AJ281">
        <v>3.8</v>
      </c>
      <c r="AK281">
        <v>-10.9</v>
      </c>
      <c r="AL281">
        <v>8</v>
      </c>
      <c r="AM281">
        <v>-2.7</v>
      </c>
      <c r="AN281">
        <v>3.1</v>
      </c>
      <c r="AO281">
        <v>2.5</v>
      </c>
      <c r="AP281">
        <v>3.6</v>
      </c>
      <c r="AQ281">
        <v>5.7</v>
      </c>
      <c r="AR281">
        <v>2.5</v>
      </c>
      <c r="AS281">
        <v>6.9</v>
      </c>
      <c r="AT281">
        <v>7.4</v>
      </c>
      <c r="AU281">
        <v>4.5999999999999996</v>
      </c>
      <c r="AV281">
        <v>2.7</v>
      </c>
      <c r="AW281">
        <v>2.5</v>
      </c>
      <c r="AX281">
        <v>-1.6</v>
      </c>
      <c r="AY281">
        <v>0.1</v>
      </c>
      <c r="AZ281">
        <v>3.1</v>
      </c>
      <c r="BA281">
        <v>4.2</v>
      </c>
      <c r="BB281">
        <v>7.6</v>
      </c>
      <c r="BC281">
        <v>0.6</v>
      </c>
      <c r="BD281">
        <v>3.5</v>
      </c>
      <c r="BE281">
        <v>5.4</v>
      </c>
      <c r="BF281">
        <v>2.6</v>
      </c>
      <c r="BG281">
        <v>3.1</v>
      </c>
      <c r="BH281">
        <v>2.5</v>
      </c>
      <c r="BI281">
        <v>3.6</v>
      </c>
      <c r="BJ281">
        <v>5.7</v>
      </c>
      <c r="BK281">
        <v>2.5</v>
      </c>
      <c r="BL281">
        <v>6.9</v>
      </c>
      <c r="BM281">
        <v>7.4</v>
      </c>
      <c r="BN281">
        <v>4.5999999999999996</v>
      </c>
      <c r="BO281">
        <v>2.7</v>
      </c>
      <c r="BP281">
        <v>2.5</v>
      </c>
      <c r="BQ281">
        <v>-1.6</v>
      </c>
      <c r="BR281">
        <v>0.1</v>
      </c>
      <c r="BS281">
        <v>3.1</v>
      </c>
      <c r="BT281">
        <v>4.2</v>
      </c>
      <c r="BU281">
        <v>7.6</v>
      </c>
      <c r="BV281">
        <v>0.6</v>
      </c>
      <c r="BW281">
        <v>3.5</v>
      </c>
      <c r="BX281">
        <v>5.4</v>
      </c>
      <c r="BY281">
        <v>2.6</v>
      </c>
    </row>
    <row r="282" spans="1:77" x14ac:dyDescent="0.25">
      <c r="A282" s="1">
        <v>45658</v>
      </c>
      <c r="B282">
        <v>95.004180000000005</v>
      </c>
      <c r="C282">
        <v>94.449770000000001</v>
      </c>
      <c r="D282">
        <v>106.90604</v>
      </c>
      <c r="E282">
        <v>95.47739</v>
      </c>
      <c r="F282">
        <v>92.273669999999996</v>
      </c>
      <c r="G282">
        <v>97.150189999999995</v>
      </c>
      <c r="H282">
        <v>117.97614</v>
      </c>
      <c r="I282">
        <v>83.536720000000003</v>
      </c>
      <c r="J282">
        <v>102.41983999999999</v>
      </c>
      <c r="K282">
        <v>94.859459999999999</v>
      </c>
      <c r="L282">
        <v>102.63231</v>
      </c>
      <c r="M282">
        <v>106.84507000000001</v>
      </c>
      <c r="N282">
        <v>87.365430000000003</v>
      </c>
      <c r="O282">
        <v>100.19540000000001</v>
      </c>
      <c r="P282">
        <v>104.57825</v>
      </c>
      <c r="Q282">
        <v>89.175650000000005</v>
      </c>
      <c r="R282">
        <v>72.087469999999996</v>
      </c>
      <c r="S282">
        <v>98.091220000000007</v>
      </c>
      <c r="T282">
        <v>88.458479999999994</v>
      </c>
      <c r="U282">
        <v>1.3</v>
      </c>
      <c r="V282">
        <v>-2.9</v>
      </c>
      <c r="W282">
        <v>-1.5</v>
      </c>
      <c r="X282">
        <v>1</v>
      </c>
      <c r="Y282">
        <v>-11.3</v>
      </c>
      <c r="Z282">
        <v>0.1</v>
      </c>
      <c r="AA282">
        <v>-15.2</v>
      </c>
      <c r="AB282">
        <v>-18.2</v>
      </c>
      <c r="AC282">
        <v>4.5</v>
      </c>
      <c r="AD282">
        <v>-0.4</v>
      </c>
      <c r="AE282">
        <v>-8.9</v>
      </c>
      <c r="AF282">
        <v>-1.9</v>
      </c>
      <c r="AG282">
        <v>0.4</v>
      </c>
      <c r="AH282">
        <v>1.2</v>
      </c>
      <c r="AI282">
        <v>9.4</v>
      </c>
      <c r="AJ282">
        <v>8.8000000000000007</v>
      </c>
      <c r="AK282">
        <v>-9.6</v>
      </c>
      <c r="AL282">
        <v>0.9</v>
      </c>
      <c r="AM282">
        <v>0.3</v>
      </c>
      <c r="AN282">
        <v>1.3</v>
      </c>
      <c r="AO282">
        <v>-2.9</v>
      </c>
      <c r="AP282">
        <v>-1.5</v>
      </c>
      <c r="AQ282">
        <v>1</v>
      </c>
      <c r="AR282">
        <v>-11.3</v>
      </c>
      <c r="AS282">
        <v>0.1</v>
      </c>
      <c r="AT282">
        <v>-15.2</v>
      </c>
      <c r="AU282">
        <v>-18.2</v>
      </c>
      <c r="AV282">
        <v>4.5</v>
      </c>
      <c r="AW282">
        <v>-0.4</v>
      </c>
      <c r="AX282">
        <v>-8.9</v>
      </c>
      <c r="AY282">
        <v>-1.9</v>
      </c>
      <c r="AZ282">
        <v>0.4</v>
      </c>
      <c r="BA282">
        <v>1.2</v>
      </c>
      <c r="BB282">
        <v>9.4</v>
      </c>
      <c r="BC282">
        <v>8.8000000000000007</v>
      </c>
      <c r="BD282">
        <v>-9.6</v>
      </c>
      <c r="BE282">
        <v>0.9</v>
      </c>
      <c r="BF282">
        <v>0.3</v>
      </c>
      <c r="BG282">
        <v>2.9</v>
      </c>
      <c r="BH282">
        <v>2.1</v>
      </c>
      <c r="BI282">
        <v>2.6</v>
      </c>
      <c r="BJ282">
        <v>5.4</v>
      </c>
      <c r="BK282">
        <v>1.3</v>
      </c>
      <c r="BL282">
        <v>6.5</v>
      </c>
      <c r="BM282">
        <v>3.4</v>
      </c>
      <c r="BN282">
        <v>2.9</v>
      </c>
      <c r="BO282">
        <v>2.4</v>
      </c>
      <c r="BP282">
        <v>2</v>
      </c>
      <c r="BQ282">
        <v>-2.5</v>
      </c>
      <c r="BR282">
        <v>-0.6</v>
      </c>
      <c r="BS282">
        <v>2.8</v>
      </c>
      <c r="BT282">
        <v>4</v>
      </c>
      <c r="BU282">
        <v>7.7</v>
      </c>
      <c r="BV282">
        <v>1.6</v>
      </c>
      <c r="BW282">
        <v>2.7</v>
      </c>
      <c r="BX282">
        <v>4.9000000000000004</v>
      </c>
      <c r="BY282">
        <v>1.8</v>
      </c>
    </row>
    <row r="283" spans="1:77" x14ac:dyDescent="0.25">
      <c r="A283" s="1">
        <v>45689</v>
      </c>
      <c r="B283" s="2">
        <v>93.527050000000003</v>
      </c>
      <c r="C283" s="2">
        <v>87.3977</v>
      </c>
      <c r="D283" s="2">
        <v>105.18687</v>
      </c>
      <c r="E283" s="2">
        <v>88.668760000000006</v>
      </c>
      <c r="F283" s="2">
        <v>88.463139999999996</v>
      </c>
      <c r="G283" s="2">
        <v>94.995069999999998</v>
      </c>
      <c r="H283" s="2">
        <v>104.72081</v>
      </c>
      <c r="I283" s="2">
        <v>78.409130000000005</v>
      </c>
      <c r="J283" s="2">
        <v>92.047899999999998</v>
      </c>
      <c r="K283" s="2">
        <v>93.314430000000002</v>
      </c>
      <c r="L283" s="2">
        <v>96.979789999999994</v>
      </c>
      <c r="M283" s="2">
        <v>100.01929</v>
      </c>
      <c r="N283" s="2">
        <v>88.133129999999994</v>
      </c>
      <c r="O283" s="2">
        <v>103.07048</v>
      </c>
      <c r="P283" s="2">
        <v>105.63414</v>
      </c>
      <c r="Q283" s="2">
        <v>89.161910000000006</v>
      </c>
      <c r="R283" s="2">
        <v>72.145870000000002</v>
      </c>
      <c r="S283" s="2">
        <v>88.8459</v>
      </c>
      <c r="T283" s="2">
        <v>85.939340000000001</v>
      </c>
      <c r="U283" s="2">
        <v>1.3</v>
      </c>
      <c r="V283" s="2">
        <v>-5.0999999999999996</v>
      </c>
      <c r="W283" s="2">
        <v>-9.6999999999999993</v>
      </c>
      <c r="X283" s="2">
        <v>5.0999999999999996</v>
      </c>
      <c r="Y283" s="2">
        <v>-4</v>
      </c>
      <c r="Z283" s="2">
        <v>-0.2</v>
      </c>
      <c r="AA283" s="2">
        <v>-24.6</v>
      </c>
      <c r="AB283" s="2">
        <v>-21.6</v>
      </c>
      <c r="AC283" s="2">
        <v>-1.5</v>
      </c>
      <c r="AD283" s="2">
        <v>-0.7</v>
      </c>
      <c r="AE283" s="2">
        <v>-11.9</v>
      </c>
      <c r="AF283" s="2">
        <v>-3</v>
      </c>
      <c r="AG283" s="2">
        <v>1</v>
      </c>
      <c r="AH283" s="2">
        <v>5.5</v>
      </c>
      <c r="AI283" s="2">
        <v>6.7</v>
      </c>
      <c r="AJ283" s="2">
        <v>-2.7</v>
      </c>
      <c r="AK283" s="2">
        <v>-2.9</v>
      </c>
      <c r="AL283" s="2">
        <v>-0.5</v>
      </c>
      <c r="AM283" s="2">
        <v>-0.1</v>
      </c>
      <c r="AN283" s="2">
        <v>1.3</v>
      </c>
      <c r="AO283" s="2">
        <v>-4</v>
      </c>
      <c r="AP283" s="2">
        <v>-5.7</v>
      </c>
      <c r="AQ283" s="2">
        <v>3</v>
      </c>
      <c r="AR283" s="2">
        <v>-7.9</v>
      </c>
      <c r="AS283" s="2">
        <v>-0.1</v>
      </c>
      <c r="AT283" s="2">
        <v>-19.899999999999999</v>
      </c>
      <c r="AU283" s="2">
        <v>-19.899999999999999</v>
      </c>
      <c r="AV283" s="2">
        <v>1.6</v>
      </c>
      <c r="AW283" s="2">
        <v>-0.5</v>
      </c>
      <c r="AX283" s="2">
        <v>-10.4</v>
      </c>
      <c r="AY283" s="2">
        <v>-2.4</v>
      </c>
      <c r="AZ283" s="2">
        <v>0.7</v>
      </c>
      <c r="BA283" s="2">
        <v>3.3</v>
      </c>
      <c r="BB283" s="2">
        <v>8</v>
      </c>
      <c r="BC283" s="2">
        <v>2.7</v>
      </c>
      <c r="BD283" s="2">
        <v>-6.4</v>
      </c>
      <c r="BE283" s="2">
        <v>0.2</v>
      </c>
      <c r="BF283" s="2">
        <v>0.1</v>
      </c>
      <c r="BG283" s="2">
        <v>2.6</v>
      </c>
      <c r="BH283" s="2">
        <v>1.5</v>
      </c>
      <c r="BI283" s="2">
        <v>0.3</v>
      </c>
      <c r="BJ283" s="2">
        <v>5.7</v>
      </c>
      <c r="BK283" s="2">
        <v>1</v>
      </c>
      <c r="BL283" s="2">
        <v>5.4</v>
      </c>
      <c r="BM283" s="2">
        <v>-1.1000000000000001</v>
      </c>
      <c r="BN283" s="2">
        <v>0.7</v>
      </c>
      <c r="BO283" s="2">
        <v>1.8</v>
      </c>
      <c r="BP283" s="2">
        <v>1.6</v>
      </c>
      <c r="BQ283" s="2">
        <v>-4.2</v>
      </c>
      <c r="BR283" s="2">
        <v>-1.5</v>
      </c>
      <c r="BS283" s="2">
        <v>2.5</v>
      </c>
      <c r="BT283" s="2">
        <v>4.0999999999999996</v>
      </c>
      <c r="BU283" s="2">
        <v>7.7</v>
      </c>
      <c r="BV283" s="2">
        <v>0.2</v>
      </c>
      <c r="BW283" s="2">
        <v>1.9</v>
      </c>
      <c r="BX283" s="2">
        <v>4.2</v>
      </c>
      <c r="BY283" s="2">
        <v>1</v>
      </c>
    </row>
    <row r="284" spans="1:77" x14ac:dyDescent="0.25">
      <c r="A284" s="1">
        <v>45717</v>
      </c>
      <c r="B284">
        <v>99.492699999999999</v>
      </c>
      <c r="C284">
        <v>90.750529999999998</v>
      </c>
      <c r="D284">
        <v>112.15936000000001</v>
      </c>
      <c r="E284">
        <v>101.81997</v>
      </c>
      <c r="F284">
        <v>85.140820000000005</v>
      </c>
      <c r="G284">
        <v>95.603309999999993</v>
      </c>
      <c r="H284">
        <v>103.01215000000001</v>
      </c>
      <c r="I284">
        <v>76.168610000000001</v>
      </c>
      <c r="J284">
        <v>104.62940999999999</v>
      </c>
      <c r="K284">
        <v>101.90393</v>
      </c>
      <c r="L284">
        <v>112.67542</v>
      </c>
      <c r="M284">
        <v>110.54007</v>
      </c>
      <c r="N284">
        <v>93.26737</v>
      </c>
      <c r="O284">
        <v>106.00301</v>
      </c>
      <c r="P284">
        <v>110.60451999999999</v>
      </c>
      <c r="Q284">
        <v>95.002830000000003</v>
      </c>
      <c r="R284">
        <v>84.737049999999996</v>
      </c>
      <c r="S284">
        <v>91.141469999999998</v>
      </c>
      <c r="T284">
        <v>87.556380000000004</v>
      </c>
      <c r="U284">
        <v>3.1</v>
      </c>
      <c r="V284">
        <v>-4.8</v>
      </c>
      <c r="W284">
        <v>1.6</v>
      </c>
      <c r="X284">
        <v>9.1</v>
      </c>
      <c r="Y284">
        <v>-10.5</v>
      </c>
      <c r="Z284">
        <v>-2</v>
      </c>
      <c r="AA284">
        <v>-19.100000000000001</v>
      </c>
      <c r="AB284">
        <v>-22.6</v>
      </c>
      <c r="AC284">
        <v>3.9</v>
      </c>
      <c r="AD284">
        <v>1.8</v>
      </c>
      <c r="AE284">
        <v>2.6</v>
      </c>
      <c r="AF284">
        <v>3.2</v>
      </c>
      <c r="AG284">
        <v>1.8</v>
      </c>
      <c r="AH284">
        <v>15.1</v>
      </c>
      <c r="AI284">
        <v>9.3000000000000007</v>
      </c>
      <c r="AJ284">
        <v>-2.5</v>
      </c>
      <c r="AK284">
        <v>7.6</v>
      </c>
      <c r="AL284">
        <v>0.8</v>
      </c>
      <c r="AM284">
        <v>-1.5</v>
      </c>
      <c r="AN284">
        <v>1.9</v>
      </c>
      <c r="AO284">
        <v>-4.2</v>
      </c>
      <c r="AP284">
        <v>-3.3</v>
      </c>
      <c r="AQ284">
        <v>5.0999999999999996</v>
      </c>
      <c r="AR284">
        <v>-8.6999999999999993</v>
      </c>
      <c r="AS284">
        <v>-0.7</v>
      </c>
      <c r="AT284">
        <v>-19.7</v>
      </c>
      <c r="AU284">
        <v>-20.8</v>
      </c>
      <c r="AV284">
        <v>2.4</v>
      </c>
      <c r="AW284">
        <v>0.3</v>
      </c>
      <c r="AX284">
        <v>-6.1</v>
      </c>
      <c r="AY284">
        <v>-0.5</v>
      </c>
      <c r="AZ284">
        <v>1.1000000000000001</v>
      </c>
      <c r="BA284">
        <v>7.1</v>
      </c>
      <c r="BB284">
        <v>8.5</v>
      </c>
      <c r="BC284">
        <v>0.8</v>
      </c>
      <c r="BD284">
        <v>-1.6</v>
      </c>
      <c r="BE284">
        <v>0.4</v>
      </c>
      <c r="BF284">
        <v>-0.4</v>
      </c>
      <c r="BG284">
        <v>3.1</v>
      </c>
      <c r="BH284">
        <v>1.8</v>
      </c>
      <c r="BI284">
        <v>1.5</v>
      </c>
      <c r="BJ284">
        <v>6.2</v>
      </c>
      <c r="BK284">
        <v>0.4</v>
      </c>
      <c r="BL284">
        <v>5.2</v>
      </c>
      <c r="BM284">
        <v>-4</v>
      </c>
      <c r="BN284">
        <v>-0.5</v>
      </c>
      <c r="BO284">
        <v>2.5</v>
      </c>
      <c r="BP284">
        <v>2</v>
      </c>
      <c r="BQ284">
        <v>-4.3</v>
      </c>
      <c r="BR284">
        <v>-1.5</v>
      </c>
      <c r="BS284">
        <v>2.8</v>
      </c>
      <c r="BT284">
        <v>6.5</v>
      </c>
      <c r="BU284">
        <v>8.6999999999999993</v>
      </c>
      <c r="BV284">
        <v>0.2</v>
      </c>
      <c r="BW284">
        <v>2.8</v>
      </c>
      <c r="BX284">
        <v>4.0999999999999996</v>
      </c>
      <c r="BY284">
        <v>0.5</v>
      </c>
    </row>
  </sheetData>
  <autoFilter ref="A1:A197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319" t="s">
        <v>191</v>
      </c>
      <c r="C25" s="319"/>
      <c r="D25" s="319"/>
      <c r="E25" s="319"/>
    </row>
    <row r="26" spans="2:5" x14ac:dyDescent="0.25">
      <c r="B26" s="319" t="s">
        <v>192</v>
      </c>
      <c r="C26" s="319"/>
      <c r="D26" s="319"/>
      <c r="E26" s="319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319" t="s">
        <v>191</v>
      </c>
      <c r="E27" s="319"/>
      <c r="F27" s="319"/>
      <c r="G27" s="319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92D050"/>
  </sheetPr>
  <dimension ref="A1:BU582"/>
  <sheetViews>
    <sheetView zoomScale="85" zoomScaleNormal="85" workbookViewId="0">
      <pane xSplit="2" ySplit="5" topLeftCell="C302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B222" sqref="B222:BY284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78" t="s">
        <v>1</v>
      </c>
      <c r="B1" s="278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78"/>
      <c r="B2" s="278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78"/>
      <c r="B3" s="278"/>
      <c r="C3" s="276" t="s">
        <v>3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5" t="s">
        <v>11</v>
      </c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</row>
    <row r="4" spans="1:72" x14ac:dyDescent="0.25">
      <c r="A4" s="278"/>
      <c r="B4" s="278"/>
      <c r="C4" s="278" t="s">
        <v>240</v>
      </c>
      <c r="D4" s="278"/>
      <c r="E4" s="278"/>
      <c r="F4" s="278"/>
      <c r="G4" s="278"/>
      <c r="H4" s="278"/>
      <c r="I4" s="278"/>
      <c r="J4" s="278" t="s">
        <v>241</v>
      </c>
      <c r="K4" s="278"/>
      <c r="L4" s="278"/>
      <c r="M4" s="278"/>
      <c r="N4" s="278"/>
      <c r="O4" s="278"/>
      <c r="P4" s="278"/>
      <c r="Q4" s="278" t="s">
        <v>242</v>
      </c>
      <c r="R4" s="278"/>
      <c r="S4" s="278"/>
      <c r="T4" s="278"/>
      <c r="U4" s="278"/>
      <c r="V4" s="278"/>
      <c r="W4" s="278"/>
      <c r="X4" s="278" t="s">
        <v>243</v>
      </c>
      <c r="Y4" s="278"/>
      <c r="Z4" s="278"/>
      <c r="AA4" s="278"/>
      <c r="AB4" s="278"/>
      <c r="AC4" s="278"/>
      <c r="AD4" s="278"/>
      <c r="AE4" s="277" t="s">
        <v>126</v>
      </c>
      <c r="AF4" s="277"/>
      <c r="AG4" s="277"/>
      <c r="AH4" s="277"/>
      <c r="AI4" s="277"/>
      <c r="AJ4" s="277"/>
      <c r="AK4" s="277"/>
      <c r="AL4" s="279" t="s">
        <v>240</v>
      </c>
      <c r="AM4" s="279"/>
      <c r="AN4" s="279"/>
      <c r="AO4" s="279"/>
      <c r="AP4" s="279"/>
      <c r="AQ4" s="279"/>
      <c r="AR4" s="279"/>
      <c r="AS4" s="279" t="s">
        <v>241</v>
      </c>
      <c r="AT4" s="279"/>
      <c r="AU4" s="279"/>
      <c r="AV4" s="279"/>
      <c r="AW4" s="279"/>
      <c r="AX4" s="279"/>
      <c r="AY4" s="279"/>
      <c r="AZ4" s="279" t="s">
        <v>242</v>
      </c>
      <c r="BA4" s="279"/>
      <c r="BB4" s="279"/>
      <c r="BC4" s="279"/>
      <c r="BD4" s="279"/>
      <c r="BE4" s="279"/>
      <c r="BF4" s="279"/>
      <c r="BG4" s="279" t="s">
        <v>243</v>
      </c>
      <c r="BH4" s="279"/>
      <c r="BI4" s="279"/>
      <c r="BJ4" s="279"/>
      <c r="BK4" s="279"/>
      <c r="BL4" s="279"/>
      <c r="BM4" s="279"/>
      <c r="BN4" s="277" t="s">
        <v>125</v>
      </c>
      <c r="BO4" s="277"/>
      <c r="BP4" s="277"/>
      <c r="BQ4" s="277"/>
      <c r="BR4" s="277"/>
      <c r="BS4" s="277"/>
      <c r="BT4" s="277"/>
    </row>
    <row r="5" spans="1:72" ht="75" x14ac:dyDescent="0.25">
      <c r="A5" s="278"/>
      <c r="B5" s="278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47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47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47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47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47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47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47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47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47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48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47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47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48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47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47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48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47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47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48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47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47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47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47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47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47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47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47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47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47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47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1">
        <v>108.80936</v>
      </c>
      <c r="AM267" s="141">
        <v>118.31005999999999</v>
      </c>
      <c r="AN267" s="141">
        <v>94.141630000000006</v>
      </c>
      <c r="AO267" s="141">
        <v>103.78652</v>
      </c>
      <c r="AP267" s="141">
        <v>109.51432</v>
      </c>
      <c r="AQ267" s="141">
        <v>88.829899999999995</v>
      </c>
      <c r="AR267" s="141">
        <v>87.464619999999996</v>
      </c>
      <c r="AS267" s="141">
        <v>18.2</v>
      </c>
      <c r="AT267" s="141">
        <v>29.8</v>
      </c>
      <c r="AU267" s="141">
        <v>0.9</v>
      </c>
      <c r="AV267" s="141">
        <v>0.2</v>
      </c>
      <c r="AW267" s="141">
        <v>54.7</v>
      </c>
      <c r="AX267" s="141">
        <v>-6.8</v>
      </c>
      <c r="AY267" s="141">
        <v>-8.6999999999999993</v>
      </c>
      <c r="AZ267" s="141">
        <v>8.5</v>
      </c>
      <c r="BA267" s="141">
        <v>18.399999999999999</v>
      </c>
      <c r="BB267" s="141">
        <v>-6.3</v>
      </c>
      <c r="BC267" s="141">
        <v>-0.7</v>
      </c>
      <c r="BD267" s="141">
        <v>3.4</v>
      </c>
      <c r="BE267" s="141">
        <v>-15.5</v>
      </c>
      <c r="BF267" s="141">
        <v>-6.2</v>
      </c>
      <c r="BG267" s="141">
        <v>4.4000000000000004</v>
      </c>
      <c r="BH267" s="141">
        <v>9.6</v>
      </c>
      <c r="BI267" s="141">
        <v>-8</v>
      </c>
      <c r="BJ267" s="141">
        <v>-0.7</v>
      </c>
      <c r="BK267" s="141">
        <v>-2.5</v>
      </c>
      <c r="BL267" s="141">
        <v>-17.8</v>
      </c>
      <c r="BM267" s="141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47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1">
        <v>110.24111000000001</v>
      </c>
      <c r="AM268" s="141">
        <v>119.51084</v>
      </c>
      <c r="AN268" s="141">
        <v>95.929959999999994</v>
      </c>
      <c r="AO268" s="141">
        <v>103.72049</v>
      </c>
      <c r="AP268" s="141">
        <v>106.95847000000001</v>
      </c>
      <c r="AQ268" s="141">
        <v>87.376919999999998</v>
      </c>
      <c r="AR268" s="141">
        <v>93.962940000000003</v>
      </c>
      <c r="AS268" s="141">
        <v>18.3</v>
      </c>
      <c r="AT268" s="141">
        <v>23.4</v>
      </c>
      <c r="AU268" s="141">
        <v>9.6999999999999993</v>
      </c>
      <c r="AV268" s="141">
        <v>6.6</v>
      </c>
      <c r="AW268" s="141">
        <v>51.1</v>
      </c>
      <c r="AX268" s="141">
        <v>10.1</v>
      </c>
      <c r="AY268" s="141">
        <v>-0.8</v>
      </c>
      <c r="AZ268" s="141">
        <v>9.4</v>
      </c>
      <c r="BA268" s="141">
        <v>18.899999999999999</v>
      </c>
      <c r="BB268" s="141">
        <v>-5.0999999999999996</v>
      </c>
      <c r="BC268" s="141">
        <v>-0.1</v>
      </c>
      <c r="BD268" s="141">
        <v>6.4</v>
      </c>
      <c r="BE268" s="141">
        <v>-13.7</v>
      </c>
      <c r="BF268" s="141">
        <v>-5.7</v>
      </c>
      <c r="BG268" s="141">
        <v>6.7</v>
      </c>
      <c r="BH268" s="141">
        <v>14</v>
      </c>
      <c r="BI268" s="141">
        <v>-6.7</v>
      </c>
      <c r="BJ268" s="141">
        <v>-0.6</v>
      </c>
      <c r="BK268" s="141">
        <v>3.2</v>
      </c>
      <c r="BL268" s="141">
        <v>-15.4</v>
      </c>
      <c r="BM268" s="141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47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1">
        <v>118.75664999999999</v>
      </c>
      <c r="AM269" s="141">
        <v>136.69891000000001</v>
      </c>
      <c r="AN269" s="141">
        <v>91.056319999999999</v>
      </c>
      <c r="AO269" s="141">
        <v>99.956069999999997</v>
      </c>
      <c r="AP269" s="141">
        <v>111.46037</v>
      </c>
      <c r="AQ269" s="141">
        <v>60.749479999999998</v>
      </c>
      <c r="AR269" s="141">
        <v>99.837689999999995</v>
      </c>
      <c r="AS269" s="141">
        <v>31.3</v>
      </c>
      <c r="AT269" s="141">
        <v>38.700000000000003</v>
      </c>
      <c r="AU269" s="141">
        <v>16.899999999999999</v>
      </c>
      <c r="AV269" s="141">
        <v>4.5</v>
      </c>
      <c r="AW269" s="141">
        <v>57.5</v>
      </c>
      <c r="AX269" s="141">
        <v>5.8</v>
      </c>
      <c r="AY269" s="141">
        <v>15.8</v>
      </c>
      <c r="AZ269" s="141">
        <v>11</v>
      </c>
      <c r="BA269" s="141">
        <v>20.5</v>
      </c>
      <c r="BB269" s="141">
        <v>-3.6</v>
      </c>
      <c r="BC269" s="141">
        <v>0.3</v>
      </c>
      <c r="BD269" s="141">
        <v>9.4</v>
      </c>
      <c r="BE269" s="141">
        <v>-12.8</v>
      </c>
      <c r="BF269" s="141">
        <v>-4.2</v>
      </c>
      <c r="BG269" s="141">
        <v>11</v>
      </c>
      <c r="BH269" s="141">
        <v>20.5</v>
      </c>
      <c r="BI269" s="141">
        <v>-3.6</v>
      </c>
      <c r="BJ269" s="141">
        <v>0.3</v>
      </c>
      <c r="BK269" s="141">
        <v>9.4</v>
      </c>
      <c r="BL269" s="141">
        <v>-12.8</v>
      </c>
      <c r="BM269" s="141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47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1">
        <v>112.65433</v>
      </c>
      <c r="AM270" s="141">
        <v>124.80509000000001</v>
      </c>
      <c r="AN270" s="141">
        <v>93.89528</v>
      </c>
      <c r="AO270" s="141">
        <v>99.863720000000001</v>
      </c>
      <c r="AP270" s="141">
        <v>96.771469999999994</v>
      </c>
      <c r="AQ270" s="141">
        <v>74.42756</v>
      </c>
      <c r="AR270" s="141">
        <v>103.28565999999999</v>
      </c>
      <c r="AS270" s="141">
        <v>2.4</v>
      </c>
      <c r="AT270" s="141">
        <v>3.9</v>
      </c>
      <c r="AU270" s="141">
        <v>-0.6</v>
      </c>
      <c r="AV270" s="141">
        <v>4.3</v>
      </c>
      <c r="AW270" s="141">
        <v>-1.5</v>
      </c>
      <c r="AX270" s="141">
        <v>-0.4</v>
      </c>
      <c r="AY270" s="141">
        <v>-2.5</v>
      </c>
      <c r="AZ270" s="141">
        <v>2.4</v>
      </c>
      <c r="BA270" s="141">
        <v>3.9</v>
      </c>
      <c r="BB270" s="141">
        <v>-0.6</v>
      </c>
      <c r="BC270" s="141">
        <v>4.3</v>
      </c>
      <c r="BD270" s="141">
        <v>-1.5</v>
      </c>
      <c r="BE270" s="141">
        <v>-0.4</v>
      </c>
      <c r="BF270" s="141">
        <v>-2.5</v>
      </c>
      <c r="BG270" s="141">
        <v>11.9</v>
      </c>
      <c r="BH270" s="141">
        <v>21.4</v>
      </c>
      <c r="BI270" s="141">
        <v>-2.8</v>
      </c>
      <c r="BJ270" s="141">
        <v>1.4</v>
      </c>
      <c r="BK270" s="141">
        <v>10.8</v>
      </c>
      <c r="BL270" s="141">
        <v>-11.1</v>
      </c>
      <c r="BM270" s="141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s="239" customFormat="1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47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s="243" customFormat="1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47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1">
        <v>109.8322</v>
      </c>
      <c r="AM272" s="141">
        <v>118.50978000000001</v>
      </c>
      <c r="AN272" s="141">
        <v>96.435249999999996</v>
      </c>
      <c r="AO272" s="141">
        <v>92.065190000000001</v>
      </c>
      <c r="AP272" s="141">
        <v>99.811639999999997</v>
      </c>
      <c r="AQ272" s="141">
        <v>92.268720000000002</v>
      </c>
      <c r="AR272" s="141">
        <v>100.02621000000001</v>
      </c>
      <c r="AS272" s="141">
        <v>3.9</v>
      </c>
      <c r="AT272" s="141">
        <v>6.3</v>
      </c>
      <c r="AU272" s="141">
        <v>-0.2</v>
      </c>
      <c r="AV272" s="141">
        <v>-5.2</v>
      </c>
      <c r="AW272" s="141">
        <v>-8.6</v>
      </c>
      <c r="AX272" s="141">
        <v>-3.8</v>
      </c>
      <c r="AY272" s="141">
        <v>8.5</v>
      </c>
      <c r="AZ272" s="141">
        <v>5.5</v>
      </c>
      <c r="BA272" s="141">
        <v>7.6</v>
      </c>
      <c r="BB272" s="141">
        <v>1.4</v>
      </c>
      <c r="BC272" s="141">
        <v>-0.2</v>
      </c>
      <c r="BD272" s="141">
        <v>-1.4</v>
      </c>
      <c r="BE272" s="141">
        <v>0.8</v>
      </c>
      <c r="BF272" s="141">
        <v>3.7</v>
      </c>
      <c r="BG272" s="141">
        <v>13.3</v>
      </c>
      <c r="BH272" s="141">
        <v>21.9</v>
      </c>
      <c r="BI272" s="141">
        <v>-0.4</v>
      </c>
      <c r="BJ272" s="141">
        <v>1.4</v>
      </c>
      <c r="BK272" s="141">
        <v>10.6</v>
      </c>
      <c r="BL272" s="141">
        <v>-7.8</v>
      </c>
      <c r="BM272" s="141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s="245" customFormat="1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47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s="249" customFormat="1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47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47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1">
        <v>100.56681</v>
      </c>
      <c r="AM275" s="141">
        <v>102.29195</v>
      </c>
      <c r="AN275" s="141">
        <v>97.903440000000003</v>
      </c>
      <c r="AO275" s="141">
        <v>103.68716999999999</v>
      </c>
      <c r="AP275" s="141">
        <v>106.76148000000001</v>
      </c>
      <c r="AQ275" s="141">
        <v>91.386470000000003</v>
      </c>
      <c r="AR275" s="141">
        <v>96.3035</v>
      </c>
      <c r="AS275" s="141">
        <v>-9.5</v>
      </c>
      <c r="AT275" s="141">
        <v>-14.7</v>
      </c>
      <c r="AU275" s="141">
        <v>0.2</v>
      </c>
      <c r="AV275" s="141">
        <v>1.2</v>
      </c>
      <c r="AW275" s="141">
        <v>-1.9</v>
      </c>
      <c r="AX275" s="141">
        <v>-4.7</v>
      </c>
      <c r="AY275" s="141">
        <v>4.2</v>
      </c>
      <c r="AZ275" s="141">
        <v>1.3</v>
      </c>
      <c r="BA275" s="141">
        <v>1.3</v>
      </c>
      <c r="BB275" s="141">
        <v>1.3</v>
      </c>
      <c r="BC275" s="141">
        <v>0.7</v>
      </c>
      <c r="BD275" s="141">
        <v>-3.4</v>
      </c>
      <c r="BE275" s="141">
        <v>1.3</v>
      </c>
      <c r="BF275" s="141">
        <v>3.7</v>
      </c>
      <c r="BG275" s="141">
        <v>11.5</v>
      </c>
      <c r="BH275" s="141">
        <v>16.899999999999999</v>
      </c>
      <c r="BI275" s="141">
        <v>2.2999999999999998</v>
      </c>
      <c r="BJ275" s="141">
        <v>1.2</v>
      </c>
      <c r="BK275" s="141">
        <v>10.3</v>
      </c>
      <c r="BL275" s="141">
        <v>-2.4</v>
      </c>
      <c r="BM275" s="141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x14ac:dyDescent="0.25">
      <c r="A276" s="1">
        <v>45474</v>
      </c>
      <c r="C276" s="142">
        <v>111.97463999999999</v>
      </c>
      <c r="D276" s="142">
        <v>112.92576</v>
      </c>
      <c r="E276" s="142">
        <v>111.81249</v>
      </c>
      <c r="F276" s="142">
        <v>117.1704</v>
      </c>
      <c r="G276" s="142">
        <v>101.60821</v>
      </c>
      <c r="H276" s="142">
        <v>105.52388999999999</v>
      </c>
      <c r="I276" s="142">
        <v>107.16654</v>
      </c>
      <c r="J276" s="142">
        <v>6.1</v>
      </c>
      <c r="K276" s="142">
        <v>-0.4</v>
      </c>
      <c r="L276" s="142">
        <v>7.3</v>
      </c>
      <c r="M276" s="142">
        <v>1.4</v>
      </c>
      <c r="N276" s="142">
        <v>2.5</v>
      </c>
      <c r="O276" s="142">
        <v>4.7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4.2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</v>
      </c>
      <c r="AB276" s="142">
        <v>1.3</v>
      </c>
      <c r="AC276" s="142">
        <v>-0.1</v>
      </c>
      <c r="AD276" s="142">
        <v>-1.2</v>
      </c>
      <c r="AE276" s="247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1">
        <v>113.83359</v>
      </c>
      <c r="AM276" s="141">
        <v>119.83582</v>
      </c>
      <c r="AN276" s="141">
        <v>104.56699</v>
      </c>
      <c r="AO276" s="141">
        <v>111.04646</v>
      </c>
      <c r="AP276" s="141">
        <v>96.918899999999994</v>
      </c>
      <c r="AQ276" s="141">
        <v>95.340720000000005</v>
      </c>
      <c r="AR276" s="141">
        <v>110.72637</v>
      </c>
      <c r="AS276" s="141">
        <v>-0.3</v>
      </c>
      <c r="AT276" s="141">
        <v>-0.2</v>
      </c>
      <c r="AU276" s="141">
        <v>-0.6</v>
      </c>
      <c r="AV276" s="141">
        <v>10.199999999999999</v>
      </c>
      <c r="AW276" s="141">
        <v>-17</v>
      </c>
      <c r="AX276" s="141">
        <v>-3.5</v>
      </c>
      <c r="AY276" s="141">
        <v>3.1</v>
      </c>
      <c r="AZ276" s="141">
        <v>1</v>
      </c>
      <c r="BA276" s="141">
        <v>1.1000000000000001</v>
      </c>
      <c r="BB276" s="141">
        <v>1</v>
      </c>
      <c r="BC276" s="141">
        <v>2.1</v>
      </c>
      <c r="BD276" s="141">
        <v>-5.5</v>
      </c>
      <c r="BE276" s="141">
        <v>0.5</v>
      </c>
      <c r="BF276" s="141">
        <v>3.6</v>
      </c>
      <c r="BG276" s="141">
        <v>8.9</v>
      </c>
      <c r="BH276" s="141">
        <v>12.6</v>
      </c>
      <c r="BI276" s="141">
        <v>2.5</v>
      </c>
      <c r="BJ276" s="141">
        <v>2.6</v>
      </c>
      <c r="BK276" s="141">
        <v>8</v>
      </c>
      <c r="BL276" s="141">
        <v>-1.9</v>
      </c>
      <c r="BM276" s="141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x14ac:dyDescent="0.25">
      <c r="A277" s="1">
        <v>45505</v>
      </c>
      <c r="C277" s="143">
        <v>113.82277000000001</v>
      </c>
      <c r="D277" s="143">
        <v>116.53599</v>
      </c>
      <c r="E277" s="143">
        <v>113.36023</v>
      </c>
      <c r="F277" s="143">
        <v>118.59058</v>
      </c>
      <c r="G277" s="143">
        <v>100.38711000000001</v>
      </c>
      <c r="H277" s="143">
        <v>105.80242</v>
      </c>
      <c r="I277" s="143">
        <v>105.53072</v>
      </c>
      <c r="J277" s="143">
        <v>2.2999999999999998</v>
      </c>
      <c r="K277" s="143">
        <v>5.6</v>
      </c>
      <c r="L277" s="143">
        <v>1.7</v>
      </c>
      <c r="M277" s="143">
        <v>-2.8</v>
      </c>
      <c r="N277" s="143">
        <v>-3</v>
      </c>
      <c r="O277" s="143">
        <v>3.5</v>
      </c>
      <c r="P277" s="143">
        <v>2.2000000000000002</v>
      </c>
      <c r="Q277" s="143">
        <v>3.1</v>
      </c>
      <c r="R277" s="143">
        <v>2.2999999999999998</v>
      </c>
      <c r="S277" s="143">
        <v>3.2</v>
      </c>
      <c r="T277" s="143">
        <v>3.2</v>
      </c>
      <c r="U277" s="143">
        <v>3.6</v>
      </c>
      <c r="V277" s="143">
        <v>2.7</v>
      </c>
      <c r="W277" s="143">
        <v>0.4</v>
      </c>
      <c r="X277" s="143">
        <v>2.4</v>
      </c>
      <c r="Y277" s="143">
        <v>4.9000000000000004</v>
      </c>
      <c r="Z277" s="143">
        <v>1.9</v>
      </c>
      <c r="AA277" s="143">
        <v>3.6</v>
      </c>
      <c r="AB277" s="143">
        <v>1.3</v>
      </c>
      <c r="AC277" s="143">
        <v>0.8</v>
      </c>
      <c r="AD277" s="143">
        <v>-0.6</v>
      </c>
      <c r="AE277" s="247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1">
        <v>115.79258</v>
      </c>
      <c r="AM277" s="141">
        <v>123.97471</v>
      </c>
      <c r="AN277" s="141">
        <v>103.16054</v>
      </c>
      <c r="AO277" s="141">
        <v>105.37676</v>
      </c>
      <c r="AP277" s="141">
        <v>102.35368</v>
      </c>
      <c r="AQ277" s="141">
        <v>94.176860000000005</v>
      </c>
      <c r="AR277" s="141">
        <v>108.55052000000001</v>
      </c>
      <c r="AS277" s="141">
        <v>-6</v>
      </c>
      <c r="AT277" s="141">
        <v>-9</v>
      </c>
      <c r="AU277" s="141">
        <v>0.3</v>
      </c>
      <c r="AV277" s="141">
        <v>-2.2000000000000002</v>
      </c>
      <c r="AW277" s="141">
        <v>-11.6</v>
      </c>
      <c r="AX277" s="141">
        <v>-4.4000000000000004</v>
      </c>
      <c r="AY277" s="141">
        <v>10.1</v>
      </c>
      <c r="AZ277" s="141">
        <v>0.1</v>
      </c>
      <c r="BA277" s="141">
        <v>-0.4</v>
      </c>
      <c r="BB277" s="141">
        <v>0.9</v>
      </c>
      <c r="BC277" s="141">
        <v>1.5</v>
      </c>
      <c r="BD277" s="141">
        <v>-6.3</v>
      </c>
      <c r="BE277" s="141">
        <v>-0.1</v>
      </c>
      <c r="BF277" s="141">
        <v>4.4000000000000004</v>
      </c>
      <c r="BG277" s="141">
        <v>6.1</v>
      </c>
      <c r="BH277" s="141">
        <v>7.9</v>
      </c>
      <c r="BI277" s="141">
        <v>2.8</v>
      </c>
      <c r="BJ277" s="141">
        <v>2.2000000000000002</v>
      </c>
      <c r="BK277" s="141">
        <v>6.4</v>
      </c>
      <c r="BL277" s="141">
        <v>-0.8</v>
      </c>
      <c r="BM277" s="141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x14ac:dyDescent="0.25">
      <c r="A278" s="1">
        <v>45536</v>
      </c>
      <c r="B278" s="30" t="s">
        <v>265</v>
      </c>
      <c r="C278" s="143">
        <v>109.84273</v>
      </c>
      <c r="D278" s="143">
        <v>111.4276</v>
      </c>
      <c r="E278" s="143">
        <v>109.57254</v>
      </c>
      <c r="F278" s="143">
        <v>112.79470999999999</v>
      </c>
      <c r="G278" s="143">
        <v>97.752740000000003</v>
      </c>
      <c r="H278" s="143">
        <v>102.10932</v>
      </c>
      <c r="I278" s="143">
        <v>103.21208</v>
      </c>
      <c r="J278" s="143">
        <v>3.4</v>
      </c>
      <c r="K278" s="143">
        <v>-3.1</v>
      </c>
      <c r="L278" s="143">
        <v>4.5999999999999996</v>
      </c>
      <c r="M278" s="143">
        <v>-0.9</v>
      </c>
      <c r="N278" s="143">
        <v>-1.6</v>
      </c>
      <c r="O278" s="143">
        <v>6.8</v>
      </c>
      <c r="P278" s="143">
        <v>6.4</v>
      </c>
      <c r="Q278" s="143">
        <v>3.1</v>
      </c>
      <c r="R278" s="143">
        <v>1.7</v>
      </c>
      <c r="S278" s="143">
        <v>3.3</v>
      </c>
      <c r="T278" s="143">
        <v>2.7</v>
      </c>
      <c r="U278" s="143">
        <v>3</v>
      </c>
      <c r="V278" s="143">
        <v>3.1</v>
      </c>
      <c r="W278" s="143">
        <v>1</v>
      </c>
      <c r="X278" s="143">
        <v>2.6</v>
      </c>
      <c r="Y278" s="143">
        <v>3.8</v>
      </c>
      <c r="Z278" s="143">
        <v>2.4</v>
      </c>
      <c r="AA278" s="143">
        <v>2.9</v>
      </c>
      <c r="AB278" s="143">
        <v>1.5</v>
      </c>
      <c r="AC278" s="143">
        <v>1.9</v>
      </c>
      <c r="AD278" s="143">
        <v>-0.1</v>
      </c>
      <c r="AE278" s="247">
        <f>(AVERAGE(C276:C278)/AVERAGE(C264:C266)-1)*100</f>
        <v>3.8935583637235816</v>
      </c>
      <c r="AF278" s="190">
        <f t="shared" ref="AF278" si="229">(AVERAGE(D276:D278)/AVERAGE(D264:D266)-1)*100</f>
        <v>0.63530641869320448</v>
      </c>
      <c r="AG278" s="190">
        <f t="shared" ref="AG278" si="230">(AVERAGE(E276:E278)/AVERAGE(E264:E266)-1)*100</f>
        <v>4.4808287371261635</v>
      </c>
      <c r="AH278" s="190">
        <f t="shared" ref="AH278" si="231">(AVERAGE(F276:F278)/AVERAGE(F264:F266)-1)*100</f>
        <v>-0.80709068460175226</v>
      </c>
      <c r="AI278" s="190">
        <f>(AVERAGE(G276:G278)/AVERAGE(G264:G266)-1)*100</f>
        <v>-0.71323634115820767</v>
      </c>
      <c r="AJ278" s="190">
        <f>(AVERAGE(H276:H278)/AVERAGE(H264:H266)-1)*100</f>
        <v>4.9497326496861893</v>
      </c>
      <c r="AK278" s="190">
        <f>(AVERAGE(I276:I278)/AVERAGE(I264:I266)-1)*100</f>
        <v>4.4240991134229635</v>
      </c>
      <c r="AL278" s="141">
        <v>115.55459</v>
      </c>
      <c r="AM278" s="141">
        <v>126.18013999999999</v>
      </c>
      <c r="AN278" s="141">
        <v>99.150239999999997</v>
      </c>
      <c r="AO278" s="141">
        <v>105.53809</v>
      </c>
      <c r="AP278" s="141">
        <v>89.307820000000007</v>
      </c>
      <c r="AQ278" s="141">
        <v>90.585179999999994</v>
      </c>
      <c r="AR278" s="141">
        <v>105.73148999999999</v>
      </c>
      <c r="AS278" s="141">
        <v>0.8</v>
      </c>
      <c r="AT278" s="141">
        <v>0.8</v>
      </c>
      <c r="AU278" s="141">
        <v>1</v>
      </c>
      <c r="AV278" s="141">
        <v>0.7</v>
      </c>
      <c r="AW278" s="141">
        <v>-21.3</v>
      </c>
      <c r="AX278" s="141">
        <v>0.9</v>
      </c>
      <c r="AY278" s="141">
        <v>11.2</v>
      </c>
      <c r="AZ278" s="141">
        <v>0.2</v>
      </c>
      <c r="BA278" s="141">
        <v>-0.3</v>
      </c>
      <c r="BB278" s="141">
        <v>0.9</v>
      </c>
      <c r="BC278" s="141">
        <v>1.4</v>
      </c>
      <c r="BD278" s="141">
        <v>-8</v>
      </c>
      <c r="BE278" s="141">
        <v>0</v>
      </c>
      <c r="BF278" s="141">
        <v>5.2</v>
      </c>
      <c r="BG278" s="141">
        <v>5</v>
      </c>
      <c r="BH278" s="141">
        <v>6.3</v>
      </c>
      <c r="BI278" s="141">
        <v>2.7</v>
      </c>
      <c r="BJ278" s="141">
        <v>2</v>
      </c>
      <c r="BK278" s="141">
        <v>3</v>
      </c>
      <c r="BL278" s="141">
        <v>0.5</v>
      </c>
      <c r="BM278" s="141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x14ac:dyDescent="0.25">
      <c r="A279" s="1">
        <v>45566</v>
      </c>
      <c r="C279" s="143">
        <v>113.42148</v>
      </c>
      <c r="D279" s="143">
        <v>110.02978</v>
      </c>
      <c r="E279" s="143">
        <v>113.9997</v>
      </c>
      <c r="F279" s="143">
        <v>114.49032</v>
      </c>
      <c r="G279" s="143">
        <v>104.35603</v>
      </c>
      <c r="H279" s="143">
        <v>105.60856</v>
      </c>
      <c r="I279" s="143">
        <v>110.12142</v>
      </c>
      <c r="J279" s="143">
        <v>6</v>
      </c>
      <c r="K279" s="143">
        <v>-2.2000000000000002</v>
      </c>
      <c r="L279" s="143">
        <v>7.5</v>
      </c>
      <c r="M279" s="143">
        <v>2.2999999999999998</v>
      </c>
      <c r="N279" s="143">
        <v>3.5</v>
      </c>
      <c r="O279" s="143">
        <v>9.5</v>
      </c>
      <c r="P279" s="143">
        <v>8.8000000000000007</v>
      </c>
      <c r="Q279" s="143">
        <v>3.4</v>
      </c>
      <c r="R279" s="143">
        <v>1.3</v>
      </c>
      <c r="S279" s="143">
        <v>3.8</v>
      </c>
      <c r="T279" s="143">
        <v>2.6</v>
      </c>
      <c r="U279" s="143">
        <v>3</v>
      </c>
      <c r="V279" s="143">
        <v>3.8</v>
      </c>
      <c r="W279" s="143">
        <v>1.8</v>
      </c>
      <c r="X279" s="143">
        <v>3</v>
      </c>
      <c r="Y279" s="143">
        <v>3.6</v>
      </c>
      <c r="Z279" s="143">
        <v>2.9</v>
      </c>
      <c r="AA279" s="143">
        <v>2.7</v>
      </c>
      <c r="AB279" s="143">
        <v>2</v>
      </c>
      <c r="AC279" s="143">
        <v>3.2</v>
      </c>
      <c r="AD279" s="143">
        <v>0.9</v>
      </c>
      <c r="AE279" s="247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1">
        <v>110.66893</v>
      </c>
      <c r="AM279" s="141">
        <v>114.85393000000001</v>
      </c>
      <c r="AN279" s="141">
        <v>104.20788</v>
      </c>
      <c r="AO279" s="141">
        <v>102.46514000000001</v>
      </c>
      <c r="AP279" s="141">
        <v>116.28348</v>
      </c>
      <c r="AQ279" s="141">
        <v>94.019880000000001</v>
      </c>
      <c r="AR279" s="141">
        <v>107.38861</v>
      </c>
      <c r="AS279" s="141">
        <v>1.7</v>
      </c>
      <c r="AT279" s="141">
        <v>-2.9</v>
      </c>
      <c r="AU279" s="141">
        <v>10.7</v>
      </c>
      <c r="AV279" s="141">
        <v>-1.3</v>
      </c>
      <c r="AW279" s="141">
        <v>6.2</v>
      </c>
      <c r="AX279" s="141">
        <v>5.8</v>
      </c>
      <c r="AY279" s="141">
        <v>22.8</v>
      </c>
      <c r="AZ279" s="141">
        <v>0.3</v>
      </c>
      <c r="BA279" s="141">
        <v>-0.5</v>
      </c>
      <c r="BB279" s="141">
        <v>1.9</v>
      </c>
      <c r="BC279" s="141">
        <v>1.1000000000000001</v>
      </c>
      <c r="BD279" s="141">
        <v>-6.6</v>
      </c>
      <c r="BE279" s="141">
        <v>0.6</v>
      </c>
      <c r="BF279" s="141">
        <v>6.8</v>
      </c>
      <c r="BG279" s="141">
        <v>3.8</v>
      </c>
      <c r="BH279" s="141">
        <v>3.9</v>
      </c>
      <c r="BI279" s="141">
        <v>3.5</v>
      </c>
      <c r="BJ279" s="141">
        <v>1.8</v>
      </c>
      <c r="BK279" s="141">
        <v>0.4</v>
      </c>
      <c r="BL279" s="141">
        <v>1.6</v>
      </c>
      <c r="BM279" s="141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x14ac:dyDescent="0.25">
      <c r="A280" s="1">
        <v>45597</v>
      </c>
      <c r="C280" s="143">
        <v>104.49482</v>
      </c>
      <c r="D280" s="143">
        <v>107.675</v>
      </c>
      <c r="E280" s="143">
        <v>103.95265999999999</v>
      </c>
      <c r="F280" s="143">
        <v>102.26900999999999</v>
      </c>
      <c r="G280" s="143">
        <v>97.228560000000002</v>
      </c>
      <c r="H280" s="143">
        <v>98.736699999999999</v>
      </c>
      <c r="I280" s="143">
        <v>104.74123</v>
      </c>
      <c r="J280" s="143">
        <v>1.6</v>
      </c>
      <c r="K280" s="143">
        <v>-4.4000000000000004</v>
      </c>
      <c r="L280" s="143">
        <v>2.8</v>
      </c>
      <c r="M280" s="143">
        <v>-4.3</v>
      </c>
      <c r="N280" s="143">
        <v>0.2</v>
      </c>
      <c r="O280" s="143">
        <v>6</v>
      </c>
      <c r="P280" s="143">
        <v>7.8</v>
      </c>
      <c r="Q280" s="143">
        <v>3.2</v>
      </c>
      <c r="R280" s="143">
        <v>0.7</v>
      </c>
      <c r="S280" s="143">
        <v>3.7</v>
      </c>
      <c r="T280" s="143">
        <v>2</v>
      </c>
      <c r="U280" s="143">
        <v>2.8</v>
      </c>
      <c r="V280" s="143">
        <v>4</v>
      </c>
      <c r="W280" s="143">
        <v>2.2999999999999998</v>
      </c>
      <c r="X280" s="143">
        <v>3</v>
      </c>
      <c r="Y280" s="143">
        <v>2.1</v>
      </c>
      <c r="Z280" s="143">
        <v>3.2</v>
      </c>
      <c r="AA280" s="143">
        <v>1.9</v>
      </c>
      <c r="AB280" s="143">
        <v>2.2999999999999998</v>
      </c>
      <c r="AC280" s="143">
        <v>3.8</v>
      </c>
      <c r="AD280" s="143">
        <v>2.1</v>
      </c>
      <c r="AE280" s="247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1">
        <v>97.109849999999994</v>
      </c>
      <c r="AM280" s="141">
        <v>97.009810000000002</v>
      </c>
      <c r="AN280" s="141">
        <v>97.264290000000003</v>
      </c>
      <c r="AO280" s="141">
        <v>93.799869999999999</v>
      </c>
      <c r="AP280" s="141">
        <v>110.52499</v>
      </c>
      <c r="AQ280" s="141">
        <v>87.33135</v>
      </c>
      <c r="AR280" s="141">
        <v>100.62366</v>
      </c>
      <c r="AS280" s="141">
        <v>-11.9</v>
      </c>
      <c r="AT280" s="141">
        <v>-18.8</v>
      </c>
      <c r="AU280" s="141">
        <v>1.4</v>
      </c>
      <c r="AV280" s="141">
        <v>-9.6</v>
      </c>
      <c r="AW280" s="141">
        <v>3.3</v>
      </c>
      <c r="AX280" s="141">
        <v>-0.1</v>
      </c>
      <c r="AY280" s="141">
        <v>7.1</v>
      </c>
      <c r="AZ280" s="141">
        <v>-0.8</v>
      </c>
      <c r="BA280" s="141">
        <v>-2.2000000000000002</v>
      </c>
      <c r="BB280" s="141">
        <v>1.8</v>
      </c>
      <c r="BC280" s="141">
        <v>0.1</v>
      </c>
      <c r="BD280" s="141">
        <v>-5.7</v>
      </c>
      <c r="BE280" s="141">
        <v>0.5</v>
      </c>
      <c r="BF280" s="141">
        <v>6.8</v>
      </c>
      <c r="BG280" s="141">
        <v>1.4</v>
      </c>
      <c r="BH280" s="141">
        <v>0.7</v>
      </c>
      <c r="BI280" s="141">
        <v>2.9</v>
      </c>
      <c r="BJ280" s="141">
        <v>0.5</v>
      </c>
      <c r="BK280" s="141">
        <v>-2.2000000000000002</v>
      </c>
      <c r="BL280" s="141">
        <v>0.8</v>
      </c>
      <c r="BM280" s="141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x14ac:dyDescent="0.25">
      <c r="A281" s="1">
        <v>45627</v>
      </c>
      <c r="B281" s="271" t="s">
        <v>259</v>
      </c>
      <c r="C281" s="143">
        <v>93.990039999999993</v>
      </c>
      <c r="D281" s="143">
        <v>111.66493</v>
      </c>
      <c r="E281" s="143">
        <v>90.976860000000002</v>
      </c>
      <c r="F281" s="143">
        <v>93.333849999999998</v>
      </c>
      <c r="G281" s="143">
        <v>101.01172</v>
      </c>
      <c r="H281" s="143">
        <v>86.744680000000002</v>
      </c>
      <c r="I281" s="143">
        <v>84.71011</v>
      </c>
      <c r="J281" s="143">
        <v>1.4</v>
      </c>
      <c r="K281" s="143">
        <v>-6.6</v>
      </c>
      <c r="L281" s="143">
        <v>3.2</v>
      </c>
      <c r="M281" s="143">
        <v>-3.6</v>
      </c>
      <c r="N281" s="143">
        <v>2.6</v>
      </c>
      <c r="O281" s="143">
        <v>3.6</v>
      </c>
      <c r="P281" s="143">
        <v>7</v>
      </c>
      <c r="Q281" s="143">
        <v>3.1</v>
      </c>
      <c r="R281" s="143">
        <v>0</v>
      </c>
      <c r="S281" s="143">
        <v>3.7</v>
      </c>
      <c r="T281" s="143">
        <v>1.6</v>
      </c>
      <c r="U281" s="143">
        <v>2.8</v>
      </c>
      <c r="V281" s="143">
        <v>3.9</v>
      </c>
      <c r="W281" s="143">
        <v>2.7</v>
      </c>
      <c r="X281" s="143">
        <v>3.1</v>
      </c>
      <c r="Y281" s="143">
        <v>0</v>
      </c>
      <c r="Z281" s="143">
        <v>3.7</v>
      </c>
      <c r="AA281" s="143">
        <v>1.6</v>
      </c>
      <c r="AB281" s="143">
        <v>2.8</v>
      </c>
      <c r="AC281" s="143">
        <v>3.9</v>
      </c>
      <c r="AD281" s="143">
        <v>2.7</v>
      </c>
      <c r="AE281" s="247">
        <f t="shared" ref="AE281" si="239">(AVERAGE(C279:C281)/AVERAGE(C267:C269)-1)*100</f>
        <v>3.086132480272985</v>
      </c>
      <c r="AF281" s="190">
        <f t="shared" ref="AF281:AF282" si="240">(AVERAGE(D279:D281)/AVERAGE(D267:D269)-1)*100</f>
        <v>-4.4630198872391835</v>
      </c>
      <c r="AG281" s="190">
        <f t="shared" ref="AG281:AG282" si="241">(AVERAGE(E279:E281)/AVERAGE(E267:E269)-1)*100</f>
        <v>4.588251066604454</v>
      </c>
      <c r="AH281" s="190">
        <f t="shared" ref="AH281:AH282" si="242">(AVERAGE(F279:F281)/AVERAGE(F267:F269)-1)*100</f>
        <v>-1.7491413791878796</v>
      </c>
      <c r="AI281" s="190">
        <f>(AVERAGE(G279:G281)/AVERAGE(G267:G269)-1)*100</f>
        <v>2.1218727030946738</v>
      </c>
      <c r="AJ281" s="190">
        <f>(AVERAGE(H279:H281)/AVERAGE(H267:H269)-1)*100</f>
        <v>6.4990014687565045</v>
      </c>
      <c r="AK281" s="190">
        <f>(AVERAGE(I279:I281)/AVERAGE(I267:I269)-1)*100</f>
        <v>7.9246483438671023</v>
      </c>
      <c r="AL281" s="141">
        <v>107.81717</v>
      </c>
      <c r="AM281" s="141">
        <v>121.07912</v>
      </c>
      <c r="AN281" s="141">
        <v>87.342590000000001</v>
      </c>
      <c r="AO281" s="141">
        <v>96.474770000000007</v>
      </c>
      <c r="AP281" s="141">
        <v>113.98862</v>
      </c>
      <c r="AQ281" s="141">
        <v>55.216760000000001</v>
      </c>
      <c r="AR281" s="141">
        <v>94.894930000000002</v>
      </c>
      <c r="AS281" s="141">
        <v>-9.1999999999999993</v>
      </c>
      <c r="AT281" s="141">
        <v>-11.4</v>
      </c>
      <c r="AU281" s="141">
        <v>-4.0999999999999996</v>
      </c>
      <c r="AV281" s="141">
        <v>-3.5</v>
      </c>
      <c r="AW281" s="141">
        <v>2.2999999999999998</v>
      </c>
      <c r="AX281" s="141">
        <v>-9.1</v>
      </c>
      <c r="AY281" s="141">
        <v>-5</v>
      </c>
      <c r="AZ281" s="141">
        <v>-1.6</v>
      </c>
      <c r="BA281" s="141">
        <v>-3.1</v>
      </c>
      <c r="BB281" s="141">
        <v>1.4</v>
      </c>
      <c r="BC281" s="141">
        <v>-0.2</v>
      </c>
      <c r="BD281" s="141">
        <v>-5.0999999999999996</v>
      </c>
      <c r="BE281" s="141">
        <v>-0.1</v>
      </c>
      <c r="BF281" s="141">
        <v>5.8</v>
      </c>
      <c r="BG281" s="141">
        <v>-1.6</v>
      </c>
      <c r="BH281" s="141">
        <v>-3.1</v>
      </c>
      <c r="BI281" s="141">
        <v>1.4</v>
      </c>
      <c r="BJ281" s="141">
        <v>-0.2</v>
      </c>
      <c r="BK281" s="141">
        <v>-5.0999999999999996</v>
      </c>
      <c r="BL281" s="141">
        <v>-0.1</v>
      </c>
      <c r="BM281" s="141">
        <v>5.8</v>
      </c>
      <c r="BN281" s="192">
        <f>(AVERAGE(AL279:AL281)/AVERAGE(AL267:AL269)-1)*100</f>
        <v>-6.5751041600307314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2.734289171075166</v>
      </c>
      <c r="BQ281" s="192">
        <f t="shared" ref="BQ281" si="245">(AVERAGE(AO279:AO281)/AVERAGE(AO267:AO269)-1)*100</f>
        <v>-4.7886399889053299</v>
      </c>
      <c r="BR281" s="192">
        <f t="shared" ref="BR281" si="246">(AVERAGE(AP279:AP281)/AVERAGE(AP267:AP269)-1)*100</f>
        <v>3.922729253729651</v>
      </c>
      <c r="BS281" s="192">
        <f t="shared" ref="BS281" si="247">(AVERAGE(AQ279:AQ281)/AVERAGE(AQ267:AQ269)-1)*100</f>
        <v>-0.16387409830421751</v>
      </c>
      <c r="BT281" s="192">
        <f t="shared" ref="BT281" si="248">(AVERAGE(AR279:AR281)/AVERAGE(AR267:AR269)-1)*100</f>
        <v>7.6944983427565283</v>
      </c>
    </row>
    <row r="282" spans="1:72" x14ac:dyDescent="0.25">
      <c r="A282" s="1">
        <v>45658</v>
      </c>
      <c r="C282" s="143">
        <v>95.004180000000005</v>
      </c>
      <c r="D282" s="143">
        <v>99.328620000000001</v>
      </c>
      <c r="E282" s="143">
        <v>94.266959999999997</v>
      </c>
      <c r="F282" s="143">
        <v>96.375150000000005</v>
      </c>
      <c r="G282" s="143">
        <v>96.389560000000003</v>
      </c>
      <c r="H282" s="143">
        <v>90.561719999999994</v>
      </c>
      <c r="I282" s="143">
        <v>99.12818</v>
      </c>
      <c r="J282" s="143">
        <v>1.3</v>
      </c>
      <c r="K282" s="143">
        <v>-5.3</v>
      </c>
      <c r="L282" s="143">
        <v>2.6</v>
      </c>
      <c r="M282" s="143">
        <v>0.1</v>
      </c>
      <c r="N282" s="143">
        <v>-2.8</v>
      </c>
      <c r="O282" s="143">
        <v>4.4000000000000004</v>
      </c>
      <c r="P282" s="143">
        <v>5.2</v>
      </c>
      <c r="Q282" s="143">
        <v>1.3</v>
      </c>
      <c r="R282" s="143">
        <v>-5.3</v>
      </c>
      <c r="S282" s="143">
        <v>2.6</v>
      </c>
      <c r="T282" s="143">
        <v>0.1</v>
      </c>
      <c r="U282" s="143">
        <v>-2.8</v>
      </c>
      <c r="V282" s="143">
        <v>4.4000000000000004</v>
      </c>
      <c r="W282" s="143">
        <v>5.2</v>
      </c>
      <c r="X282" s="143">
        <v>2.9</v>
      </c>
      <c r="Y282" s="143">
        <v>-1</v>
      </c>
      <c r="Z282" s="143">
        <v>3.6</v>
      </c>
      <c r="AA282" s="143">
        <v>1.2</v>
      </c>
      <c r="AB282" s="143">
        <v>2.5</v>
      </c>
      <c r="AC282" s="143">
        <v>4.3</v>
      </c>
      <c r="AD282" s="143">
        <v>2.8</v>
      </c>
      <c r="AE282" s="247" t="s">
        <v>19</v>
      </c>
      <c r="AF282" s="190" t="s">
        <v>19</v>
      </c>
      <c r="AG282" s="190" t="s">
        <v>19</v>
      </c>
      <c r="AH282" s="190" t="s">
        <v>19</v>
      </c>
      <c r="AI282" s="190" t="s">
        <v>19</v>
      </c>
      <c r="AJ282" s="190" t="s">
        <v>19</v>
      </c>
      <c r="AK282" s="190" t="s">
        <v>19</v>
      </c>
      <c r="AL282" s="141">
        <v>102.63231</v>
      </c>
      <c r="AM282" s="141">
        <v>108.88737</v>
      </c>
      <c r="AN282" s="141">
        <v>92.975380000000001</v>
      </c>
      <c r="AO282" s="141">
        <v>97.638329999999996</v>
      </c>
      <c r="AP282" s="141">
        <v>110.73578000000001</v>
      </c>
      <c r="AQ282" s="141">
        <v>68.817819999999998</v>
      </c>
      <c r="AR282" s="141">
        <v>100.5393</v>
      </c>
      <c r="AS282" s="141">
        <v>-8.9</v>
      </c>
      <c r="AT282" s="141">
        <v>-12.8</v>
      </c>
      <c r="AU282" s="141">
        <v>-1</v>
      </c>
      <c r="AV282" s="141">
        <v>-2.2000000000000002</v>
      </c>
      <c r="AW282" s="141">
        <v>14.4</v>
      </c>
      <c r="AX282" s="141">
        <v>-7.5</v>
      </c>
      <c r="AY282" s="141">
        <v>-2.7</v>
      </c>
      <c r="AZ282" s="141">
        <v>-8.9</v>
      </c>
      <c r="BA282" s="141">
        <v>-12.8</v>
      </c>
      <c r="BB282" s="141">
        <v>-1</v>
      </c>
      <c r="BC282" s="141">
        <v>-2.2000000000000002</v>
      </c>
      <c r="BD282" s="141">
        <v>14.4</v>
      </c>
      <c r="BE282" s="141">
        <v>-7.5</v>
      </c>
      <c r="BF282" s="141">
        <v>-2.7</v>
      </c>
      <c r="BG282" s="141">
        <v>-2.5</v>
      </c>
      <c r="BH282" s="141">
        <v>-4.5</v>
      </c>
      <c r="BI282" s="141">
        <v>1.3</v>
      </c>
      <c r="BJ282" s="141">
        <v>-0.7</v>
      </c>
      <c r="BK282" s="141">
        <v>-3.9</v>
      </c>
      <c r="BL282" s="141">
        <v>-0.6</v>
      </c>
      <c r="BM282" s="141">
        <v>5.8</v>
      </c>
      <c r="BN282" s="192" t="s">
        <v>19</v>
      </c>
      <c r="BO282" s="192" t="s">
        <v>19</v>
      </c>
      <c r="BP282" s="192" t="s">
        <v>19</v>
      </c>
      <c r="BQ282" s="192" t="s">
        <v>19</v>
      </c>
      <c r="BR282" s="192" t="s">
        <v>19</v>
      </c>
      <c r="BS282" s="192" t="s">
        <v>19</v>
      </c>
      <c r="BT282" s="192" t="s">
        <v>19</v>
      </c>
    </row>
    <row r="283" spans="1:72" x14ac:dyDescent="0.25">
      <c r="A283" s="1">
        <v>45689</v>
      </c>
      <c r="C283" s="143">
        <v>93.527050000000003</v>
      </c>
      <c r="D283" s="143">
        <v>93.444299999999998</v>
      </c>
      <c r="E283" s="143">
        <v>93.541160000000005</v>
      </c>
      <c r="F283" s="143">
        <v>92.206789999999998</v>
      </c>
      <c r="G283" s="143">
        <v>90.690979999999996</v>
      </c>
      <c r="H283" s="143">
        <v>90.94802</v>
      </c>
      <c r="I283" s="143">
        <v>96.710669999999993</v>
      </c>
      <c r="J283" s="143">
        <v>1.3</v>
      </c>
      <c r="K283" s="143">
        <v>-3.1</v>
      </c>
      <c r="L283" s="143">
        <v>2</v>
      </c>
      <c r="M283" s="143">
        <v>0.4</v>
      </c>
      <c r="N283" s="143">
        <v>-5.3</v>
      </c>
      <c r="O283" s="143">
        <v>2.1</v>
      </c>
      <c r="P283" s="143">
        <v>3.6</v>
      </c>
      <c r="Q283" s="143">
        <v>1.3</v>
      </c>
      <c r="R283" s="143">
        <v>-4.3</v>
      </c>
      <c r="S283" s="143">
        <v>2.2999999999999998</v>
      </c>
      <c r="T283" s="143">
        <v>0.2</v>
      </c>
      <c r="U283" s="143">
        <v>-4</v>
      </c>
      <c r="V283" s="143">
        <v>3.2</v>
      </c>
      <c r="W283" s="143">
        <v>4.4000000000000004</v>
      </c>
      <c r="X283" s="143">
        <v>2.6</v>
      </c>
      <c r="Y283" s="143">
        <v>-1.6</v>
      </c>
      <c r="Z283" s="143">
        <v>3.3</v>
      </c>
      <c r="AA283" s="143">
        <v>0.7</v>
      </c>
      <c r="AB283" s="143">
        <v>1.4</v>
      </c>
      <c r="AC283" s="143">
        <v>4</v>
      </c>
      <c r="AD283" s="143">
        <v>3</v>
      </c>
      <c r="AE283" s="247" t="s">
        <v>19</v>
      </c>
      <c r="AF283" s="190" t="s">
        <v>19</v>
      </c>
      <c r="AG283" s="190" t="s">
        <v>19</v>
      </c>
      <c r="AH283" s="190" t="s">
        <v>19</v>
      </c>
      <c r="AI283" s="190" t="s">
        <v>19</v>
      </c>
      <c r="AJ283" s="190" t="s">
        <v>19</v>
      </c>
      <c r="AK283" s="190" t="s">
        <v>19</v>
      </c>
      <c r="AL283" s="141">
        <v>96.979789999999994</v>
      </c>
      <c r="AM283" s="141">
        <v>100.03881</v>
      </c>
      <c r="AN283" s="141">
        <v>92.257099999999994</v>
      </c>
      <c r="AO283" s="141">
        <v>92.398859999999999</v>
      </c>
      <c r="AP283" s="141">
        <v>100.92519</v>
      </c>
      <c r="AQ283" s="141">
        <v>82.390379999999993</v>
      </c>
      <c r="AR283" s="141">
        <v>95.631200000000007</v>
      </c>
      <c r="AS283" s="141">
        <v>-11.9</v>
      </c>
      <c r="AT283" s="141">
        <v>-17.399999999999999</v>
      </c>
      <c r="AU283" s="141">
        <v>-0.6</v>
      </c>
      <c r="AV283" s="141">
        <v>2.4</v>
      </c>
      <c r="AW283" s="141">
        <v>-8</v>
      </c>
      <c r="AX283" s="141">
        <v>-2.7</v>
      </c>
      <c r="AY283" s="141">
        <v>2.6</v>
      </c>
      <c r="AZ283" s="141">
        <v>-10.4</v>
      </c>
      <c r="BA283" s="141">
        <v>-15.1</v>
      </c>
      <c r="BB283" s="141">
        <v>-0.8</v>
      </c>
      <c r="BC283" s="141">
        <v>0</v>
      </c>
      <c r="BD283" s="141">
        <v>2.5</v>
      </c>
      <c r="BE283" s="141">
        <v>-5</v>
      </c>
      <c r="BF283" s="141">
        <v>-0.2</v>
      </c>
      <c r="BG283" s="141">
        <v>-4.2</v>
      </c>
      <c r="BH283" s="141">
        <v>-6.8</v>
      </c>
      <c r="BI283" s="141">
        <v>0.9</v>
      </c>
      <c r="BJ283" s="141">
        <v>-0.5</v>
      </c>
      <c r="BK283" s="141">
        <v>-5</v>
      </c>
      <c r="BL283" s="141">
        <v>-1.3</v>
      </c>
      <c r="BM283" s="141">
        <v>5.5</v>
      </c>
      <c r="BN283" s="192" t="s">
        <v>19</v>
      </c>
      <c r="BO283" s="192" t="s">
        <v>19</v>
      </c>
      <c r="BP283" s="192" t="s">
        <v>19</v>
      </c>
      <c r="BQ283" s="192" t="s">
        <v>19</v>
      </c>
      <c r="BR283" s="192" t="s">
        <v>19</v>
      </c>
      <c r="BS283" s="192" t="s">
        <v>19</v>
      </c>
      <c r="BT283" s="192" t="s">
        <v>19</v>
      </c>
    </row>
    <row r="284" spans="1:72" x14ac:dyDescent="0.25">
      <c r="A284" s="1">
        <v>45717</v>
      </c>
      <c r="B284" s="30" t="s">
        <v>267</v>
      </c>
      <c r="C284" s="143">
        <v>99.492699999999999</v>
      </c>
      <c r="D284" s="143">
        <v>108.00060999999999</v>
      </c>
      <c r="E284" s="143">
        <v>98.042280000000005</v>
      </c>
      <c r="F284" s="143">
        <v>96.272109999999998</v>
      </c>
      <c r="G284" s="143">
        <v>101.97431</v>
      </c>
      <c r="H284" s="143">
        <v>97.308279999999996</v>
      </c>
      <c r="I284" s="143">
        <v>104.67061</v>
      </c>
      <c r="J284" s="143">
        <v>3.1</v>
      </c>
      <c r="K284" s="143">
        <v>5.4</v>
      </c>
      <c r="L284" s="143">
        <v>2.7</v>
      </c>
      <c r="M284" s="143">
        <v>1.8</v>
      </c>
      <c r="N284" s="143">
        <v>1.2</v>
      </c>
      <c r="O284" s="143">
        <v>0.9</v>
      </c>
      <c r="P284" s="143">
        <v>5.3</v>
      </c>
      <c r="Q284" s="143">
        <v>1.9</v>
      </c>
      <c r="R284" s="143">
        <v>-1</v>
      </c>
      <c r="S284" s="143">
        <v>2.5</v>
      </c>
      <c r="T284" s="143">
        <v>0.8</v>
      </c>
      <c r="U284" s="143">
        <v>-2.2000000000000002</v>
      </c>
      <c r="V284" s="143">
        <v>2.4</v>
      </c>
      <c r="W284" s="143">
        <v>4.7</v>
      </c>
      <c r="X284" s="143">
        <v>3.1</v>
      </c>
      <c r="Y284" s="143">
        <v>-1.3</v>
      </c>
      <c r="Z284" s="143">
        <v>3.9</v>
      </c>
      <c r="AA284" s="143">
        <v>0.9</v>
      </c>
      <c r="AB284" s="143">
        <v>1.3</v>
      </c>
      <c r="AC284" s="143">
        <v>4.3</v>
      </c>
      <c r="AD284" s="143">
        <v>3.8</v>
      </c>
      <c r="AE284" s="247">
        <f>(AVERAGE(C282:C284)/AVERAGE(C270:C272)-1)*100</f>
        <v>1.9145751529060506</v>
      </c>
      <c r="AF284" s="190">
        <f t="shared" ref="AF284" si="249">(AVERAGE(D282:D284)/AVERAGE(D270:D272)-1)*100</f>
        <v>-1.0159917670177321</v>
      </c>
      <c r="AG284" s="190">
        <f t="shared" ref="AG284" si="250">(AVERAGE(E282:E284)/AVERAGE(E270:E272)-1)*100</f>
        <v>2.4587080514438808</v>
      </c>
      <c r="AH284" s="190">
        <f t="shared" ref="AH284" si="251">(AVERAGE(F282:F284)/AVERAGE(F270:F272)-1)*100</f>
        <v>0.75452517916525519</v>
      </c>
      <c r="AI284" s="190">
        <f>(AVERAGE(G282:G284)/AVERAGE(G270:G272)-1)*100</f>
        <v>-2.2367537505383783</v>
      </c>
      <c r="AJ284" s="190">
        <f>(AVERAGE(H282:H284)/AVERAGE(H270:H272)-1)*100</f>
        <v>2.3939540057576369</v>
      </c>
      <c r="AK284" s="190">
        <f>(AVERAGE(I282:I284)/AVERAGE(I270:I272)-1)*100</f>
        <v>4.7145756950868645</v>
      </c>
      <c r="AL284" s="141">
        <v>112.67542</v>
      </c>
      <c r="AM284" s="141">
        <v>122.57998000000001</v>
      </c>
      <c r="AN284" s="141">
        <v>97.384169999999997</v>
      </c>
      <c r="AO284" s="141">
        <v>92.31962</v>
      </c>
      <c r="AP284" s="141">
        <v>88.767669999999995</v>
      </c>
      <c r="AQ284" s="141">
        <v>86.730680000000007</v>
      </c>
      <c r="AR284" s="141">
        <v>110.24617000000001</v>
      </c>
      <c r="AS284" s="141">
        <v>2.6</v>
      </c>
      <c r="AT284" s="141">
        <v>3.4</v>
      </c>
      <c r="AU284" s="141">
        <v>1</v>
      </c>
      <c r="AV284" s="141">
        <v>0.3</v>
      </c>
      <c r="AW284" s="141">
        <v>-11.1</v>
      </c>
      <c r="AX284" s="141">
        <v>-6</v>
      </c>
      <c r="AY284" s="141">
        <v>10.199999999999999</v>
      </c>
      <c r="AZ284" s="141">
        <v>-6.1</v>
      </c>
      <c r="BA284" s="141">
        <v>-9</v>
      </c>
      <c r="BB284" s="141">
        <v>-0.2</v>
      </c>
      <c r="BC284" s="141">
        <v>0.1</v>
      </c>
      <c r="BD284" s="141">
        <v>-1.9</v>
      </c>
      <c r="BE284" s="141">
        <v>-5.4</v>
      </c>
      <c r="BF284" s="141">
        <v>3.3</v>
      </c>
      <c r="BG284" s="141">
        <v>-4.3</v>
      </c>
      <c r="BH284" s="141">
        <v>-7</v>
      </c>
      <c r="BI284" s="141">
        <v>1</v>
      </c>
      <c r="BJ284" s="141">
        <v>-0.1</v>
      </c>
      <c r="BK284" s="141">
        <v>-5.2</v>
      </c>
      <c r="BL284" s="141">
        <v>-1.5</v>
      </c>
      <c r="BM284" s="141">
        <v>5.7</v>
      </c>
      <c r="BN284" s="192">
        <f>(AVERAGE(AL282:AL284)/AVERAGE(AL270:AL272)-1)*100</f>
        <v>-6.0814100706044645</v>
      </c>
      <c r="BO284" s="192">
        <f t="shared" ref="BO284" si="252">(AVERAGE(AM282:AM284)/AVERAGE(AM270:AM272)-1)*100</f>
        <v>-9.0419760050880704</v>
      </c>
      <c r="BP284" s="192">
        <f t="shared" ref="BP284" si="253">(AVERAGE(AN282:AN284)/AVERAGE(AN270:AN272)-1)*100</f>
        <v>-0.19879257541123296</v>
      </c>
      <c r="BQ284" s="192">
        <f t="shared" ref="BQ284" si="254">(AVERAGE(AO282:AO284)/AVERAGE(AO270:AO272)-1)*100</f>
        <v>6.8673062212543101E-2</v>
      </c>
      <c r="BR284" s="192">
        <f t="shared" ref="BR284" si="255">(AVERAGE(AP282:AP284)/AVERAGE(AP270:AP272)-1)*100</f>
        <v>-1.9241182459083572</v>
      </c>
      <c r="BS284" s="192">
        <f t="shared" ref="BS284" si="256">(AVERAGE(AQ282:AQ284)/AVERAGE(AQ270:AQ272)-1)*100</f>
        <v>-5.3597898129441042</v>
      </c>
      <c r="BT284" s="192">
        <f t="shared" ref="BT284" si="257">(AVERAGE(AR282:AR284)/AVERAGE(AR270:AR272)-1)*100</f>
        <v>3.3350935989989061</v>
      </c>
    </row>
    <row r="304" spans="1:1" x14ac:dyDescent="0.25">
      <c r="A304" s="1">
        <v>45717</v>
      </c>
    </row>
    <row r="305" spans="1:1" x14ac:dyDescent="0.25">
      <c r="A305" s="1">
        <v>45689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Y291"/>
  <sheetViews>
    <sheetView zoomScaleNormal="100" workbookViewId="0">
      <pane xSplit="1" ySplit="3" topLeftCell="Y267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B222" sqref="B222:BY284"/>
    </sheetView>
  </sheetViews>
  <sheetFormatPr defaultColWidth="9.140625" defaultRowHeight="15" x14ac:dyDescent="0.25"/>
  <cols>
    <col min="1" max="1" width="17.5703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80" t="s">
        <v>238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</row>
    <row r="2" spans="1:55" x14ac:dyDescent="0.25">
      <c r="A2" s="29"/>
      <c r="B2" s="274" t="s">
        <v>20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</row>
    <row r="3" spans="1:55" x14ac:dyDescent="0.25">
      <c r="A3" s="278" t="s">
        <v>1</v>
      </c>
      <c r="B3" s="274" t="s">
        <v>2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</row>
    <row r="4" spans="1:55" x14ac:dyDescent="0.25">
      <c r="A4" s="278"/>
      <c r="B4" s="279" t="s">
        <v>252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 t="s">
        <v>253</v>
      </c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</row>
    <row r="5" spans="1:55" x14ac:dyDescent="0.25">
      <c r="A5" s="278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</row>
    <row r="6" spans="1:55" x14ac:dyDescent="0.25">
      <c r="A6" s="1">
        <v>37257</v>
      </c>
      <c r="B6" s="232">
        <v>90.766249999999999</v>
      </c>
      <c r="C6" s="232">
        <v>97.247720000000001</v>
      </c>
      <c r="D6" s="232">
        <v>79.355950000000007</v>
      </c>
      <c r="E6" s="232">
        <v>43.736190000000001</v>
      </c>
      <c r="F6" s="232" t="s">
        <v>176</v>
      </c>
      <c r="G6" s="232">
        <v>103.74464999999999</v>
      </c>
      <c r="H6" s="232" t="s">
        <v>176</v>
      </c>
      <c r="I6" s="232">
        <v>77.189890000000005</v>
      </c>
      <c r="J6" s="232">
        <v>108.22417</v>
      </c>
      <c r="K6" s="232">
        <v>91.278360000000006</v>
      </c>
      <c r="L6" s="232">
        <v>111.86712</v>
      </c>
      <c r="M6" s="232">
        <v>83.856070000000003</v>
      </c>
      <c r="N6" s="232">
        <v>90.695620000000005</v>
      </c>
      <c r="O6" s="232">
        <v>63.84375</v>
      </c>
      <c r="P6" s="232">
        <v>98.591669999999993</v>
      </c>
      <c r="Q6" s="232">
        <v>95.785659999999993</v>
      </c>
      <c r="R6" s="232" t="s">
        <v>176</v>
      </c>
      <c r="S6" s="232" t="s">
        <v>176</v>
      </c>
      <c r="T6" s="232">
        <v>54.348109999999998</v>
      </c>
      <c r="U6" s="232">
        <v>0</v>
      </c>
      <c r="V6" s="232">
        <v>0</v>
      </c>
      <c r="W6" s="232">
        <v>0</v>
      </c>
      <c r="X6" s="232">
        <v>0</v>
      </c>
      <c r="Y6" s="232" t="s">
        <v>176</v>
      </c>
      <c r="Z6" s="232">
        <v>0</v>
      </c>
      <c r="AA6" s="232" t="s">
        <v>176</v>
      </c>
      <c r="AB6" s="232">
        <v>0</v>
      </c>
      <c r="AC6" s="232">
        <v>0</v>
      </c>
      <c r="AD6" s="232">
        <v>0</v>
      </c>
      <c r="AE6" s="233">
        <v>0</v>
      </c>
      <c r="AF6" s="232">
        <v>0</v>
      </c>
      <c r="AG6" s="232">
        <v>0</v>
      </c>
      <c r="AH6" s="232">
        <v>0</v>
      </c>
      <c r="AI6" s="232">
        <v>0</v>
      </c>
      <c r="AJ6" s="232">
        <v>0</v>
      </c>
      <c r="AK6" s="232" t="s">
        <v>176</v>
      </c>
      <c r="AL6" s="232" t="s">
        <v>176</v>
      </c>
      <c r="AM6" s="232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2">
        <v>92.987949999999998</v>
      </c>
      <c r="C7" s="232">
        <v>100.97517999999999</v>
      </c>
      <c r="D7" s="232">
        <v>79.995320000000007</v>
      </c>
      <c r="E7" s="232">
        <v>49.617469999999997</v>
      </c>
      <c r="F7" s="232" t="s">
        <v>176</v>
      </c>
      <c r="G7" s="232">
        <v>103.1353</v>
      </c>
      <c r="H7" s="232" t="s">
        <v>176</v>
      </c>
      <c r="I7" s="232">
        <v>81.064430000000002</v>
      </c>
      <c r="J7" s="232">
        <v>107.4402</v>
      </c>
      <c r="K7" s="232">
        <v>89.414590000000004</v>
      </c>
      <c r="L7" s="232">
        <v>112.05776</v>
      </c>
      <c r="M7" s="232">
        <v>82.843729999999994</v>
      </c>
      <c r="N7" s="232">
        <v>92.936819999999997</v>
      </c>
      <c r="O7" s="232">
        <v>65.643360000000001</v>
      </c>
      <c r="P7" s="232">
        <v>98.931160000000006</v>
      </c>
      <c r="Q7" s="232">
        <v>96.786630000000002</v>
      </c>
      <c r="R7" s="232" t="s">
        <v>176</v>
      </c>
      <c r="S7" s="232" t="s">
        <v>176</v>
      </c>
      <c r="T7" s="232">
        <v>56.258310000000002</v>
      </c>
      <c r="U7" s="232">
        <v>2.4</v>
      </c>
      <c r="V7" s="232">
        <v>3.8</v>
      </c>
      <c r="W7" s="232">
        <v>0.8</v>
      </c>
      <c r="X7" s="232">
        <v>13.4</v>
      </c>
      <c r="Y7" s="232" t="s">
        <v>176</v>
      </c>
      <c r="Z7" s="232">
        <v>-0.6</v>
      </c>
      <c r="AA7" s="232" t="s">
        <v>176</v>
      </c>
      <c r="AB7" s="232">
        <v>5</v>
      </c>
      <c r="AC7" s="232">
        <v>-0.7</v>
      </c>
      <c r="AD7" s="232">
        <v>-2</v>
      </c>
      <c r="AE7" s="233">
        <v>0.2</v>
      </c>
      <c r="AF7" s="232">
        <v>-1.2</v>
      </c>
      <c r="AG7" s="232">
        <v>2.5</v>
      </c>
      <c r="AH7" s="232">
        <v>2.8</v>
      </c>
      <c r="AI7" s="232">
        <v>0.3</v>
      </c>
      <c r="AJ7" s="232">
        <v>1</v>
      </c>
      <c r="AK7" s="232" t="s">
        <v>176</v>
      </c>
      <c r="AL7" s="232" t="s">
        <v>176</v>
      </c>
      <c r="AM7" s="232">
        <v>3.5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2">
        <v>92.343980000000002</v>
      </c>
      <c r="C8" s="232">
        <v>100.63312000000001</v>
      </c>
      <c r="D8" s="232">
        <v>70.822609999999997</v>
      </c>
      <c r="E8" s="232">
        <v>47.920560000000002</v>
      </c>
      <c r="F8" s="232" t="s">
        <v>176</v>
      </c>
      <c r="G8" s="232">
        <v>102.55389</v>
      </c>
      <c r="H8" s="232" t="s">
        <v>176</v>
      </c>
      <c r="I8" s="232">
        <v>80.417680000000004</v>
      </c>
      <c r="J8" s="232">
        <v>106.13205000000001</v>
      </c>
      <c r="K8" s="232">
        <v>91.679130000000001</v>
      </c>
      <c r="L8" s="232">
        <v>107.51</v>
      </c>
      <c r="M8" s="232">
        <v>82.029669999999996</v>
      </c>
      <c r="N8" s="232">
        <v>91.73836</v>
      </c>
      <c r="O8" s="232">
        <v>65.489549999999994</v>
      </c>
      <c r="P8" s="232">
        <v>99.908990000000003</v>
      </c>
      <c r="Q8" s="232">
        <v>95.016909999999996</v>
      </c>
      <c r="R8" s="232" t="s">
        <v>176</v>
      </c>
      <c r="S8" s="232" t="s">
        <v>176</v>
      </c>
      <c r="T8" s="232">
        <v>56.868940000000002</v>
      </c>
      <c r="U8" s="232">
        <v>-0.7</v>
      </c>
      <c r="V8" s="232">
        <v>-0.3</v>
      </c>
      <c r="W8" s="232">
        <v>-11.5</v>
      </c>
      <c r="X8" s="232">
        <v>-3.4</v>
      </c>
      <c r="Y8" s="232" t="s">
        <v>176</v>
      </c>
      <c r="Z8" s="232">
        <v>-0.6</v>
      </c>
      <c r="AA8" s="232" t="s">
        <v>176</v>
      </c>
      <c r="AB8" s="232">
        <v>-0.8</v>
      </c>
      <c r="AC8" s="232">
        <v>-1.2</v>
      </c>
      <c r="AD8" s="232">
        <v>2.5</v>
      </c>
      <c r="AE8" s="233">
        <v>-4.0999999999999996</v>
      </c>
      <c r="AF8" s="232">
        <v>-1</v>
      </c>
      <c r="AG8" s="232">
        <v>-1.3</v>
      </c>
      <c r="AH8" s="232">
        <v>-0.2</v>
      </c>
      <c r="AI8" s="232">
        <v>1</v>
      </c>
      <c r="AJ8" s="232">
        <v>-1.8</v>
      </c>
      <c r="AK8" s="232" t="s">
        <v>176</v>
      </c>
      <c r="AL8" s="232" t="s">
        <v>176</v>
      </c>
      <c r="AM8" s="232">
        <v>1.1000000000000001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2">
        <v>92.591610000000003</v>
      </c>
      <c r="C9" s="232">
        <v>98.826899999999995</v>
      </c>
      <c r="D9" s="232">
        <v>79.373639999999995</v>
      </c>
      <c r="E9" s="232">
        <v>48.16395</v>
      </c>
      <c r="F9" s="232" t="s">
        <v>176</v>
      </c>
      <c r="G9" s="232">
        <v>108.21319</v>
      </c>
      <c r="H9" s="232" t="s">
        <v>176</v>
      </c>
      <c r="I9" s="232">
        <v>86.462900000000005</v>
      </c>
      <c r="J9" s="232">
        <v>100.80145</v>
      </c>
      <c r="K9" s="232">
        <v>89.466759999999994</v>
      </c>
      <c r="L9" s="232">
        <v>116.35019</v>
      </c>
      <c r="M9" s="232">
        <v>84.9679</v>
      </c>
      <c r="N9" s="232">
        <v>92.581149999999994</v>
      </c>
      <c r="O9" s="232">
        <v>64.574160000000006</v>
      </c>
      <c r="P9" s="232">
        <v>99.716719999999995</v>
      </c>
      <c r="Q9" s="232">
        <v>97.055009999999996</v>
      </c>
      <c r="R9" s="232" t="s">
        <v>176</v>
      </c>
      <c r="S9" s="232" t="s">
        <v>176</v>
      </c>
      <c r="T9" s="232">
        <v>57.733730000000001</v>
      </c>
      <c r="U9" s="232">
        <v>0.3</v>
      </c>
      <c r="V9" s="232">
        <v>-1.8</v>
      </c>
      <c r="W9" s="232">
        <v>12.1</v>
      </c>
      <c r="X9" s="232">
        <v>0.5</v>
      </c>
      <c r="Y9" s="232" t="s">
        <v>176</v>
      </c>
      <c r="Z9" s="232">
        <v>5.5</v>
      </c>
      <c r="AA9" s="232" t="s">
        <v>176</v>
      </c>
      <c r="AB9" s="232">
        <v>7.5</v>
      </c>
      <c r="AC9" s="232">
        <v>-5</v>
      </c>
      <c r="AD9" s="232">
        <v>-2.4</v>
      </c>
      <c r="AE9" s="233">
        <v>8.1999999999999993</v>
      </c>
      <c r="AF9" s="232">
        <v>3.6</v>
      </c>
      <c r="AG9" s="232">
        <v>0.9</v>
      </c>
      <c r="AH9" s="232">
        <v>-1.4</v>
      </c>
      <c r="AI9" s="232">
        <v>-0.2</v>
      </c>
      <c r="AJ9" s="232">
        <v>2.1</v>
      </c>
      <c r="AK9" s="232" t="s">
        <v>176</v>
      </c>
      <c r="AL9" s="232" t="s">
        <v>176</v>
      </c>
      <c r="AM9" s="232">
        <v>1.5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2">
        <v>92.556510000000003</v>
      </c>
      <c r="C10" s="232">
        <v>98.025779999999997</v>
      </c>
      <c r="D10" s="232">
        <v>76.633830000000003</v>
      </c>
      <c r="E10" s="232">
        <v>46.61551</v>
      </c>
      <c r="F10" s="232" t="s">
        <v>176</v>
      </c>
      <c r="G10" s="232">
        <v>107.8475</v>
      </c>
      <c r="H10" s="232" t="s">
        <v>176</v>
      </c>
      <c r="I10" s="232">
        <v>87.476820000000004</v>
      </c>
      <c r="J10" s="232">
        <v>96.216419999999999</v>
      </c>
      <c r="K10" s="232">
        <v>89.863110000000006</v>
      </c>
      <c r="L10" s="232">
        <v>109.89572</v>
      </c>
      <c r="M10" s="232">
        <v>84.376040000000003</v>
      </c>
      <c r="N10" s="232">
        <v>92.320740000000001</v>
      </c>
      <c r="O10" s="232">
        <v>63.915840000000003</v>
      </c>
      <c r="P10" s="232">
        <v>97.536510000000007</v>
      </c>
      <c r="Q10" s="232">
        <v>97.44623</v>
      </c>
      <c r="R10" s="232" t="s">
        <v>176</v>
      </c>
      <c r="S10" s="232" t="s">
        <v>176</v>
      </c>
      <c r="T10" s="232">
        <v>58.196379999999998</v>
      </c>
      <c r="U10" s="232">
        <v>0</v>
      </c>
      <c r="V10" s="232">
        <v>-0.8</v>
      </c>
      <c r="W10" s="232">
        <v>-3.5</v>
      </c>
      <c r="X10" s="232">
        <v>-3.2</v>
      </c>
      <c r="Y10" s="232" t="s">
        <v>176</v>
      </c>
      <c r="Z10" s="232">
        <v>-0.3</v>
      </c>
      <c r="AA10" s="232" t="s">
        <v>176</v>
      </c>
      <c r="AB10" s="232">
        <v>1.2</v>
      </c>
      <c r="AC10" s="232">
        <v>-4.5</v>
      </c>
      <c r="AD10" s="232">
        <v>0.4</v>
      </c>
      <c r="AE10" s="233">
        <v>-5.5</v>
      </c>
      <c r="AF10" s="232">
        <v>-0.7</v>
      </c>
      <c r="AG10" s="232">
        <v>-0.3</v>
      </c>
      <c r="AH10" s="232">
        <v>-1</v>
      </c>
      <c r="AI10" s="232">
        <v>-2.2000000000000002</v>
      </c>
      <c r="AJ10" s="232">
        <v>0.4</v>
      </c>
      <c r="AK10" s="232" t="s">
        <v>176</v>
      </c>
      <c r="AL10" s="232" t="s">
        <v>176</v>
      </c>
      <c r="AM10" s="232">
        <v>0.8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2">
        <v>92.836190000000002</v>
      </c>
      <c r="C11" s="232">
        <v>98.512320000000003</v>
      </c>
      <c r="D11" s="232">
        <v>77.866919999999993</v>
      </c>
      <c r="E11" s="232">
        <v>48.242190000000001</v>
      </c>
      <c r="F11" s="232" t="s">
        <v>176</v>
      </c>
      <c r="G11" s="232">
        <v>105.86256</v>
      </c>
      <c r="H11" s="232" t="s">
        <v>176</v>
      </c>
      <c r="I11" s="232">
        <v>84.908810000000003</v>
      </c>
      <c r="J11" s="232">
        <v>104.09493000000001</v>
      </c>
      <c r="K11" s="232">
        <v>89.569909999999993</v>
      </c>
      <c r="L11" s="232">
        <v>122.41708</v>
      </c>
      <c r="M11" s="232">
        <v>84.285650000000004</v>
      </c>
      <c r="N11" s="232">
        <v>90.765410000000003</v>
      </c>
      <c r="O11" s="232">
        <v>65.949910000000003</v>
      </c>
      <c r="P11" s="232">
        <v>96.598479999999995</v>
      </c>
      <c r="Q11" s="232">
        <v>97.925380000000004</v>
      </c>
      <c r="R11" s="232" t="s">
        <v>176</v>
      </c>
      <c r="S11" s="232" t="s">
        <v>176</v>
      </c>
      <c r="T11" s="232">
        <v>57.337780000000002</v>
      </c>
      <c r="U11" s="232">
        <v>0.3</v>
      </c>
      <c r="V11" s="232">
        <v>0.5</v>
      </c>
      <c r="W11" s="232">
        <v>1.6</v>
      </c>
      <c r="X11" s="232">
        <v>3.5</v>
      </c>
      <c r="Y11" s="232" t="s">
        <v>176</v>
      </c>
      <c r="Z11" s="232">
        <v>-1.8</v>
      </c>
      <c r="AA11" s="232" t="s">
        <v>176</v>
      </c>
      <c r="AB11" s="232">
        <v>-2.9</v>
      </c>
      <c r="AC11" s="232">
        <v>8.1999999999999993</v>
      </c>
      <c r="AD11" s="232">
        <v>-0.3</v>
      </c>
      <c r="AE11" s="233">
        <v>11.4</v>
      </c>
      <c r="AF11" s="232">
        <v>-0.1</v>
      </c>
      <c r="AG11" s="232">
        <v>-1.7</v>
      </c>
      <c r="AH11" s="232">
        <v>3.2</v>
      </c>
      <c r="AI11" s="232">
        <v>-1</v>
      </c>
      <c r="AJ11" s="232">
        <v>0.5</v>
      </c>
      <c r="AK11" s="232" t="s">
        <v>176</v>
      </c>
      <c r="AL11" s="232" t="s">
        <v>176</v>
      </c>
      <c r="AM11" s="232">
        <v>-1.5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2">
        <v>93.185119999999998</v>
      </c>
      <c r="C12" s="232">
        <v>104.97817999999999</v>
      </c>
      <c r="D12" s="232">
        <v>78.607470000000006</v>
      </c>
      <c r="E12" s="232">
        <v>48.850549999999998</v>
      </c>
      <c r="F12" s="232" t="s">
        <v>176</v>
      </c>
      <c r="G12" s="232">
        <v>108.87434</v>
      </c>
      <c r="H12" s="232" t="s">
        <v>176</v>
      </c>
      <c r="I12" s="232">
        <v>85.078249999999997</v>
      </c>
      <c r="J12" s="232">
        <v>114.38381</v>
      </c>
      <c r="K12" s="232">
        <v>89.83717</v>
      </c>
      <c r="L12" s="232">
        <v>119.77798</v>
      </c>
      <c r="M12" s="232">
        <v>86.725750000000005</v>
      </c>
      <c r="N12" s="232">
        <v>93.112979999999993</v>
      </c>
      <c r="O12" s="232">
        <v>64.638620000000003</v>
      </c>
      <c r="P12" s="232">
        <v>97.459890000000001</v>
      </c>
      <c r="Q12" s="232">
        <v>94.769689999999997</v>
      </c>
      <c r="R12" s="232" t="s">
        <v>176</v>
      </c>
      <c r="S12" s="232" t="s">
        <v>176</v>
      </c>
      <c r="T12" s="232">
        <v>61.422910000000002</v>
      </c>
      <c r="U12" s="232">
        <v>0.4</v>
      </c>
      <c r="V12" s="232">
        <v>6.6</v>
      </c>
      <c r="W12" s="232">
        <v>1</v>
      </c>
      <c r="X12" s="232">
        <v>1.3</v>
      </c>
      <c r="Y12" s="232" t="s">
        <v>176</v>
      </c>
      <c r="Z12" s="232">
        <v>2.8</v>
      </c>
      <c r="AA12" s="232" t="s">
        <v>176</v>
      </c>
      <c r="AB12" s="232">
        <v>0.2</v>
      </c>
      <c r="AC12" s="232">
        <v>9.9</v>
      </c>
      <c r="AD12" s="232">
        <v>0.3</v>
      </c>
      <c r="AE12" s="233">
        <v>-2.2000000000000002</v>
      </c>
      <c r="AF12" s="232">
        <v>2.9</v>
      </c>
      <c r="AG12" s="232">
        <v>2.6</v>
      </c>
      <c r="AH12" s="232">
        <v>-2</v>
      </c>
      <c r="AI12" s="232">
        <v>0.9</v>
      </c>
      <c r="AJ12" s="232">
        <v>-3.2</v>
      </c>
      <c r="AK12" s="232" t="s">
        <v>176</v>
      </c>
      <c r="AL12" s="232" t="s">
        <v>176</v>
      </c>
      <c r="AM12" s="232">
        <v>7.1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2">
        <v>92.376130000000003</v>
      </c>
      <c r="C13" s="232">
        <v>103.32304000000001</v>
      </c>
      <c r="D13" s="232">
        <v>75.230270000000004</v>
      </c>
      <c r="E13" s="232">
        <v>47.645809999999997</v>
      </c>
      <c r="F13" s="232" t="s">
        <v>176</v>
      </c>
      <c r="G13" s="232">
        <v>100.74576999999999</v>
      </c>
      <c r="H13" s="232" t="s">
        <v>176</v>
      </c>
      <c r="I13" s="232">
        <v>84.389650000000003</v>
      </c>
      <c r="J13" s="232">
        <v>114.99249</v>
      </c>
      <c r="K13" s="232">
        <v>87.769620000000003</v>
      </c>
      <c r="L13" s="232">
        <v>120.95963</v>
      </c>
      <c r="M13" s="232">
        <v>88.763509999999997</v>
      </c>
      <c r="N13" s="232">
        <v>90.126009999999994</v>
      </c>
      <c r="O13" s="232">
        <v>63.542850000000001</v>
      </c>
      <c r="P13" s="232">
        <v>98.351039999999998</v>
      </c>
      <c r="Q13" s="232">
        <v>96.501810000000006</v>
      </c>
      <c r="R13" s="232" t="s">
        <v>176</v>
      </c>
      <c r="S13" s="232" t="s">
        <v>176</v>
      </c>
      <c r="T13" s="232">
        <v>59.71696</v>
      </c>
      <c r="U13" s="232">
        <v>-0.9</v>
      </c>
      <c r="V13" s="232">
        <v>-1.6</v>
      </c>
      <c r="W13" s="232">
        <v>-4.3</v>
      </c>
      <c r="X13" s="232">
        <v>-2.5</v>
      </c>
      <c r="Y13" s="232" t="s">
        <v>176</v>
      </c>
      <c r="Z13" s="232">
        <v>-7.5</v>
      </c>
      <c r="AA13" s="232" t="s">
        <v>176</v>
      </c>
      <c r="AB13" s="232">
        <v>-0.8</v>
      </c>
      <c r="AC13" s="232">
        <v>0.5</v>
      </c>
      <c r="AD13" s="232">
        <v>-2.2999999999999998</v>
      </c>
      <c r="AE13" s="233">
        <v>1</v>
      </c>
      <c r="AF13" s="232">
        <v>2.2999999999999998</v>
      </c>
      <c r="AG13" s="232">
        <v>-3.2</v>
      </c>
      <c r="AH13" s="232">
        <v>-1.7</v>
      </c>
      <c r="AI13" s="232">
        <v>0.9</v>
      </c>
      <c r="AJ13" s="232">
        <v>1.8</v>
      </c>
      <c r="AK13" s="232" t="s">
        <v>176</v>
      </c>
      <c r="AL13" s="232" t="s">
        <v>176</v>
      </c>
      <c r="AM13" s="232">
        <v>-2.8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2">
        <v>92.722040000000007</v>
      </c>
      <c r="C14" s="232">
        <v>97.348209999999995</v>
      </c>
      <c r="D14" s="232">
        <v>75.667100000000005</v>
      </c>
      <c r="E14" s="232">
        <v>44.77505</v>
      </c>
      <c r="F14" s="232" t="s">
        <v>176</v>
      </c>
      <c r="G14" s="232">
        <v>104.72309</v>
      </c>
      <c r="H14" s="232" t="s">
        <v>176</v>
      </c>
      <c r="I14" s="232">
        <v>79.864800000000002</v>
      </c>
      <c r="J14" s="232">
        <v>102.54585</v>
      </c>
      <c r="K14" s="232">
        <v>90.874799999999993</v>
      </c>
      <c r="L14" s="232">
        <v>121.03283</v>
      </c>
      <c r="M14" s="232">
        <v>84.070030000000003</v>
      </c>
      <c r="N14" s="232">
        <v>89.625820000000004</v>
      </c>
      <c r="O14" s="232">
        <v>65.772670000000005</v>
      </c>
      <c r="P14" s="232">
        <v>98.738150000000005</v>
      </c>
      <c r="Q14" s="232">
        <v>98.755960000000002</v>
      </c>
      <c r="R14" s="232" t="s">
        <v>176</v>
      </c>
      <c r="S14" s="232" t="s">
        <v>176</v>
      </c>
      <c r="T14" s="232">
        <v>58.46808</v>
      </c>
      <c r="U14" s="232">
        <v>0.4</v>
      </c>
      <c r="V14" s="232">
        <v>-5.8</v>
      </c>
      <c r="W14" s="232">
        <v>0.6</v>
      </c>
      <c r="X14" s="232">
        <v>-6</v>
      </c>
      <c r="Y14" s="232" t="s">
        <v>176</v>
      </c>
      <c r="Z14" s="232">
        <v>3.9</v>
      </c>
      <c r="AA14" s="232" t="s">
        <v>176</v>
      </c>
      <c r="AB14" s="232">
        <v>-5.4</v>
      </c>
      <c r="AC14" s="232">
        <v>-10.8</v>
      </c>
      <c r="AD14" s="232">
        <v>3.5</v>
      </c>
      <c r="AE14" s="233">
        <v>0.1</v>
      </c>
      <c r="AF14" s="232">
        <v>-5.3</v>
      </c>
      <c r="AG14" s="232">
        <v>-0.6</v>
      </c>
      <c r="AH14" s="232">
        <v>3.5</v>
      </c>
      <c r="AI14" s="232">
        <v>0.4</v>
      </c>
      <c r="AJ14" s="232">
        <v>2.2999999999999998</v>
      </c>
      <c r="AK14" s="232" t="s">
        <v>176</v>
      </c>
      <c r="AL14" s="232" t="s">
        <v>176</v>
      </c>
      <c r="AM14" s="232">
        <v>-2.1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2">
        <v>93.129440000000002</v>
      </c>
      <c r="C15" s="232">
        <v>101.14936</v>
      </c>
      <c r="D15" s="232">
        <v>78.725120000000004</v>
      </c>
      <c r="E15" s="232">
        <v>47.853900000000003</v>
      </c>
      <c r="F15" s="232" t="s">
        <v>176</v>
      </c>
      <c r="G15" s="232">
        <v>105.4593</v>
      </c>
      <c r="H15" s="232" t="s">
        <v>176</v>
      </c>
      <c r="I15" s="232">
        <v>82.735519999999994</v>
      </c>
      <c r="J15" s="232">
        <v>108.94553999999999</v>
      </c>
      <c r="K15" s="232">
        <v>91.633020000000002</v>
      </c>
      <c r="L15" s="232">
        <v>127.28285</v>
      </c>
      <c r="M15" s="232">
        <v>85.820580000000007</v>
      </c>
      <c r="N15" s="232">
        <v>94.137600000000006</v>
      </c>
      <c r="O15" s="232">
        <v>65.50882</v>
      </c>
      <c r="P15" s="232">
        <v>100.70836</v>
      </c>
      <c r="Q15" s="232">
        <v>96.87406</v>
      </c>
      <c r="R15" s="232" t="s">
        <v>176</v>
      </c>
      <c r="S15" s="232" t="s">
        <v>176</v>
      </c>
      <c r="T15" s="232">
        <v>59.824390000000001</v>
      </c>
      <c r="U15" s="232">
        <v>0.4</v>
      </c>
      <c r="V15" s="232">
        <v>3.9</v>
      </c>
      <c r="W15" s="232">
        <v>4</v>
      </c>
      <c r="X15" s="232">
        <v>6.9</v>
      </c>
      <c r="Y15" s="232" t="s">
        <v>176</v>
      </c>
      <c r="Z15" s="232">
        <v>0.7</v>
      </c>
      <c r="AA15" s="232" t="s">
        <v>176</v>
      </c>
      <c r="AB15" s="232">
        <v>3.6</v>
      </c>
      <c r="AC15" s="232">
        <v>6.2</v>
      </c>
      <c r="AD15" s="232">
        <v>0.8</v>
      </c>
      <c r="AE15" s="233">
        <v>5.2</v>
      </c>
      <c r="AF15" s="232">
        <v>2.1</v>
      </c>
      <c r="AG15" s="232">
        <v>5</v>
      </c>
      <c r="AH15" s="232">
        <v>-0.4</v>
      </c>
      <c r="AI15" s="232">
        <v>2</v>
      </c>
      <c r="AJ15" s="232">
        <v>-1.9</v>
      </c>
      <c r="AK15" s="232" t="s">
        <v>176</v>
      </c>
      <c r="AL15" s="232" t="s">
        <v>176</v>
      </c>
      <c r="AM15" s="232">
        <v>2.2999999999999998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2">
        <v>93.013450000000006</v>
      </c>
      <c r="C16" s="232">
        <v>103.10074</v>
      </c>
      <c r="D16" s="232">
        <v>78.007760000000005</v>
      </c>
      <c r="E16" s="232">
        <v>49.130180000000003</v>
      </c>
      <c r="F16" s="232" t="s">
        <v>176</v>
      </c>
      <c r="G16" s="232">
        <v>107.77329</v>
      </c>
      <c r="H16" s="232" t="s">
        <v>176</v>
      </c>
      <c r="I16" s="232">
        <v>84.285330000000002</v>
      </c>
      <c r="J16" s="232">
        <v>111.78086999999999</v>
      </c>
      <c r="K16" s="232">
        <v>91.197360000000003</v>
      </c>
      <c r="L16" s="232">
        <v>135.22954999999999</v>
      </c>
      <c r="M16" s="232">
        <v>84.821449999999999</v>
      </c>
      <c r="N16" s="232">
        <v>91.458060000000003</v>
      </c>
      <c r="O16" s="232">
        <v>65.990560000000002</v>
      </c>
      <c r="P16" s="232">
        <v>100.47966</v>
      </c>
      <c r="Q16" s="232">
        <v>99.287859999999995</v>
      </c>
      <c r="R16" s="232" t="s">
        <v>176</v>
      </c>
      <c r="S16" s="232" t="s">
        <v>176</v>
      </c>
      <c r="T16" s="232">
        <v>61.557389999999998</v>
      </c>
      <c r="U16" s="232">
        <v>-0.1</v>
      </c>
      <c r="V16" s="232">
        <v>1.9</v>
      </c>
      <c r="W16" s="232">
        <v>-0.9</v>
      </c>
      <c r="X16" s="232">
        <v>2.7</v>
      </c>
      <c r="Y16" s="232" t="s">
        <v>176</v>
      </c>
      <c r="Z16" s="232">
        <v>2.2000000000000002</v>
      </c>
      <c r="AA16" s="232" t="s">
        <v>176</v>
      </c>
      <c r="AB16" s="232">
        <v>1.9</v>
      </c>
      <c r="AC16" s="232">
        <v>2.6</v>
      </c>
      <c r="AD16" s="232">
        <v>-0.5</v>
      </c>
      <c r="AE16" s="233">
        <v>6.2</v>
      </c>
      <c r="AF16" s="232">
        <v>-1.2</v>
      </c>
      <c r="AG16" s="232">
        <v>-2.8</v>
      </c>
      <c r="AH16" s="232">
        <v>0.7</v>
      </c>
      <c r="AI16" s="232">
        <v>-0.2</v>
      </c>
      <c r="AJ16" s="232">
        <v>2.5</v>
      </c>
      <c r="AK16" s="232" t="s">
        <v>176</v>
      </c>
      <c r="AL16" s="232" t="s">
        <v>176</v>
      </c>
      <c r="AM16" s="232">
        <v>2.9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2">
        <v>92.694760000000002</v>
      </c>
      <c r="C17" s="232">
        <v>103.52927</v>
      </c>
      <c r="D17" s="232">
        <v>81.990480000000005</v>
      </c>
      <c r="E17" s="232">
        <v>48.687989999999999</v>
      </c>
      <c r="F17" s="232" t="s">
        <v>176</v>
      </c>
      <c r="G17" s="232">
        <v>110.12943</v>
      </c>
      <c r="H17" s="232" t="s">
        <v>176</v>
      </c>
      <c r="I17" s="232">
        <v>84.330920000000006</v>
      </c>
      <c r="J17" s="232">
        <v>114.75876</v>
      </c>
      <c r="K17" s="232">
        <v>90.503910000000005</v>
      </c>
      <c r="L17" s="232">
        <v>127.61059</v>
      </c>
      <c r="M17" s="232">
        <v>86.453180000000003</v>
      </c>
      <c r="N17" s="232">
        <v>89.9131</v>
      </c>
      <c r="O17" s="232">
        <v>66.87191</v>
      </c>
      <c r="P17" s="232">
        <v>100.19607999999999</v>
      </c>
      <c r="Q17" s="232">
        <v>96.508510000000001</v>
      </c>
      <c r="R17" s="232" t="s">
        <v>176</v>
      </c>
      <c r="S17" s="232" t="s">
        <v>176</v>
      </c>
      <c r="T17" s="232">
        <v>61.254980000000003</v>
      </c>
      <c r="U17" s="232">
        <v>-0.3</v>
      </c>
      <c r="V17" s="232">
        <v>0.4</v>
      </c>
      <c r="W17" s="232">
        <v>5.0999999999999996</v>
      </c>
      <c r="X17" s="232">
        <v>-0.9</v>
      </c>
      <c r="Y17" s="232" t="s">
        <v>176</v>
      </c>
      <c r="Z17" s="232">
        <v>2.2000000000000002</v>
      </c>
      <c r="AA17" s="232" t="s">
        <v>176</v>
      </c>
      <c r="AB17" s="232">
        <v>0.1</v>
      </c>
      <c r="AC17" s="232">
        <v>2.7</v>
      </c>
      <c r="AD17" s="232">
        <v>-0.8</v>
      </c>
      <c r="AE17" s="233">
        <v>-5.6</v>
      </c>
      <c r="AF17" s="232">
        <v>1.9</v>
      </c>
      <c r="AG17" s="232">
        <v>-1.7</v>
      </c>
      <c r="AH17" s="232">
        <v>1.3</v>
      </c>
      <c r="AI17" s="232">
        <v>-0.3</v>
      </c>
      <c r="AJ17" s="232">
        <v>-2.8</v>
      </c>
      <c r="AK17" s="232" t="s">
        <v>176</v>
      </c>
      <c r="AL17" s="232" t="s">
        <v>176</v>
      </c>
      <c r="AM17" s="232">
        <v>-0.5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2">
        <v>93.038719999999998</v>
      </c>
      <c r="C18" s="232">
        <v>103.80756</v>
      </c>
      <c r="D18" s="232">
        <v>76.307019999999994</v>
      </c>
      <c r="E18" s="232">
        <v>50.878059999999998</v>
      </c>
      <c r="F18" s="232" t="s">
        <v>176</v>
      </c>
      <c r="G18" s="232">
        <v>110.12643</v>
      </c>
      <c r="H18" s="232" t="s">
        <v>176</v>
      </c>
      <c r="I18" s="232">
        <v>92.96378</v>
      </c>
      <c r="J18" s="232">
        <v>110.372</v>
      </c>
      <c r="K18" s="232">
        <v>91.103520000000003</v>
      </c>
      <c r="L18" s="232">
        <v>127.1048</v>
      </c>
      <c r="M18" s="232">
        <v>84.953639999999993</v>
      </c>
      <c r="N18" s="232">
        <v>91.642290000000003</v>
      </c>
      <c r="O18" s="232">
        <v>68.601560000000006</v>
      </c>
      <c r="P18" s="232">
        <v>97.911569999999998</v>
      </c>
      <c r="Q18" s="232">
        <v>98.230879999999999</v>
      </c>
      <c r="R18" s="232" t="s">
        <v>176</v>
      </c>
      <c r="S18" s="232" t="s">
        <v>176</v>
      </c>
      <c r="T18" s="232">
        <v>62.969470000000001</v>
      </c>
      <c r="U18" s="232">
        <v>0.4</v>
      </c>
      <c r="V18" s="232">
        <v>0.3</v>
      </c>
      <c r="W18" s="232">
        <v>-6.9</v>
      </c>
      <c r="X18" s="232">
        <v>4.5</v>
      </c>
      <c r="Y18" s="232" t="s">
        <v>176</v>
      </c>
      <c r="Z18" s="232">
        <v>0</v>
      </c>
      <c r="AA18" s="232" t="s">
        <v>176</v>
      </c>
      <c r="AB18" s="232">
        <v>10.199999999999999</v>
      </c>
      <c r="AC18" s="232">
        <v>-3.8</v>
      </c>
      <c r="AD18" s="232">
        <v>0.7</v>
      </c>
      <c r="AE18" s="233">
        <v>-0.4</v>
      </c>
      <c r="AF18" s="232">
        <v>-1.7</v>
      </c>
      <c r="AG18" s="232">
        <v>1.9</v>
      </c>
      <c r="AH18" s="232">
        <v>2.6</v>
      </c>
      <c r="AI18" s="232">
        <v>-2.2999999999999998</v>
      </c>
      <c r="AJ18" s="232">
        <v>1.8</v>
      </c>
      <c r="AK18" s="232" t="s">
        <v>176</v>
      </c>
      <c r="AL18" s="232" t="s">
        <v>176</v>
      </c>
      <c r="AM18" s="232">
        <v>2.8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2">
        <v>92.598410000000001</v>
      </c>
      <c r="C19" s="232">
        <v>99.105220000000003</v>
      </c>
      <c r="D19" s="232">
        <v>77.827460000000002</v>
      </c>
      <c r="E19" s="232">
        <v>48.561750000000004</v>
      </c>
      <c r="F19" s="232" t="s">
        <v>176</v>
      </c>
      <c r="G19" s="232">
        <v>106.47716</v>
      </c>
      <c r="H19" s="232" t="s">
        <v>176</v>
      </c>
      <c r="I19" s="232">
        <v>82.561329999999998</v>
      </c>
      <c r="J19" s="232">
        <v>103.23353</v>
      </c>
      <c r="K19" s="232">
        <v>92.021559999999994</v>
      </c>
      <c r="L19" s="232">
        <v>136.46472</v>
      </c>
      <c r="M19" s="232">
        <v>86.194879999999998</v>
      </c>
      <c r="N19" s="232">
        <v>90.585400000000007</v>
      </c>
      <c r="O19" s="232">
        <v>66.778509999999997</v>
      </c>
      <c r="P19" s="232">
        <v>96.977469999999997</v>
      </c>
      <c r="Q19" s="232">
        <v>97.749520000000004</v>
      </c>
      <c r="R19" s="232" t="s">
        <v>176</v>
      </c>
      <c r="S19" s="232" t="s">
        <v>176</v>
      </c>
      <c r="T19" s="232">
        <v>61.809260000000002</v>
      </c>
      <c r="U19" s="232">
        <v>-0.5</v>
      </c>
      <c r="V19" s="232">
        <v>-4.5</v>
      </c>
      <c r="W19" s="232">
        <v>2</v>
      </c>
      <c r="X19" s="232">
        <v>-4.5999999999999996</v>
      </c>
      <c r="Y19" s="232" t="s">
        <v>176</v>
      </c>
      <c r="Z19" s="232">
        <v>-3.3</v>
      </c>
      <c r="AA19" s="232" t="s">
        <v>176</v>
      </c>
      <c r="AB19" s="232">
        <v>-11.2</v>
      </c>
      <c r="AC19" s="232">
        <v>-6.5</v>
      </c>
      <c r="AD19" s="232">
        <v>1</v>
      </c>
      <c r="AE19" s="233">
        <v>7.4</v>
      </c>
      <c r="AF19" s="232">
        <v>1.5</v>
      </c>
      <c r="AG19" s="232">
        <v>-1.2</v>
      </c>
      <c r="AH19" s="232">
        <v>-2.7</v>
      </c>
      <c r="AI19" s="232">
        <v>-1</v>
      </c>
      <c r="AJ19" s="232">
        <v>-0.5</v>
      </c>
      <c r="AK19" s="232" t="s">
        <v>176</v>
      </c>
      <c r="AL19" s="232" t="s">
        <v>176</v>
      </c>
      <c r="AM19" s="232">
        <v>-1.8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2">
        <v>92.602930000000001</v>
      </c>
      <c r="C20" s="232">
        <v>94.223339999999993</v>
      </c>
      <c r="D20" s="232">
        <v>73.437250000000006</v>
      </c>
      <c r="E20" s="232">
        <v>51.496780000000001</v>
      </c>
      <c r="F20" s="232" t="s">
        <v>176</v>
      </c>
      <c r="G20" s="232">
        <v>105.44687</v>
      </c>
      <c r="H20" s="232" t="s">
        <v>176</v>
      </c>
      <c r="I20" s="232">
        <v>77.629670000000004</v>
      </c>
      <c r="J20" s="232">
        <v>106.04179000000001</v>
      </c>
      <c r="K20" s="232">
        <v>91.226569999999995</v>
      </c>
      <c r="L20" s="232">
        <v>127.10369</v>
      </c>
      <c r="M20" s="232">
        <v>85.058170000000004</v>
      </c>
      <c r="N20" s="232">
        <v>89.979280000000003</v>
      </c>
      <c r="O20" s="232">
        <v>67.030829999999995</v>
      </c>
      <c r="P20" s="232">
        <v>93.832099999999997</v>
      </c>
      <c r="Q20" s="232">
        <v>99.010350000000003</v>
      </c>
      <c r="R20" s="232" t="s">
        <v>176</v>
      </c>
      <c r="S20" s="232" t="s">
        <v>176</v>
      </c>
      <c r="T20" s="232">
        <v>62.018320000000003</v>
      </c>
      <c r="U20" s="232">
        <v>0</v>
      </c>
      <c r="V20" s="232">
        <v>-4.9000000000000004</v>
      </c>
      <c r="W20" s="232">
        <v>-5.6</v>
      </c>
      <c r="X20" s="232">
        <v>6</v>
      </c>
      <c r="Y20" s="232" t="s">
        <v>176</v>
      </c>
      <c r="Z20" s="232">
        <v>-1</v>
      </c>
      <c r="AA20" s="232" t="s">
        <v>176</v>
      </c>
      <c r="AB20" s="232">
        <v>-6</v>
      </c>
      <c r="AC20" s="232">
        <v>2.7</v>
      </c>
      <c r="AD20" s="232">
        <v>-0.9</v>
      </c>
      <c r="AE20" s="233">
        <v>-6.9</v>
      </c>
      <c r="AF20" s="232">
        <v>-1.3</v>
      </c>
      <c r="AG20" s="232">
        <v>-0.7</v>
      </c>
      <c r="AH20" s="232">
        <v>0.4</v>
      </c>
      <c r="AI20" s="232">
        <v>-3.2</v>
      </c>
      <c r="AJ20" s="232">
        <v>1.3</v>
      </c>
      <c r="AK20" s="232" t="s">
        <v>176</v>
      </c>
      <c r="AL20" s="232" t="s">
        <v>176</v>
      </c>
      <c r="AM20" s="232">
        <v>0.3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2">
        <v>92.283500000000004</v>
      </c>
      <c r="C21" s="232">
        <v>101.43482</v>
      </c>
      <c r="D21" s="232">
        <v>75.922269999999997</v>
      </c>
      <c r="E21" s="232">
        <v>51.322189999999999</v>
      </c>
      <c r="F21" s="232" t="s">
        <v>176</v>
      </c>
      <c r="G21" s="232">
        <v>109.84352</v>
      </c>
      <c r="H21" s="232" t="s">
        <v>176</v>
      </c>
      <c r="I21" s="232">
        <v>82.933409999999995</v>
      </c>
      <c r="J21" s="232">
        <v>112.41992999999999</v>
      </c>
      <c r="K21" s="232">
        <v>91.464860000000002</v>
      </c>
      <c r="L21" s="232">
        <v>126.17155</v>
      </c>
      <c r="M21" s="232">
        <v>86.413790000000006</v>
      </c>
      <c r="N21" s="232">
        <v>90.793440000000004</v>
      </c>
      <c r="O21" s="232">
        <v>69.838579999999993</v>
      </c>
      <c r="P21" s="232">
        <v>93.177940000000007</v>
      </c>
      <c r="Q21" s="232">
        <v>101.03482</v>
      </c>
      <c r="R21" s="232" t="s">
        <v>176</v>
      </c>
      <c r="S21" s="232" t="s">
        <v>176</v>
      </c>
      <c r="T21" s="232">
        <v>62.366790000000002</v>
      </c>
      <c r="U21" s="232">
        <v>-0.3</v>
      </c>
      <c r="V21" s="232">
        <v>7.7</v>
      </c>
      <c r="W21" s="232">
        <v>3.4</v>
      </c>
      <c r="X21" s="232">
        <v>-0.3</v>
      </c>
      <c r="Y21" s="232" t="s">
        <v>176</v>
      </c>
      <c r="Z21" s="232">
        <v>4.2</v>
      </c>
      <c r="AA21" s="232" t="s">
        <v>176</v>
      </c>
      <c r="AB21" s="232">
        <v>6.8</v>
      </c>
      <c r="AC21" s="232">
        <v>6</v>
      </c>
      <c r="AD21" s="232">
        <v>0.3</v>
      </c>
      <c r="AE21" s="233">
        <v>-0.7</v>
      </c>
      <c r="AF21" s="232">
        <v>1.6</v>
      </c>
      <c r="AG21" s="232">
        <v>0.9</v>
      </c>
      <c r="AH21" s="232">
        <v>4.2</v>
      </c>
      <c r="AI21" s="232">
        <v>-0.7</v>
      </c>
      <c r="AJ21" s="232">
        <v>2</v>
      </c>
      <c r="AK21" s="232" t="s">
        <v>176</v>
      </c>
      <c r="AL21" s="232" t="s">
        <v>176</v>
      </c>
      <c r="AM21" s="232">
        <v>0.6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2">
        <v>90.945260000000005</v>
      </c>
      <c r="C22" s="232">
        <v>98.751499999999993</v>
      </c>
      <c r="D22" s="232">
        <v>73.404809999999998</v>
      </c>
      <c r="E22" s="232">
        <v>53.442970000000003</v>
      </c>
      <c r="F22" s="232" t="s">
        <v>176</v>
      </c>
      <c r="G22" s="232">
        <v>100.89167</v>
      </c>
      <c r="H22" s="232" t="s">
        <v>176</v>
      </c>
      <c r="I22" s="232">
        <v>80.187569999999994</v>
      </c>
      <c r="J22" s="232">
        <v>108.09866</v>
      </c>
      <c r="K22" s="232">
        <v>90.655360000000002</v>
      </c>
      <c r="L22" s="232">
        <v>133.16477</v>
      </c>
      <c r="M22" s="232">
        <v>84.431399999999996</v>
      </c>
      <c r="N22" s="232">
        <v>87.7898</v>
      </c>
      <c r="O22" s="232">
        <v>66.408839999999998</v>
      </c>
      <c r="P22" s="232">
        <v>91.754440000000002</v>
      </c>
      <c r="Q22" s="232">
        <v>95.0852</v>
      </c>
      <c r="R22" s="232" t="s">
        <v>176</v>
      </c>
      <c r="S22" s="232" t="s">
        <v>176</v>
      </c>
      <c r="T22" s="232">
        <v>59.787610000000001</v>
      </c>
      <c r="U22" s="232">
        <v>-1.5</v>
      </c>
      <c r="V22" s="232">
        <v>-2.6</v>
      </c>
      <c r="W22" s="232">
        <v>-3.3</v>
      </c>
      <c r="X22" s="232">
        <v>4.0999999999999996</v>
      </c>
      <c r="Y22" s="232" t="s">
        <v>176</v>
      </c>
      <c r="Z22" s="232">
        <v>-8.1</v>
      </c>
      <c r="AA22" s="232" t="s">
        <v>176</v>
      </c>
      <c r="AB22" s="232">
        <v>-3.3</v>
      </c>
      <c r="AC22" s="232">
        <v>-3.8</v>
      </c>
      <c r="AD22" s="232">
        <v>-0.9</v>
      </c>
      <c r="AE22" s="233">
        <v>5.5</v>
      </c>
      <c r="AF22" s="232">
        <v>-2.2999999999999998</v>
      </c>
      <c r="AG22" s="232">
        <v>-3.3</v>
      </c>
      <c r="AH22" s="232">
        <v>-4.9000000000000004</v>
      </c>
      <c r="AI22" s="232">
        <v>-1.5</v>
      </c>
      <c r="AJ22" s="232">
        <v>-5.9</v>
      </c>
      <c r="AK22" s="232" t="s">
        <v>176</v>
      </c>
      <c r="AL22" s="232" t="s">
        <v>176</v>
      </c>
      <c r="AM22" s="232">
        <v>-4.0999999999999996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2">
        <v>91.425359999999998</v>
      </c>
      <c r="C23" s="232">
        <v>98.808000000000007</v>
      </c>
      <c r="D23" s="232">
        <v>75.449780000000004</v>
      </c>
      <c r="E23" s="232">
        <v>51.13514</v>
      </c>
      <c r="F23" s="232" t="s">
        <v>176</v>
      </c>
      <c r="G23" s="232">
        <v>102.31734</v>
      </c>
      <c r="H23" s="232" t="s">
        <v>176</v>
      </c>
      <c r="I23" s="232">
        <v>80.688100000000006</v>
      </c>
      <c r="J23" s="232">
        <v>106.46263</v>
      </c>
      <c r="K23" s="232">
        <v>89.993769999999998</v>
      </c>
      <c r="L23" s="232">
        <v>124.10435</v>
      </c>
      <c r="M23" s="232">
        <v>86.041849999999997</v>
      </c>
      <c r="N23" s="232">
        <v>88.485680000000002</v>
      </c>
      <c r="O23" s="232">
        <v>66.426839999999999</v>
      </c>
      <c r="P23" s="232">
        <v>93.500500000000002</v>
      </c>
      <c r="Q23" s="232">
        <v>91.243740000000003</v>
      </c>
      <c r="R23" s="232" t="s">
        <v>176</v>
      </c>
      <c r="S23" s="232" t="s">
        <v>176</v>
      </c>
      <c r="T23" s="232">
        <v>62.30847</v>
      </c>
      <c r="U23" s="232">
        <v>0.5</v>
      </c>
      <c r="V23" s="232">
        <v>0.1</v>
      </c>
      <c r="W23" s="232">
        <v>2.8</v>
      </c>
      <c r="X23" s="232">
        <v>-4.3</v>
      </c>
      <c r="Y23" s="232" t="s">
        <v>176</v>
      </c>
      <c r="Z23" s="232">
        <v>1.4</v>
      </c>
      <c r="AA23" s="232" t="s">
        <v>176</v>
      </c>
      <c r="AB23" s="232">
        <v>0.6</v>
      </c>
      <c r="AC23" s="232">
        <v>-1.5</v>
      </c>
      <c r="AD23" s="232">
        <v>-0.7</v>
      </c>
      <c r="AE23" s="233">
        <v>-6.8</v>
      </c>
      <c r="AF23" s="232">
        <v>1.9</v>
      </c>
      <c r="AG23" s="232">
        <v>0.8</v>
      </c>
      <c r="AH23" s="232">
        <v>0</v>
      </c>
      <c r="AI23" s="232">
        <v>1.9</v>
      </c>
      <c r="AJ23" s="232">
        <v>-4</v>
      </c>
      <c r="AK23" s="232" t="s">
        <v>176</v>
      </c>
      <c r="AL23" s="232" t="s">
        <v>176</v>
      </c>
      <c r="AM23" s="232">
        <v>4.2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2">
        <v>90.607889999999998</v>
      </c>
      <c r="C24" s="232">
        <v>99.819699999999997</v>
      </c>
      <c r="D24" s="232">
        <v>91.547280000000001</v>
      </c>
      <c r="E24" s="232">
        <v>51.796019999999999</v>
      </c>
      <c r="F24" s="232" t="s">
        <v>176</v>
      </c>
      <c r="G24" s="232">
        <v>99.253290000000007</v>
      </c>
      <c r="H24" s="232" t="s">
        <v>176</v>
      </c>
      <c r="I24" s="232">
        <v>86.176370000000006</v>
      </c>
      <c r="J24" s="232">
        <v>107.88227000000001</v>
      </c>
      <c r="K24" s="232">
        <v>89.619789999999995</v>
      </c>
      <c r="L24" s="232">
        <v>131.19479999999999</v>
      </c>
      <c r="M24" s="232">
        <v>84.686040000000006</v>
      </c>
      <c r="N24" s="232">
        <v>88.420190000000005</v>
      </c>
      <c r="O24" s="232">
        <v>71.717669999999998</v>
      </c>
      <c r="P24" s="232">
        <v>90.236099999999993</v>
      </c>
      <c r="Q24" s="232">
        <v>87.310820000000007</v>
      </c>
      <c r="R24" s="232" t="s">
        <v>176</v>
      </c>
      <c r="S24" s="232" t="s">
        <v>176</v>
      </c>
      <c r="T24" s="232">
        <v>58.688139999999997</v>
      </c>
      <c r="U24" s="232">
        <v>-0.9</v>
      </c>
      <c r="V24" s="232">
        <v>1</v>
      </c>
      <c r="W24" s="232">
        <v>21.3</v>
      </c>
      <c r="X24" s="232">
        <v>1.3</v>
      </c>
      <c r="Y24" s="232" t="s">
        <v>176</v>
      </c>
      <c r="Z24" s="232">
        <v>-3</v>
      </c>
      <c r="AA24" s="232" t="s">
        <v>176</v>
      </c>
      <c r="AB24" s="232">
        <v>6.8</v>
      </c>
      <c r="AC24" s="232">
        <v>1.3</v>
      </c>
      <c r="AD24" s="232">
        <v>-0.4</v>
      </c>
      <c r="AE24" s="233">
        <v>5.7</v>
      </c>
      <c r="AF24" s="232">
        <v>-1.6</v>
      </c>
      <c r="AG24" s="232">
        <v>-0.1</v>
      </c>
      <c r="AH24" s="232">
        <v>8</v>
      </c>
      <c r="AI24" s="232">
        <v>-3.5</v>
      </c>
      <c r="AJ24" s="232">
        <v>-4.3</v>
      </c>
      <c r="AK24" s="232" t="s">
        <v>176</v>
      </c>
      <c r="AL24" s="232" t="s">
        <v>176</v>
      </c>
      <c r="AM24" s="232">
        <v>-5.8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2">
        <v>91.909559999999999</v>
      </c>
      <c r="C25" s="232">
        <v>97.281329999999997</v>
      </c>
      <c r="D25" s="232">
        <v>81.515550000000005</v>
      </c>
      <c r="E25" s="232">
        <v>52.912660000000002</v>
      </c>
      <c r="F25" s="232" t="s">
        <v>176</v>
      </c>
      <c r="G25" s="232">
        <v>100.91033</v>
      </c>
      <c r="H25" s="232" t="s">
        <v>176</v>
      </c>
      <c r="I25" s="232">
        <v>83.929509999999993</v>
      </c>
      <c r="J25" s="232">
        <v>104.34111</v>
      </c>
      <c r="K25" s="232">
        <v>88.175309999999996</v>
      </c>
      <c r="L25" s="232">
        <v>127.96465000000001</v>
      </c>
      <c r="M25" s="232">
        <v>81.60915</v>
      </c>
      <c r="N25" s="232">
        <v>88.358279999999993</v>
      </c>
      <c r="O25" s="232">
        <v>67.160989999999998</v>
      </c>
      <c r="P25" s="232">
        <v>92.665570000000002</v>
      </c>
      <c r="Q25" s="232">
        <v>92.183880000000002</v>
      </c>
      <c r="R25" s="232" t="s">
        <v>176</v>
      </c>
      <c r="S25" s="232" t="s">
        <v>176</v>
      </c>
      <c r="T25" s="232">
        <v>61.686019999999999</v>
      </c>
      <c r="U25" s="232">
        <v>1.4</v>
      </c>
      <c r="V25" s="232">
        <v>-2.5</v>
      </c>
      <c r="W25" s="232">
        <v>-11</v>
      </c>
      <c r="X25" s="232">
        <v>2.2000000000000002</v>
      </c>
      <c r="Y25" s="232" t="s">
        <v>176</v>
      </c>
      <c r="Z25" s="232">
        <v>1.7</v>
      </c>
      <c r="AA25" s="232" t="s">
        <v>176</v>
      </c>
      <c r="AB25" s="232">
        <v>-2.6</v>
      </c>
      <c r="AC25" s="232">
        <v>-3.3</v>
      </c>
      <c r="AD25" s="232">
        <v>-1.6</v>
      </c>
      <c r="AE25" s="233">
        <v>-2.5</v>
      </c>
      <c r="AF25" s="232">
        <v>-3.6</v>
      </c>
      <c r="AG25" s="232">
        <v>-0.1</v>
      </c>
      <c r="AH25" s="232">
        <v>-6.4</v>
      </c>
      <c r="AI25" s="232">
        <v>2.7</v>
      </c>
      <c r="AJ25" s="232">
        <v>5.6</v>
      </c>
      <c r="AK25" s="232" t="s">
        <v>176</v>
      </c>
      <c r="AL25" s="232" t="s">
        <v>176</v>
      </c>
      <c r="AM25" s="232">
        <v>5.0999999999999996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2">
        <v>94.543409999999994</v>
      </c>
      <c r="C26" s="232">
        <v>103.38078</v>
      </c>
      <c r="D26" s="232">
        <v>86.746409999999997</v>
      </c>
      <c r="E26" s="232">
        <v>52.852370000000001</v>
      </c>
      <c r="F26" s="232" t="s">
        <v>176</v>
      </c>
      <c r="G26" s="232">
        <v>102.63517</v>
      </c>
      <c r="H26" s="232" t="s">
        <v>176</v>
      </c>
      <c r="I26" s="232">
        <v>88.341639999999998</v>
      </c>
      <c r="J26" s="232">
        <v>113.97699</v>
      </c>
      <c r="K26" s="232">
        <v>92.350279999999998</v>
      </c>
      <c r="L26" s="232">
        <v>132.41959</v>
      </c>
      <c r="M26" s="232">
        <v>85.307069999999996</v>
      </c>
      <c r="N26" s="232">
        <v>93.87997</v>
      </c>
      <c r="O26" s="232">
        <v>70.509379999999993</v>
      </c>
      <c r="P26" s="232">
        <v>97.645229999999998</v>
      </c>
      <c r="Q26" s="232">
        <v>97.088009999999997</v>
      </c>
      <c r="R26" s="232" t="s">
        <v>176</v>
      </c>
      <c r="S26" s="232" t="s">
        <v>176</v>
      </c>
      <c r="T26" s="232">
        <v>62.314419999999998</v>
      </c>
      <c r="U26" s="232">
        <v>2.9</v>
      </c>
      <c r="V26" s="232">
        <v>6.3</v>
      </c>
      <c r="W26" s="232">
        <v>6.4</v>
      </c>
      <c r="X26" s="232">
        <v>-0.1</v>
      </c>
      <c r="Y26" s="232" t="s">
        <v>176</v>
      </c>
      <c r="Z26" s="232">
        <v>1.7</v>
      </c>
      <c r="AA26" s="232" t="s">
        <v>176</v>
      </c>
      <c r="AB26" s="232">
        <v>5.3</v>
      </c>
      <c r="AC26" s="232">
        <v>9.1999999999999993</v>
      </c>
      <c r="AD26" s="232">
        <v>4.7</v>
      </c>
      <c r="AE26" s="233">
        <v>3.5</v>
      </c>
      <c r="AF26" s="232">
        <v>4.5</v>
      </c>
      <c r="AG26" s="232">
        <v>6.2</v>
      </c>
      <c r="AH26" s="232">
        <v>5</v>
      </c>
      <c r="AI26" s="232">
        <v>5.4</v>
      </c>
      <c r="AJ26" s="232">
        <v>5.3</v>
      </c>
      <c r="AK26" s="232" t="s">
        <v>176</v>
      </c>
      <c r="AL26" s="232" t="s">
        <v>176</v>
      </c>
      <c r="AM26" s="232">
        <v>1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2">
        <v>94.963639999999998</v>
      </c>
      <c r="C27" s="232">
        <v>100.23856000000001</v>
      </c>
      <c r="D27" s="232">
        <v>84.784360000000007</v>
      </c>
      <c r="E27" s="232">
        <v>53.010680000000001</v>
      </c>
      <c r="F27" s="232" t="s">
        <v>176</v>
      </c>
      <c r="G27" s="232">
        <v>106.38328</v>
      </c>
      <c r="H27" s="232" t="s">
        <v>176</v>
      </c>
      <c r="I27" s="232">
        <v>85.716809999999995</v>
      </c>
      <c r="J27" s="232">
        <v>108.98715</v>
      </c>
      <c r="K27" s="232">
        <v>92.196610000000007</v>
      </c>
      <c r="L27" s="232">
        <v>122.5783</v>
      </c>
      <c r="M27" s="232">
        <v>88.080659999999995</v>
      </c>
      <c r="N27" s="232">
        <v>93.774119999999996</v>
      </c>
      <c r="O27" s="232">
        <v>71.798119999999997</v>
      </c>
      <c r="P27" s="232">
        <v>97.03501</v>
      </c>
      <c r="Q27" s="232">
        <v>97.670820000000006</v>
      </c>
      <c r="R27" s="232" t="s">
        <v>176</v>
      </c>
      <c r="S27" s="232" t="s">
        <v>176</v>
      </c>
      <c r="T27" s="232">
        <v>63.636429999999997</v>
      </c>
      <c r="U27" s="232">
        <v>0.4</v>
      </c>
      <c r="V27" s="232">
        <v>-3</v>
      </c>
      <c r="W27" s="232">
        <v>-2.2999999999999998</v>
      </c>
      <c r="X27" s="232">
        <v>0.3</v>
      </c>
      <c r="Y27" s="232" t="s">
        <v>176</v>
      </c>
      <c r="Z27" s="232">
        <v>3.7</v>
      </c>
      <c r="AA27" s="232" t="s">
        <v>176</v>
      </c>
      <c r="AB27" s="232">
        <v>-3</v>
      </c>
      <c r="AC27" s="232">
        <v>-4.4000000000000004</v>
      </c>
      <c r="AD27" s="232">
        <v>-0.2</v>
      </c>
      <c r="AE27" s="233">
        <v>-7.4</v>
      </c>
      <c r="AF27" s="232">
        <v>3.3</v>
      </c>
      <c r="AG27" s="232">
        <v>-0.1</v>
      </c>
      <c r="AH27" s="232">
        <v>1.8</v>
      </c>
      <c r="AI27" s="232">
        <v>-0.6</v>
      </c>
      <c r="AJ27" s="232">
        <v>0.6</v>
      </c>
      <c r="AK27" s="232" t="s">
        <v>176</v>
      </c>
      <c r="AL27" s="232" t="s">
        <v>176</v>
      </c>
      <c r="AM27" s="232">
        <v>2.1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2">
        <v>95.970730000000003</v>
      </c>
      <c r="C28" s="232">
        <v>90.355310000000003</v>
      </c>
      <c r="D28" s="232">
        <v>84.543499999999995</v>
      </c>
      <c r="E28" s="232">
        <v>51.800490000000003</v>
      </c>
      <c r="F28" s="232" t="s">
        <v>176</v>
      </c>
      <c r="G28" s="232">
        <v>99.822199999999995</v>
      </c>
      <c r="H28" s="232" t="s">
        <v>176</v>
      </c>
      <c r="I28" s="232">
        <v>84.497730000000004</v>
      </c>
      <c r="J28" s="232">
        <v>89.528390000000002</v>
      </c>
      <c r="K28" s="232">
        <v>92.674130000000005</v>
      </c>
      <c r="L28" s="232">
        <v>122.67899</v>
      </c>
      <c r="M28" s="232">
        <v>84.128789999999995</v>
      </c>
      <c r="N28" s="232">
        <v>94.678659999999994</v>
      </c>
      <c r="O28" s="232">
        <v>70.166409999999999</v>
      </c>
      <c r="P28" s="232">
        <v>97.261870000000002</v>
      </c>
      <c r="Q28" s="232">
        <v>100.21646</v>
      </c>
      <c r="R28" s="232" t="s">
        <v>176</v>
      </c>
      <c r="S28" s="232" t="s">
        <v>176</v>
      </c>
      <c r="T28" s="232">
        <v>60.407170000000001</v>
      </c>
      <c r="U28" s="232">
        <v>1.1000000000000001</v>
      </c>
      <c r="V28" s="232">
        <v>-9.9</v>
      </c>
      <c r="W28" s="232">
        <v>-0.3</v>
      </c>
      <c r="X28" s="232">
        <v>-2.2999999999999998</v>
      </c>
      <c r="Y28" s="232" t="s">
        <v>176</v>
      </c>
      <c r="Z28" s="232">
        <v>-6.2</v>
      </c>
      <c r="AA28" s="232" t="s">
        <v>176</v>
      </c>
      <c r="AB28" s="232">
        <v>-1.4</v>
      </c>
      <c r="AC28" s="232">
        <v>-17.899999999999999</v>
      </c>
      <c r="AD28" s="232">
        <v>0.5</v>
      </c>
      <c r="AE28" s="233">
        <v>0.1</v>
      </c>
      <c r="AF28" s="232">
        <v>-4.5</v>
      </c>
      <c r="AG28" s="232">
        <v>1</v>
      </c>
      <c r="AH28" s="232">
        <v>-2.2999999999999998</v>
      </c>
      <c r="AI28" s="232">
        <v>0.2</v>
      </c>
      <c r="AJ28" s="232">
        <v>2.6</v>
      </c>
      <c r="AK28" s="232" t="s">
        <v>176</v>
      </c>
      <c r="AL28" s="232" t="s">
        <v>176</v>
      </c>
      <c r="AM28" s="232">
        <v>-5.0999999999999996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2">
        <v>94.515140000000002</v>
      </c>
      <c r="C29" s="232">
        <v>98.678970000000007</v>
      </c>
      <c r="D29" s="232">
        <v>86.558179999999993</v>
      </c>
      <c r="E29" s="232">
        <v>54.564880000000002</v>
      </c>
      <c r="F29" s="232" t="s">
        <v>176</v>
      </c>
      <c r="G29" s="232">
        <v>103.32984</v>
      </c>
      <c r="H29" s="232" t="s">
        <v>176</v>
      </c>
      <c r="I29" s="232">
        <v>87.532089999999997</v>
      </c>
      <c r="J29" s="232">
        <v>105.83678</v>
      </c>
      <c r="K29" s="232">
        <v>98.338409999999996</v>
      </c>
      <c r="L29" s="232">
        <v>127.91761</v>
      </c>
      <c r="M29" s="232">
        <v>83.126170000000002</v>
      </c>
      <c r="N29" s="232">
        <v>96.161670000000001</v>
      </c>
      <c r="O29" s="232">
        <v>68.556089999999998</v>
      </c>
      <c r="P29" s="232">
        <v>96.084000000000003</v>
      </c>
      <c r="Q29" s="232">
        <v>98.532759999999996</v>
      </c>
      <c r="R29" s="232" t="s">
        <v>176</v>
      </c>
      <c r="S29" s="232" t="s">
        <v>176</v>
      </c>
      <c r="T29" s="232">
        <v>58.456209999999999</v>
      </c>
      <c r="U29" s="232">
        <v>-1.5</v>
      </c>
      <c r="V29" s="232">
        <v>9.1999999999999993</v>
      </c>
      <c r="W29" s="232">
        <v>2.4</v>
      </c>
      <c r="X29" s="232">
        <v>5.3</v>
      </c>
      <c r="Y29" s="232" t="s">
        <v>176</v>
      </c>
      <c r="Z29" s="232">
        <v>3.5</v>
      </c>
      <c r="AA29" s="232" t="s">
        <v>176</v>
      </c>
      <c r="AB29" s="232">
        <v>3.6</v>
      </c>
      <c r="AC29" s="232">
        <v>18.2</v>
      </c>
      <c r="AD29" s="232">
        <v>6.1</v>
      </c>
      <c r="AE29" s="233">
        <v>4.3</v>
      </c>
      <c r="AF29" s="232">
        <v>-1.2</v>
      </c>
      <c r="AG29" s="232">
        <v>1.6</v>
      </c>
      <c r="AH29" s="232">
        <v>-2.2999999999999998</v>
      </c>
      <c r="AI29" s="232">
        <v>-1.2</v>
      </c>
      <c r="AJ29" s="232">
        <v>-1.7</v>
      </c>
      <c r="AK29" s="232" t="s">
        <v>176</v>
      </c>
      <c r="AL29" s="232" t="s">
        <v>176</v>
      </c>
      <c r="AM29" s="232">
        <v>-3.2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2">
        <v>96.391279999999995</v>
      </c>
      <c r="C30" s="232">
        <v>98.271199999999993</v>
      </c>
      <c r="D30" s="232">
        <v>88.20693</v>
      </c>
      <c r="E30" s="232">
        <v>52.667050000000003</v>
      </c>
      <c r="F30" s="232" t="s">
        <v>176</v>
      </c>
      <c r="G30" s="232">
        <v>105.5455</v>
      </c>
      <c r="H30" s="232" t="s">
        <v>176</v>
      </c>
      <c r="I30" s="232">
        <v>84.68544</v>
      </c>
      <c r="J30" s="232">
        <v>111.09435000000001</v>
      </c>
      <c r="K30" s="232">
        <v>93.016220000000004</v>
      </c>
      <c r="L30" s="232">
        <v>130.22641999999999</v>
      </c>
      <c r="M30" s="232">
        <v>84.542929999999998</v>
      </c>
      <c r="N30" s="232">
        <v>97.724509999999995</v>
      </c>
      <c r="O30" s="232">
        <v>73.179540000000003</v>
      </c>
      <c r="P30" s="232">
        <v>96.216229999999996</v>
      </c>
      <c r="Q30" s="232">
        <v>98.954080000000005</v>
      </c>
      <c r="R30" s="232" t="s">
        <v>176</v>
      </c>
      <c r="S30" s="232" t="s">
        <v>176</v>
      </c>
      <c r="T30" s="232">
        <v>65.914770000000004</v>
      </c>
      <c r="U30" s="232">
        <v>2</v>
      </c>
      <c r="V30" s="232">
        <v>-0.4</v>
      </c>
      <c r="W30" s="232">
        <v>1.9</v>
      </c>
      <c r="X30" s="232">
        <v>-3.5</v>
      </c>
      <c r="Y30" s="232" t="s">
        <v>176</v>
      </c>
      <c r="Z30" s="232">
        <v>2.1</v>
      </c>
      <c r="AA30" s="232" t="s">
        <v>176</v>
      </c>
      <c r="AB30" s="232">
        <v>-3.3</v>
      </c>
      <c r="AC30" s="232">
        <v>5</v>
      </c>
      <c r="AD30" s="232">
        <v>-5.4</v>
      </c>
      <c r="AE30" s="233">
        <v>1.8</v>
      </c>
      <c r="AF30" s="232">
        <v>1.7</v>
      </c>
      <c r="AG30" s="232">
        <v>1.6</v>
      </c>
      <c r="AH30" s="232">
        <v>6.7</v>
      </c>
      <c r="AI30" s="232">
        <v>0.1</v>
      </c>
      <c r="AJ30" s="232">
        <v>0.4</v>
      </c>
      <c r="AK30" s="232" t="s">
        <v>176</v>
      </c>
      <c r="AL30" s="232" t="s">
        <v>176</v>
      </c>
      <c r="AM30" s="232">
        <v>12.8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2">
        <v>97.998580000000004</v>
      </c>
      <c r="C31" s="232">
        <v>101.58422</v>
      </c>
      <c r="D31" s="232">
        <v>83.013750000000002</v>
      </c>
      <c r="E31" s="232">
        <v>58.921199999999999</v>
      </c>
      <c r="F31" s="232" t="s">
        <v>176</v>
      </c>
      <c r="G31" s="232">
        <v>109.49590000000001</v>
      </c>
      <c r="H31" s="232" t="s">
        <v>176</v>
      </c>
      <c r="I31" s="232">
        <v>87.185370000000006</v>
      </c>
      <c r="J31" s="232">
        <v>115.53625</v>
      </c>
      <c r="K31" s="232">
        <v>95.584360000000004</v>
      </c>
      <c r="L31" s="232">
        <v>136.26084</v>
      </c>
      <c r="M31" s="232">
        <v>87.92662</v>
      </c>
      <c r="N31" s="232">
        <v>98.353930000000005</v>
      </c>
      <c r="O31" s="232">
        <v>76.122230000000002</v>
      </c>
      <c r="P31" s="232">
        <v>98.483329999999995</v>
      </c>
      <c r="Q31" s="232">
        <v>99.952489999999997</v>
      </c>
      <c r="R31" s="232" t="s">
        <v>176</v>
      </c>
      <c r="S31" s="232" t="s">
        <v>176</v>
      </c>
      <c r="T31" s="232">
        <v>64.409450000000007</v>
      </c>
      <c r="U31" s="232">
        <v>1.7</v>
      </c>
      <c r="V31" s="232">
        <v>3.4</v>
      </c>
      <c r="W31" s="232">
        <v>-5.9</v>
      </c>
      <c r="X31" s="232">
        <v>11.9</v>
      </c>
      <c r="Y31" s="232" t="s">
        <v>176</v>
      </c>
      <c r="Z31" s="232">
        <v>3.7</v>
      </c>
      <c r="AA31" s="232" t="s">
        <v>176</v>
      </c>
      <c r="AB31" s="232">
        <v>3</v>
      </c>
      <c r="AC31" s="232">
        <v>4</v>
      </c>
      <c r="AD31" s="232">
        <v>2.8</v>
      </c>
      <c r="AE31" s="233">
        <v>4.5999999999999996</v>
      </c>
      <c r="AF31" s="232">
        <v>4</v>
      </c>
      <c r="AG31" s="232">
        <v>0.6</v>
      </c>
      <c r="AH31" s="232">
        <v>4</v>
      </c>
      <c r="AI31" s="232">
        <v>2.4</v>
      </c>
      <c r="AJ31" s="232">
        <v>1</v>
      </c>
      <c r="AK31" s="232" t="s">
        <v>176</v>
      </c>
      <c r="AL31" s="232" t="s">
        <v>176</v>
      </c>
      <c r="AM31" s="232">
        <v>-2.2999999999999998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2">
        <v>98.424750000000003</v>
      </c>
      <c r="C32" s="232">
        <v>104.24827999999999</v>
      </c>
      <c r="D32" s="232">
        <v>88.298789999999997</v>
      </c>
      <c r="E32" s="232">
        <v>54.275820000000003</v>
      </c>
      <c r="F32" s="232" t="s">
        <v>176</v>
      </c>
      <c r="G32" s="232">
        <v>114.35502</v>
      </c>
      <c r="H32" s="232" t="s">
        <v>176</v>
      </c>
      <c r="I32" s="232">
        <v>91.467179999999999</v>
      </c>
      <c r="J32" s="232">
        <v>118.24655</v>
      </c>
      <c r="K32" s="232">
        <v>93.990939999999995</v>
      </c>
      <c r="L32" s="232">
        <v>132.69579999999999</v>
      </c>
      <c r="M32" s="232">
        <v>87.985309999999998</v>
      </c>
      <c r="N32" s="232">
        <v>99.509289999999993</v>
      </c>
      <c r="O32" s="232">
        <v>72.439520000000002</v>
      </c>
      <c r="P32" s="232">
        <v>99.675039999999996</v>
      </c>
      <c r="Q32" s="232">
        <v>103.33204000000001</v>
      </c>
      <c r="R32" s="232" t="s">
        <v>176</v>
      </c>
      <c r="S32" s="232" t="s">
        <v>176</v>
      </c>
      <c r="T32" s="232">
        <v>62.574820000000003</v>
      </c>
      <c r="U32" s="232">
        <v>0.4</v>
      </c>
      <c r="V32" s="232">
        <v>2.6</v>
      </c>
      <c r="W32" s="232">
        <v>6.4</v>
      </c>
      <c r="X32" s="232">
        <v>-7.9</v>
      </c>
      <c r="Y32" s="232" t="s">
        <v>176</v>
      </c>
      <c r="Z32" s="232">
        <v>4.4000000000000004</v>
      </c>
      <c r="AA32" s="232" t="s">
        <v>176</v>
      </c>
      <c r="AB32" s="232">
        <v>4.9000000000000004</v>
      </c>
      <c r="AC32" s="232">
        <v>2.2999999999999998</v>
      </c>
      <c r="AD32" s="232">
        <v>-1.7</v>
      </c>
      <c r="AE32" s="233">
        <v>-2.6</v>
      </c>
      <c r="AF32" s="232">
        <v>0.1</v>
      </c>
      <c r="AG32" s="232">
        <v>1.2</v>
      </c>
      <c r="AH32" s="232">
        <v>-4.8</v>
      </c>
      <c r="AI32" s="232">
        <v>1.2</v>
      </c>
      <c r="AJ32" s="232">
        <v>3.4</v>
      </c>
      <c r="AK32" s="232" t="s">
        <v>176</v>
      </c>
      <c r="AL32" s="232" t="s">
        <v>176</v>
      </c>
      <c r="AM32" s="232">
        <v>-2.8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2">
        <v>99.242400000000004</v>
      </c>
      <c r="C33" s="232">
        <v>104.88051</v>
      </c>
      <c r="D33" s="232">
        <v>87.141810000000007</v>
      </c>
      <c r="E33" s="232">
        <v>55.223970000000001</v>
      </c>
      <c r="F33" s="232" t="s">
        <v>176</v>
      </c>
      <c r="G33" s="232">
        <v>107.37013</v>
      </c>
      <c r="H33" s="232" t="s">
        <v>176</v>
      </c>
      <c r="I33" s="232">
        <v>87.9345</v>
      </c>
      <c r="J33" s="232">
        <v>119.18311</v>
      </c>
      <c r="K33" s="232">
        <v>96.215130000000002</v>
      </c>
      <c r="L33" s="232">
        <v>134.6112</v>
      </c>
      <c r="M33" s="232">
        <v>86.176640000000006</v>
      </c>
      <c r="N33" s="232">
        <v>101.07875</v>
      </c>
      <c r="O33" s="232">
        <v>75.295770000000005</v>
      </c>
      <c r="P33" s="232">
        <v>102.53615000000001</v>
      </c>
      <c r="Q33" s="232">
        <v>103.72948</v>
      </c>
      <c r="R33" s="232" t="s">
        <v>176</v>
      </c>
      <c r="S33" s="232" t="s">
        <v>176</v>
      </c>
      <c r="T33" s="232">
        <v>61.978540000000002</v>
      </c>
      <c r="U33" s="232">
        <v>0.8</v>
      </c>
      <c r="V33" s="232">
        <v>0.6</v>
      </c>
      <c r="W33" s="232">
        <v>-1.3</v>
      </c>
      <c r="X33" s="232">
        <v>1.7</v>
      </c>
      <c r="Y33" s="232" t="s">
        <v>176</v>
      </c>
      <c r="Z33" s="232">
        <v>-6.1</v>
      </c>
      <c r="AA33" s="232" t="s">
        <v>176</v>
      </c>
      <c r="AB33" s="232">
        <v>-3.9</v>
      </c>
      <c r="AC33" s="232">
        <v>0.8</v>
      </c>
      <c r="AD33" s="232">
        <v>2.4</v>
      </c>
      <c r="AE33" s="233">
        <v>1.4</v>
      </c>
      <c r="AF33" s="232">
        <v>-2.1</v>
      </c>
      <c r="AG33" s="232">
        <v>1.6</v>
      </c>
      <c r="AH33" s="232">
        <v>3.9</v>
      </c>
      <c r="AI33" s="232">
        <v>2.9</v>
      </c>
      <c r="AJ33" s="232">
        <v>0.4</v>
      </c>
      <c r="AK33" s="232" t="s">
        <v>176</v>
      </c>
      <c r="AL33" s="232" t="s">
        <v>176</v>
      </c>
      <c r="AM33" s="232">
        <v>-1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2">
        <v>100.13330000000001</v>
      </c>
      <c r="C34" s="232">
        <v>107.07941</v>
      </c>
      <c r="D34" s="232">
        <v>88.635159999999999</v>
      </c>
      <c r="E34" s="232">
        <v>55.66968</v>
      </c>
      <c r="F34" s="232" t="s">
        <v>176</v>
      </c>
      <c r="G34" s="232">
        <v>111.52436</v>
      </c>
      <c r="H34" s="232" t="s">
        <v>176</v>
      </c>
      <c r="I34" s="232">
        <v>89.509500000000003</v>
      </c>
      <c r="J34" s="232">
        <v>120.16727</v>
      </c>
      <c r="K34" s="232">
        <v>95.736320000000006</v>
      </c>
      <c r="L34" s="232">
        <v>134.79356000000001</v>
      </c>
      <c r="M34" s="232">
        <v>86.538179999999997</v>
      </c>
      <c r="N34" s="232">
        <v>97.278639999999996</v>
      </c>
      <c r="O34" s="232">
        <v>65.932770000000005</v>
      </c>
      <c r="P34" s="232">
        <v>104.74019</v>
      </c>
      <c r="Q34" s="232">
        <v>102.03711</v>
      </c>
      <c r="R34" s="232" t="s">
        <v>176</v>
      </c>
      <c r="S34" s="232" t="s">
        <v>176</v>
      </c>
      <c r="T34" s="232">
        <v>65.835030000000003</v>
      </c>
      <c r="U34" s="232">
        <v>0.9</v>
      </c>
      <c r="V34" s="232">
        <v>2.1</v>
      </c>
      <c r="W34" s="232">
        <v>1.7</v>
      </c>
      <c r="X34" s="232">
        <v>0.8</v>
      </c>
      <c r="Y34" s="232" t="s">
        <v>176</v>
      </c>
      <c r="Z34" s="232">
        <v>3.9</v>
      </c>
      <c r="AA34" s="232" t="s">
        <v>176</v>
      </c>
      <c r="AB34" s="232">
        <v>1.8</v>
      </c>
      <c r="AC34" s="232">
        <v>0.8</v>
      </c>
      <c r="AD34" s="232">
        <v>-0.5</v>
      </c>
      <c r="AE34" s="233">
        <v>0.1</v>
      </c>
      <c r="AF34" s="232">
        <v>0.4</v>
      </c>
      <c r="AG34" s="232">
        <v>-3.8</v>
      </c>
      <c r="AH34" s="232">
        <v>-12.4</v>
      </c>
      <c r="AI34" s="232">
        <v>2.1</v>
      </c>
      <c r="AJ34" s="232">
        <v>-1.6</v>
      </c>
      <c r="AK34" s="232" t="s">
        <v>176</v>
      </c>
      <c r="AL34" s="232" t="s">
        <v>176</v>
      </c>
      <c r="AM34" s="232">
        <v>6.2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2">
        <v>100.49041</v>
      </c>
      <c r="C35" s="232">
        <v>111.97812999999999</v>
      </c>
      <c r="D35" s="232">
        <v>92.191820000000007</v>
      </c>
      <c r="E35" s="232">
        <v>56.243119999999998</v>
      </c>
      <c r="F35" s="232" t="s">
        <v>176</v>
      </c>
      <c r="G35" s="232">
        <v>113.92698</v>
      </c>
      <c r="H35" s="232" t="s">
        <v>176</v>
      </c>
      <c r="I35" s="232">
        <v>90.465400000000002</v>
      </c>
      <c r="J35" s="232">
        <v>128.69217</v>
      </c>
      <c r="K35" s="232">
        <v>97.682079999999999</v>
      </c>
      <c r="L35" s="232">
        <v>134.91102000000001</v>
      </c>
      <c r="M35" s="232">
        <v>91.507329999999996</v>
      </c>
      <c r="N35" s="232">
        <v>101.48436</v>
      </c>
      <c r="O35" s="232">
        <v>66.477729999999994</v>
      </c>
      <c r="P35" s="232">
        <v>105.92882</v>
      </c>
      <c r="Q35" s="232">
        <v>106.68568</v>
      </c>
      <c r="R35" s="232" t="s">
        <v>176</v>
      </c>
      <c r="S35" s="232" t="s">
        <v>176</v>
      </c>
      <c r="T35" s="232">
        <v>64.48263</v>
      </c>
      <c r="U35" s="232">
        <v>0.4</v>
      </c>
      <c r="V35" s="232">
        <v>4.5999999999999996</v>
      </c>
      <c r="W35" s="232">
        <v>4</v>
      </c>
      <c r="X35" s="232">
        <v>1</v>
      </c>
      <c r="Y35" s="232" t="s">
        <v>176</v>
      </c>
      <c r="Z35" s="232">
        <v>2.2000000000000002</v>
      </c>
      <c r="AA35" s="232" t="s">
        <v>176</v>
      </c>
      <c r="AB35" s="232">
        <v>1.1000000000000001</v>
      </c>
      <c r="AC35" s="232">
        <v>7.1</v>
      </c>
      <c r="AD35" s="232">
        <v>2</v>
      </c>
      <c r="AE35" s="233">
        <v>0.1</v>
      </c>
      <c r="AF35" s="232">
        <v>5.7</v>
      </c>
      <c r="AG35" s="232">
        <v>4.3</v>
      </c>
      <c r="AH35" s="232">
        <v>0.8</v>
      </c>
      <c r="AI35" s="232">
        <v>1.1000000000000001</v>
      </c>
      <c r="AJ35" s="232">
        <v>4.5999999999999996</v>
      </c>
      <c r="AK35" s="232" t="s">
        <v>176</v>
      </c>
      <c r="AL35" s="232" t="s">
        <v>176</v>
      </c>
      <c r="AM35" s="232">
        <v>-2.1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2">
        <v>101.20889</v>
      </c>
      <c r="C36" s="232">
        <v>106.53888000000001</v>
      </c>
      <c r="D36" s="232">
        <v>90.521270000000001</v>
      </c>
      <c r="E36" s="232">
        <v>57.015740000000001</v>
      </c>
      <c r="F36" s="232" t="s">
        <v>176</v>
      </c>
      <c r="G36" s="232">
        <v>118.43464</v>
      </c>
      <c r="H36" s="232" t="s">
        <v>176</v>
      </c>
      <c r="I36" s="232">
        <v>88.612170000000006</v>
      </c>
      <c r="J36" s="232">
        <v>114.42986000000001</v>
      </c>
      <c r="K36" s="232">
        <v>98.221609999999998</v>
      </c>
      <c r="L36" s="232">
        <v>133.23788999999999</v>
      </c>
      <c r="M36" s="232">
        <v>88.410150000000002</v>
      </c>
      <c r="N36" s="232">
        <v>102.66244</v>
      </c>
      <c r="O36" s="232">
        <v>75.889570000000006</v>
      </c>
      <c r="P36" s="232">
        <v>108.09134</v>
      </c>
      <c r="Q36" s="232">
        <v>108.66179</v>
      </c>
      <c r="R36" s="232" t="s">
        <v>176</v>
      </c>
      <c r="S36" s="232" t="s">
        <v>176</v>
      </c>
      <c r="T36" s="232">
        <v>65.385779999999997</v>
      </c>
      <c r="U36" s="232">
        <v>0.7</v>
      </c>
      <c r="V36" s="232">
        <v>-4.9000000000000004</v>
      </c>
      <c r="W36" s="232">
        <v>-1.8</v>
      </c>
      <c r="X36" s="232">
        <v>1.4</v>
      </c>
      <c r="Y36" s="232" t="s">
        <v>176</v>
      </c>
      <c r="Z36" s="232">
        <v>4</v>
      </c>
      <c r="AA36" s="232" t="s">
        <v>176</v>
      </c>
      <c r="AB36" s="232">
        <v>-2</v>
      </c>
      <c r="AC36" s="232">
        <v>-11.1</v>
      </c>
      <c r="AD36" s="232">
        <v>0.6</v>
      </c>
      <c r="AE36" s="233">
        <v>-1.2</v>
      </c>
      <c r="AF36" s="232">
        <v>-3.4</v>
      </c>
      <c r="AG36" s="232">
        <v>1.2</v>
      </c>
      <c r="AH36" s="232">
        <v>14.2</v>
      </c>
      <c r="AI36" s="232">
        <v>2</v>
      </c>
      <c r="AJ36" s="232">
        <v>1.9</v>
      </c>
      <c r="AK36" s="232" t="s">
        <v>176</v>
      </c>
      <c r="AL36" s="232" t="s">
        <v>176</v>
      </c>
      <c r="AM36" s="232">
        <v>1.4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2">
        <v>102.30341</v>
      </c>
      <c r="C37" s="232">
        <v>105.98151</v>
      </c>
      <c r="D37" s="232">
        <v>91.632760000000005</v>
      </c>
      <c r="E37" s="232">
        <v>58.719839999999998</v>
      </c>
      <c r="F37" s="232" t="s">
        <v>176</v>
      </c>
      <c r="G37" s="232">
        <v>118.97754</v>
      </c>
      <c r="H37" s="232" t="s">
        <v>176</v>
      </c>
      <c r="I37" s="232">
        <v>90.162989999999994</v>
      </c>
      <c r="J37" s="232">
        <v>112.22701000000001</v>
      </c>
      <c r="K37" s="232">
        <v>98.550510000000003</v>
      </c>
      <c r="L37" s="232">
        <v>133.12826000000001</v>
      </c>
      <c r="M37" s="232">
        <v>88.379350000000002</v>
      </c>
      <c r="N37" s="232">
        <v>102.43437</v>
      </c>
      <c r="O37" s="232">
        <v>81.435569999999998</v>
      </c>
      <c r="P37" s="232">
        <v>109.45128</v>
      </c>
      <c r="Q37" s="232">
        <v>102.02209999999999</v>
      </c>
      <c r="R37" s="232" t="s">
        <v>176</v>
      </c>
      <c r="S37" s="232" t="s">
        <v>176</v>
      </c>
      <c r="T37" s="232">
        <v>65.502110000000002</v>
      </c>
      <c r="U37" s="232">
        <v>1.1000000000000001</v>
      </c>
      <c r="V37" s="232">
        <v>-0.5</v>
      </c>
      <c r="W37" s="232">
        <v>1.2</v>
      </c>
      <c r="X37" s="232">
        <v>3</v>
      </c>
      <c r="Y37" s="232" t="s">
        <v>176</v>
      </c>
      <c r="Z37" s="232">
        <v>0.5</v>
      </c>
      <c r="AA37" s="232" t="s">
        <v>176</v>
      </c>
      <c r="AB37" s="232">
        <v>1.8</v>
      </c>
      <c r="AC37" s="232">
        <v>-1.9</v>
      </c>
      <c r="AD37" s="232">
        <v>0.3</v>
      </c>
      <c r="AE37" s="233">
        <v>-0.1</v>
      </c>
      <c r="AF37" s="232">
        <v>0</v>
      </c>
      <c r="AG37" s="232">
        <v>-0.2</v>
      </c>
      <c r="AH37" s="232">
        <v>7.3</v>
      </c>
      <c r="AI37" s="232">
        <v>1.3</v>
      </c>
      <c r="AJ37" s="232">
        <v>-6.1</v>
      </c>
      <c r="AK37" s="232" t="s">
        <v>176</v>
      </c>
      <c r="AL37" s="232" t="s">
        <v>176</v>
      </c>
      <c r="AM37" s="232">
        <v>0.2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2">
        <v>102.68403000000001</v>
      </c>
      <c r="C38" s="232">
        <v>109.92818</v>
      </c>
      <c r="D38" s="232">
        <v>93.123159999999999</v>
      </c>
      <c r="E38" s="232">
        <v>58.926389999999998</v>
      </c>
      <c r="F38" s="232" t="s">
        <v>176</v>
      </c>
      <c r="G38" s="232">
        <v>125.6382</v>
      </c>
      <c r="H38" s="232" t="s">
        <v>176</v>
      </c>
      <c r="I38" s="232">
        <v>92.240620000000007</v>
      </c>
      <c r="J38" s="232">
        <v>118.30283</v>
      </c>
      <c r="K38" s="232">
        <v>97.800420000000003</v>
      </c>
      <c r="L38" s="232">
        <v>131.95403999999999</v>
      </c>
      <c r="M38" s="232">
        <v>89.282749999999993</v>
      </c>
      <c r="N38" s="232">
        <v>107.43622000000001</v>
      </c>
      <c r="O38" s="232">
        <v>85.950590000000005</v>
      </c>
      <c r="P38" s="232">
        <v>109.91857</v>
      </c>
      <c r="Q38" s="232">
        <v>96.071399999999997</v>
      </c>
      <c r="R38" s="232" t="s">
        <v>176</v>
      </c>
      <c r="S38" s="232" t="s">
        <v>176</v>
      </c>
      <c r="T38" s="232">
        <v>70.288229999999999</v>
      </c>
      <c r="U38" s="232">
        <v>0.4</v>
      </c>
      <c r="V38" s="232">
        <v>3.7</v>
      </c>
      <c r="W38" s="232">
        <v>1.6</v>
      </c>
      <c r="X38" s="232">
        <v>0.4</v>
      </c>
      <c r="Y38" s="232" t="s">
        <v>176</v>
      </c>
      <c r="Z38" s="232">
        <v>5.6</v>
      </c>
      <c r="AA38" s="232" t="s">
        <v>176</v>
      </c>
      <c r="AB38" s="232">
        <v>2.2999999999999998</v>
      </c>
      <c r="AC38" s="232">
        <v>5.4</v>
      </c>
      <c r="AD38" s="232">
        <v>-0.8</v>
      </c>
      <c r="AE38" s="233">
        <v>-0.9</v>
      </c>
      <c r="AF38" s="232">
        <v>1</v>
      </c>
      <c r="AG38" s="232">
        <v>4.9000000000000004</v>
      </c>
      <c r="AH38" s="232">
        <v>5.5</v>
      </c>
      <c r="AI38" s="232">
        <v>0.4</v>
      </c>
      <c r="AJ38" s="232">
        <v>-5.8</v>
      </c>
      <c r="AK38" s="232" t="s">
        <v>176</v>
      </c>
      <c r="AL38" s="232" t="s">
        <v>176</v>
      </c>
      <c r="AM38" s="232">
        <v>7.3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2">
        <v>102.10056</v>
      </c>
      <c r="C39" s="232">
        <v>108.12597</v>
      </c>
      <c r="D39" s="232">
        <v>90.196129999999997</v>
      </c>
      <c r="E39" s="232">
        <v>58.505609999999997</v>
      </c>
      <c r="F39" s="232" t="s">
        <v>176</v>
      </c>
      <c r="G39" s="232">
        <v>122.67904</v>
      </c>
      <c r="H39" s="232" t="s">
        <v>176</v>
      </c>
      <c r="I39" s="232">
        <v>89.878399999999999</v>
      </c>
      <c r="J39" s="232">
        <v>119.10715</v>
      </c>
      <c r="K39" s="232">
        <v>98.241990000000001</v>
      </c>
      <c r="L39" s="232">
        <v>134.30591000000001</v>
      </c>
      <c r="M39" s="232">
        <v>89.458510000000004</v>
      </c>
      <c r="N39" s="232">
        <v>99.180729999999997</v>
      </c>
      <c r="O39" s="232">
        <v>77.653660000000002</v>
      </c>
      <c r="P39" s="232">
        <v>107.31048</v>
      </c>
      <c r="Q39" s="232">
        <v>103.2268</v>
      </c>
      <c r="R39" s="232" t="s">
        <v>176</v>
      </c>
      <c r="S39" s="232" t="s">
        <v>176</v>
      </c>
      <c r="T39" s="232">
        <v>67.74042</v>
      </c>
      <c r="U39" s="232">
        <v>-0.6</v>
      </c>
      <c r="V39" s="232">
        <v>-1.6</v>
      </c>
      <c r="W39" s="232">
        <v>-3.1</v>
      </c>
      <c r="X39" s="232">
        <v>-0.7</v>
      </c>
      <c r="Y39" s="232" t="s">
        <v>176</v>
      </c>
      <c r="Z39" s="232">
        <v>-2.4</v>
      </c>
      <c r="AA39" s="232" t="s">
        <v>176</v>
      </c>
      <c r="AB39" s="232">
        <v>-2.6</v>
      </c>
      <c r="AC39" s="232">
        <v>0.7</v>
      </c>
      <c r="AD39" s="232">
        <v>0.5</v>
      </c>
      <c r="AE39" s="233">
        <v>1.8</v>
      </c>
      <c r="AF39" s="232">
        <v>0.2</v>
      </c>
      <c r="AG39" s="232">
        <v>-7.7</v>
      </c>
      <c r="AH39" s="232">
        <v>-9.6999999999999993</v>
      </c>
      <c r="AI39" s="232">
        <v>-2.4</v>
      </c>
      <c r="AJ39" s="232">
        <v>7.4</v>
      </c>
      <c r="AK39" s="232" t="s">
        <v>176</v>
      </c>
      <c r="AL39" s="232" t="s">
        <v>176</v>
      </c>
      <c r="AM39" s="232">
        <v>-3.6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2">
        <v>102.05595</v>
      </c>
      <c r="C40" s="232">
        <v>109.39287</v>
      </c>
      <c r="D40" s="232">
        <v>99.492729999999995</v>
      </c>
      <c r="E40" s="232">
        <v>60.681550000000001</v>
      </c>
      <c r="F40" s="232" t="s">
        <v>176</v>
      </c>
      <c r="G40" s="232">
        <v>124.44490999999999</v>
      </c>
      <c r="H40" s="232" t="s">
        <v>176</v>
      </c>
      <c r="I40" s="232">
        <v>86.644959999999998</v>
      </c>
      <c r="J40" s="232">
        <v>122.0515</v>
      </c>
      <c r="K40" s="232">
        <v>99.277609999999996</v>
      </c>
      <c r="L40" s="232">
        <v>135.91299000000001</v>
      </c>
      <c r="M40" s="232">
        <v>90.06532</v>
      </c>
      <c r="N40" s="232">
        <v>104.33345</v>
      </c>
      <c r="O40" s="232">
        <v>81.762690000000006</v>
      </c>
      <c r="P40" s="232">
        <v>103.81726999999999</v>
      </c>
      <c r="Q40" s="232">
        <v>98.0428</v>
      </c>
      <c r="R40" s="232" t="s">
        <v>176</v>
      </c>
      <c r="S40" s="232" t="s">
        <v>176</v>
      </c>
      <c r="T40" s="232">
        <v>69.663439999999994</v>
      </c>
      <c r="U40" s="232">
        <v>0</v>
      </c>
      <c r="V40" s="232">
        <v>1.2</v>
      </c>
      <c r="W40" s="232">
        <v>10.3</v>
      </c>
      <c r="X40" s="232">
        <v>3.7</v>
      </c>
      <c r="Y40" s="232" t="s">
        <v>176</v>
      </c>
      <c r="Z40" s="232">
        <v>1.4</v>
      </c>
      <c r="AA40" s="232" t="s">
        <v>176</v>
      </c>
      <c r="AB40" s="232">
        <v>-3.6</v>
      </c>
      <c r="AC40" s="232">
        <v>2.5</v>
      </c>
      <c r="AD40" s="232">
        <v>1.1000000000000001</v>
      </c>
      <c r="AE40" s="233">
        <v>1.2</v>
      </c>
      <c r="AF40" s="232">
        <v>0.7</v>
      </c>
      <c r="AG40" s="232">
        <v>5.2</v>
      </c>
      <c r="AH40" s="232">
        <v>5.3</v>
      </c>
      <c r="AI40" s="232">
        <v>-3.3</v>
      </c>
      <c r="AJ40" s="232">
        <v>-5</v>
      </c>
      <c r="AK40" s="232" t="s">
        <v>176</v>
      </c>
      <c r="AL40" s="232" t="s">
        <v>176</v>
      </c>
      <c r="AM40" s="232">
        <v>2.8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2">
        <v>102.67618</v>
      </c>
      <c r="C41" s="232">
        <v>109.29806000000001</v>
      </c>
      <c r="D41" s="232">
        <v>99.105410000000006</v>
      </c>
      <c r="E41" s="232">
        <v>59.761130000000001</v>
      </c>
      <c r="F41" s="232" t="s">
        <v>176</v>
      </c>
      <c r="G41" s="232">
        <v>122.87248</v>
      </c>
      <c r="H41" s="232" t="s">
        <v>176</v>
      </c>
      <c r="I41" s="232">
        <v>86.845849999999999</v>
      </c>
      <c r="J41" s="232">
        <v>122.49675000000001</v>
      </c>
      <c r="K41" s="232">
        <v>99.290289999999999</v>
      </c>
      <c r="L41" s="232">
        <v>140.46569</v>
      </c>
      <c r="M41" s="232">
        <v>91.260729999999995</v>
      </c>
      <c r="N41" s="232">
        <v>106.00988</v>
      </c>
      <c r="O41" s="232">
        <v>80.438820000000007</v>
      </c>
      <c r="P41" s="232">
        <v>107.83278</v>
      </c>
      <c r="Q41" s="232">
        <v>98.279300000000006</v>
      </c>
      <c r="R41" s="232" t="s">
        <v>176</v>
      </c>
      <c r="S41" s="232" t="s">
        <v>176</v>
      </c>
      <c r="T41" s="232">
        <v>69.618620000000007</v>
      </c>
      <c r="U41" s="232">
        <v>0.6</v>
      </c>
      <c r="V41" s="232">
        <v>-0.1</v>
      </c>
      <c r="W41" s="232">
        <v>-0.4</v>
      </c>
      <c r="X41" s="232">
        <v>-1.5</v>
      </c>
      <c r="Y41" s="232" t="s">
        <v>176</v>
      </c>
      <c r="Z41" s="232">
        <v>-1.3</v>
      </c>
      <c r="AA41" s="232" t="s">
        <v>176</v>
      </c>
      <c r="AB41" s="232">
        <v>0.2</v>
      </c>
      <c r="AC41" s="232">
        <v>0.4</v>
      </c>
      <c r="AD41" s="232">
        <v>0</v>
      </c>
      <c r="AE41" s="233">
        <v>3.3</v>
      </c>
      <c r="AF41" s="232">
        <v>1.3</v>
      </c>
      <c r="AG41" s="232">
        <v>1.6</v>
      </c>
      <c r="AH41" s="232">
        <v>-1.6</v>
      </c>
      <c r="AI41" s="232">
        <v>3.9</v>
      </c>
      <c r="AJ41" s="232">
        <v>0.2</v>
      </c>
      <c r="AK41" s="232" t="s">
        <v>176</v>
      </c>
      <c r="AL41" s="232" t="s">
        <v>176</v>
      </c>
      <c r="AM41" s="232">
        <v>-0.1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2">
        <v>103.25727999999999</v>
      </c>
      <c r="C42" s="232">
        <v>109.63636</v>
      </c>
      <c r="D42" s="232">
        <v>93.508219999999994</v>
      </c>
      <c r="E42" s="232">
        <v>58.348709999999997</v>
      </c>
      <c r="F42" s="232" t="s">
        <v>176</v>
      </c>
      <c r="G42" s="232">
        <v>116.24496000000001</v>
      </c>
      <c r="H42" s="232" t="s">
        <v>176</v>
      </c>
      <c r="I42" s="232">
        <v>90.949100000000001</v>
      </c>
      <c r="J42" s="232">
        <v>118.35455</v>
      </c>
      <c r="K42" s="232">
        <v>100.52585000000001</v>
      </c>
      <c r="L42" s="232">
        <v>138.92402999999999</v>
      </c>
      <c r="M42" s="232">
        <v>88.781499999999994</v>
      </c>
      <c r="N42" s="232">
        <v>104.02683</v>
      </c>
      <c r="O42" s="232">
        <v>79.523809999999997</v>
      </c>
      <c r="P42" s="232">
        <v>107.19513999999999</v>
      </c>
      <c r="Q42" s="232">
        <v>101.10033</v>
      </c>
      <c r="R42" s="232" t="s">
        <v>176</v>
      </c>
      <c r="S42" s="232" t="s">
        <v>176</v>
      </c>
      <c r="T42" s="232">
        <v>67.585220000000007</v>
      </c>
      <c r="U42" s="232">
        <v>0.6</v>
      </c>
      <c r="V42" s="232">
        <v>0.3</v>
      </c>
      <c r="W42" s="232">
        <v>-5.6</v>
      </c>
      <c r="X42" s="232">
        <v>-2.4</v>
      </c>
      <c r="Y42" s="232" t="s">
        <v>176</v>
      </c>
      <c r="Z42" s="232">
        <v>-5.4</v>
      </c>
      <c r="AA42" s="232" t="s">
        <v>176</v>
      </c>
      <c r="AB42" s="232">
        <v>4.7</v>
      </c>
      <c r="AC42" s="232">
        <v>-3.4</v>
      </c>
      <c r="AD42" s="232">
        <v>1.2</v>
      </c>
      <c r="AE42" s="233">
        <v>-1.1000000000000001</v>
      </c>
      <c r="AF42" s="232">
        <v>-2.7</v>
      </c>
      <c r="AG42" s="232">
        <v>-1.9</v>
      </c>
      <c r="AH42" s="232">
        <v>-1.1000000000000001</v>
      </c>
      <c r="AI42" s="232">
        <v>-0.6</v>
      </c>
      <c r="AJ42" s="232">
        <v>2.9</v>
      </c>
      <c r="AK42" s="232" t="s">
        <v>176</v>
      </c>
      <c r="AL42" s="232" t="s">
        <v>176</v>
      </c>
      <c r="AM42" s="232">
        <v>-2.9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2">
        <v>101.90591999999999</v>
      </c>
      <c r="C43" s="232">
        <v>108.17545</v>
      </c>
      <c r="D43" s="232">
        <v>98.697630000000004</v>
      </c>
      <c r="E43" s="232">
        <v>58.352539999999998</v>
      </c>
      <c r="F43" s="232" t="s">
        <v>176</v>
      </c>
      <c r="G43" s="232">
        <v>112.7238</v>
      </c>
      <c r="H43" s="232" t="s">
        <v>176</v>
      </c>
      <c r="I43" s="232">
        <v>90.85924</v>
      </c>
      <c r="J43" s="232">
        <v>119.175</v>
      </c>
      <c r="K43" s="232">
        <v>99.732489999999999</v>
      </c>
      <c r="L43" s="232">
        <v>136.17746</v>
      </c>
      <c r="M43" s="232">
        <v>87.909459999999996</v>
      </c>
      <c r="N43" s="232">
        <v>102.69282</v>
      </c>
      <c r="O43" s="232">
        <v>78.732439999999997</v>
      </c>
      <c r="P43" s="232">
        <v>106.12287999999999</v>
      </c>
      <c r="Q43" s="232">
        <v>98.355940000000004</v>
      </c>
      <c r="R43" s="232" t="s">
        <v>176</v>
      </c>
      <c r="S43" s="232" t="s">
        <v>176</v>
      </c>
      <c r="T43" s="232">
        <v>66.910600000000002</v>
      </c>
      <c r="U43" s="232">
        <v>-1.3</v>
      </c>
      <c r="V43" s="232">
        <v>-1.3</v>
      </c>
      <c r="W43" s="232">
        <v>5.5</v>
      </c>
      <c r="X43" s="232">
        <v>0</v>
      </c>
      <c r="Y43" s="232" t="s">
        <v>176</v>
      </c>
      <c r="Z43" s="232">
        <v>-3</v>
      </c>
      <c r="AA43" s="232" t="s">
        <v>176</v>
      </c>
      <c r="AB43" s="232">
        <v>-0.1</v>
      </c>
      <c r="AC43" s="232">
        <v>0.7</v>
      </c>
      <c r="AD43" s="232">
        <v>-0.8</v>
      </c>
      <c r="AE43" s="233">
        <v>-2</v>
      </c>
      <c r="AF43" s="232">
        <v>-1</v>
      </c>
      <c r="AG43" s="232">
        <v>-1.3</v>
      </c>
      <c r="AH43" s="232">
        <v>-1</v>
      </c>
      <c r="AI43" s="232">
        <v>-1</v>
      </c>
      <c r="AJ43" s="232">
        <v>-2.7</v>
      </c>
      <c r="AK43" s="232" t="s">
        <v>176</v>
      </c>
      <c r="AL43" s="232" t="s">
        <v>176</v>
      </c>
      <c r="AM43" s="232">
        <v>-1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2">
        <v>102.8038</v>
      </c>
      <c r="C44" s="232">
        <v>108.62027</v>
      </c>
      <c r="D44" s="232">
        <v>100.14588000000001</v>
      </c>
      <c r="E44" s="232">
        <v>57.067659999999997</v>
      </c>
      <c r="F44" s="232" t="s">
        <v>176</v>
      </c>
      <c r="G44" s="232">
        <v>110.8073</v>
      </c>
      <c r="H44" s="232" t="s">
        <v>176</v>
      </c>
      <c r="I44" s="232">
        <v>90.370999999999995</v>
      </c>
      <c r="J44" s="232">
        <v>123.42188</v>
      </c>
      <c r="K44" s="232">
        <v>101.95789000000001</v>
      </c>
      <c r="L44" s="232">
        <v>141.30898999999999</v>
      </c>
      <c r="M44" s="232">
        <v>90.52861</v>
      </c>
      <c r="N44" s="232">
        <v>105.14624000000001</v>
      </c>
      <c r="O44" s="232">
        <v>81.583590000000001</v>
      </c>
      <c r="P44" s="232">
        <v>107.42626</v>
      </c>
      <c r="Q44" s="232">
        <v>98.913219999999995</v>
      </c>
      <c r="R44" s="232" t="s">
        <v>176</v>
      </c>
      <c r="S44" s="232" t="s">
        <v>176</v>
      </c>
      <c r="T44" s="232">
        <v>70.722430000000003</v>
      </c>
      <c r="U44" s="232">
        <v>0.9</v>
      </c>
      <c r="V44" s="232">
        <v>0.4</v>
      </c>
      <c r="W44" s="232">
        <v>1.5</v>
      </c>
      <c r="X44" s="232">
        <v>-2.2000000000000002</v>
      </c>
      <c r="Y44" s="232" t="s">
        <v>176</v>
      </c>
      <c r="Z44" s="232">
        <v>-1.7</v>
      </c>
      <c r="AA44" s="232" t="s">
        <v>176</v>
      </c>
      <c r="AB44" s="232">
        <v>-0.5</v>
      </c>
      <c r="AC44" s="232">
        <v>3.6</v>
      </c>
      <c r="AD44" s="232">
        <v>2.2000000000000002</v>
      </c>
      <c r="AE44" s="233">
        <v>3.8</v>
      </c>
      <c r="AF44" s="232">
        <v>3</v>
      </c>
      <c r="AG44" s="232">
        <v>2.4</v>
      </c>
      <c r="AH44" s="232">
        <v>3.6</v>
      </c>
      <c r="AI44" s="232">
        <v>1.2</v>
      </c>
      <c r="AJ44" s="232">
        <v>0.6</v>
      </c>
      <c r="AK44" s="232" t="s">
        <v>176</v>
      </c>
      <c r="AL44" s="232" t="s">
        <v>176</v>
      </c>
      <c r="AM44" s="232">
        <v>5.7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2">
        <v>102.88482</v>
      </c>
      <c r="C45" s="232">
        <v>108.52821</v>
      </c>
      <c r="D45" s="232">
        <v>107.95884</v>
      </c>
      <c r="E45" s="232">
        <v>59.818869999999997</v>
      </c>
      <c r="F45" s="232" t="s">
        <v>176</v>
      </c>
      <c r="G45" s="232">
        <v>119.48078</v>
      </c>
      <c r="H45" s="232" t="s">
        <v>176</v>
      </c>
      <c r="I45" s="232">
        <v>87.358580000000003</v>
      </c>
      <c r="J45" s="232">
        <v>122.26942</v>
      </c>
      <c r="K45" s="232">
        <v>101.88392</v>
      </c>
      <c r="L45" s="232">
        <v>142.42570000000001</v>
      </c>
      <c r="M45" s="232">
        <v>91.071830000000006</v>
      </c>
      <c r="N45" s="232">
        <v>102.77158</v>
      </c>
      <c r="O45" s="232">
        <v>77.42877</v>
      </c>
      <c r="P45" s="232">
        <v>106.49553</v>
      </c>
      <c r="Q45" s="232">
        <v>98.990930000000006</v>
      </c>
      <c r="R45" s="232" t="s">
        <v>176</v>
      </c>
      <c r="S45" s="232" t="s">
        <v>176</v>
      </c>
      <c r="T45" s="232">
        <v>71.13006</v>
      </c>
      <c r="U45" s="232">
        <v>0.1</v>
      </c>
      <c r="V45" s="232">
        <v>-0.1</v>
      </c>
      <c r="W45" s="232">
        <v>7.8</v>
      </c>
      <c r="X45" s="232">
        <v>4.8</v>
      </c>
      <c r="Y45" s="232" t="s">
        <v>176</v>
      </c>
      <c r="Z45" s="232">
        <v>7.8</v>
      </c>
      <c r="AA45" s="232" t="s">
        <v>176</v>
      </c>
      <c r="AB45" s="232">
        <v>-3.3</v>
      </c>
      <c r="AC45" s="232">
        <v>-0.9</v>
      </c>
      <c r="AD45" s="232">
        <v>-0.1</v>
      </c>
      <c r="AE45" s="233">
        <v>0.8</v>
      </c>
      <c r="AF45" s="232">
        <v>0.6</v>
      </c>
      <c r="AG45" s="232">
        <v>-2.2999999999999998</v>
      </c>
      <c r="AH45" s="232">
        <v>-5.0999999999999996</v>
      </c>
      <c r="AI45" s="232">
        <v>-0.9</v>
      </c>
      <c r="AJ45" s="232">
        <v>0.1</v>
      </c>
      <c r="AK45" s="232" t="s">
        <v>176</v>
      </c>
      <c r="AL45" s="232" t="s">
        <v>176</v>
      </c>
      <c r="AM45" s="232">
        <v>0.6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2">
        <v>106.41161</v>
      </c>
      <c r="C46" s="232">
        <v>107.61078999999999</v>
      </c>
      <c r="D46" s="232">
        <v>111.99587</v>
      </c>
      <c r="E46" s="232">
        <v>58.6736</v>
      </c>
      <c r="F46" s="232" t="s">
        <v>176</v>
      </c>
      <c r="G46" s="232">
        <v>118.17555</v>
      </c>
      <c r="H46" s="232" t="s">
        <v>176</v>
      </c>
      <c r="I46" s="232">
        <v>90.35033</v>
      </c>
      <c r="J46" s="232">
        <v>119.60651</v>
      </c>
      <c r="K46" s="232">
        <v>100.99652</v>
      </c>
      <c r="L46" s="232">
        <v>136.02468999999999</v>
      </c>
      <c r="M46" s="232">
        <v>91.639060000000001</v>
      </c>
      <c r="N46" s="232">
        <v>105.11962</v>
      </c>
      <c r="O46" s="232">
        <v>81.345550000000003</v>
      </c>
      <c r="P46" s="232">
        <v>108.66125</v>
      </c>
      <c r="Q46" s="232">
        <v>102.86078000000001</v>
      </c>
      <c r="R46" s="232" t="s">
        <v>176</v>
      </c>
      <c r="S46" s="232" t="s">
        <v>176</v>
      </c>
      <c r="T46" s="232">
        <v>68.051820000000006</v>
      </c>
      <c r="U46" s="232">
        <v>3.4</v>
      </c>
      <c r="V46" s="232">
        <v>-0.8</v>
      </c>
      <c r="W46" s="232">
        <v>3.7</v>
      </c>
      <c r="X46" s="232">
        <v>-1.9</v>
      </c>
      <c r="Y46" s="232" t="s">
        <v>176</v>
      </c>
      <c r="Z46" s="232">
        <v>-1.1000000000000001</v>
      </c>
      <c r="AA46" s="232" t="s">
        <v>176</v>
      </c>
      <c r="AB46" s="232">
        <v>3.4</v>
      </c>
      <c r="AC46" s="232">
        <v>-2.2000000000000002</v>
      </c>
      <c r="AD46" s="232">
        <v>-0.9</v>
      </c>
      <c r="AE46" s="233">
        <v>-4.5</v>
      </c>
      <c r="AF46" s="232">
        <v>0.6</v>
      </c>
      <c r="AG46" s="232">
        <v>2.2999999999999998</v>
      </c>
      <c r="AH46" s="232">
        <v>5.0999999999999996</v>
      </c>
      <c r="AI46" s="232">
        <v>2</v>
      </c>
      <c r="AJ46" s="232">
        <v>3.9</v>
      </c>
      <c r="AK46" s="232" t="s">
        <v>176</v>
      </c>
      <c r="AL46" s="232" t="s">
        <v>176</v>
      </c>
      <c r="AM46" s="232">
        <v>-4.3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2">
        <v>104.19416</v>
      </c>
      <c r="C47" s="232">
        <v>109.94486000000001</v>
      </c>
      <c r="D47" s="232">
        <v>119.11584999999999</v>
      </c>
      <c r="E47" s="232">
        <v>60.382179999999998</v>
      </c>
      <c r="F47" s="232" t="s">
        <v>176</v>
      </c>
      <c r="G47" s="232">
        <v>113.79828000000001</v>
      </c>
      <c r="H47" s="232" t="s">
        <v>176</v>
      </c>
      <c r="I47" s="232">
        <v>90.557140000000004</v>
      </c>
      <c r="J47" s="232">
        <v>126.00118000000001</v>
      </c>
      <c r="K47" s="232">
        <v>104.61839999999999</v>
      </c>
      <c r="L47" s="232">
        <v>134.51705999999999</v>
      </c>
      <c r="M47" s="232">
        <v>88.751019999999997</v>
      </c>
      <c r="N47" s="232">
        <v>106.02973</v>
      </c>
      <c r="O47" s="232">
        <v>79.811850000000007</v>
      </c>
      <c r="P47" s="232">
        <v>103.86575000000001</v>
      </c>
      <c r="Q47" s="232">
        <v>101.09379</v>
      </c>
      <c r="R47" s="232" t="s">
        <v>176</v>
      </c>
      <c r="S47" s="232" t="s">
        <v>176</v>
      </c>
      <c r="T47" s="232">
        <v>70.116190000000003</v>
      </c>
      <c r="U47" s="232">
        <v>-2.1</v>
      </c>
      <c r="V47" s="232">
        <v>2.2000000000000002</v>
      </c>
      <c r="W47" s="232">
        <v>6.4</v>
      </c>
      <c r="X47" s="232">
        <v>2.9</v>
      </c>
      <c r="Y47" s="232" t="s">
        <v>176</v>
      </c>
      <c r="Z47" s="232">
        <v>-3.7</v>
      </c>
      <c r="AA47" s="232" t="s">
        <v>176</v>
      </c>
      <c r="AB47" s="232">
        <v>0.2</v>
      </c>
      <c r="AC47" s="232">
        <v>5.3</v>
      </c>
      <c r="AD47" s="232">
        <v>3.6</v>
      </c>
      <c r="AE47" s="233">
        <v>-1.1000000000000001</v>
      </c>
      <c r="AF47" s="232">
        <v>-3.2</v>
      </c>
      <c r="AG47" s="232">
        <v>0.9</v>
      </c>
      <c r="AH47" s="232">
        <v>-1.9</v>
      </c>
      <c r="AI47" s="232">
        <v>-4.4000000000000004</v>
      </c>
      <c r="AJ47" s="232">
        <v>-1.7</v>
      </c>
      <c r="AK47" s="232" t="s">
        <v>176</v>
      </c>
      <c r="AL47" s="232" t="s">
        <v>176</v>
      </c>
      <c r="AM47" s="232">
        <v>3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2">
        <v>103.58607000000001</v>
      </c>
      <c r="C48" s="232">
        <v>109.0157</v>
      </c>
      <c r="D48" s="232">
        <v>101.0866</v>
      </c>
      <c r="E48" s="232">
        <v>56.719230000000003</v>
      </c>
      <c r="F48" s="232" t="s">
        <v>176</v>
      </c>
      <c r="G48" s="232">
        <v>111.06223</v>
      </c>
      <c r="H48" s="232" t="s">
        <v>176</v>
      </c>
      <c r="I48" s="232">
        <v>91.206360000000004</v>
      </c>
      <c r="J48" s="232">
        <v>125.98047</v>
      </c>
      <c r="K48" s="232">
        <v>102.72917</v>
      </c>
      <c r="L48" s="232">
        <v>122.06927</v>
      </c>
      <c r="M48" s="232">
        <v>86.337350000000001</v>
      </c>
      <c r="N48" s="232">
        <v>103.31035</v>
      </c>
      <c r="O48" s="232">
        <v>77.141170000000002</v>
      </c>
      <c r="P48" s="232">
        <v>102.03819</v>
      </c>
      <c r="Q48" s="232">
        <v>101.07661</v>
      </c>
      <c r="R48" s="232" t="s">
        <v>176</v>
      </c>
      <c r="S48" s="232" t="s">
        <v>176</v>
      </c>
      <c r="T48" s="232">
        <v>70.157269999999997</v>
      </c>
      <c r="U48" s="232">
        <v>-0.6</v>
      </c>
      <c r="V48" s="232">
        <v>-0.8</v>
      </c>
      <c r="W48" s="232">
        <v>-15.1</v>
      </c>
      <c r="X48" s="232">
        <v>-6.1</v>
      </c>
      <c r="Y48" s="232" t="s">
        <v>176</v>
      </c>
      <c r="Z48" s="232">
        <v>-2.4</v>
      </c>
      <c r="AA48" s="232" t="s">
        <v>176</v>
      </c>
      <c r="AB48" s="232">
        <v>0.7</v>
      </c>
      <c r="AC48" s="232">
        <v>0</v>
      </c>
      <c r="AD48" s="232">
        <v>-1.8</v>
      </c>
      <c r="AE48" s="233">
        <v>-9.3000000000000007</v>
      </c>
      <c r="AF48" s="232">
        <v>-2.7</v>
      </c>
      <c r="AG48" s="232">
        <v>-2.6</v>
      </c>
      <c r="AH48" s="232">
        <v>-3.3</v>
      </c>
      <c r="AI48" s="232">
        <v>-1.8</v>
      </c>
      <c r="AJ48" s="232">
        <v>0</v>
      </c>
      <c r="AK48" s="232" t="s">
        <v>176</v>
      </c>
      <c r="AL48" s="232" t="s">
        <v>176</v>
      </c>
      <c r="AM48" s="232">
        <v>0.1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2">
        <v>103.68719</v>
      </c>
      <c r="C49" s="232">
        <v>109.96601</v>
      </c>
      <c r="D49" s="232">
        <v>100.8776</v>
      </c>
      <c r="E49" s="232">
        <v>58.815579999999997</v>
      </c>
      <c r="F49" s="232" t="s">
        <v>176</v>
      </c>
      <c r="G49" s="232">
        <v>114.38494</v>
      </c>
      <c r="H49" s="232" t="s">
        <v>176</v>
      </c>
      <c r="I49" s="232">
        <v>93.878299999999996</v>
      </c>
      <c r="J49" s="232">
        <v>126.33009</v>
      </c>
      <c r="K49" s="232">
        <v>102.00169</v>
      </c>
      <c r="L49" s="232">
        <v>132.43666999999999</v>
      </c>
      <c r="M49" s="232">
        <v>92.057010000000005</v>
      </c>
      <c r="N49" s="232">
        <v>106.05737000000001</v>
      </c>
      <c r="O49" s="232">
        <v>78.911060000000006</v>
      </c>
      <c r="P49" s="232">
        <v>100.66146000000001</v>
      </c>
      <c r="Q49" s="232">
        <v>102.99525</v>
      </c>
      <c r="R49" s="232" t="s">
        <v>176</v>
      </c>
      <c r="S49" s="232" t="s">
        <v>176</v>
      </c>
      <c r="T49" s="232">
        <v>68.864090000000004</v>
      </c>
      <c r="U49" s="232">
        <v>0.1</v>
      </c>
      <c r="V49" s="232">
        <v>0.9</v>
      </c>
      <c r="W49" s="232">
        <v>-0.2</v>
      </c>
      <c r="X49" s="232">
        <v>3.7</v>
      </c>
      <c r="Y49" s="232" t="s">
        <v>176</v>
      </c>
      <c r="Z49" s="232">
        <v>3</v>
      </c>
      <c r="AA49" s="232" t="s">
        <v>176</v>
      </c>
      <c r="AB49" s="232">
        <v>2.9</v>
      </c>
      <c r="AC49" s="232">
        <v>0.3</v>
      </c>
      <c r="AD49" s="232">
        <v>-0.7</v>
      </c>
      <c r="AE49" s="233">
        <v>8.5</v>
      </c>
      <c r="AF49" s="232">
        <v>6.6</v>
      </c>
      <c r="AG49" s="232">
        <v>2.7</v>
      </c>
      <c r="AH49" s="232">
        <v>2.2999999999999998</v>
      </c>
      <c r="AI49" s="232">
        <v>-1.3</v>
      </c>
      <c r="AJ49" s="232">
        <v>1.9</v>
      </c>
      <c r="AK49" s="232" t="s">
        <v>176</v>
      </c>
      <c r="AL49" s="232" t="s">
        <v>176</v>
      </c>
      <c r="AM49" s="232">
        <v>-1.8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2">
        <v>102.96328</v>
      </c>
      <c r="C50" s="232">
        <v>108.01164</v>
      </c>
      <c r="D50" s="232">
        <v>97.05883</v>
      </c>
      <c r="E50" s="232">
        <v>60.86074</v>
      </c>
      <c r="F50" s="232" t="s">
        <v>176</v>
      </c>
      <c r="G50" s="232">
        <v>109.30797</v>
      </c>
      <c r="H50" s="232" t="s">
        <v>176</v>
      </c>
      <c r="I50" s="232">
        <v>89.868639999999999</v>
      </c>
      <c r="J50" s="232">
        <v>124.14124</v>
      </c>
      <c r="K50" s="232">
        <v>102.36542</v>
      </c>
      <c r="L50" s="232">
        <v>135.21956</v>
      </c>
      <c r="M50" s="232">
        <v>94.706370000000007</v>
      </c>
      <c r="N50" s="232">
        <v>105.05337</v>
      </c>
      <c r="O50" s="232">
        <v>85.980900000000005</v>
      </c>
      <c r="P50" s="232">
        <v>96.880880000000005</v>
      </c>
      <c r="Q50" s="232">
        <v>93.676760000000002</v>
      </c>
      <c r="R50" s="232" t="s">
        <v>176</v>
      </c>
      <c r="S50" s="232" t="s">
        <v>176</v>
      </c>
      <c r="T50" s="232">
        <v>68.848550000000003</v>
      </c>
      <c r="U50" s="232">
        <v>-0.7</v>
      </c>
      <c r="V50" s="232">
        <v>-1.8</v>
      </c>
      <c r="W50" s="232">
        <v>-3.8</v>
      </c>
      <c r="X50" s="232">
        <v>3.5</v>
      </c>
      <c r="Y50" s="232" t="s">
        <v>176</v>
      </c>
      <c r="Z50" s="232">
        <v>-4.4000000000000004</v>
      </c>
      <c r="AA50" s="232" t="s">
        <v>176</v>
      </c>
      <c r="AB50" s="232">
        <v>-4.3</v>
      </c>
      <c r="AC50" s="232">
        <v>-1.7</v>
      </c>
      <c r="AD50" s="232">
        <v>0.4</v>
      </c>
      <c r="AE50" s="233">
        <v>2.1</v>
      </c>
      <c r="AF50" s="232">
        <v>2.9</v>
      </c>
      <c r="AG50" s="232">
        <v>-0.9</v>
      </c>
      <c r="AH50" s="232">
        <v>9</v>
      </c>
      <c r="AI50" s="232">
        <v>-3.8</v>
      </c>
      <c r="AJ50" s="232">
        <v>-9</v>
      </c>
      <c r="AK50" s="232" t="s">
        <v>176</v>
      </c>
      <c r="AL50" s="232" t="s">
        <v>176</v>
      </c>
      <c r="AM50" s="232">
        <v>0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2">
        <v>102.48604</v>
      </c>
      <c r="C51" s="232">
        <v>105.51805</v>
      </c>
      <c r="D51" s="232">
        <v>101.70356</v>
      </c>
      <c r="E51" s="232">
        <v>62.287889999999997</v>
      </c>
      <c r="F51" s="232" t="s">
        <v>176</v>
      </c>
      <c r="G51" s="232">
        <v>105.4691</v>
      </c>
      <c r="H51" s="232" t="s">
        <v>176</v>
      </c>
      <c r="I51" s="232">
        <v>87.097740000000002</v>
      </c>
      <c r="J51" s="232">
        <v>120.91007</v>
      </c>
      <c r="K51" s="232">
        <v>104.02261</v>
      </c>
      <c r="L51" s="232">
        <v>139.5463</v>
      </c>
      <c r="M51" s="232">
        <v>92.760750000000002</v>
      </c>
      <c r="N51" s="232">
        <v>99.716920000000002</v>
      </c>
      <c r="O51" s="232">
        <v>76.420190000000005</v>
      </c>
      <c r="P51" s="232">
        <v>100.65770999999999</v>
      </c>
      <c r="Q51" s="232">
        <v>97.064689999999999</v>
      </c>
      <c r="R51" s="232" t="s">
        <v>176</v>
      </c>
      <c r="S51" s="232" t="s">
        <v>176</v>
      </c>
      <c r="T51" s="232">
        <v>67.648859999999999</v>
      </c>
      <c r="U51" s="232">
        <v>-0.5</v>
      </c>
      <c r="V51" s="232">
        <v>-2.2999999999999998</v>
      </c>
      <c r="W51" s="232">
        <v>4.8</v>
      </c>
      <c r="X51" s="232">
        <v>2.2999999999999998</v>
      </c>
      <c r="Y51" s="232" t="s">
        <v>176</v>
      </c>
      <c r="Z51" s="232">
        <v>-3.5</v>
      </c>
      <c r="AA51" s="232" t="s">
        <v>176</v>
      </c>
      <c r="AB51" s="232">
        <v>-3.1</v>
      </c>
      <c r="AC51" s="232">
        <v>-2.6</v>
      </c>
      <c r="AD51" s="232">
        <v>1.6</v>
      </c>
      <c r="AE51" s="233">
        <v>3.2</v>
      </c>
      <c r="AF51" s="232">
        <v>-2.1</v>
      </c>
      <c r="AG51" s="232">
        <v>-5.0999999999999996</v>
      </c>
      <c r="AH51" s="232">
        <v>-11.1</v>
      </c>
      <c r="AI51" s="232">
        <v>3.9</v>
      </c>
      <c r="AJ51" s="232">
        <v>3.6</v>
      </c>
      <c r="AK51" s="232" t="s">
        <v>176</v>
      </c>
      <c r="AL51" s="232" t="s">
        <v>176</v>
      </c>
      <c r="AM51" s="232">
        <v>-1.7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2">
        <v>103.44235</v>
      </c>
      <c r="C52" s="232">
        <v>109.20977999999999</v>
      </c>
      <c r="D52" s="232">
        <v>97.183490000000006</v>
      </c>
      <c r="E52" s="232">
        <v>60.912260000000003</v>
      </c>
      <c r="F52" s="232" t="s">
        <v>176</v>
      </c>
      <c r="G52" s="232">
        <v>114.50706</v>
      </c>
      <c r="H52" s="232" t="s">
        <v>176</v>
      </c>
      <c r="I52" s="232">
        <v>98.84845</v>
      </c>
      <c r="J52" s="232">
        <v>122.19441999999999</v>
      </c>
      <c r="K52" s="232">
        <v>103.00937999999999</v>
      </c>
      <c r="L52" s="232">
        <v>137.17229</v>
      </c>
      <c r="M52" s="232">
        <v>94.570580000000007</v>
      </c>
      <c r="N52" s="232">
        <v>105.34837</v>
      </c>
      <c r="O52" s="232">
        <v>75.194230000000005</v>
      </c>
      <c r="P52" s="232">
        <v>102.71592</v>
      </c>
      <c r="Q52" s="232">
        <v>97.713489999999993</v>
      </c>
      <c r="R52" s="232" t="s">
        <v>176</v>
      </c>
      <c r="S52" s="232" t="s">
        <v>176</v>
      </c>
      <c r="T52" s="232">
        <v>67.713009999999997</v>
      </c>
      <c r="U52" s="232">
        <v>0.9</v>
      </c>
      <c r="V52" s="232">
        <v>3.5</v>
      </c>
      <c r="W52" s="232">
        <v>-4.4000000000000004</v>
      </c>
      <c r="X52" s="232">
        <v>-2.2000000000000002</v>
      </c>
      <c r="Y52" s="232" t="s">
        <v>176</v>
      </c>
      <c r="Z52" s="232">
        <v>8.6</v>
      </c>
      <c r="AA52" s="232" t="s">
        <v>176</v>
      </c>
      <c r="AB52" s="232">
        <v>13.5</v>
      </c>
      <c r="AC52" s="232">
        <v>1.1000000000000001</v>
      </c>
      <c r="AD52" s="232">
        <v>-1</v>
      </c>
      <c r="AE52" s="233">
        <v>-1.7</v>
      </c>
      <c r="AF52" s="232">
        <v>2</v>
      </c>
      <c r="AG52" s="232">
        <v>5.6</v>
      </c>
      <c r="AH52" s="232">
        <v>-1.6</v>
      </c>
      <c r="AI52" s="232">
        <v>2</v>
      </c>
      <c r="AJ52" s="232">
        <v>0.7</v>
      </c>
      <c r="AK52" s="232" t="s">
        <v>176</v>
      </c>
      <c r="AL52" s="232" t="s">
        <v>176</v>
      </c>
      <c r="AM52" s="232">
        <v>0.1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2">
        <v>105.18057</v>
      </c>
      <c r="C53" s="232">
        <v>113.79051</v>
      </c>
      <c r="D53" s="232">
        <v>96.052120000000002</v>
      </c>
      <c r="E53" s="232">
        <v>62.315510000000003</v>
      </c>
      <c r="F53" s="232" t="s">
        <v>176</v>
      </c>
      <c r="G53" s="232">
        <v>113.80898999999999</v>
      </c>
      <c r="H53" s="232" t="s">
        <v>176</v>
      </c>
      <c r="I53" s="232">
        <v>95.780820000000006</v>
      </c>
      <c r="J53" s="232">
        <v>134.36798999999999</v>
      </c>
      <c r="K53" s="232">
        <v>104.22806</v>
      </c>
      <c r="L53" s="232">
        <v>135.51838000000001</v>
      </c>
      <c r="M53" s="232">
        <v>94.231390000000005</v>
      </c>
      <c r="N53" s="232">
        <v>108.73859</v>
      </c>
      <c r="O53" s="232">
        <v>78.931190000000001</v>
      </c>
      <c r="P53" s="232">
        <v>104.12202000000001</v>
      </c>
      <c r="Q53" s="232">
        <v>100.03221000000001</v>
      </c>
      <c r="R53" s="232" t="s">
        <v>176</v>
      </c>
      <c r="S53" s="232" t="s">
        <v>176</v>
      </c>
      <c r="T53" s="232">
        <v>72.666030000000006</v>
      </c>
      <c r="U53" s="232">
        <v>1.7</v>
      </c>
      <c r="V53" s="232">
        <v>4.2</v>
      </c>
      <c r="W53" s="232">
        <v>-1.2</v>
      </c>
      <c r="X53" s="232">
        <v>2.2999999999999998</v>
      </c>
      <c r="Y53" s="232" t="s">
        <v>176</v>
      </c>
      <c r="Z53" s="232">
        <v>-0.6</v>
      </c>
      <c r="AA53" s="232" t="s">
        <v>176</v>
      </c>
      <c r="AB53" s="232">
        <v>-3.1</v>
      </c>
      <c r="AC53" s="232">
        <v>10</v>
      </c>
      <c r="AD53" s="232">
        <v>1.2</v>
      </c>
      <c r="AE53" s="233">
        <v>-1.2</v>
      </c>
      <c r="AF53" s="232">
        <v>-0.4</v>
      </c>
      <c r="AG53" s="232">
        <v>3.2</v>
      </c>
      <c r="AH53" s="232">
        <v>5</v>
      </c>
      <c r="AI53" s="232">
        <v>1.4</v>
      </c>
      <c r="AJ53" s="232">
        <v>2.4</v>
      </c>
      <c r="AK53" s="232" t="s">
        <v>176</v>
      </c>
      <c r="AL53" s="232" t="s">
        <v>176</v>
      </c>
      <c r="AM53" s="232">
        <v>7.3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2">
        <v>105.62721000000001</v>
      </c>
      <c r="C54" s="232">
        <v>112.23103999999999</v>
      </c>
      <c r="D54" s="232">
        <v>95.527339999999995</v>
      </c>
      <c r="E54" s="232">
        <v>64.106560000000002</v>
      </c>
      <c r="F54" s="232" t="s">
        <v>176</v>
      </c>
      <c r="G54" s="232">
        <v>127.26309999999999</v>
      </c>
      <c r="H54" s="232" t="s">
        <v>176</v>
      </c>
      <c r="I54" s="232">
        <v>93.680670000000006</v>
      </c>
      <c r="J54" s="232">
        <v>127.95663999999999</v>
      </c>
      <c r="K54" s="232">
        <v>105.95350000000001</v>
      </c>
      <c r="L54" s="232">
        <v>143.88999000000001</v>
      </c>
      <c r="M54" s="232">
        <v>94.594399999999993</v>
      </c>
      <c r="N54" s="232">
        <v>106.25203999999999</v>
      </c>
      <c r="O54" s="232">
        <v>74.421989999999994</v>
      </c>
      <c r="P54" s="232">
        <v>107.38508</v>
      </c>
      <c r="Q54" s="232">
        <v>97.406809999999993</v>
      </c>
      <c r="R54" s="232" t="s">
        <v>176</v>
      </c>
      <c r="S54" s="232" t="s">
        <v>176</v>
      </c>
      <c r="T54" s="232">
        <v>67.855009999999993</v>
      </c>
      <c r="U54" s="232">
        <v>0.4</v>
      </c>
      <c r="V54" s="232">
        <v>-1.4</v>
      </c>
      <c r="W54" s="232">
        <v>-0.5</v>
      </c>
      <c r="X54" s="232">
        <v>2.9</v>
      </c>
      <c r="Y54" s="232" t="s">
        <v>176</v>
      </c>
      <c r="Z54" s="232">
        <v>11.8</v>
      </c>
      <c r="AA54" s="232" t="s">
        <v>176</v>
      </c>
      <c r="AB54" s="232">
        <v>-2.2000000000000002</v>
      </c>
      <c r="AC54" s="232">
        <v>-4.8</v>
      </c>
      <c r="AD54" s="232">
        <v>1.7</v>
      </c>
      <c r="AE54" s="233">
        <v>6.2</v>
      </c>
      <c r="AF54" s="232">
        <v>0.4</v>
      </c>
      <c r="AG54" s="232">
        <v>-2.2999999999999998</v>
      </c>
      <c r="AH54" s="232">
        <v>-5.7</v>
      </c>
      <c r="AI54" s="232">
        <v>3.1</v>
      </c>
      <c r="AJ54" s="232">
        <v>-2.6</v>
      </c>
      <c r="AK54" s="232" t="s">
        <v>176</v>
      </c>
      <c r="AL54" s="232" t="s">
        <v>176</v>
      </c>
      <c r="AM54" s="232">
        <v>-6.6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2">
        <v>106.47583</v>
      </c>
      <c r="C55" s="232">
        <v>111.44101000000001</v>
      </c>
      <c r="D55" s="232">
        <v>111.97698</v>
      </c>
      <c r="E55" s="232">
        <v>64.896609999999995</v>
      </c>
      <c r="F55" s="232" t="s">
        <v>176</v>
      </c>
      <c r="G55" s="232">
        <v>120.71387</v>
      </c>
      <c r="H55" s="232" t="s">
        <v>176</v>
      </c>
      <c r="I55" s="232">
        <v>91.264080000000007</v>
      </c>
      <c r="J55" s="232">
        <v>127.61556</v>
      </c>
      <c r="K55" s="232">
        <v>106.85764</v>
      </c>
      <c r="L55" s="232">
        <v>138.75532000000001</v>
      </c>
      <c r="M55" s="232">
        <v>93.954549999999998</v>
      </c>
      <c r="N55" s="232">
        <v>107.48728</v>
      </c>
      <c r="O55" s="232">
        <v>75.258989999999997</v>
      </c>
      <c r="P55" s="232">
        <v>105.31100000000001</v>
      </c>
      <c r="Q55" s="232">
        <v>97.826999999999998</v>
      </c>
      <c r="R55" s="232" t="s">
        <v>176</v>
      </c>
      <c r="S55" s="232" t="s">
        <v>176</v>
      </c>
      <c r="T55" s="232">
        <v>70.036469999999994</v>
      </c>
      <c r="U55" s="232">
        <v>0.8</v>
      </c>
      <c r="V55" s="232">
        <v>-0.7</v>
      </c>
      <c r="W55" s="232">
        <v>17.2</v>
      </c>
      <c r="X55" s="232">
        <v>1.2</v>
      </c>
      <c r="Y55" s="232" t="s">
        <v>176</v>
      </c>
      <c r="Z55" s="232">
        <v>-5.0999999999999996</v>
      </c>
      <c r="AA55" s="232" t="s">
        <v>176</v>
      </c>
      <c r="AB55" s="232">
        <v>-2.6</v>
      </c>
      <c r="AC55" s="232">
        <v>-0.3</v>
      </c>
      <c r="AD55" s="232">
        <v>0.9</v>
      </c>
      <c r="AE55" s="233">
        <v>-3.6</v>
      </c>
      <c r="AF55" s="232">
        <v>-0.7</v>
      </c>
      <c r="AG55" s="232">
        <v>1.2</v>
      </c>
      <c r="AH55" s="232">
        <v>1.1000000000000001</v>
      </c>
      <c r="AI55" s="232">
        <v>-1.9</v>
      </c>
      <c r="AJ55" s="232">
        <v>0.4</v>
      </c>
      <c r="AK55" s="232" t="s">
        <v>176</v>
      </c>
      <c r="AL55" s="232" t="s">
        <v>176</v>
      </c>
      <c r="AM55" s="232">
        <v>3.2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2">
        <v>105.8523</v>
      </c>
      <c r="C56" s="232">
        <v>112.07726</v>
      </c>
      <c r="D56" s="232">
        <v>107.98205</v>
      </c>
      <c r="E56" s="232">
        <v>67.637900000000002</v>
      </c>
      <c r="F56" s="232" t="s">
        <v>176</v>
      </c>
      <c r="G56" s="232">
        <v>123.75909</v>
      </c>
      <c r="H56" s="232" t="s">
        <v>176</v>
      </c>
      <c r="I56" s="232">
        <v>92.126180000000005</v>
      </c>
      <c r="J56" s="232">
        <v>127.5689</v>
      </c>
      <c r="K56" s="232">
        <v>105.73164</v>
      </c>
      <c r="L56" s="232">
        <v>144.03603000000001</v>
      </c>
      <c r="M56" s="232">
        <v>91.471320000000006</v>
      </c>
      <c r="N56" s="232">
        <v>108.28188</v>
      </c>
      <c r="O56" s="232">
        <v>73.991950000000003</v>
      </c>
      <c r="P56" s="232">
        <v>104.70998</v>
      </c>
      <c r="Q56" s="232">
        <v>94.857330000000005</v>
      </c>
      <c r="R56" s="232" t="s">
        <v>176</v>
      </c>
      <c r="S56" s="232" t="s">
        <v>176</v>
      </c>
      <c r="T56" s="232">
        <v>69.179730000000006</v>
      </c>
      <c r="U56" s="232">
        <v>-0.6</v>
      </c>
      <c r="V56" s="232">
        <v>0.6</v>
      </c>
      <c r="W56" s="232">
        <v>-3.6</v>
      </c>
      <c r="X56" s="232">
        <v>4.2</v>
      </c>
      <c r="Y56" s="232" t="s">
        <v>176</v>
      </c>
      <c r="Z56" s="232">
        <v>2.5</v>
      </c>
      <c r="AA56" s="232" t="s">
        <v>176</v>
      </c>
      <c r="AB56" s="232">
        <v>0.9</v>
      </c>
      <c r="AC56" s="232">
        <v>0</v>
      </c>
      <c r="AD56" s="232">
        <v>-1.1000000000000001</v>
      </c>
      <c r="AE56" s="233">
        <v>3.8</v>
      </c>
      <c r="AF56" s="232">
        <v>-2.6</v>
      </c>
      <c r="AG56" s="232">
        <v>0.7</v>
      </c>
      <c r="AH56" s="232">
        <v>-1.7</v>
      </c>
      <c r="AI56" s="232">
        <v>-0.6</v>
      </c>
      <c r="AJ56" s="232">
        <v>-3</v>
      </c>
      <c r="AK56" s="232" t="s">
        <v>176</v>
      </c>
      <c r="AL56" s="232" t="s">
        <v>176</v>
      </c>
      <c r="AM56" s="232">
        <v>-1.2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2">
        <v>106.35477</v>
      </c>
      <c r="C57" s="232">
        <v>114.58738</v>
      </c>
      <c r="D57" s="232">
        <v>99.40361</v>
      </c>
      <c r="E57" s="232">
        <v>67.930009999999996</v>
      </c>
      <c r="F57" s="232" t="s">
        <v>176</v>
      </c>
      <c r="G57" s="232">
        <v>119.82097</v>
      </c>
      <c r="H57" s="232" t="s">
        <v>176</v>
      </c>
      <c r="I57" s="232">
        <v>94.224789999999999</v>
      </c>
      <c r="J57" s="232">
        <v>132.98186999999999</v>
      </c>
      <c r="K57" s="232">
        <v>106.11851</v>
      </c>
      <c r="L57" s="232">
        <v>145.22927999999999</v>
      </c>
      <c r="M57" s="232">
        <v>91.500420000000005</v>
      </c>
      <c r="N57" s="232">
        <v>107.56189000000001</v>
      </c>
      <c r="O57" s="232">
        <v>75.668639999999996</v>
      </c>
      <c r="P57" s="232">
        <v>102.5241</v>
      </c>
      <c r="Q57" s="232">
        <v>94.246520000000004</v>
      </c>
      <c r="R57" s="232" t="s">
        <v>176</v>
      </c>
      <c r="S57" s="232" t="s">
        <v>176</v>
      </c>
      <c r="T57" s="232">
        <v>70.111940000000004</v>
      </c>
      <c r="U57" s="232">
        <v>0.5</v>
      </c>
      <c r="V57" s="232">
        <v>2.2000000000000002</v>
      </c>
      <c r="W57" s="232">
        <v>-7.9</v>
      </c>
      <c r="X57" s="232">
        <v>0.4</v>
      </c>
      <c r="Y57" s="232" t="s">
        <v>176</v>
      </c>
      <c r="Z57" s="232">
        <v>-3.2</v>
      </c>
      <c r="AA57" s="232" t="s">
        <v>176</v>
      </c>
      <c r="AB57" s="232">
        <v>2.2999999999999998</v>
      </c>
      <c r="AC57" s="232">
        <v>4.2</v>
      </c>
      <c r="AD57" s="232">
        <v>0.4</v>
      </c>
      <c r="AE57" s="233">
        <v>0.8</v>
      </c>
      <c r="AF57" s="232">
        <v>0</v>
      </c>
      <c r="AG57" s="232">
        <v>-0.7</v>
      </c>
      <c r="AH57" s="232">
        <v>2.2999999999999998</v>
      </c>
      <c r="AI57" s="232">
        <v>-2.1</v>
      </c>
      <c r="AJ57" s="232">
        <v>-0.6</v>
      </c>
      <c r="AK57" s="232" t="s">
        <v>176</v>
      </c>
      <c r="AL57" s="232" t="s">
        <v>176</v>
      </c>
      <c r="AM57" s="232">
        <v>1.3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2">
        <v>107.08457</v>
      </c>
      <c r="C58" s="232">
        <v>113.93089000000001</v>
      </c>
      <c r="D58" s="232">
        <v>102.90817</v>
      </c>
      <c r="E58" s="232">
        <v>70.291700000000006</v>
      </c>
      <c r="F58" s="232" t="s">
        <v>176</v>
      </c>
      <c r="G58" s="232">
        <v>123.04756999999999</v>
      </c>
      <c r="H58" s="232" t="s">
        <v>176</v>
      </c>
      <c r="I58" s="232">
        <v>93.116759999999999</v>
      </c>
      <c r="J58" s="232">
        <v>129.38202000000001</v>
      </c>
      <c r="K58" s="232">
        <v>108.03449000000001</v>
      </c>
      <c r="L58" s="232">
        <v>147.71835999999999</v>
      </c>
      <c r="M58" s="232">
        <v>93.24588</v>
      </c>
      <c r="N58" s="232">
        <v>109.90358000000001</v>
      </c>
      <c r="O58" s="232">
        <v>78.301029999999997</v>
      </c>
      <c r="P58" s="232">
        <v>104.31855</v>
      </c>
      <c r="Q58" s="232">
        <v>95.629620000000003</v>
      </c>
      <c r="R58" s="232" t="s">
        <v>176</v>
      </c>
      <c r="S58" s="232" t="s">
        <v>176</v>
      </c>
      <c r="T58" s="232">
        <v>71.588279999999997</v>
      </c>
      <c r="U58" s="232">
        <v>0.7</v>
      </c>
      <c r="V58" s="232">
        <v>-0.6</v>
      </c>
      <c r="W58" s="232">
        <v>3.5</v>
      </c>
      <c r="X58" s="232">
        <v>3.5</v>
      </c>
      <c r="Y58" s="232" t="s">
        <v>176</v>
      </c>
      <c r="Z58" s="232">
        <v>2.7</v>
      </c>
      <c r="AA58" s="232" t="s">
        <v>176</v>
      </c>
      <c r="AB58" s="232">
        <v>-1.2</v>
      </c>
      <c r="AC58" s="232">
        <v>-2.7</v>
      </c>
      <c r="AD58" s="232">
        <v>1.8</v>
      </c>
      <c r="AE58" s="233">
        <v>1.7</v>
      </c>
      <c r="AF58" s="232">
        <v>1.9</v>
      </c>
      <c r="AG58" s="232">
        <v>2.2000000000000002</v>
      </c>
      <c r="AH58" s="232">
        <v>3.5</v>
      </c>
      <c r="AI58" s="232">
        <v>1.8</v>
      </c>
      <c r="AJ58" s="232">
        <v>1.5</v>
      </c>
      <c r="AK58" s="232" t="s">
        <v>176</v>
      </c>
      <c r="AL58" s="232" t="s">
        <v>176</v>
      </c>
      <c r="AM58" s="232">
        <v>2.1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2">
        <v>105.73702</v>
      </c>
      <c r="C59" s="232">
        <v>112.30628</v>
      </c>
      <c r="D59" s="232">
        <v>97.855590000000007</v>
      </c>
      <c r="E59" s="232">
        <v>69.923869999999994</v>
      </c>
      <c r="F59" s="232" t="s">
        <v>176</v>
      </c>
      <c r="G59" s="232">
        <v>122.00309</v>
      </c>
      <c r="H59" s="232" t="s">
        <v>176</v>
      </c>
      <c r="I59" s="232">
        <v>96.004170000000002</v>
      </c>
      <c r="J59" s="232">
        <v>126.99405</v>
      </c>
      <c r="K59" s="232">
        <v>105.54510000000001</v>
      </c>
      <c r="L59" s="232">
        <v>151.6832</v>
      </c>
      <c r="M59" s="232">
        <v>92.494489999999999</v>
      </c>
      <c r="N59" s="232">
        <v>108.17371</v>
      </c>
      <c r="O59" s="232">
        <v>79.222009999999997</v>
      </c>
      <c r="P59" s="232">
        <v>103.42935</v>
      </c>
      <c r="Q59" s="232">
        <v>95.266310000000004</v>
      </c>
      <c r="R59" s="232" t="s">
        <v>176</v>
      </c>
      <c r="S59" s="232" t="s">
        <v>176</v>
      </c>
      <c r="T59" s="232">
        <v>71.808599999999998</v>
      </c>
      <c r="U59" s="232">
        <v>-1.3</v>
      </c>
      <c r="V59" s="232">
        <v>-1.4</v>
      </c>
      <c r="W59" s="232">
        <v>-4.9000000000000004</v>
      </c>
      <c r="X59" s="232">
        <v>-0.5</v>
      </c>
      <c r="Y59" s="232" t="s">
        <v>176</v>
      </c>
      <c r="Z59" s="232">
        <v>-0.8</v>
      </c>
      <c r="AA59" s="232" t="s">
        <v>176</v>
      </c>
      <c r="AB59" s="232">
        <v>3.1</v>
      </c>
      <c r="AC59" s="232">
        <v>-1.8</v>
      </c>
      <c r="AD59" s="232">
        <v>-2.2999999999999998</v>
      </c>
      <c r="AE59" s="233">
        <v>2.7</v>
      </c>
      <c r="AF59" s="232">
        <v>-0.8</v>
      </c>
      <c r="AG59" s="232">
        <v>-1.6</v>
      </c>
      <c r="AH59" s="232">
        <v>1.2</v>
      </c>
      <c r="AI59" s="232">
        <v>-0.9</v>
      </c>
      <c r="AJ59" s="232">
        <v>-0.4</v>
      </c>
      <c r="AK59" s="232" t="s">
        <v>176</v>
      </c>
      <c r="AL59" s="232" t="s">
        <v>176</v>
      </c>
      <c r="AM59" s="232">
        <v>0.3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2">
        <v>106.58293</v>
      </c>
      <c r="C60" s="232">
        <v>112.6687</v>
      </c>
      <c r="D60" s="232">
        <v>100.99621</v>
      </c>
      <c r="E60" s="232">
        <v>69.572230000000005</v>
      </c>
      <c r="F60" s="232" t="s">
        <v>176</v>
      </c>
      <c r="G60" s="232">
        <v>125.87794</v>
      </c>
      <c r="H60" s="232" t="s">
        <v>176</v>
      </c>
      <c r="I60" s="232">
        <v>96.33766</v>
      </c>
      <c r="J60" s="232">
        <v>124.00751</v>
      </c>
      <c r="K60" s="232">
        <v>105.82222</v>
      </c>
      <c r="L60" s="232">
        <v>146.95067</v>
      </c>
      <c r="M60" s="232">
        <v>92.629450000000006</v>
      </c>
      <c r="N60" s="232">
        <v>107.97408</v>
      </c>
      <c r="O60" s="232">
        <v>73.964340000000007</v>
      </c>
      <c r="P60" s="232">
        <v>104.18747</v>
      </c>
      <c r="Q60" s="232">
        <v>97.39076</v>
      </c>
      <c r="R60" s="232" t="s">
        <v>176</v>
      </c>
      <c r="S60" s="232" t="s">
        <v>176</v>
      </c>
      <c r="T60" s="232">
        <v>69.887439999999998</v>
      </c>
      <c r="U60" s="232">
        <v>0.8</v>
      </c>
      <c r="V60" s="232">
        <v>0.3</v>
      </c>
      <c r="W60" s="232">
        <v>3.2</v>
      </c>
      <c r="X60" s="232">
        <v>-0.5</v>
      </c>
      <c r="Y60" s="232" t="s">
        <v>176</v>
      </c>
      <c r="Z60" s="232">
        <v>3.2</v>
      </c>
      <c r="AA60" s="232" t="s">
        <v>176</v>
      </c>
      <c r="AB60" s="232">
        <v>0.3</v>
      </c>
      <c r="AC60" s="232">
        <v>-2.4</v>
      </c>
      <c r="AD60" s="232">
        <v>0.3</v>
      </c>
      <c r="AE60" s="233">
        <v>-3.1</v>
      </c>
      <c r="AF60" s="232">
        <v>0.1</v>
      </c>
      <c r="AG60" s="232">
        <v>-0.2</v>
      </c>
      <c r="AH60" s="232">
        <v>-6.6</v>
      </c>
      <c r="AI60" s="232">
        <v>0.7</v>
      </c>
      <c r="AJ60" s="232">
        <v>2.2000000000000002</v>
      </c>
      <c r="AK60" s="232" t="s">
        <v>176</v>
      </c>
      <c r="AL60" s="232" t="s">
        <v>176</v>
      </c>
      <c r="AM60" s="232">
        <v>-2.7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2">
        <v>106.41538</v>
      </c>
      <c r="C61" s="232">
        <v>113.88566</v>
      </c>
      <c r="D61" s="232">
        <v>100.28793</v>
      </c>
      <c r="E61" s="232">
        <v>69.536590000000004</v>
      </c>
      <c r="F61" s="232" t="s">
        <v>176</v>
      </c>
      <c r="G61" s="232">
        <v>122.39699</v>
      </c>
      <c r="H61" s="232" t="s">
        <v>176</v>
      </c>
      <c r="I61" s="232">
        <v>95.63158</v>
      </c>
      <c r="J61" s="232">
        <v>126.96805999999999</v>
      </c>
      <c r="K61" s="232">
        <v>107.22799000000001</v>
      </c>
      <c r="L61" s="232">
        <v>131.53659999999999</v>
      </c>
      <c r="M61" s="232">
        <v>93.463250000000002</v>
      </c>
      <c r="N61" s="232">
        <v>109.42734</v>
      </c>
      <c r="O61" s="232">
        <v>76.756010000000003</v>
      </c>
      <c r="P61" s="232">
        <v>102.4768</v>
      </c>
      <c r="Q61" s="232">
        <v>97.612350000000006</v>
      </c>
      <c r="R61" s="232" t="s">
        <v>176</v>
      </c>
      <c r="S61" s="232" t="s">
        <v>176</v>
      </c>
      <c r="T61" s="232">
        <v>71.568759999999997</v>
      </c>
      <c r="U61" s="232">
        <v>-0.2</v>
      </c>
      <c r="V61" s="232">
        <v>1.1000000000000001</v>
      </c>
      <c r="W61" s="232">
        <v>-0.7</v>
      </c>
      <c r="X61" s="232">
        <v>-0.1</v>
      </c>
      <c r="Y61" s="232" t="s">
        <v>176</v>
      </c>
      <c r="Z61" s="232">
        <v>-2.8</v>
      </c>
      <c r="AA61" s="232" t="s">
        <v>176</v>
      </c>
      <c r="AB61" s="232">
        <v>-0.7</v>
      </c>
      <c r="AC61" s="232">
        <v>2.4</v>
      </c>
      <c r="AD61" s="232">
        <v>1.3</v>
      </c>
      <c r="AE61" s="233">
        <v>-10.5</v>
      </c>
      <c r="AF61" s="232">
        <v>0.9</v>
      </c>
      <c r="AG61" s="232">
        <v>1.3</v>
      </c>
      <c r="AH61" s="232">
        <v>3.8</v>
      </c>
      <c r="AI61" s="232">
        <v>-1.6</v>
      </c>
      <c r="AJ61" s="232">
        <v>0.2</v>
      </c>
      <c r="AK61" s="232" t="s">
        <v>176</v>
      </c>
      <c r="AL61" s="232" t="s">
        <v>176</v>
      </c>
      <c r="AM61" s="232">
        <v>2.4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2">
        <v>105.20149000000001</v>
      </c>
      <c r="C62" s="232">
        <v>113.02809000000001</v>
      </c>
      <c r="D62" s="232">
        <v>100.68939</v>
      </c>
      <c r="E62" s="232">
        <v>70.617130000000003</v>
      </c>
      <c r="F62" s="232" t="s">
        <v>176</v>
      </c>
      <c r="G62" s="232">
        <v>120.54642</v>
      </c>
      <c r="H62" s="232" t="s">
        <v>176</v>
      </c>
      <c r="I62" s="232">
        <v>95.191509999999994</v>
      </c>
      <c r="J62" s="232">
        <v>128.11005</v>
      </c>
      <c r="K62" s="232">
        <v>107.19866</v>
      </c>
      <c r="L62" s="232">
        <v>150.72237999999999</v>
      </c>
      <c r="M62" s="232">
        <v>90.905900000000003</v>
      </c>
      <c r="N62" s="232">
        <v>105.97533</v>
      </c>
      <c r="O62" s="232">
        <v>74.091980000000007</v>
      </c>
      <c r="P62" s="232">
        <v>101.88643</v>
      </c>
      <c r="Q62" s="232">
        <v>98.902569999999997</v>
      </c>
      <c r="R62" s="232" t="s">
        <v>176</v>
      </c>
      <c r="S62" s="232" t="s">
        <v>176</v>
      </c>
      <c r="T62" s="232">
        <v>69.667739999999995</v>
      </c>
      <c r="U62" s="232">
        <v>-1.1000000000000001</v>
      </c>
      <c r="V62" s="232">
        <v>-0.8</v>
      </c>
      <c r="W62" s="232">
        <v>0.4</v>
      </c>
      <c r="X62" s="232">
        <v>1.6</v>
      </c>
      <c r="Y62" s="232" t="s">
        <v>176</v>
      </c>
      <c r="Z62" s="232">
        <v>-1.5</v>
      </c>
      <c r="AA62" s="232" t="s">
        <v>176</v>
      </c>
      <c r="AB62" s="232">
        <v>-0.5</v>
      </c>
      <c r="AC62" s="232">
        <v>0.9</v>
      </c>
      <c r="AD62" s="232">
        <v>0</v>
      </c>
      <c r="AE62" s="233">
        <v>14.6</v>
      </c>
      <c r="AF62" s="232">
        <v>-2.7</v>
      </c>
      <c r="AG62" s="232">
        <v>-3.2</v>
      </c>
      <c r="AH62" s="232">
        <v>-3.5</v>
      </c>
      <c r="AI62" s="232">
        <v>-0.6</v>
      </c>
      <c r="AJ62" s="232">
        <v>1.3</v>
      </c>
      <c r="AK62" s="232" t="s">
        <v>176</v>
      </c>
      <c r="AL62" s="232" t="s">
        <v>176</v>
      </c>
      <c r="AM62" s="232">
        <v>-2.7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2">
        <v>106.11971</v>
      </c>
      <c r="C63" s="232">
        <v>113.72924999999999</v>
      </c>
      <c r="D63" s="232">
        <v>91.569569999999999</v>
      </c>
      <c r="E63" s="232">
        <v>69.611949999999993</v>
      </c>
      <c r="F63" s="232" t="s">
        <v>176</v>
      </c>
      <c r="G63" s="232">
        <v>117.93722</v>
      </c>
      <c r="H63" s="232" t="s">
        <v>176</v>
      </c>
      <c r="I63" s="232">
        <v>98.548439999999999</v>
      </c>
      <c r="J63" s="232">
        <v>126.36176</v>
      </c>
      <c r="K63" s="232">
        <v>107.59837</v>
      </c>
      <c r="L63" s="232">
        <v>150.28130999999999</v>
      </c>
      <c r="M63" s="232">
        <v>90.092119999999994</v>
      </c>
      <c r="N63" s="232">
        <v>105.10957999999999</v>
      </c>
      <c r="O63" s="232">
        <v>73.778670000000005</v>
      </c>
      <c r="P63" s="232">
        <v>101.36346</v>
      </c>
      <c r="Q63" s="232">
        <v>97.953670000000002</v>
      </c>
      <c r="R63" s="232" t="s">
        <v>176</v>
      </c>
      <c r="S63" s="232" t="s">
        <v>176</v>
      </c>
      <c r="T63" s="232">
        <v>70.647949999999994</v>
      </c>
      <c r="U63" s="232">
        <v>0.9</v>
      </c>
      <c r="V63" s="232">
        <v>0.6</v>
      </c>
      <c r="W63" s="232">
        <v>-9.1</v>
      </c>
      <c r="X63" s="232">
        <v>-1.4</v>
      </c>
      <c r="Y63" s="232" t="s">
        <v>176</v>
      </c>
      <c r="Z63" s="232">
        <v>-2.2000000000000002</v>
      </c>
      <c r="AA63" s="232" t="s">
        <v>176</v>
      </c>
      <c r="AB63" s="232">
        <v>3.5</v>
      </c>
      <c r="AC63" s="232">
        <v>-1.4</v>
      </c>
      <c r="AD63" s="232">
        <v>0.4</v>
      </c>
      <c r="AE63" s="233">
        <v>-0.3</v>
      </c>
      <c r="AF63" s="232">
        <v>-0.9</v>
      </c>
      <c r="AG63" s="232">
        <v>-0.8</v>
      </c>
      <c r="AH63" s="232">
        <v>-0.4</v>
      </c>
      <c r="AI63" s="232">
        <v>-0.5</v>
      </c>
      <c r="AJ63" s="232">
        <v>-1</v>
      </c>
      <c r="AK63" s="232" t="s">
        <v>176</v>
      </c>
      <c r="AL63" s="232" t="s">
        <v>176</v>
      </c>
      <c r="AM63" s="232">
        <v>1.4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2">
        <v>107.55419000000001</v>
      </c>
      <c r="C64" s="232">
        <v>114.1661</v>
      </c>
      <c r="D64" s="232">
        <v>100.84518</v>
      </c>
      <c r="E64" s="232">
        <v>73.510289999999998</v>
      </c>
      <c r="F64" s="232" t="s">
        <v>176</v>
      </c>
      <c r="G64" s="232">
        <v>121.23072000000001</v>
      </c>
      <c r="H64" s="232" t="s">
        <v>176</v>
      </c>
      <c r="I64" s="232">
        <v>100.4918</v>
      </c>
      <c r="J64" s="232">
        <v>128.77849000000001</v>
      </c>
      <c r="K64" s="232">
        <v>110.24759</v>
      </c>
      <c r="L64" s="232">
        <v>150.68546000000001</v>
      </c>
      <c r="M64" s="232">
        <v>92.095770000000002</v>
      </c>
      <c r="N64" s="232">
        <v>108.41155999999999</v>
      </c>
      <c r="O64" s="232">
        <v>78.602680000000007</v>
      </c>
      <c r="P64" s="232">
        <v>103.04313</v>
      </c>
      <c r="Q64" s="232">
        <v>100.33555</v>
      </c>
      <c r="R64" s="232" t="s">
        <v>176</v>
      </c>
      <c r="S64" s="232" t="s">
        <v>176</v>
      </c>
      <c r="T64" s="232">
        <v>71.826840000000004</v>
      </c>
      <c r="U64" s="232">
        <v>1.4</v>
      </c>
      <c r="V64" s="232">
        <v>0.4</v>
      </c>
      <c r="W64" s="232">
        <v>10.1</v>
      </c>
      <c r="X64" s="232">
        <v>5.6</v>
      </c>
      <c r="Y64" s="232" t="s">
        <v>176</v>
      </c>
      <c r="Z64" s="232">
        <v>2.8</v>
      </c>
      <c r="AA64" s="232" t="s">
        <v>176</v>
      </c>
      <c r="AB64" s="232">
        <v>2</v>
      </c>
      <c r="AC64" s="232">
        <v>1.9</v>
      </c>
      <c r="AD64" s="232">
        <v>2.5</v>
      </c>
      <c r="AE64" s="233">
        <v>0.3</v>
      </c>
      <c r="AF64" s="232">
        <v>2.2000000000000002</v>
      </c>
      <c r="AG64" s="232">
        <v>3.1</v>
      </c>
      <c r="AH64" s="232">
        <v>6.5</v>
      </c>
      <c r="AI64" s="232">
        <v>1.7</v>
      </c>
      <c r="AJ64" s="232">
        <v>2.4</v>
      </c>
      <c r="AK64" s="232" t="s">
        <v>176</v>
      </c>
      <c r="AL64" s="232" t="s">
        <v>176</v>
      </c>
      <c r="AM64" s="232">
        <v>1.7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2">
        <v>108.25205</v>
      </c>
      <c r="C65" s="232">
        <v>109.78398</v>
      </c>
      <c r="D65" s="232">
        <v>97.367739999999998</v>
      </c>
      <c r="E65" s="232">
        <v>69.203760000000003</v>
      </c>
      <c r="F65" s="232" t="s">
        <v>176</v>
      </c>
      <c r="G65" s="232">
        <v>120.89816999999999</v>
      </c>
      <c r="H65" s="232" t="s">
        <v>176</v>
      </c>
      <c r="I65" s="232">
        <v>97.337630000000004</v>
      </c>
      <c r="J65" s="232">
        <v>124.49391</v>
      </c>
      <c r="K65" s="232">
        <v>111.91067</v>
      </c>
      <c r="L65" s="232">
        <v>149.56287</v>
      </c>
      <c r="M65" s="232">
        <v>90.670450000000002</v>
      </c>
      <c r="N65" s="232">
        <v>108.46661</v>
      </c>
      <c r="O65" s="232">
        <v>78.805000000000007</v>
      </c>
      <c r="P65" s="232">
        <v>107.08593999999999</v>
      </c>
      <c r="Q65" s="232">
        <v>101.74937</v>
      </c>
      <c r="R65" s="232" t="s">
        <v>176</v>
      </c>
      <c r="S65" s="232" t="s">
        <v>176</v>
      </c>
      <c r="T65" s="232">
        <v>72.245239999999995</v>
      </c>
      <c r="U65" s="232">
        <v>0.6</v>
      </c>
      <c r="V65" s="232">
        <v>-3.8</v>
      </c>
      <c r="W65" s="232">
        <v>-3.4</v>
      </c>
      <c r="X65" s="232">
        <v>-5.9</v>
      </c>
      <c r="Y65" s="232" t="s">
        <v>176</v>
      </c>
      <c r="Z65" s="232">
        <v>-0.3</v>
      </c>
      <c r="AA65" s="232" t="s">
        <v>176</v>
      </c>
      <c r="AB65" s="232">
        <v>-3.1</v>
      </c>
      <c r="AC65" s="232">
        <v>-3.3</v>
      </c>
      <c r="AD65" s="232">
        <v>1.5</v>
      </c>
      <c r="AE65" s="233">
        <v>-0.7</v>
      </c>
      <c r="AF65" s="232">
        <v>-1.5</v>
      </c>
      <c r="AG65" s="232">
        <v>0.1</v>
      </c>
      <c r="AH65" s="232">
        <v>0.3</v>
      </c>
      <c r="AI65" s="232">
        <v>3.9</v>
      </c>
      <c r="AJ65" s="232">
        <v>1.4</v>
      </c>
      <c r="AK65" s="232" t="s">
        <v>176</v>
      </c>
      <c r="AL65" s="232" t="s">
        <v>176</v>
      </c>
      <c r="AM65" s="232">
        <v>0.6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2">
        <v>108.02118</v>
      </c>
      <c r="C66" s="232">
        <v>117.42193</v>
      </c>
      <c r="D66" s="232">
        <v>102.28493</v>
      </c>
      <c r="E66" s="232">
        <v>71.875780000000006</v>
      </c>
      <c r="F66" s="232" t="s">
        <v>176</v>
      </c>
      <c r="G66" s="232">
        <v>122.35429000000001</v>
      </c>
      <c r="H66" s="232" t="s">
        <v>176</v>
      </c>
      <c r="I66" s="232">
        <v>96.286749999999998</v>
      </c>
      <c r="J66" s="232">
        <v>135.11283</v>
      </c>
      <c r="K66" s="232">
        <v>112.50288999999999</v>
      </c>
      <c r="L66" s="232">
        <v>150.50906000000001</v>
      </c>
      <c r="M66" s="232">
        <v>92.946680000000001</v>
      </c>
      <c r="N66" s="232">
        <v>109.32453</v>
      </c>
      <c r="O66" s="232">
        <v>78.477159999999998</v>
      </c>
      <c r="P66" s="232">
        <v>106.80731</v>
      </c>
      <c r="Q66" s="232">
        <v>101.38686</v>
      </c>
      <c r="R66" s="232" t="s">
        <v>176</v>
      </c>
      <c r="S66" s="232" t="s">
        <v>176</v>
      </c>
      <c r="T66" s="232">
        <v>78.122569999999996</v>
      </c>
      <c r="U66" s="232">
        <v>-0.2</v>
      </c>
      <c r="V66" s="232">
        <v>7</v>
      </c>
      <c r="W66" s="232">
        <v>5.0999999999999996</v>
      </c>
      <c r="X66" s="232">
        <v>3.9</v>
      </c>
      <c r="Y66" s="232" t="s">
        <v>176</v>
      </c>
      <c r="Z66" s="232">
        <v>1.2</v>
      </c>
      <c r="AA66" s="232" t="s">
        <v>176</v>
      </c>
      <c r="AB66" s="232">
        <v>-1.1000000000000001</v>
      </c>
      <c r="AC66" s="232">
        <v>8.5</v>
      </c>
      <c r="AD66" s="232">
        <v>0.5</v>
      </c>
      <c r="AE66" s="233">
        <v>0.6</v>
      </c>
      <c r="AF66" s="232">
        <v>2.5</v>
      </c>
      <c r="AG66" s="232">
        <v>0.8</v>
      </c>
      <c r="AH66" s="232">
        <v>-0.4</v>
      </c>
      <c r="AI66" s="232">
        <v>-0.3</v>
      </c>
      <c r="AJ66" s="232">
        <v>-0.4</v>
      </c>
      <c r="AK66" s="232" t="s">
        <v>176</v>
      </c>
      <c r="AL66" s="232" t="s">
        <v>176</v>
      </c>
      <c r="AM66" s="232">
        <v>8.1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2">
        <v>109.38567</v>
      </c>
      <c r="C67" s="232">
        <v>113.41485</v>
      </c>
      <c r="D67" s="232">
        <v>100.65646</v>
      </c>
      <c r="E67" s="232">
        <v>69.912700000000001</v>
      </c>
      <c r="F67" s="232" t="s">
        <v>176</v>
      </c>
      <c r="G67" s="232">
        <v>121.87927999999999</v>
      </c>
      <c r="H67" s="232" t="s">
        <v>176</v>
      </c>
      <c r="I67" s="232">
        <v>95.91704</v>
      </c>
      <c r="J67" s="232">
        <v>126.83243</v>
      </c>
      <c r="K67" s="232">
        <v>110.7641</v>
      </c>
      <c r="L67" s="232">
        <v>149.68281999999999</v>
      </c>
      <c r="M67" s="232">
        <v>91.605670000000003</v>
      </c>
      <c r="N67" s="232">
        <v>111.11060999999999</v>
      </c>
      <c r="O67" s="232">
        <v>78.45044</v>
      </c>
      <c r="P67" s="232">
        <v>108.43841999999999</v>
      </c>
      <c r="Q67" s="232">
        <v>102.66451000000001</v>
      </c>
      <c r="R67" s="232" t="s">
        <v>176</v>
      </c>
      <c r="S67" s="232" t="s">
        <v>176</v>
      </c>
      <c r="T67" s="232">
        <v>69.637330000000006</v>
      </c>
      <c r="U67" s="232">
        <v>1.3</v>
      </c>
      <c r="V67" s="232">
        <v>-3.4</v>
      </c>
      <c r="W67" s="232">
        <v>-1.6</v>
      </c>
      <c r="X67" s="232">
        <v>-2.7</v>
      </c>
      <c r="Y67" s="232" t="s">
        <v>176</v>
      </c>
      <c r="Z67" s="232">
        <v>-0.4</v>
      </c>
      <c r="AA67" s="232" t="s">
        <v>176</v>
      </c>
      <c r="AB67" s="232">
        <v>-0.4</v>
      </c>
      <c r="AC67" s="232">
        <v>-6.1</v>
      </c>
      <c r="AD67" s="232">
        <v>-1.5</v>
      </c>
      <c r="AE67" s="233">
        <v>-0.5</v>
      </c>
      <c r="AF67" s="232">
        <v>-1.4</v>
      </c>
      <c r="AG67" s="232">
        <v>1.6</v>
      </c>
      <c r="AH67" s="232">
        <v>0</v>
      </c>
      <c r="AI67" s="232">
        <v>1.5</v>
      </c>
      <c r="AJ67" s="232">
        <v>1.3</v>
      </c>
      <c r="AK67" s="232" t="s">
        <v>176</v>
      </c>
      <c r="AL67" s="232" t="s">
        <v>176</v>
      </c>
      <c r="AM67" s="232">
        <v>-10.9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2">
        <v>110.82763</v>
      </c>
      <c r="C68" s="232">
        <v>112.59344</v>
      </c>
      <c r="D68" s="232">
        <v>105.47394</v>
      </c>
      <c r="E68" s="232">
        <v>71.351200000000006</v>
      </c>
      <c r="F68" s="232" t="s">
        <v>176</v>
      </c>
      <c r="G68" s="232">
        <v>120.03364999999999</v>
      </c>
      <c r="H68" s="232" t="s">
        <v>176</v>
      </c>
      <c r="I68" s="232">
        <v>95.83305</v>
      </c>
      <c r="J68" s="232">
        <v>126.9863</v>
      </c>
      <c r="K68" s="232">
        <v>114.59752</v>
      </c>
      <c r="L68" s="232">
        <v>150.74905999999999</v>
      </c>
      <c r="M68" s="232">
        <v>96.651859999999999</v>
      </c>
      <c r="N68" s="232">
        <v>111.42953</v>
      </c>
      <c r="O68" s="232">
        <v>80.763630000000006</v>
      </c>
      <c r="P68" s="232">
        <v>107.35115</v>
      </c>
      <c r="Q68" s="232">
        <v>104.59308</v>
      </c>
      <c r="R68" s="232" t="s">
        <v>176</v>
      </c>
      <c r="S68" s="232" t="s">
        <v>176</v>
      </c>
      <c r="T68" s="232">
        <v>71.249719999999996</v>
      </c>
      <c r="U68" s="232">
        <v>1.3</v>
      </c>
      <c r="V68" s="232">
        <v>-0.7</v>
      </c>
      <c r="W68" s="232">
        <v>4.8</v>
      </c>
      <c r="X68" s="232">
        <v>2.1</v>
      </c>
      <c r="Y68" s="232" t="s">
        <v>176</v>
      </c>
      <c r="Z68" s="232">
        <v>-1.5</v>
      </c>
      <c r="AA68" s="232" t="s">
        <v>176</v>
      </c>
      <c r="AB68" s="232">
        <v>-0.1</v>
      </c>
      <c r="AC68" s="232">
        <v>0.1</v>
      </c>
      <c r="AD68" s="232">
        <v>3.5</v>
      </c>
      <c r="AE68" s="233">
        <v>0.7</v>
      </c>
      <c r="AF68" s="232">
        <v>5.5</v>
      </c>
      <c r="AG68" s="232">
        <v>0.3</v>
      </c>
      <c r="AH68" s="232">
        <v>2.9</v>
      </c>
      <c r="AI68" s="232">
        <v>-1</v>
      </c>
      <c r="AJ68" s="232">
        <v>1.9</v>
      </c>
      <c r="AK68" s="232" t="s">
        <v>176</v>
      </c>
      <c r="AL68" s="232" t="s">
        <v>176</v>
      </c>
      <c r="AM68" s="232">
        <v>2.2999999999999998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2">
        <v>111.935</v>
      </c>
      <c r="C69" s="232">
        <v>112.34462000000001</v>
      </c>
      <c r="D69" s="232">
        <v>105.986</v>
      </c>
      <c r="E69" s="232">
        <v>70.879850000000005</v>
      </c>
      <c r="F69" s="232" t="s">
        <v>176</v>
      </c>
      <c r="G69" s="232">
        <v>120.31916</v>
      </c>
      <c r="H69" s="232" t="s">
        <v>176</v>
      </c>
      <c r="I69" s="232">
        <v>98.77328</v>
      </c>
      <c r="J69" s="232">
        <v>122.73318999999999</v>
      </c>
      <c r="K69" s="232">
        <v>115.29008</v>
      </c>
      <c r="L69" s="232">
        <v>147.51442</v>
      </c>
      <c r="M69" s="232">
        <v>96.026309999999995</v>
      </c>
      <c r="N69" s="232">
        <v>111.72501</v>
      </c>
      <c r="O69" s="232">
        <v>82.789019999999994</v>
      </c>
      <c r="P69" s="232">
        <v>108.94143</v>
      </c>
      <c r="Q69" s="232">
        <v>109.3064</v>
      </c>
      <c r="R69" s="232" t="s">
        <v>176</v>
      </c>
      <c r="S69" s="232" t="s">
        <v>176</v>
      </c>
      <c r="T69" s="232">
        <v>69.87106</v>
      </c>
      <c r="U69" s="232">
        <v>1</v>
      </c>
      <c r="V69" s="232">
        <v>-0.2</v>
      </c>
      <c r="W69" s="232">
        <v>0.5</v>
      </c>
      <c r="X69" s="232">
        <v>-0.7</v>
      </c>
      <c r="Y69" s="232" t="s">
        <v>176</v>
      </c>
      <c r="Z69" s="232">
        <v>0.2</v>
      </c>
      <c r="AA69" s="232" t="s">
        <v>176</v>
      </c>
      <c r="AB69" s="232">
        <v>3.1</v>
      </c>
      <c r="AC69" s="232">
        <v>-3.3</v>
      </c>
      <c r="AD69" s="232">
        <v>0.6</v>
      </c>
      <c r="AE69" s="233">
        <v>-2.1</v>
      </c>
      <c r="AF69" s="232">
        <v>-0.6</v>
      </c>
      <c r="AG69" s="232">
        <v>0.3</v>
      </c>
      <c r="AH69" s="232">
        <v>2.5</v>
      </c>
      <c r="AI69" s="232">
        <v>1.5</v>
      </c>
      <c r="AJ69" s="232">
        <v>4.5</v>
      </c>
      <c r="AK69" s="232" t="s">
        <v>176</v>
      </c>
      <c r="AL69" s="232" t="s">
        <v>176</v>
      </c>
      <c r="AM69" s="232">
        <v>-1.9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2">
        <v>112.19538</v>
      </c>
      <c r="C70" s="232">
        <v>116.63585999999999</v>
      </c>
      <c r="D70" s="232">
        <v>101.36707</v>
      </c>
      <c r="E70" s="232">
        <v>71.892020000000002</v>
      </c>
      <c r="F70" s="232" t="s">
        <v>176</v>
      </c>
      <c r="G70" s="232">
        <v>130.64255</v>
      </c>
      <c r="H70" s="232" t="s">
        <v>176</v>
      </c>
      <c r="I70" s="232">
        <v>101.35305</v>
      </c>
      <c r="J70" s="232">
        <v>128.93257</v>
      </c>
      <c r="K70" s="232">
        <v>116.88327</v>
      </c>
      <c r="L70" s="232">
        <v>151.34649999999999</v>
      </c>
      <c r="M70" s="232">
        <v>95.992990000000006</v>
      </c>
      <c r="N70" s="232">
        <v>113.17064999999999</v>
      </c>
      <c r="O70" s="232">
        <v>81.032970000000006</v>
      </c>
      <c r="P70" s="232">
        <v>111.21588</v>
      </c>
      <c r="Q70" s="232">
        <v>106.66555</v>
      </c>
      <c r="R70" s="232" t="s">
        <v>176</v>
      </c>
      <c r="S70" s="232" t="s">
        <v>176</v>
      </c>
      <c r="T70" s="232">
        <v>71.31044</v>
      </c>
      <c r="U70" s="232">
        <v>0.2</v>
      </c>
      <c r="V70" s="232">
        <v>3.8</v>
      </c>
      <c r="W70" s="232">
        <v>-4.4000000000000004</v>
      </c>
      <c r="X70" s="232">
        <v>1.4</v>
      </c>
      <c r="Y70" s="232" t="s">
        <v>176</v>
      </c>
      <c r="Z70" s="232">
        <v>8.6</v>
      </c>
      <c r="AA70" s="232" t="s">
        <v>176</v>
      </c>
      <c r="AB70" s="232">
        <v>2.6</v>
      </c>
      <c r="AC70" s="232">
        <v>5.0999999999999996</v>
      </c>
      <c r="AD70" s="232">
        <v>1.4</v>
      </c>
      <c r="AE70" s="233">
        <v>2.6</v>
      </c>
      <c r="AF70" s="232">
        <v>0</v>
      </c>
      <c r="AG70" s="232">
        <v>1.3</v>
      </c>
      <c r="AH70" s="232">
        <v>-2.1</v>
      </c>
      <c r="AI70" s="232">
        <v>2.1</v>
      </c>
      <c r="AJ70" s="232">
        <v>-2.4</v>
      </c>
      <c r="AK70" s="232" t="s">
        <v>176</v>
      </c>
      <c r="AL70" s="232" t="s">
        <v>176</v>
      </c>
      <c r="AM70" s="232">
        <v>2.1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2">
        <v>112.92041999999999</v>
      </c>
      <c r="C71" s="232">
        <v>116.60371000000001</v>
      </c>
      <c r="D71" s="232">
        <v>105.34247000000001</v>
      </c>
      <c r="E71" s="232">
        <v>70.441059999999993</v>
      </c>
      <c r="F71" s="232" t="s">
        <v>176</v>
      </c>
      <c r="G71" s="232">
        <v>123.95456</v>
      </c>
      <c r="H71" s="232" t="s">
        <v>176</v>
      </c>
      <c r="I71" s="232">
        <v>100.17388</v>
      </c>
      <c r="J71" s="232">
        <v>130.01096999999999</v>
      </c>
      <c r="K71" s="232">
        <v>117.0012</v>
      </c>
      <c r="L71" s="232">
        <v>154.77502999999999</v>
      </c>
      <c r="M71" s="232">
        <v>95.177070000000001</v>
      </c>
      <c r="N71" s="232">
        <v>114.49726</v>
      </c>
      <c r="O71" s="232">
        <v>83.444329999999994</v>
      </c>
      <c r="P71" s="232">
        <v>110.80573</v>
      </c>
      <c r="Q71" s="232">
        <v>103.70169</v>
      </c>
      <c r="R71" s="232" t="s">
        <v>176</v>
      </c>
      <c r="S71" s="232" t="s">
        <v>176</v>
      </c>
      <c r="T71" s="232">
        <v>68.351219999999998</v>
      </c>
      <c r="U71" s="232">
        <v>0.6</v>
      </c>
      <c r="V71" s="232">
        <v>0</v>
      </c>
      <c r="W71" s="232">
        <v>3.9</v>
      </c>
      <c r="X71" s="232">
        <v>-2</v>
      </c>
      <c r="Y71" s="232" t="s">
        <v>176</v>
      </c>
      <c r="Z71" s="232">
        <v>-5.0999999999999996</v>
      </c>
      <c r="AA71" s="232" t="s">
        <v>176</v>
      </c>
      <c r="AB71" s="232">
        <v>-1.2</v>
      </c>
      <c r="AC71" s="232">
        <v>0.8</v>
      </c>
      <c r="AD71" s="232">
        <v>0.1</v>
      </c>
      <c r="AE71" s="233">
        <v>2.2999999999999998</v>
      </c>
      <c r="AF71" s="232">
        <v>-0.8</v>
      </c>
      <c r="AG71" s="232">
        <v>1.2</v>
      </c>
      <c r="AH71" s="232">
        <v>3</v>
      </c>
      <c r="AI71" s="232">
        <v>-0.4</v>
      </c>
      <c r="AJ71" s="232">
        <v>-2.8</v>
      </c>
      <c r="AK71" s="232" t="s">
        <v>176</v>
      </c>
      <c r="AL71" s="232" t="s">
        <v>176</v>
      </c>
      <c r="AM71" s="232">
        <v>-4.0999999999999996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2">
        <v>112.53671</v>
      </c>
      <c r="C72" s="232">
        <v>117.54483999999999</v>
      </c>
      <c r="D72" s="232">
        <v>101.37488</v>
      </c>
      <c r="E72" s="232">
        <v>71.385189999999994</v>
      </c>
      <c r="F72" s="232" t="s">
        <v>176</v>
      </c>
      <c r="G72" s="232">
        <v>119.708</v>
      </c>
      <c r="H72" s="232" t="s">
        <v>176</v>
      </c>
      <c r="I72" s="232">
        <v>99.243620000000007</v>
      </c>
      <c r="J72" s="232">
        <v>134.00988000000001</v>
      </c>
      <c r="K72" s="232">
        <v>117.70893</v>
      </c>
      <c r="L72" s="232">
        <v>155.04727</v>
      </c>
      <c r="M72" s="232">
        <v>91.526650000000004</v>
      </c>
      <c r="N72" s="232">
        <v>114.38254999999999</v>
      </c>
      <c r="O72" s="232">
        <v>81.940640000000002</v>
      </c>
      <c r="P72" s="232">
        <v>108.83381</v>
      </c>
      <c r="Q72" s="232">
        <v>104.35584</v>
      </c>
      <c r="R72" s="232" t="s">
        <v>176</v>
      </c>
      <c r="S72" s="232" t="s">
        <v>176</v>
      </c>
      <c r="T72" s="232">
        <v>69.596559999999997</v>
      </c>
      <c r="U72" s="232">
        <v>-0.3</v>
      </c>
      <c r="V72" s="232">
        <v>0.8</v>
      </c>
      <c r="W72" s="232">
        <v>-3.8</v>
      </c>
      <c r="X72" s="232">
        <v>1.3</v>
      </c>
      <c r="Y72" s="232" t="s">
        <v>176</v>
      </c>
      <c r="Z72" s="232">
        <v>-3.4</v>
      </c>
      <c r="AA72" s="232" t="s">
        <v>176</v>
      </c>
      <c r="AB72" s="232">
        <v>-0.9</v>
      </c>
      <c r="AC72" s="232">
        <v>3.1</v>
      </c>
      <c r="AD72" s="232">
        <v>0.6</v>
      </c>
      <c r="AE72" s="233">
        <v>0.2</v>
      </c>
      <c r="AF72" s="232">
        <v>-3.8</v>
      </c>
      <c r="AG72" s="232">
        <v>-0.1</v>
      </c>
      <c r="AH72" s="232">
        <v>-1.8</v>
      </c>
      <c r="AI72" s="232">
        <v>-1.8</v>
      </c>
      <c r="AJ72" s="232">
        <v>0.6</v>
      </c>
      <c r="AK72" s="232" t="s">
        <v>176</v>
      </c>
      <c r="AL72" s="232" t="s">
        <v>176</v>
      </c>
      <c r="AM72" s="232">
        <v>1.8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2">
        <v>114.15263</v>
      </c>
      <c r="C73" s="232">
        <v>115.68055</v>
      </c>
      <c r="D73" s="232">
        <v>112.79468</v>
      </c>
      <c r="E73" s="232">
        <v>71.452340000000007</v>
      </c>
      <c r="F73" s="232" t="s">
        <v>176</v>
      </c>
      <c r="G73" s="232">
        <v>121.23943</v>
      </c>
      <c r="H73" s="232" t="s">
        <v>176</v>
      </c>
      <c r="I73" s="232">
        <v>98.591319999999996</v>
      </c>
      <c r="J73" s="232">
        <v>127.91145</v>
      </c>
      <c r="K73" s="232">
        <v>118.85039999999999</v>
      </c>
      <c r="L73" s="232">
        <v>162.88804999999999</v>
      </c>
      <c r="M73" s="232">
        <v>96.112020000000001</v>
      </c>
      <c r="N73" s="232">
        <v>115.66123</v>
      </c>
      <c r="O73" s="232">
        <v>83.932109999999994</v>
      </c>
      <c r="P73" s="232">
        <v>110.33192</v>
      </c>
      <c r="Q73" s="232">
        <v>103.11287</v>
      </c>
      <c r="R73" s="232" t="s">
        <v>176</v>
      </c>
      <c r="S73" s="232" t="s">
        <v>176</v>
      </c>
      <c r="T73" s="232">
        <v>72.479169999999996</v>
      </c>
      <c r="U73" s="232">
        <v>1.4</v>
      </c>
      <c r="V73" s="232">
        <v>-1.6</v>
      </c>
      <c r="W73" s="232">
        <v>11.3</v>
      </c>
      <c r="X73" s="232">
        <v>0.1</v>
      </c>
      <c r="Y73" s="232" t="s">
        <v>176</v>
      </c>
      <c r="Z73" s="232">
        <v>1.3</v>
      </c>
      <c r="AA73" s="232" t="s">
        <v>176</v>
      </c>
      <c r="AB73" s="232">
        <v>-0.7</v>
      </c>
      <c r="AC73" s="232">
        <v>-4.5999999999999996</v>
      </c>
      <c r="AD73" s="232">
        <v>1</v>
      </c>
      <c r="AE73" s="233">
        <v>5.0999999999999996</v>
      </c>
      <c r="AF73" s="232">
        <v>5</v>
      </c>
      <c r="AG73" s="232">
        <v>1.1000000000000001</v>
      </c>
      <c r="AH73" s="232">
        <v>2.4</v>
      </c>
      <c r="AI73" s="232">
        <v>1.4</v>
      </c>
      <c r="AJ73" s="232">
        <v>-1.2</v>
      </c>
      <c r="AK73" s="232" t="s">
        <v>176</v>
      </c>
      <c r="AL73" s="232" t="s">
        <v>176</v>
      </c>
      <c r="AM73" s="232">
        <v>4.0999999999999996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2">
        <v>112.86196</v>
      </c>
      <c r="C74" s="232">
        <v>113.04515000000001</v>
      </c>
      <c r="D74" s="232">
        <v>101.49101</v>
      </c>
      <c r="E74" s="232">
        <v>71.868189999999998</v>
      </c>
      <c r="F74" s="232" t="s">
        <v>176</v>
      </c>
      <c r="G74" s="232">
        <v>122.16236000000001</v>
      </c>
      <c r="H74" s="232" t="s">
        <v>176</v>
      </c>
      <c r="I74" s="232">
        <v>93.915099999999995</v>
      </c>
      <c r="J74" s="232">
        <v>125.48587999999999</v>
      </c>
      <c r="K74" s="232">
        <v>114.38245999999999</v>
      </c>
      <c r="L74" s="232">
        <v>147.40514999999999</v>
      </c>
      <c r="M74" s="232">
        <v>91.682190000000006</v>
      </c>
      <c r="N74" s="232">
        <v>115.23851999999999</v>
      </c>
      <c r="O74" s="232">
        <v>81.238780000000006</v>
      </c>
      <c r="P74" s="232">
        <v>109.5145</v>
      </c>
      <c r="Q74" s="232">
        <v>102.91228</v>
      </c>
      <c r="R74" s="232" t="s">
        <v>176</v>
      </c>
      <c r="S74" s="232" t="s">
        <v>176</v>
      </c>
      <c r="T74" s="232">
        <v>72.979619999999997</v>
      </c>
      <c r="U74" s="232">
        <v>-1.1000000000000001</v>
      </c>
      <c r="V74" s="232">
        <v>-2.2999999999999998</v>
      </c>
      <c r="W74" s="232">
        <v>-10</v>
      </c>
      <c r="X74" s="232">
        <v>0.6</v>
      </c>
      <c r="Y74" s="232" t="s">
        <v>176</v>
      </c>
      <c r="Z74" s="232">
        <v>0.8</v>
      </c>
      <c r="AA74" s="232" t="s">
        <v>176</v>
      </c>
      <c r="AB74" s="232">
        <v>-4.7</v>
      </c>
      <c r="AC74" s="232">
        <v>-1.9</v>
      </c>
      <c r="AD74" s="232">
        <v>-3.8</v>
      </c>
      <c r="AE74" s="233">
        <v>-9.5</v>
      </c>
      <c r="AF74" s="232">
        <v>-4.5999999999999996</v>
      </c>
      <c r="AG74" s="232">
        <v>-0.4</v>
      </c>
      <c r="AH74" s="232">
        <v>-3.2</v>
      </c>
      <c r="AI74" s="232">
        <v>-0.7</v>
      </c>
      <c r="AJ74" s="232">
        <v>-0.2</v>
      </c>
      <c r="AK74" s="232" t="s">
        <v>176</v>
      </c>
      <c r="AL74" s="232" t="s">
        <v>176</v>
      </c>
      <c r="AM74" s="232">
        <v>0.7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2">
        <v>115.98336999999999</v>
      </c>
      <c r="C75" s="232">
        <v>118.13124999999999</v>
      </c>
      <c r="D75" s="232">
        <v>107.27258</v>
      </c>
      <c r="E75" s="232">
        <v>71.406989999999993</v>
      </c>
      <c r="F75" s="232" t="s">
        <v>176</v>
      </c>
      <c r="G75" s="232">
        <v>126.08192</v>
      </c>
      <c r="H75" s="232" t="s">
        <v>176</v>
      </c>
      <c r="I75" s="232">
        <v>99.938109999999995</v>
      </c>
      <c r="J75" s="232">
        <v>130.66397000000001</v>
      </c>
      <c r="K75" s="232">
        <v>119.24316</v>
      </c>
      <c r="L75" s="232">
        <v>165.17205000000001</v>
      </c>
      <c r="M75" s="232">
        <v>97.735370000000003</v>
      </c>
      <c r="N75" s="232">
        <v>119.25714000000001</v>
      </c>
      <c r="O75" s="232">
        <v>88.382750000000001</v>
      </c>
      <c r="P75" s="232">
        <v>110.14433</v>
      </c>
      <c r="Q75" s="232">
        <v>105.33941</v>
      </c>
      <c r="R75" s="232" t="s">
        <v>176</v>
      </c>
      <c r="S75" s="232" t="s">
        <v>176</v>
      </c>
      <c r="T75" s="232">
        <v>73.971090000000004</v>
      </c>
      <c r="U75" s="232">
        <v>2.8</v>
      </c>
      <c r="V75" s="232">
        <v>4.5</v>
      </c>
      <c r="W75" s="232">
        <v>5.7</v>
      </c>
      <c r="X75" s="232">
        <v>-0.6</v>
      </c>
      <c r="Y75" s="232" t="s">
        <v>176</v>
      </c>
      <c r="Z75" s="232">
        <v>3.2</v>
      </c>
      <c r="AA75" s="232" t="s">
        <v>176</v>
      </c>
      <c r="AB75" s="232">
        <v>6.4</v>
      </c>
      <c r="AC75" s="232">
        <v>4.0999999999999996</v>
      </c>
      <c r="AD75" s="232">
        <v>4.2</v>
      </c>
      <c r="AE75" s="233">
        <v>12.1</v>
      </c>
      <c r="AF75" s="232">
        <v>6.6</v>
      </c>
      <c r="AG75" s="232">
        <v>3.5</v>
      </c>
      <c r="AH75" s="232">
        <v>8.8000000000000007</v>
      </c>
      <c r="AI75" s="232">
        <v>0.6</v>
      </c>
      <c r="AJ75" s="232">
        <v>2.4</v>
      </c>
      <c r="AK75" s="232" t="s">
        <v>176</v>
      </c>
      <c r="AL75" s="232" t="s">
        <v>176</v>
      </c>
      <c r="AM75" s="232">
        <v>1.4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2">
        <v>114.95273</v>
      </c>
      <c r="C76" s="232">
        <v>118.19844999999999</v>
      </c>
      <c r="D76" s="232">
        <v>107.78673999999999</v>
      </c>
      <c r="E76" s="232">
        <v>72.877859999999998</v>
      </c>
      <c r="F76" s="232" t="s">
        <v>176</v>
      </c>
      <c r="G76" s="232">
        <v>124.51804</v>
      </c>
      <c r="H76" s="232" t="s">
        <v>176</v>
      </c>
      <c r="I76" s="232">
        <v>102.98921</v>
      </c>
      <c r="J76" s="232">
        <v>132.07465999999999</v>
      </c>
      <c r="K76" s="232">
        <v>121.21767</v>
      </c>
      <c r="L76" s="232">
        <v>170.86240000000001</v>
      </c>
      <c r="M76" s="232">
        <v>96.843609999999998</v>
      </c>
      <c r="N76" s="232">
        <v>117.69184</v>
      </c>
      <c r="O76" s="232">
        <v>84.902069999999995</v>
      </c>
      <c r="P76" s="232">
        <v>109.84717000000001</v>
      </c>
      <c r="Q76" s="232">
        <v>105.9541</v>
      </c>
      <c r="R76" s="232" t="s">
        <v>176</v>
      </c>
      <c r="S76" s="232" t="s">
        <v>176</v>
      </c>
      <c r="T76" s="232">
        <v>75.224890000000002</v>
      </c>
      <c r="U76" s="232">
        <v>-0.9</v>
      </c>
      <c r="V76" s="232">
        <v>0.1</v>
      </c>
      <c r="W76" s="232">
        <v>0.5</v>
      </c>
      <c r="X76" s="232">
        <v>2.1</v>
      </c>
      <c r="Y76" s="232" t="s">
        <v>176</v>
      </c>
      <c r="Z76" s="232">
        <v>-1.2</v>
      </c>
      <c r="AA76" s="232" t="s">
        <v>176</v>
      </c>
      <c r="AB76" s="232">
        <v>3.1</v>
      </c>
      <c r="AC76" s="232">
        <v>1.1000000000000001</v>
      </c>
      <c r="AD76" s="232">
        <v>1.7</v>
      </c>
      <c r="AE76" s="233">
        <v>3.4</v>
      </c>
      <c r="AF76" s="232">
        <v>-0.9</v>
      </c>
      <c r="AG76" s="232">
        <v>-1.3</v>
      </c>
      <c r="AH76" s="232">
        <v>-3.9</v>
      </c>
      <c r="AI76" s="232">
        <v>-0.3</v>
      </c>
      <c r="AJ76" s="232">
        <v>0.6</v>
      </c>
      <c r="AK76" s="232" t="s">
        <v>176</v>
      </c>
      <c r="AL76" s="232" t="s">
        <v>176</v>
      </c>
      <c r="AM76" s="232">
        <v>1.7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2">
        <v>115.28895</v>
      </c>
      <c r="C77" s="232">
        <v>121.28288999999999</v>
      </c>
      <c r="D77" s="232">
        <v>109.47731</v>
      </c>
      <c r="E77" s="232">
        <v>74.040300000000002</v>
      </c>
      <c r="F77" s="232" t="s">
        <v>176</v>
      </c>
      <c r="G77" s="232">
        <v>125.19267000000001</v>
      </c>
      <c r="H77" s="232" t="s">
        <v>176</v>
      </c>
      <c r="I77" s="232">
        <v>105.66637</v>
      </c>
      <c r="J77" s="232">
        <v>135.42106999999999</v>
      </c>
      <c r="K77" s="232">
        <v>120.10642</v>
      </c>
      <c r="L77" s="232">
        <v>175.79514</v>
      </c>
      <c r="M77" s="232">
        <v>95.561639999999997</v>
      </c>
      <c r="N77" s="232">
        <v>115.85695</v>
      </c>
      <c r="O77" s="232">
        <v>86.010239999999996</v>
      </c>
      <c r="P77" s="232">
        <v>108.16686</v>
      </c>
      <c r="Q77" s="232">
        <v>106.83566999999999</v>
      </c>
      <c r="R77" s="232" t="s">
        <v>176</v>
      </c>
      <c r="S77" s="232" t="s">
        <v>176</v>
      </c>
      <c r="T77" s="232">
        <v>74.638930000000002</v>
      </c>
      <c r="U77" s="232">
        <v>0.3</v>
      </c>
      <c r="V77" s="232">
        <v>2.6</v>
      </c>
      <c r="W77" s="232">
        <v>1.6</v>
      </c>
      <c r="X77" s="232">
        <v>1.6</v>
      </c>
      <c r="Y77" s="232" t="s">
        <v>176</v>
      </c>
      <c r="Z77" s="232">
        <v>0.5</v>
      </c>
      <c r="AA77" s="232" t="s">
        <v>176</v>
      </c>
      <c r="AB77" s="232">
        <v>2.6</v>
      </c>
      <c r="AC77" s="232">
        <v>2.5</v>
      </c>
      <c r="AD77" s="232">
        <v>-0.9</v>
      </c>
      <c r="AE77" s="233">
        <v>2.9</v>
      </c>
      <c r="AF77" s="232">
        <v>-1.3</v>
      </c>
      <c r="AG77" s="232">
        <v>-1.6</v>
      </c>
      <c r="AH77" s="232">
        <v>1.3</v>
      </c>
      <c r="AI77" s="232">
        <v>-1.5</v>
      </c>
      <c r="AJ77" s="232">
        <v>0.8</v>
      </c>
      <c r="AK77" s="232" t="s">
        <v>176</v>
      </c>
      <c r="AL77" s="232" t="s">
        <v>176</v>
      </c>
      <c r="AM77" s="232">
        <v>-0.8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2">
        <v>117.18651</v>
      </c>
      <c r="C78" s="232">
        <v>122.24648000000001</v>
      </c>
      <c r="D78" s="232">
        <v>116.7358</v>
      </c>
      <c r="E78" s="232">
        <v>75.883679999999998</v>
      </c>
      <c r="F78" s="232" t="s">
        <v>176</v>
      </c>
      <c r="G78" s="232">
        <v>118.03498999999999</v>
      </c>
      <c r="H78" s="232" t="s">
        <v>176</v>
      </c>
      <c r="I78" s="232">
        <v>110.50953</v>
      </c>
      <c r="J78" s="232">
        <v>135.56389999999999</v>
      </c>
      <c r="K78" s="232">
        <v>124.75217000000001</v>
      </c>
      <c r="L78" s="232">
        <v>170.71446</v>
      </c>
      <c r="M78" s="232">
        <v>100.20759</v>
      </c>
      <c r="N78" s="232">
        <v>122.08512</v>
      </c>
      <c r="O78" s="232">
        <v>93.09563</v>
      </c>
      <c r="P78" s="232">
        <v>108.77067</v>
      </c>
      <c r="Q78" s="232">
        <v>109.22271000000001</v>
      </c>
      <c r="R78" s="232" t="s">
        <v>176</v>
      </c>
      <c r="S78" s="232" t="s">
        <v>176</v>
      </c>
      <c r="T78" s="232">
        <v>81.563190000000006</v>
      </c>
      <c r="U78" s="232">
        <v>1.6</v>
      </c>
      <c r="V78" s="232">
        <v>0.8</v>
      </c>
      <c r="W78" s="232">
        <v>6.6</v>
      </c>
      <c r="X78" s="232">
        <v>2.5</v>
      </c>
      <c r="Y78" s="232" t="s">
        <v>176</v>
      </c>
      <c r="Z78" s="232">
        <v>-5.7</v>
      </c>
      <c r="AA78" s="232" t="s">
        <v>176</v>
      </c>
      <c r="AB78" s="232">
        <v>4.5999999999999996</v>
      </c>
      <c r="AC78" s="232">
        <v>0.1</v>
      </c>
      <c r="AD78" s="232">
        <v>3.9</v>
      </c>
      <c r="AE78" s="233">
        <v>-2.9</v>
      </c>
      <c r="AF78" s="232">
        <v>4.9000000000000004</v>
      </c>
      <c r="AG78" s="232">
        <v>5.4</v>
      </c>
      <c r="AH78" s="232">
        <v>8.1999999999999993</v>
      </c>
      <c r="AI78" s="232">
        <v>0.6</v>
      </c>
      <c r="AJ78" s="232">
        <v>2.2000000000000002</v>
      </c>
      <c r="AK78" s="232" t="s">
        <v>176</v>
      </c>
      <c r="AL78" s="232" t="s">
        <v>176</v>
      </c>
      <c r="AM78" s="232">
        <v>9.3000000000000007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2">
        <v>116.90224000000001</v>
      </c>
      <c r="C79" s="232">
        <v>125.95558</v>
      </c>
      <c r="D79" s="232">
        <v>115.82308</v>
      </c>
      <c r="E79" s="232">
        <v>80.323400000000007</v>
      </c>
      <c r="F79" s="232" t="s">
        <v>176</v>
      </c>
      <c r="G79" s="232">
        <v>128.31833</v>
      </c>
      <c r="H79" s="232" t="s">
        <v>176</v>
      </c>
      <c r="I79" s="232">
        <v>114.95273</v>
      </c>
      <c r="J79" s="232">
        <v>140.64993000000001</v>
      </c>
      <c r="K79" s="232">
        <v>122.32944000000001</v>
      </c>
      <c r="L79" s="232">
        <v>173.31800000000001</v>
      </c>
      <c r="M79" s="232">
        <v>98.700839999999999</v>
      </c>
      <c r="N79" s="232">
        <v>121.01824999999999</v>
      </c>
      <c r="O79" s="232">
        <v>90.836519999999993</v>
      </c>
      <c r="P79" s="232">
        <v>110.73148999999999</v>
      </c>
      <c r="Q79" s="232">
        <v>110.76734999999999</v>
      </c>
      <c r="R79" s="232" t="s">
        <v>176</v>
      </c>
      <c r="S79" s="232" t="s">
        <v>176</v>
      </c>
      <c r="T79" s="232">
        <v>80.978020000000001</v>
      </c>
      <c r="U79" s="232">
        <v>-0.2</v>
      </c>
      <c r="V79" s="232">
        <v>3</v>
      </c>
      <c r="W79" s="232">
        <v>-0.8</v>
      </c>
      <c r="X79" s="232">
        <v>5.9</v>
      </c>
      <c r="Y79" s="232" t="s">
        <v>176</v>
      </c>
      <c r="Z79" s="232">
        <v>8.6999999999999993</v>
      </c>
      <c r="AA79" s="232" t="s">
        <v>176</v>
      </c>
      <c r="AB79" s="232">
        <v>4</v>
      </c>
      <c r="AC79" s="232">
        <v>3.8</v>
      </c>
      <c r="AD79" s="232">
        <v>-1.9</v>
      </c>
      <c r="AE79" s="233">
        <v>1.5</v>
      </c>
      <c r="AF79" s="232">
        <v>-1.5</v>
      </c>
      <c r="AG79" s="232">
        <v>-0.9</v>
      </c>
      <c r="AH79" s="232">
        <v>-2.4</v>
      </c>
      <c r="AI79" s="232">
        <v>1.8</v>
      </c>
      <c r="AJ79" s="232">
        <v>1.4</v>
      </c>
      <c r="AK79" s="232" t="s">
        <v>176</v>
      </c>
      <c r="AL79" s="232" t="s">
        <v>176</v>
      </c>
      <c r="AM79" s="232">
        <v>-0.7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2">
        <v>117.15770999999999</v>
      </c>
      <c r="C80" s="232">
        <v>117.70851999999999</v>
      </c>
      <c r="D80" s="232">
        <v>108.02766</v>
      </c>
      <c r="E80" s="232">
        <v>75.181209999999993</v>
      </c>
      <c r="F80" s="232" t="s">
        <v>176</v>
      </c>
      <c r="G80" s="232">
        <v>127.13531</v>
      </c>
      <c r="H80" s="232" t="s">
        <v>176</v>
      </c>
      <c r="I80" s="232">
        <v>105.32334</v>
      </c>
      <c r="J80" s="232">
        <v>130.48502999999999</v>
      </c>
      <c r="K80" s="232">
        <v>120.06462000000001</v>
      </c>
      <c r="L80" s="232">
        <v>176.11026000000001</v>
      </c>
      <c r="M80" s="232">
        <v>96.885090000000005</v>
      </c>
      <c r="N80" s="232">
        <v>119.91330000000001</v>
      </c>
      <c r="O80" s="232">
        <v>90.080719999999999</v>
      </c>
      <c r="P80" s="232">
        <v>111.16070000000001</v>
      </c>
      <c r="Q80" s="232">
        <v>109.29795</v>
      </c>
      <c r="R80" s="232" t="s">
        <v>176</v>
      </c>
      <c r="S80" s="232" t="s">
        <v>176</v>
      </c>
      <c r="T80" s="232">
        <v>77.774060000000006</v>
      </c>
      <c r="U80" s="232">
        <v>0.2</v>
      </c>
      <c r="V80" s="232">
        <v>-6.5</v>
      </c>
      <c r="W80" s="232">
        <v>-6.7</v>
      </c>
      <c r="X80" s="232">
        <v>-6.4</v>
      </c>
      <c r="Y80" s="232" t="s">
        <v>176</v>
      </c>
      <c r="Z80" s="232">
        <v>-0.9</v>
      </c>
      <c r="AA80" s="232" t="s">
        <v>176</v>
      </c>
      <c r="AB80" s="232">
        <v>-8.4</v>
      </c>
      <c r="AC80" s="232">
        <v>-7.2</v>
      </c>
      <c r="AD80" s="232">
        <v>-1.9</v>
      </c>
      <c r="AE80" s="233">
        <v>1.6</v>
      </c>
      <c r="AF80" s="232">
        <v>-1.8</v>
      </c>
      <c r="AG80" s="232">
        <v>-0.9</v>
      </c>
      <c r="AH80" s="232">
        <v>-0.8</v>
      </c>
      <c r="AI80" s="232">
        <v>0.4</v>
      </c>
      <c r="AJ80" s="232">
        <v>-1.3</v>
      </c>
      <c r="AK80" s="232" t="s">
        <v>176</v>
      </c>
      <c r="AL80" s="232" t="s">
        <v>176</v>
      </c>
      <c r="AM80" s="232">
        <v>-4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2">
        <v>117.24795</v>
      </c>
      <c r="C81" s="232">
        <v>120.19559</v>
      </c>
      <c r="D81" s="232">
        <v>109.89846</v>
      </c>
      <c r="E81" s="232">
        <v>73.498130000000003</v>
      </c>
      <c r="F81" s="232" t="s">
        <v>176</v>
      </c>
      <c r="G81" s="232">
        <v>127.02745</v>
      </c>
      <c r="H81" s="232" t="s">
        <v>176</v>
      </c>
      <c r="I81" s="232">
        <v>103.64973000000001</v>
      </c>
      <c r="J81" s="232">
        <v>134.18540999999999</v>
      </c>
      <c r="K81" s="232">
        <v>121.23593</v>
      </c>
      <c r="L81" s="232">
        <v>177.95795000000001</v>
      </c>
      <c r="M81" s="232">
        <v>94.166309999999996</v>
      </c>
      <c r="N81" s="232">
        <v>121.48402</v>
      </c>
      <c r="O81" s="232">
        <v>90.431479999999993</v>
      </c>
      <c r="P81" s="232">
        <v>111.47838</v>
      </c>
      <c r="Q81" s="232">
        <v>108.45954999999999</v>
      </c>
      <c r="R81" s="232" t="s">
        <v>176</v>
      </c>
      <c r="S81" s="232" t="s">
        <v>176</v>
      </c>
      <c r="T81" s="232">
        <v>77.110240000000005</v>
      </c>
      <c r="U81" s="232">
        <v>0.1</v>
      </c>
      <c r="V81" s="232">
        <v>2.1</v>
      </c>
      <c r="W81" s="232">
        <v>1.7</v>
      </c>
      <c r="X81" s="232">
        <v>-2.2000000000000002</v>
      </c>
      <c r="Y81" s="232" t="s">
        <v>176</v>
      </c>
      <c r="Z81" s="232">
        <v>-0.1</v>
      </c>
      <c r="AA81" s="232" t="s">
        <v>176</v>
      </c>
      <c r="AB81" s="232">
        <v>-1.6</v>
      </c>
      <c r="AC81" s="232">
        <v>2.8</v>
      </c>
      <c r="AD81" s="232">
        <v>1</v>
      </c>
      <c r="AE81" s="233">
        <v>1</v>
      </c>
      <c r="AF81" s="232">
        <v>-2.8</v>
      </c>
      <c r="AG81" s="232">
        <v>1.3</v>
      </c>
      <c r="AH81" s="232">
        <v>0.4</v>
      </c>
      <c r="AI81" s="232">
        <v>0.3</v>
      </c>
      <c r="AJ81" s="232">
        <v>-0.8</v>
      </c>
      <c r="AK81" s="232" t="s">
        <v>176</v>
      </c>
      <c r="AL81" s="232" t="s">
        <v>176</v>
      </c>
      <c r="AM81" s="232">
        <v>-0.9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2">
        <v>118.13209000000001</v>
      </c>
      <c r="C82" s="232">
        <v>117.6863</v>
      </c>
      <c r="D82" s="232">
        <v>108.45535</v>
      </c>
      <c r="E82" s="232">
        <v>74.628299999999996</v>
      </c>
      <c r="F82" s="232" t="s">
        <v>176</v>
      </c>
      <c r="G82" s="232">
        <v>123.06126</v>
      </c>
      <c r="H82" s="232" t="s">
        <v>176</v>
      </c>
      <c r="I82" s="232">
        <v>100.37264</v>
      </c>
      <c r="J82" s="232">
        <v>134.66212999999999</v>
      </c>
      <c r="K82" s="232">
        <v>123.54759</v>
      </c>
      <c r="L82" s="232">
        <v>180.40082000000001</v>
      </c>
      <c r="M82" s="232">
        <v>96.712339999999998</v>
      </c>
      <c r="N82" s="232">
        <v>122.53327</v>
      </c>
      <c r="O82" s="232">
        <v>93.010580000000004</v>
      </c>
      <c r="P82" s="232">
        <v>108.27311</v>
      </c>
      <c r="Q82" s="232">
        <v>104.35172</v>
      </c>
      <c r="R82" s="232" t="s">
        <v>176</v>
      </c>
      <c r="S82" s="232" t="s">
        <v>176</v>
      </c>
      <c r="T82" s="232">
        <v>78.685940000000002</v>
      </c>
      <c r="U82" s="232">
        <v>0.8</v>
      </c>
      <c r="V82" s="232">
        <v>-2.1</v>
      </c>
      <c r="W82" s="232">
        <v>-1.3</v>
      </c>
      <c r="X82" s="232">
        <v>1.5</v>
      </c>
      <c r="Y82" s="232" t="s">
        <v>176</v>
      </c>
      <c r="Z82" s="232">
        <v>-3.1</v>
      </c>
      <c r="AA82" s="232" t="s">
        <v>176</v>
      </c>
      <c r="AB82" s="232">
        <v>-3.2</v>
      </c>
      <c r="AC82" s="232">
        <v>0.4</v>
      </c>
      <c r="AD82" s="232">
        <v>1.9</v>
      </c>
      <c r="AE82" s="233">
        <v>1.4</v>
      </c>
      <c r="AF82" s="232">
        <v>2.7</v>
      </c>
      <c r="AG82" s="232">
        <v>0.9</v>
      </c>
      <c r="AH82" s="232">
        <v>2.9</v>
      </c>
      <c r="AI82" s="232">
        <v>-2.9</v>
      </c>
      <c r="AJ82" s="232">
        <v>-3.8</v>
      </c>
      <c r="AK82" s="232" t="s">
        <v>176</v>
      </c>
      <c r="AL82" s="232" t="s">
        <v>176</v>
      </c>
      <c r="AM82" s="232">
        <v>2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2">
        <v>119.62402</v>
      </c>
      <c r="C83" s="232">
        <v>115.66970999999999</v>
      </c>
      <c r="D83" s="232">
        <v>107.47828</v>
      </c>
      <c r="E83" s="232">
        <v>76.296430000000001</v>
      </c>
      <c r="F83" s="232" t="s">
        <v>176</v>
      </c>
      <c r="G83" s="232">
        <v>125.67375</v>
      </c>
      <c r="H83" s="232" t="s">
        <v>176</v>
      </c>
      <c r="I83" s="232">
        <v>102.52703</v>
      </c>
      <c r="J83" s="232">
        <v>127.80117</v>
      </c>
      <c r="K83" s="232">
        <v>122.89277</v>
      </c>
      <c r="L83" s="232">
        <v>177.98668000000001</v>
      </c>
      <c r="M83" s="232">
        <v>99.181489999999997</v>
      </c>
      <c r="N83" s="232">
        <v>123.72564</v>
      </c>
      <c r="O83" s="232">
        <v>90.568780000000004</v>
      </c>
      <c r="P83" s="232">
        <v>106.33074999999999</v>
      </c>
      <c r="Q83" s="232">
        <v>107.09801</v>
      </c>
      <c r="R83" s="232" t="s">
        <v>176</v>
      </c>
      <c r="S83" s="232" t="s">
        <v>176</v>
      </c>
      <c r="T83" s="232">
        <v>78.562160000000006</v>
      </c>
      <c r="U83" s="232">
        <v>1.3</v>
      </c>
      <c r="V83" s="232">
        <v>-1.7</v>
      </c>
      <c r="W83" s="232">
        <v>-0.9</v>
      </c>
      <c r="X83" s="232">
        <v>2.2000000000000002</v>
      </c>
      <c r="Y83" s="232" t="s">
        <v>176</v>
      </c>
      <c r="Z83" s="232">
        <v>2.1</v>
      </c>
      <c r="AA83" s="232" t="s">
        <v>176</v>
      </c>
      <c r="AB83" s="232">
        <v>2.1</v>
      </c>
      <c r="AC83" s="232">
        <v>-5.0999999999999996</v>
      </c>
      <c r="AD83" s="232">
        <v>-0.5</v>
      </c>
      <c r="AE83" s="233">
        <v>-1.3</v>
      </c>
      <c r="AF83" s="232">
        <v>2.6</v>
      </c>
      <c r="AG83" s="232">
        <v>1</v>
      </c>
      <c r="AH83" s="232">
        <v>-2.6</v>
      </c>
      <c r="AI83" s="232">
        <v>-1.8</v>
      </c>
      <c r="AJ83" s="232">
        <v>2.6</v>
      </c>
      <c r="AK83" s="232" t="s">
        <v>176</v>
      </c>
      <c r="AL83" s="232" t="s">
        <v>176</v>
      </c>
      <c r="AM83" s="232">
        <v>-0.2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2">
        <v>120.20363</v>
      </c>
      <c r="C84" s="232">
        <v>117.40321</v>
      </c>
      <c r="D84" s="232">
        <v>109.59766999999999</v>
      </c>
      <c r="E84" s="232">
        <v>77.429680000000005</v>
      </c>
      <c r="F84" s="232" t="s">
        <v>176</v>
      </c>
      <c r="G84" s="232">
        <v>126.05571</v>
      </c>
      <c r="H84" s="232" t="s">
        <v>176</v>
      </c>
      <c r="I84" s="232">
        <v>101.92959999999999</v>
      </c>
      <c r="J84" s="232">
        <v>133.20088999999999</v>
      </c>
      <c r="K84" s="232">
        <v>127.80598000000001</v>
      </c>
      <c r="L84" s="232">
        <v>180.21767</v>
      </c>
      <c r="M84" s="232">
        <v>99.212010000000006</v>
      </c>
      <c r="N84" s="232">
        <v>126.05535</v>
      </c>
      <c r="O84" s="232">
        <v>96.238579999999999</v>
      </c>
      <c r="P84" s="232">
        <v>109.4361</v>
      </c>
      <c r="Q84" s="232">
        <v>106.55325000000001</v>
      </c>
      <c r="R84" s="232" t="s">
        <v>176</v>
      </c>
      <c r="S84" s="232" t="s">
        <v>176</v>
      </c>
      <c r="T84" s="232">
        <v>79.538960000000003</v>
      </c>
      <c r="U84" s="232">
        <v>0.5</v>
      </c>
      <c r="V84" s="232">
        <v>1.5</v>
      </c>
      <c r="W84" s="232">
        <v>2</v>
      </c>
      <c r="X84" s="232">
        <v>1.5</v>
      </c>
      <c r="Y84" s="232" t="s">
        <v>176</v>
      </c>
      <c r="Z84" s="232">
        <v>0.3</v>
      </c>
      <c r="AA84" s="232" t="s">
        <v>176</v>
      </c>
      <c r="AB84" s="232">
        <v>-0.6</v>
      </c>
      <c r="AC84" s="232">
        <v>4.2</v>
      </c>
      <c r="AD84" s="232">
        <v>4</v>
      </c>
      <c r="AE84" s="233">
        <v>1.3</v>
      </c>
      <c r="AF84" s="232">
        <v>0</v>
      </c>
      <c r="AG84" s="232">
        <v>1.9</v>
      </c>
      <c r="AH84" s="232">
        <v>6.3</v>
      </c>
      <c r="AI84" s="232">
        <v>2.9</v>
      </c>
      <c r="AJ84" s="232">
        <v>-0.5</v>
      </c>
      <c r="AK84" s="232" t="s">
        <v>176</v>
      </c>
      <c r="AL84" s="232" t="s">
        <v>176</v>
      </c>
      <c r="AM84" s="232">
        <v>1.2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2">
        <v>118.83529</v>
      </c>
      <c r="C85" s="232">
        <v>117.24851</v>
      </c>
      <c r="D85" s="232">
        <v>108.36072</v>
      </c>
      <c r="E85" s="232">
        <v>79.979969999999994</v>
      </c>
      <c r="F85" s="232" t="s">
        <v>176</v>
      </c>
      <c r="G85" s="232">
        <v>128.89501999999999</v>
      </c>
      <c r="H85" s="232" t="s">
        <v>176</v>
      </c>
      <c r="I85" s="232">
        <v>102.47602000000001</v>
      </c>
      <c r="J85" s="232">
        <v>136.06916000000001</v>
      </c>
      <c r="K85" s="232">
        <v>124.01631</v>
      </c>
      <c r="L85" s="232">
        <v>175.02722</v>
      </c>
      <c r="M85" s="232">
        <v>96.734800000000007</v>
      </c>
      <c r="N85" s="232">
        <v>118.34115</v>
      </c>
      <c r="O85" s="232">
        <v>86.465599999999995</v>
      </c>
      <c r="P85" s="232">
        <v>112.11718999999999</v>
      </c>
      <c r="Q85" s="232">
        <v>106.7304</v>
      </c>
      <c r="R85" s="232" t="s">
        <v>176</v>
      </c>
      <c r="S85" s="232" t="s">
        <v>176</v>
      </c>
      <c r="T85" s="232">
        <v>76.438569999999999</v>
      </c>
      <c r="U85" s="232">
        <v>-1.1000000000000001</v>
      </c>
      <c r="V85" s="232">
        <v>-0.1</v>
      </c>
      <c r="W85" s="232">
        <v>-1.1000000000000001</v>
      </c>
      <c r="X85" s="232">
        <v>3.3</v>
      </c>
      <c r="Y85" s="232" t="s">
        <v>176</v>
      </c>
      <c r="Z85" s="232">
        <v>2.2999999999999998</v>
      </c>
      <c r="AA85" s="232" t="s">
        <v>176</v>
      </c>
      <c r="AB85" s="232">
        <v>0.5</v>
      </c>
      <c r="AC85" s="232">
        <v>2.2000000000000002</v>
      </c>
      <c r="AD85" s="232">
        <v>-3</v>
      </c>
      <c r="AE85" s="233">
        <v>-2.9</v>
      </c>
      <c r="AF85" s="232">
        <v>-2.5</v>
      </c>
      <c r="AG85" s="232">
        <v>-6.1</v>
      </c>
      <c r="AH85" s="232">
        <v>-10.199999999999999</v>
      </c>
      <c r="AI85" s="232">
        <v>2.4</v>
      </c>
      <c r="AJ85" s="232">
        <v>0.2</v>
      </c>
      <c r="AK85" s="232" t="s">
        <v>176</v>
      </c>
      <c r="AL85" s="232" t="s">
        <v>176</v>
      </c>
      <c r="AM85" s="232">
        <v>-3.9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2">
        <v>120.18019</v>
      </c>
      <c r="C86" s="232">
        <v>119.70753000000001</v>
      </c>
      <c r="D86" s="232">
        <v>115.83965000000001</v>
      </c>
      <c r="E86" s="232">
        <v>78.764589999999998</v>
      </c>
      <c r="F86" s="232" t="s">
        <v>176</v>
      </c>
      <c r="G86" s="232">
        <v>125.87845</v>
      </c>
      <c r="H86" s="232" t="s">
        <v>176</v>
      </c>
      <c r="I86" s="232">
        <v>104.44783</v>
      </c>
      <c r="J86" s="232">
        <v>138.57936000000001</v>
      </c>
      <c r="K86" s="232">
        <v>123.09826</v>
      </c>
      <c r="L86" s="232">
        <v>172.29199</v>
      </c>
      <c r="M86" s="232">
        <v>98.827020000000005</v>
      </c>
      <c r="N86" s="232">
        <v>124.05574</v>
      </c>
      <c r="O86" s="232">
        <v>96.813339999999997</v>
      </c>
      <c r="P86" s="232">
        <v>111.65222</v>
      </c>
      <c r="Q86" s="232">
        <v>111.97572</v>
      </c>
      <c r="R86" s="232" t="s">
        <v>176</v>
      </c>
      <c r="S86" s="232" t="s">
        <v>176</v>
      </c>
      <c r="T86" s="232">
        <v>75.30265</v>
      </c>
      <c r="U86" s="232">
        <v>1.1000000000000001</v>
      </c>
      <c r="V86" s="232">
        <v>2.1</v>
      </c>
      <c r="W86" s="232">
        <v>6.9</v>
      </c>
      <c r="X86" s="232">
        <v>-1.5</v>
      </c>
      <c r="Y86" s="232" t="s">
        <v>176</v>
      </c>
      <c r="Z86" s="232">
        <v>-2.2999999999999998</v>
      </c>
      <c r="AA86" s="232" t="s">
        <v>176</v>
      </c>
      <c r="AB86" s="232">
        <v>1.9</v>
      </c>
      <c r="AC86" s="232">
        <v>1.8</v>
      </c>
      <c r="AD86" s="232">
        <v>-0.7</v>
      </c>
      <c r="AE86" s="233">
        <v>-1.6</v>
      </c>
      <c r="AF86" s="232">
        <v>2.2000000000000002</v>
      </c>
      <c r="AG86" s="232">
        <v>4.8</v>
      </c>
      <c r="AH86" s="232">
        <v>12</v>
      </c>
      <c r="AI86" s="232">
        <v>-0.4</v>
      </c>
      <c r="AJ86" s="232">
        <v>4.9000000000000004</v>
      </c>
      <c r="AK86" s="232" t="s">
        <v>176</v>
      </c>
      <c r="AL86" s="232" t="s">
        <v>176</v>
      </c>
      <c r="AM86" s="232">
        <v>-1.5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2">
        <v>116.80064</v>
      </c>
      <c r="C87" s="232">
        <v>115.21405</v>
      </c>
      <c r="D87" s="232">
        <v>109.23174</v>
      </c>
      <c r="E87" s="232">
        <v>80.986320000000006</v>
      </c>
      <c r="F87" s="232" t="s">
        <v>176</v>
      </c>
      <c r="G87" s="232">
        <v>128.66589999999999</v>
      </c>
      <c r="H87" s="232" t="s">
        <v>176</v>
      </c>
      <c r="I87" s="232">
        <v>103.93447</v>
      </c>
      <c r="J87" s="232">
        <v>130.11760000000001</v>
      </c>
      <c r="K87" s="232">
        <v>119.57053000000001</v>
      </c>
      <c r="L87" s="232">
        <v>158.53559999999999</v>
      </c>
      <c r="M87" s="232">
        <v>97.969359999999995</v>
      </c>
      <c r="N87" s="232">
        <v>121.54174999999999</v>
      </c>
      <c r="O87" s="232">
        <v>94.394900000000007</v>
      </c>
      <c r="P87" s="232">
        <v>106.81856000000001</v>
      </c>
      <c r="Q87" s="232">
        <v>104.86816</v>
      </c>
      <c r="R87" s="232" t="s">
        <v>176</v>
      </c>
      <c r="S87" s="232" t="s">
        <v>176</v>
      </c>
      <c r="T87" s="232">
        <v>77.870080000000002</v>
      </c>
      <c r="U87" s="232">
        <v>-2.8</v>
      </c>
      <c r="V87" s="232">
        <v>-3.8</v>
      </c>
      <c r="W87" s="232">
        <v>-5.7</v>
      </c>
      <c r="X87" s="232">
        <v>2.8</v>
      </c>
      <c r="Y87" s="232" t="s">
        <v>176</v>
      </c>
      <c r="Z87" s="232">
        <v>2.2000000000000002</v>
      </c>
      <c r="AA87" s="232" t="s">
        <v>176</v>
      </c>
      <c r="AB87" s="232">
        <v>-0.5</v>
      </c>
      <c r="AC87" s="232">
        <v>-6.1</v>
      </c>
      <c r="AD87" s="232">
        <v>-2.9</v>
      </c>
      <c r="AE87" s="233">
        <v>-8</v>
      </c>
      <c r="AF87" s="232">
        <v>-0.9</v>
      </c>
      <c r="AG87" s="232">
        <v>-2</v>
      </c>
      <c r="AH87" s="232">
        <v>-2.5</v>
      </c>
      <c r="AI87" s="232">
        <v>-4.3</v>
      </c>
      <c r="AJ87" s="232">
        <v>-6.3</v>
      </c>
      <c r="AK87" s="232" t="s">
        <v>176</v>
      </c>
      <c r="AL87" s="232" t="s">
        <v>176</v>
      </c>
      <c r="AM87" s="232">
        <v>3.4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2">
        <v>109.81995000000001</v>
      </c>
      <c r="C88" s="232">
        <v>113.62997</v>
      </c>
      <c r="D88" s="232">
        <v>99.144210000000001</v>
      </c>
      <c r="E88" s="232">
        <v>77.070849999999993</v>
      </c>
      <c r="F88" s="232" t="s">
        <v>176</v>
      </c>
      <c r="G88" s="232">
        <v>119.38554000000001</v>
      </c>
      <c r="H88" s="232" t="s">
        <v>176</v>
      </c>
      <c r="I88" s="232">
        <v>100.50906000000001</v>
      </c>
      <c r="J88" s="232">
        <v>128.89046999999999</v>
      </c>
      <c r="K88" s="232">
        <v>103.04264999999999</v>
      </c>
      <c r="L88" s="232">
        <v>129.45454000000001</v>
      </c>
      <c r="M88" s="232">
        <v>95.543769999999995</v>
      </c>
      <c r="N88" s="232">
        <v>114.70283000000001</v>
      </c>
      <c r="O88" s="232">
        <v>91.040700000000001</v>
      </c>
      <c r="P88" s="232">
        <v>102.73260000000001</v>
      </c>
      <c r="Q88" s="232">
        <v>97.647279999999995</v>
      </c>
      <c r="R88" s="232" t="s">
        <v>176</v>
      </c>
      <c r="S88" s="232" t="s">
        <v>176</v>
      </c>
      <c r="T88" s="232">
        <v>74.576689999999999</v>
      </c>
      <c r="U88" s="232">
        <v>-6</v>
      </c>
      <c r="V88" s="232">
        <v>-1.4</v>
      </c>
      <c r="W88" s="232">
        <v>-9.1999999999999993</v>
      </c>
      <c r="X88" s="232">
        <v>-4.8</v>
      </c>
      <c r="Y88" s="232" t="s">
        <v>176</v>
      </c>
      <c r="Z88" s="232">
        <v>-7.2</v>
      </c>
      <c r="AA88" s="232" t="s">
        <v>176</v>
      </c>
      <c r="AB88" s="232">
        <v>-3.3</v>
      </c>
      <c r="AC88" s="232">
        <v>-0.9</v>
      </c>
      <c r="AD88" s="232">
        <v>-13.8</v>
      </c>
      <c r="AE88" s="233">
        <v>-18.3</v>
      </c>
      <c r="AF88" s="232">
        <v>-2.5</v>
      </c>
      <c r="AG88" s="232">
        <v>-5.6</v>
      </c>
      <c r="AH88" s="232">
        <v>-3.6</v>
      </c>
      <c r="AI88" s="232">
        <v>-3.8</v>
      </c>
      <c r="AJ88" s="232">
        <v>-6.9</v>
      </c>
      <c r="AK88" s="232" t="s">
        <v>176</v>
      </c>
      <c r="AL88" s="232" t="s">
        <v>176</v>
      </c>
      <c r="AM88" s="232">
        <v>-4.2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2">
        <v>97.663899999999998</v>
      </c>
      <c r="C89" s="232">
        <v>109.21774000000001</v>
      </c>
      <c r="D89" s="232">
        <v>102.10794</v>
      </c>
      <c r="E89" s="232">
        <v>70.956209999999999</v>
      </c>
      <c r="F89" s="232" t="s">
        <v>176</v>
      </c>
      <c r="G89" s="232">
        <v>117.29868999999999</v>
      </c>
      <c r="H89" s="232" t="s">
        <v>176</v>
      </c>
      <c r="I89" s="232">
        <v>99.220230000000001</v>
      </c>
      <c r="J89" s="232">
        <v>117.40485</v>
      </c>
      <c r="K89" s="232">
        <v>87.381240000000005</v>
      </c>
      <c r="L89" s="232">
        <v>119.69825</v>
      </c>
      <c r="M89" s="232">
        <v>87.227010000000007</v>
      </c>
      <c r="N89" s="232">
        <v>102.45338</v>
      </c>
      <c r="O89" s="232">
        <v>76.901600000000002</v>
      </c>
      <c r="P89" s="232">
        <v>95.227519999999998</v>
      </c>
      <c r="Q89" s="232">
        <v>86.860460000000003</v>
      </c>
      <c r="R89" s="232" t="s">
        <v>176</v>
      </c>
      <c r="S89" s="232" t="s">
        <v>176</v>
      </c>
      <c r="T89" s="232">
        <v>76.804169999999999</v>
      </c>
      <c r="U89" s="232">
        <v>-11.1</v>
      </c>
      <c r="V89" s="232">
        <v>-3.9</v>
      </c>
      <c r="W89" s="232">
        <v>3</v>
      </c>
      <c r="X89" s="232">
        <v>-7.9</v>
      </c>
      <c r="Y89" s="232" t="s">
        <v>176</v>
      </c>
      <c r="Z89" s="232">
        <v>-1.7</v>
      </c>
      <c r="AA89" s="232" t="s">
        <v>176</v>
      </c>
      <c r="AB89" s="232">
        <v>-1.3</v>
      </c>
      <c r="AC89" s="232">
        <v>-8.9</v>
      </c>
      <c r="AD89" s="232">
        <v>-15.2</v>
      </c>
      <c r="AE89" s="233">
        <v>-7.5</v>
      </c>
      <c r="AF89" s="232">
        <v>-8.6999999999999993</v>
      </c>
      <c r="AG89" s="232">
        <v>-10.7</v>
      </c>
      <c r="AH89" s="232">
        <v>-15.5</v>
      </c>
      <c r="AI89" s="232">
        <v>-7.3</v>
      </c>
      <c r="AJ89" s="232">
        <v>-11</v>
      </c>
      <c r="AK89" s="232" t="s">
        <v>176</v>
      </c>
      <c r="AL89" s="232" t="s">
        <v>176</v>
      </c>
      <c r="AM89" s="232">
        <v>3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2">
        <v>99.752250000000004</v>
      </c>
      <c r="C90" s="232">
        <v>108.70254</v>
      </c>
      <c r="D90" s="232">
        <v>89.986729999999994</v>
      </c>
      <c r="E90" s="232">
        <v>74.138829999999999</v>
      </c>
      <c r="F90" s="232" t="s">
        <v>176</v>
      </c>
      <c r="G90" s="232">
        <v>115.19983999999999</v>
      </c>
      <c r="H90" s="232" t="s">
        <v>176</v>
      </c>
      <c r="I90" s="232">
        <v>103.23148999999999</v>
      </c>
      <c r="J90" s="232">
        <v>111.74381</v>
      </c>
      <c r="K90" s="232">
        <v>91.121200000000002</v>
      </c>
      <c r="L90" s="232">
        <v>113.9331</v>
      </c>
      <c r="M90" s="232">
        <v>87.199879999999993</v>
      </c>
      <c r="N90" s="232">
        <v>105.70309</v>
      </c>
      <c r="O90" s="232">
        <v>78.062039999999996</v>
      </c>
      <c r="P90" s="232">
        <v>97.979479999999995</v>
      </c>
      <c r="Q90" s="232">
        <v>91.151390000000006</v>
      </c>
      <c r="R90" s="232" t="s">
        <v>176</v>
      </c>
      <c r="S90" s="232" t="s">
        <v>176</v>
      </c>
      <c r="T90" s="232">
        <v>75.524479999999997</v>
      </c>
      <c r="U90" s="232">
        <v>2.1</v>
      </c>
      <c r="V90" s="232">
        <v>-0.5</v>
      </c>
      <c r="W90" s="232">
        <v>-11.9</v>
      </c>
      <c r="X90" s="232">
        <v>4.5</v>
      </c>
      <c r="Y90" s="232" t="s">
        <v>176</v>
      </c>
      <c r="Z90" s="232">
        <v>-1.8</v>
      </c>
      <c r="AA90" s="232" t="s">
        <v>176</v>
      </c>
      <c r="AB90" s="232">
        <v>4</v>
      </c>
      <c r="AC90" s="232">
        <v>-4.8</v>
      </c>
      <c r="AD90" s="232">
        <v>4.3</v>
      </c>
      <c r="AE90" s="233">
        <v>-4.8</v>
      </c>
      <c r="AF90" s="232">
        <v>0</v>
      </c>
      <c r="AG90" s="232">
        <v>3.2</v>
      </c>
      <c r="AH90" s="232">
        <v>1.5</v>
      </c>
      <c r="AI90" s="232">
        <v>2.9</v>
      </c>
      <c r="AJ90" s="232">
        <v>4.9000000000000004</v>
      </c>
      <c r="AK90" s="232" t="s">
        <v>176</v>
      </c>
      <c r="AL90" s="232" t="s">
        <v>176</v>
      </c>
      <c r="AM90" s="232">
        <v>-1.7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2">
        <v>102.10653000000001</v>
      </c>
      <c r="C91" s="232">
        <v>111.44853999999999</v>
      </c>
      <c r="D91" s="232">
        <v>93.735770000000002</v>
      </c>
      <c r="E91" s="232">
        <v>74.850129999999993</v>
      </c>
      <c r="F91" s="232" t="s">
        <v>176</v>
      </c>
      <c r="G91" s="232">
        <v>116.304</v>
      </c>
      <c r="H91" s="232" t="s">
        <v>176</v>
      </c>
      <c r="I91" s="232">
        <v>94.534450000000007</v>
      </c>
      <c r="J91" s="232">
        <v>127.88963</v>
      </c>
      <c r="K91" s="232">
        <v>94.109489999999994</v>
      </c>
      <c r="L91" s="232">
        <v>125.39442</v>
      </c>
      <c r="M91" s="232">
        <v>84.578460000000007</v>
      </c>
      <c r="N91" s="232">
        <v>104.50579999999999</v>
      </c>
      <c r="O91" s="232">
        <v>81.886170000000007</v>
      </c>
      <c r="P91" s="232">
        <v>94.542379999999994</v>
      </c>
      <c r="Q91" s="232">
        <v>94.730419999999995</v>
      </c>
      <c r="R91" s="232" t="s">
        <v>176</v>
      </c>
      <c r="S91" s="232" t="s">
        <v>176</v>
      </c>
      <c r="T91" s="232">
        <v>75.328530000000001</v>
      </c>
      <c r="U91" s="232">
        <v>2.4</v>
      </c>
      <c r="V91" s="232">
        <v>2.5</v>
      </c>
      <c r="W91" s="232">
        <v>4.2</v>
      </c>
      <c r="X91" s="232">
        <v>1</v>
      </c>
      <c r="Y91" s="232" t="s">
        <v>176</v>
      </c>
      <c r="Z91" s="232">
        <v>1</v>
      </c>
      <c r="AA91" s="232" t="s">
        <v>176</v>
      </c>
      <c r="AB91" s="232">
        <v>-8.4</v>
      </c>
      <c r="AC91" s="232">
        <v>14.4</v>
      </c>
      <c r="AD91" s="232">
        <v>3.3</v>
      </c>
      <c r="AE91" s="233">
        <v>10.1</v>
      </c>
      <c r="AF91" s="232">
        <v>-3</v>
      </c>
      <c r="AG91" s="232">
        <v>-1.1000000000000001</v>
      </c>
      <c r="AH91" s="232">
        <v>4.9000000000000004</v>
      </c>
      <c r="AI91" s="232">
        <v>-3.5</v>
      </c>
      <c r="AJ91" s="232">
        <v>3.9</v>
      </c>
      <c r="AK91" s="232" t="s">
        <v>176</v>
      </c>
      <c r="AL91" s="232" t="s">
        <v>176</v>
      </c>
      <c r="AM91" s="232">
        <v>-0.3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2">
        <v>102.5138</v>
      </c>
      <c r="C92" s="232">
        <v>108.4269</v>
      </c>
      <c r="D92" s="232">
        <v>92.004670000000004</v>
      </c>
      <c r="E92" s="232">
        <v>75.772940000000006</v>
      </c>
      <c r="F92" s="232" t="s">
        <v>176</v>
      </c>
      <c r="G92" s="232">
        <v>118.25263</v>
      </c>
      <c r="H92" s="232" t="s">
        <v>176</v>
      </c>
      <c r="I92" s="232">
        <v>96.954459999999997</v>
      </c>
      <c r="J92" s="232">
        <v>123.2779</v>
      </c>
      <c r="K92" s="232">
        <v>96.607770000000002</v>
      </c>
      <c r="L92" s="232">
        <v>113.93131</v>
      </c>
      <c r="M92" s="232">
        <v>90.957409999999996</v>
      </c>
      <c r="N92" s="232">
        <v>105.37626</v>
      </c>
      <c r="O92" s="232">
        <v>80.630300000000005</v>
      </c>
      <c r="P92" s="232">
        <v>95.270610000000005</v>
      </c>
      <c r="Q92" s="232">
        <v>94.566909999999993</v>
      </c>
      <c r="R92" s="232" t="s">
        <v>176</v>
      </c>
      <c r="S92" s="232" t="s">
        <v>176</v>
      </c>
      <c r="T92" s="232">
        <v>74.214839999999995</v>
      </c>
      <c r="U92" s="232">
        <v>0.4</v>
      </c>
      <c r="V92" s="232">
        <v>-2.7</v>
      </c>
      <c r="W92" s="232">
        <v>-1.8</v>
      </c>
      <c r="X92" s="232">
        <v>1.2</v>
      </c>
      <c r="Y92" s="232" t="s">
        <v>176</v>
      </c>
      <c r="Z92" s="232">
        <v>1.7</v>
      </c>
      <c r="AA92" s="232" t="s">
        <v>176</v>
      </c>
      <c r="AB92" s="232">
        <v>2.6</v>
      </c>
      <c r="AC92" s="232">
        <v>-3.6</v>
      </c>
      <c r="AD92" s="232">
        <v>2.7</v>
      </c>
      <c r="AE92" s="233">
        <v>-9.1</v>
      </c>
      <c r="AF92" s="232">
        <v>7.5</v>
      </c>
      <c r="AG92" s="232">
        <v>0.8</v>
      </c>
      <c r="AH92" s="232">
        <v>-1.5</v>
      </c>
      <c r="AI92" s="232">
        <v>0.8</v>
      </c>
      <c r="AJ92" s="232">
        <v>-0.2</v>
      </c>
      <c r="AK92" s="232" t="s">
        <v>176</v>
      </c>
      <c r="AL92" s="232" t="s">
        <v>176</v>
      </c>
      <c r="AM92" s="232">
        <v>-1.5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2">
        <v>103.88182</v>
      </c>
      <c r="C93" s="232">
        <v>103.74836000000001</v>
      </c>
      <c r="D93" s="232">
        <v>88.006810000000002</v>
      </c>
      <c r="E93" s="232">
        <v>71.545469999999995</v>
      </c>
      <c r="F93" s="232" t="s">
        <v>176</v>
      </c>
      <c r="G93" s="232">
        <v>123.04174999999999</v>
      </c>
      <c r="H93" s="232" t="s">
        <v>176</v>
      </c>
      <c r="I93" s="232">
        <v>97.405850000000001</v>
      </c>
      <c r="J93" s="232">
        <v>106.86147</v>
      </c>
      <c r="K93" s="232">
        <v>99.728459999999998</v>
      </c>
      <c r="L93" s="232">
        <v>130.36590000000001</v>
      </c>
      <c r="M93" s="232">
        <v>91.934970000000007</v>
      </c>
      <c r="N93" s="232">
        <v>108.51934</v>
      </c>
      <c r="O93" s="232">
        <v>86.552160000000001</v>
      </c>
      <c r="P93" s="232">
        <v>96.907749999999993</v>
      </c>
      <c r="Q93" s="232">
        <v>99.627269999999996</v>
      </c>
      <c r="R93" s="232" t="s">
        <v>176</v>
      </c>
      <c r="S93" s="232" t="s">
        <v>176</v>
      </c>
      <c r="T93" s="232">
        <v>77.038560000000004</v>
      </c>
      <c r="U93" s="232">
        <v>1.3</v>
      </c>
      <c r="V93" s="232">
        <v>-4.3</v>
      </c>
      <c r="W93" s="232">
        <v>-4.3</v>
      </c>
      <c r="X93" s="232">
        <v>-5.6</v>
      </c>
      <c r="Y93" s="232" t="s">
        <v>176</v>
      </c>
      <c r="Z93" s="232">
        <v>4</v>
      </c>
      <c r="AA93" s="232" t="s">
        <v>176</v>
      </c>
      <c r="AB93" s="232">
        <v>0.5</v>
      </c>
      <c r="AC93" s="232">
        <v>-13.3</v>
      </c>
      <c r="AD93" s="232">
        <v>3.2</v>
      </c>
      <c r="AE93" s="233">
        <v>14.4</v>
      </c>
      <c r="AF93" s="232">
        <v>1.1000000000000001</v>
      </c>
      <c r="AG93" s="232">
        <v>3</v>
      </c>
      <c r="AH93" s="232">
        <v>7.3</v>
      </c>
      <c r="AI93" s="232">
        <v>1.7</v>
      </c>
      <c r="AJ93" s="232">
        <v>5.4</v>
      </c>
      <c r="AK93" s="232" t="s">
        <v>176</v>
      </c>
      <c r="AL93" s="232" t="s">
        <v>176</v>
      </c>
      <c r="AM93" s="232">
        <v>3.8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2">
        <v>105.14762</v>
      </c>
      <c r="C94" s="232">
        <v>103.02911</v>
      </c>
      <c r="D94" s="232">
        <v>97.663349999999994</v>
      </c>
      <c r="E94" s="232">
        <v>67.199070000000006</v>
      </c>
      <c r="F94" s="232" t="s">
        <v>176</v>
      </c>
      <c r="G94" s="232">
        <v>114.93031000000001</v>
      </c>
      <c r="H94" s="232" t="s">
        <v>176</v>
      </c>
      <c r="I94" s="232">
        <v>96.032830000000004</v>
      </c>
      <c r="J94" s="232">
        <v>113.67415</v>
      </c>
      <c r="K94" s="232">
        <v>98.49342</v>
      </c>
      <c r="L94" s="232">
        <v>131.14463000000001</v>
      </c>
      <c r="M94" s="232">
        <v>92.29419</v>
      </c>
      <c r="N94" s="232">
        <v>107.78977999999999</v>
      </c>
      <c r="O94" s="232">
        <v>78.364609999999999</v>
      </c>
      <c r="P94" s="232">
        <v>99.926060000000007</v>
      </c>
      <c r="Q94" s="232">
        <v>99.418049999999994</v>
      </c>
      <c r="R94" s="232" t="s">
        <v>176</v>
      </c>
      <c r="S94" s="232" t="s">
        <v>176</v>
      </c>
      <c r="T94" s="232">
        <v>74.891239999999996</v>
      </c>
      <c r="U94" s="232">
        <v>1.2</v>
      </c>
      <c r="V94" s="232">
        <v>-0.7</v>
      </c>
      <c r="W94" s="232">
        <v>11</v>
      </c>
      <c r="X94" s="232">
        <v>-6.1</v>
      </c>
      <c r="Y94" s="232" t="s">
        <v>176</v>
      </c>
      <c r="Z94" s="232">
        <v>-6.6</v>
      </c>
      <c r="AA94" s="232" t="s">
        <v>176</v>
      </c>
      <c r="AB94" s="232">
        <v>-1.4</v>
      </c>
      <c r="AC94" s="232">
        <v>6.4</v>
      </c>
      <c r="AD94" s="232">
        <v>-1.2</v>
      </c>
      <c r="AE94" s="233">
        <v>0.6</v>
      </c>
      <c r="AF94" s="232">
        <v>0.4</v>
      </c>
      <c r="AG94" s="232">
        <v>-0.7</v>
      </c>
      <c r="AH94" s="232">
        <v>-9.5</v>
      </c>
      <c r="AI94" s="232">
        <v>3.1</v>
      </c>
      <c r="AJ94" s="232">
        <v>-0.2</v>
      </c>
      <c r="AK94" s="232" t="s">
        <v>176</v>
      </c>
      <c r="AL94" s="232" t="s">
        <v>176</v>
      </c>
      <c r="AM94" s="232">
        <v>-2.8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2">
        <v>106.66930000000001</v>
      </c>
      <c r="C95" s="232">
        <v>111.28543000000001</v>
      </c>
      <c r="D95" s="232">
        <v>97.379090000000005</v>
      </c>
      <c r="E95" s="232">
        <v>75.851470000000006</v>
      </c>
      <c r="F95" s="232" t="s">
        <v>176</v>
      </c>
      <c r="G95" s="232">
        <v>114.39968</v>
      </c>
      <c r="H95" s="232" t="s">
        <v>176</v>
      </c>
      <c r="I95" s="232">
        <v>97.165260000000004</v>
      </c>
      <c r="J95" s="232">
        <v>129.29771</v>
      </c>
      <c r="K95" s="232">
        <v>106.04053</v>
      </c>
      <c r="L95" s="232">
        <v>132.80811</v>
      </c>
      <c r="M95" s="232">
        <v>94.053929999999994</v>
      </c>
      <c r="N95" s="232">
        <v>109.70528</v>
      </c>
      <c r="O95" s="232">
        <v>78.548320000000004</v>
      </c>
      <c r="P95" s="232">
        <v>102.37221</v>
      </c>
      <c r="Q95" s="232">
        <v>99.563580000000002</v>
      </c>
      <c r="R95" s="232" t="s">
        <v>176</v>
      </c>
      <c r="S95" s="232" t="s">
        <v>176</v>
      </c>
      <c r="T95" s="232">
        <v>77.352900000000005</v>
      </c>
      <c r="U95" s="232">
        <v>1.4</v>
      </c>
      <c r="V95" s="232">
        <v>8</v>
      </c>
      <c r="W95" s="232">
        <v>-0.3</v>
      </c>
      <c r="X95" s="232">
        <v>12.9</v>
      </c>
      <c r="Y95" s="232" t="s">
        <v>176</v>
      </c>
      <c r="Z95" s="232">
        <v>-0.5</v>
      </c>
      <c r="AA95" s="232" t="s">
        <v>176</v>
      </c>
      <c r="AB95" s="232">
        <v>1.2</v>
      </c>
      <c r="AC95" s="232">
        <v>13.7</v>
      </c>
      <c r="AD95" s="232">
        <v>7.7</v>
      </c>
      <c r="AE95" s="233">
        <v>1.3</v>
      </c>
      <c r="AF95" s="232">
        <v>1.9</v>
      </c>
      <c r="AG95" s="232">
        <v>1.8</v>
      </c>
      <c r="AH95" s="232">
        <v>0.2</v>
      </c>
      <c r="AI95" s="232">
        <v>2.4</v>
      </c>
      <c r="AJ95" s="232">
        <v>0.1</v>
      </c>
      <c r="AK95" s="232" t="s">
        <v>176</v>
      </c>
      <c r="AL95" s="232" t="s">
        <v>176</v>
      </c>
      <c r="AM95" s="232">
        <v>3.3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2">
        <v>107.99171</v>
      </c>
      <c r="C96" s="232">
        <v>107.94182000000001</v>
      </c>
      <c r="D96" s="232">
        <v>100.19208</v>
      </c>
      <c r="E96" s="232">
        <v>74.893370000000004</v>
      </c>
      <c r="F96" s="232" t="s">
        <v>176</v>
      </c>
      <c r="G96" s="232">
        <v>117.75225</v>
      </c>
      <c r="H96" s="232" t="s">
        <v>176</v>
      </c>
      <c r="I96" s="232">
        <v>99.66892</v>
      </c>
      <c r="J96" s="232">
        <v>117.56747</v>
      </c>
      <c r="K96" s="232">
        <v>106.85397</v>
      </c>
      <c r="L96" s="232">
        <v>142.85400999999999</v>
      </c>
      <c r="M96" s="232">
        <v>94.881559999999993</v>
      </c>
      <c r="N96" s="232">
        <v>111.27027</v>
      </c>
      <c r="O96" s="232">
        <v>81.273679999999999</v>
      </c>
      <c r="P96" s="232">
        <v>105.67842</v>
      </c>
      <c r="Q96" s="232">
        <v>100.03103</v>
      </c>
      <c r="R96" s="232" t="s">
        <v>176</v>
      </c>
      <c r="S96" s="232" t="s">
        <v>176</v>
      </c>
      <c r="T96" s="232">
        <v>79.157700000000006</v>
      </c>
      <c r="U96" s="232">
        <v>1.2</v>
      </c>
      <c r="V96" s="232">
        <v>-3</v>
      </c>
      <c r="W96" s="232">
        <v>2.9</v>
      </c>
      <c r="X96" s="232">
        <v>-1.3</v>
      </c>
      <c r="Y96" s="232" t="s">
        <v>176</v>
      </c>
      <c r="Z96" s="232">
        <v>2.9</v>
      </c>
      <c r="AA96" s="232" t="s">
        <v>176</v>
      </c>
      <c r="AB96" s="232">
        <v>2.6</v>
      </c>
      <c r="AC96" s="232">
        <v>-9.1</v>
      </c>
      <c r="AD96" s="232">
        <v>0.8</v>
      </c>
      <c r="AE96" s="233">
        <v>7.6</v>
      </c>
      <c r="AF96" s="232">
        <v>0.9</v>
      </c>
      <c r="AG96" s="232">
        <v>1.4</v>
      </c>
      <c r="AH96" s="232">
        <v>3.5</v>
      </c>
      <c r="AI96" s="232">
        <v>3.2</v>
      </c>
      <c r="AJ96" s="232">
        <v>0.5</v>
      </c>
      <c r="AK96" s="232" t="s">
        <v>176</v>
      </c>
      <c r="AL96" s="232" t="s">
        <v>176</v>
      </c>
      <c r="AM96" s="232">
        <v>2.2999999999999998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2">
        <v>109.71101</v>
      </c>
      <c r="C97" s="232">
        <v>111.98305000000001</v>
      </c>
      <c r="D97" s="232">
        <v>103.37513</v>
      </c>
      <c r="E97" s="232">
        <v>72.026169999999993</v>
      </c>
      <c r="F97" s="232" t="s">
        <v>176</v>
      </c>
      <c r="G97" s="232">
        <v>115.65249</v>
      </c>
      <c r="H97" s="232" t="s">
        <v>176</v>
      </c>
      <c r="I97" s="232">
        <v>103.23605000000001</v>
      </c>
      <c r="J97" s="232">
        <v>127.93716000000001</v>
      </c>
      <c r="K97" s="232">
        <v>106.33134</v>
      </c>
      <c r="L97" s="232">
        <v>154.26586</v>
      </c>
      <c r="M97" s="232">
        <v>93.888099999999994</v>
      </c>
      <c r="N97" s="232">
        <v>109.29485</v>
      </c>
      <c r="O97" s="232">
        <v>79.844909999999999</v>
      </c>
      <c r="P97" s="232">
        <v>103.96921</v>
      </c>
      <c r="Q97" s="232">
        <v>102.45829000000001</v>
      </c>
      <c r="R97" s="232" t="s">
        <v>176</v>
      </c>
      <c r="S97" s="232" t="s">
        <v>176</v>
      </c>
      <c r="T97" s="232">
        <v>77.443730000000002</v>
      </c>
      <c r="U97" s="232">
        <v>1.6</v>
      </c>
      <c r="V97" s="232">
        <v>3.7</v>
      </c>
      <c r="W97" s="232">
        <v>3.2</v>
      </c>
      <c r="X97" s="232">
        <v>-3.8</v>
      </c>
      <c r="Y97" s="232" t="s">
        <v>176</v>
      </c>
      <c r="Z97" s="232">
        <v>-1.8</v>
      </c>
      <c r="AA97" s="232" t="s">
        <v>176</v>
      </c>
      <c r="AB97" s="232">
        <v>3.6</v>
      </c>
      <c r="AC97" s="232">
        <v>8.8000000000000007</v>
      </c>
      <c r="AD97" s="232">
        <v>-0.5</v>
      </c>
      <c r="AE97" s="233">
        <v>8</v>
      </c>
      <c r="AF97" s="232">
        <v>-1</v>
      </c>
      <c r="AG97" s="232">
        <v>-1.8</v>
      </c>
      <c r="AH97" s="232">
        <v>-1.8</v>
      </c>
      <c r="AI97" s="232">
        <v>-1.6</v>
      </c>
      <c r="AJ97" s="232">
        <v>2.4</v>
      </c>
      <c r="AK97" s="232" t="s">
        <v>176</v>
      </c>
      <c r="AL97" s="232" t="s">
        <v>176</v>
      </c>
      <c r="AM97" s="232">
        <v>-2.2000000000000002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2">
        <v>111.19671</v>
      </c>
      <c r="C98" s="232">
        <v>114.65401</v>
      </c>
      <c r="D98" s="232">
        <v>106.72834</v>
      </c>
      <c r="E98" s="232">
        <v>72.085890000000006</v>
      </c>
      <c r="F98" s="232" t="s">
        <v>176</v>
      </c>
      <c r="G98" s="232">
        <v>119.25118000000001</v>
      </c>
      <c r="H98" s="232" t="s">
        <v>176</v>
      </c>
      <c r="I98" s="232">
        <v>103.96355</v>
      </c>
      <c r="J98" s="232">
        <v>131.98599999999999</v>
      </c>
      <c r="K98" s="232">
        <v>109.40176</v>
      </c>
      <c r="L98" s="232">
        <v>159.72792000000001</v>
      </c>
      <c r="M98" s="232">
        <v>97.635980000000004</v>
      </c>
      <c r="N98" s="232">
        <v>113.28514</v>
      </c>
      <c r="O98" s="232">
        <v>80.209140000000005</v>
      </c>
      <c r="P98" s="232">
        <v>107.29309000000001</v>
      </c>
      <c r="Q98" s="232">
        <v>105.2272</v>
      </c>
      <c r="R98" s="232" t="s">
        <v>176</v>
      </c>
      <c r="S98" s="232" t="s">
        <v>176</v>
      </c>
      <c r="T98" s="232">
        <v>77.705420000000004</v>
      </c>
      <c r="U98" s="232">
        <v>1.4</v>
      </c>
      <c r="V98" s="232">
        <v>2.4</v>
      </c>
      <c r="W98" s="232">
        <v>3.2</v>
      </c>
      <c r="X98" s="232">
        <v>0.1</v>
      </c>
      <c r="Y98" s="232" t="s">
        <v>176</v>
      </c>
      <c r="Z98" s="232">
        <v>3.1</v>
      </c>
      <c r="AA98" s="232" t="s">
        <v>176</v>
      </c>
      <c r="AB98" s="232">
        <v>0.7</v>
      </c>
      <c r="AC98" s="232">
        <v>3.2</v>
      </c>
      <c r="AD98" s="232">
        <v>2.9</v>
      </c>
      <c r="AE98" s="233">
        <v>3.5</v>
      </c>
      <c r="AF98" s="232">
        <v>4</v>
      </c>
      <c r="AG98" s="232">
        <v>3.7</v>
      </c>
      <c r="AH98" s="232">
        <v>0.5</v>
      </c>
      <c r="AI98" s="232">
        <v>3.2</v>
      </c>
      <c r="AJ98" s="232">
        <v>2.7</v>
      </c>
      <c r="AK98" s="232" t="s">
        <v>176</v>
      </c>
      <c r="AL98" s="232" t="s">
        <v>176</v>
      </c>
      <c r="AM98" s="232">
        <v>0.3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2">
        <v>113.57539</v>
      </c>
      <c r="C99" s="232">
        <v>114.55983999999999</v>
      </c>
      <c r="D99" s="232">
        <v>109.80868</v>
      </c>
      <c r="E99" s="232">
        <v>73.180959999999999</v>
      </c>
      <c r="F99" s="232" t="s">
        <v>176</v>
      </c>
      <c r="G99" s="232">
        <v>125.55217</v>
      </c>
      <c r="H99" s="232" t="s">
        <v>176</v>
      </c>
      <c r="I99" s="232">
        <v>104.38448</v>
      </c>
      <c r="J99" s="232">
        <v>129.64891</v>
      </c>
      <c r="K99" s="232">
        <v>111.09916</v>
      </c>
      <c r="L99" s="232">
        <v>161.78720000000001</v>
      </c>
      <c r="M99" s="232">
        <v>97.369730000000004</v>
      </c>
      <c r="N99" s="232">
        <v>115.71597</v>
      </c>
      <c r="O99" s="232">
        <v>87.395420000000001</v>
      </c>
      <c r="P99" s="232">
        <v>109.18518</v>
      </c>
      <c r="Q99" s="232">
        <v>102.46823999999999</v>
      </c>
      <c r="R99" s="232" t="s">
        <v>176</v>
      </c>
      <c r="S99" s="232" t="s">
        <v>176</v>
      </c>
      <c r="T99" s="232">
        <v>75.475120000000004</v>
      </c>
      <c r="U99" s="232">
        <v>2.1</v>
      </c>
      <c r="V99" s="232">
        <v>-0.1</v>
      </c>
      <c r="W99" s="232">
        <v>2.9</v>
      </c>
      <c r="X99" s="232">
        <v>1.5</v>
      </c>
      <c r="Y99" s="232" t="s">
        <v>176</v>
      </c>
      <c r="Z99" s="232">
        <v>5.3</v>
      </c>
      <c r="AA99" s="232" t="s">
        <v>176</v>
      </c>
      <c r="AB99" s="232">
        <v>0.4</v>
      </c>
      <c r="AC99" s="232">
        <v>-1.8</v>
      </c>
      <c r="AD99" s="232">
        <v>1.6</v>
      </c>
      <c r="AE99" s="233">
        <v>1.3</v>
      </c>
      <c r="AF99" s="232">
        <v>-0.3</v>
      </c>
      <c r="AG99" s="232">
        <v>2.1</v>
      </c>
      <c r="AH99" s="232">
        <v>9</v>
      </c>
      <c r="AI99" s="232">
        <v>1.8</v>
      </c>
      <c r="AJ99" s="232">
        <v>-2.6</v>
      </c>
      <c r="AK99" s="232" t="s">
        <v>176</v>
      </c>
      <c r="AL99" s="232" t="s">
        <v>176</v>
      </c>
      <c r="AM99" s="232">
        <v>-2.9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2">
        <v>115.11658</v>
      </c>
      <c r="C100" s="232">
        <v>118.88136</v>
      </c>
      <c r="D100" s="232">
        <v>110.94615</v>
      </c>
      <c r="E100" s="232">
        <v>71.749009999999998</v>
      </c>
      <c r="F100" s="232" t="s">
        <v>176</v>
      </c>
      <c r="G100" s="232">
        <v>128.26492999999999</v>
      </c>
      <c r="H100" s="232" t="s">
        <v>176</v>
      </c>
      <c r="I100" s="232">
        <v>107.81941999999999</v>
      </c>
      <c r="J100" s="232">
        <v>134.03074000000001</v>
      </c>
      <c r="K100" s="232">
        <v>111.36329000000001</v>
      </c>
      <c r="L100" s="232">
        <v>160.42397</v>
      </c>
      <c r="M100" s="232">
        <v>95.405460000000005</v>
      </c>
      <c r="N100" s="232">
        <v>117.75357</v>
      </c>
      <c r="O100" s="232">
        <v>90.511470000000003</v>
      </c>
      <c r="P100" s="232">
        <v>109.47365000000001</v>
      </c>
      <c r="Q100" s="232">
        <v>106.3683</v>
      </c>
      <c r="R100" s="232" t="s">
        <v>176</v>
      </c>
      <c r="S100" s="232" t="s">
        <v>176</v>
      </c>
      <c r="T100" s="232">
        <v>78.652240000000006</v>
      </c>
      <c r="U100" s="232">
        <v>1.4</v>
      </c>
      <c r="V100" s="232">
        <v>3.8</v>
      </c>
      <c r="W100" s="232">
        <v>1</v>
      </c>
      <c r="X100" s="232">
        <v>-2</v>
      </c>
      <c r="Y100" s="232" t="s">
        <v>176</v>
      </c>
      <c r="Z100" s="232">
        <v>2.2000000000000002</v>
      </c>
      <c r="AA100" s="232" t="s">
        <v>176</v>
      </c>
      <c r="AB100" s="232">
        <v>3.3</v>
      </c>
      <c r="AC100" s="232">
        <v>3.4</v>
      </c>
      <c r="AD100" s="232">
        <v>0.2</v>
      </c>
      <c r="AE100" s="233">
        <v>-0.8</v>
      </c>
      <c r="AF100" s="232">
        <v>-2</v>
      </c>
      <c r="AG100" s="232">
        <v>1.8</v>
      </c>
      <c r="AH100" s="232">
        <v>3.6</v>
      </c>
      <c r="AI100" s="232">
        <v>0.3</v>
      </c>
      <c r="AJ100" s="232">
        <v>3.8</v>
      </c>
      <c r="AK100" s="232" t="s">
        <v>176</v>
      </c>
      <c r="AL100" s="232" t="s">
        <v>176</v>
      </c>
      <c r="AM100" s="232">
        <v>4.2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2">
        <v>115.57173</v>
      </c>
      <c r="C101" s="232">
        <v>122.34114</v>
      </c>
      <c r="D101" s="232">
        <v>106.56707</v>
      </c>
      <c r="E101" s="232">
        <v>69.318889999999996</v>
      </c>
      <c r="F101" s="232" t="s">
        <v>176</v>
      </c>
      <c r="G101" s="232">
        <v>131.40091000000001</v>
      </c>
      <c r="H101" s="232" t="s">
        <v>176</v>
      </c>
      <c r="I101" s="232">
        <v>106.6944</v>
      </c>
      <c r="J101" s="232">
        <v>143.55889999999999</v>
      </c>
      <c r="K101" s="232">
        <v>112.2835</v>
      </c>
      <c r="L101" s="232">
        <v>168.99522999999999</v>
      </c>
      <c r="M101" s="232">
        <v>100.22530999999999</v>
      </c>
      <c r="N101" s="232">
        <v>122.13719</v>
      </c>
      <c r="O101" s="232">
        <v>95.797520000000006</v>
      </c>
      <c r="P101" s="232">
        <v>109.45121</v>
      </c>
      <c r="Q101" s="232">
        <v>107.01145</v>
      </c>
      <c r="R101" s="232" t="s">
        <v>176</v>
      </c>
      <c r="S101" s="232" t="s">
        <v>176</v>
      </c>
      <c r="T101" s="232">
        <v>79.541730000000001</v>
      </c>
      <c r="U101" s="232">
        <v>0.4</v>
      </c>
      <c r="V101" s="232">
        <v>2.9</v>
      </c>
      <c r="W101" s="232">
        <v>-3.9</v>
      </c>
      <c r="X101" s="232">
        <v>-3.4</v>
      </c>
      <c r="Y101" s="232" t="s">
        <v>176</v>
      </c>
      <c r="Z101" s="232">
        <v>2.4</v>
      </c>
      <c r="AA101" s="232" t="s">
        <v>176</v>
      </c>
      <c r="AB101" s="232">
        <v>-1</v>
      </c>
      <c r="AC101" s="232">
        <v>7.1</v>
      </c>
      <c r="AD101" s="232">
        <v>0.8</v>
      </c>
      <c r="AE101" s="233">
        <v>5.3</v>
      </c>
      <c r="AF101" s="232">
        <v>5.0999999999999996</v>
      </c>
      <c r="AG101" s="232">
        <v>3.7</v>
      </c>
      <c r="AH101" s="232">
        <v>5.8</v>
      </c>
      <c r="AI101" s="232">
        <v>0</v>
      </c>
      <c r="AJ101" s="232">
        <v>0.6</v>
      </c>
      <c r="AK101" s="232" t="s">
        <v>176</v>
      </c>
      <c r="AL101" s="232" t="s">
        <v>176</v>
      </c>
      <c r="AM101" s="232">
        <v>1.1000000000000001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2">
        <v>117.29307</v>
      </c>
      <c r="C102" s="232">
        <v>120.77833</v>
      </c>
      <c r="D102" s="232">
        <v>117.51085999999999</v>
      </c>
      <c r="E102" s="232">
        <v>76.503219999999999</v>
      </c>
      <c r="F102" s="232" t="s">
        <v>176</v>
      </c>
      <c r="G102" s="232">
        <v>134.88081</v>
      </c>
      <c r="H102" s="232" t="s">
        <v>176</v>
      </c>
      <c r="I102" s="232">
        <v>102.36355</v>
      </c>
      <c r="J102" s="232">
        <v>138.51203000000001</v>
      </c>
      <c r="K102" s="232">
        <v>113.59681</v>
      </c>
      <c r="L102" s="232">
        <v>171.43630999999999</v>
      </c>
      <c r="M102" s="232">
        <v>97.869460000000004</v>
      </c>
      <c r="N102" s="232">
        <v>119.19243</v>
      </c>
      <c r="O102" s="232">
        <v>93.345060000000004</v>
      </c>
      <c r="P102" s="232">
        <v>111.11715</v>
      </c>
      <c r="Q102" s="232">
        <v>108.88630999999999</v>
      </c>
      <c r="R102" s="232" t="s">
        <v>176</v>
      </c>
      <c r="S102" s="232" t="s">
        <v>176</v>
      </c>
      <c r="T102" s="232">
        <v>85.748339999999999</v>
      </c>
      <c r="U102" s="232">
        <v>1.5</v>
      </c>
      <c r="V102" s="232">
        <v>-1.3</v>
      </c>
      <c r="W102" s="232">
        <v>10.3</v>
      </c>
      <c r="X102" s="232">
        <v>10.4</v>
      </c>
      <c r="Y102" s="232" t="s">
        <v>176</v>
      </c>
      <c r="Z102" s="232">
        <v>2.6</v>
      </c>
      <c r="AA102" s="232" t="s">
        <v>176</v>
      </c>
      <c r="AB102" s="232">
        <v>-4.0999999999999996</v>
      </c>
      <c r="AC102" s="232">
        <v>-3.5</v>
      </c>
      <c r="AD102" s="232">
        <v>1.2</v>
      </c>
      <c r="AE102" s="233">
        <v>1.4</v>
      </c>
      <c r="AF102" s="232">
        <v>-2.4</v>
      </c>
      <c r="AG102" s="232">
        <v>-2.4</v>
      </c>
      <c r="AH102" s="232">
        <v>-2.6</v>
      </c>
      <c r="AI102" s="232">
        <v>1.5</v>
      </c>
      <c r="AJ102" s="232">
        <v>1.8</v>
      </c>
      <c r="AK102" s="232" t="s">
        <v>176</v>
      </c>
      <c r="AL102" s="232" t="s">
        <v>176</v>
      </c>
      <c r="AM102" s="232">
        <v>7.8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2">
        <v>117.14691999999999</v>
      </c>
      <c r="C103" s="232">
        <v>122.9773</v>
      </c>
      <c r="D103" s="232">
        <v>112.81725</v>
      </c>
      <c r="E103" s="232">
        <v>80.983289999999997</v>
      </c>
      <c r="F103" s="232" t="s">
        <v>176</v>
      </c>
      <c r="G103" s="232">
        <v>129.95962</v>
      </c>
      <c r="H103" s="232" t="s">
        <v>176</v>
      </c>
      <c r="I103" s="232">
        <v>113.39507999999999</v>
      </c>
      <c r="J103" s="232">
        <v>137.03804</v>
      </c>
      <c r="K103" s="232">
        <v>115.56156</v>
      </c>
      <c r="L103" s="232">
        <v>166.18912</v>
      </c>
      <c r="M103" s="232">
        <v>100.50145999999999</v>
      </c>
      <c r="N103" s="232">
        <v>120.31971</v>
      </c>
      <c r="O103" s="232">
        <v>93.312960000000004</v>
      </c>
      <c r="P103" s="232">
        <v>107.33422</v>
      </c>
      <c r="Q103" s="232">
        <v>101.22736999999999</v>
      </c>
      <c r="R103" s="232" t="s">
        <v>176</v>
      </c>
      <c r="S103" s="232" t="s">
        <v>176</v>
      </c>
      <c r="T103" s="232">
        <v>97.532650000000004</v>
      </c>
      <c r="U103" s="232">
        <v>-0.1</v>
      </c>
      <c r="V103" s="232">
        <v>1.8</v>
      </c>
      <c r="W103" s="232">
        <v>-4</v>
      </c>
      <c r="X103" s="232">
        <v>5.9</v>
      </c>
      <c r="Y103" s="232" t="s">
        <v>176</v>
      </c>
      <c r="Z103" s="232">
        <v>-3.6</v>
      </c>
      <c r="AA103" s="232" t="s">
        <v>176</v>
      </c>
      <c r="AB103" s="232">
        <v>10.8</v>
      </c>
      <c r="AC103" s="232">
        <v>-1.1000000000000001</v>
      </c>
      <c r="AD103" s="232">
        <v>1.7</v>
      </c>
      <c r="AE103" s="233">
        <v>-3.1</v>
      </c>
      <c r="AF103" s="232">
        <v>2.7</v>
      </c>
      <c r="AG103" s="232">
        <v>0.9</v>
      </c>
      <c r="AH103" s="232">
        <v>0</v>
      </c>
      <c r="AI103" s="232">
        <v>-3.4</v>
      </c>
      <c r="AJ103" s="232">
        <v>-7</v>
      </c>
      <c r="AK103" s="232" t="s">
        <v>176</v>
      </c>
      <c r="AL103" s="232" t="s">
        <v>176</v>
      </c>
      <c r="AM103" s="232">
        <v>13.7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2">
        <v>119.69588</v>
      </c>
      <c r="C104" s="232">
        <v>123.70264</v>
      </c>
      <c r="D104" s="232">
        <v>133.09623999999999</v>
      </c>
      <c r="E104" s="232">
        <v>83.548270000000002</v>
      </c>
      <c r="F104" s="232" t="s">
        <v>176</v>
      </c>
      <c r="G104" s="232">
        <v>131.22987000000001</v>
      </c>
      <c r="H104" s="232" t="s">
        <v>176</v>
      </c>
      <c r="I104" s="232">
        <v>117.07738000000001</v>
      </c>
      <c r="J104" s="232">
        <v>136.14757</v>
      </c>
      <c r="K104" s="232">
        <v>119.4153</v>
      </c>
      <c r="L104" s="232">
        <v>171.57763</v>
      </c>
      <c r="M104" s="232">
        <v>99.622200000000007</v>
      </c>
      <c r="N104" s="232">
        <v>122.45611</v>
      </c>
      <c r="O104" s="232">
        <v>100.77588</v>
      </c>
      <c r="P104" s="232">
        <v>112.17468</v>
      </c>
      <c r="Q104" s="232">
        <v>106.04252</v>
      </c>
      <c r="R104" s="232" t="s">
        <v>176</v>
      </c>
      <c r="S104" s="232" t="s">
        <v>176</v>
      </c>
      <c r="T104" s="232">
        <v>88.514070000000004</v>
      </c>
      <c r="U104" s="232">
        <v>2.2000000000000002</v>
      </c>
      <c r="V104" s="232">
        <v>0.6</v>
      </c>
      <c r="W104" s="232">
        <v>18</v>
      </c>
      <c r="X104" s="232">
        <v>3.2</v>
      </c>
      <c r="Y104" s="232" t="s">
        <v>176</v>
      </c>
      <c r="Z104" s="232">
        <v>1</v>
      </c>
      <c r="AA104" s="232" t="s">
        <v>176</v>
      </c>
      <c r="AB104" s="232">
        <v>3.2</v>
      </c>
      <c r="AC104" s="232">
        <v>-0.6</v>
      </c>
      <c r="AD104" s="232">
        <v>3.3</v>
      </c>
      <c r="AE104" s="233">
        <v>3.2</v>
      </c>
      <c r="AF104" s="232">
        <v>-0.9</v>
      </c>
      <c r="AG104" s="232">
        <v>1.8</v>
      </c>
      <c r="AH104" s="232">
        <v>8</v>
      </c>
      <c r="AI104" s="232">
        <v>4.5</v>
      </c>
      <c r="AJ104" s="232">
        <v>4.8</v>
      </c>
      <c r="AK104" s="232" t="s">
        <v>176</v>
      </c>
      <c r="AL104" s="232" t="s">
        <v>176</v>
      </c>
      <c r="AM104" s="232">
        <v>-9.1999999999999993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2">
        <v>120.19022</v>
      </c>
      <c r="C105" s="232">
        <v>124.76253</v>
      </c>
      <c r="D105" s="232">
        <v>118.46338</v>
      </c>
      <c r="E105" s="232">
        <v>80.651730000000001</v>
      </c>
      <c r="F105" s="232" t="s">
        <v>176</v>
      </c>
      <c r="G105" s="232">
        <v>138.30607000000001</v>
      </c>
      <c r="H105" s="232" t="s">
        <v>176</v>
      </c>
      <c r="I105" s="232">
        <v>113.57483000000001</v>
      </c>
      <c r="J105" s="232">
        <v>137.4605</v>
      </c>
      <c r="K105" s="232">
        <v>119.17914</v>
      </c>
      <c r="L105" s="232">
        <v>168.54900000000001</v>
      </c>
      <c r="M105" s="232">
        <v>100.2286</v>
      </c>
      <c r="N105" s="232">
        <v>123.69602</v>
      </c>
      <c r="O105" s="232">
        <v>98.271159999999995</v>
      </c>
      <c r="P105" s="232">
        <v>112.44242</v>
      </c>
      <c r="Q105" s="232">
        <v>104.97004</v>
      </c>
      <c r="R105" s="232" t="s">
        <v>176</v>
      </c>
      <c r="S105" s="232" t="s">
        <v>176</v>
      </c>
      <c r="T105" s="232">
        <v>92.522009999999995</v>
      </c>
      <c r="U105" s="232">
        <v>0.4</v>
      </c>
      <c r="V105" s="232">
        <v>0.9</v>
      </c>
      <c r="W105" s="232">
        <v>-11</v>
      </c>
      <c r="X105" s="232">
        <v>-3.5</v>
      </c>
      <c r="Y105" s="232" t="s">
        <v>176</v>
      </c>
      <c r="Z105" s="232">
        <v>5.4</v>
      </c>
      <c r="AA105" s="232" t="s">
        <v>176</v>
      </c>
      <c r="AB105" s="232">
        <v>-3</v>
      </c>
      <c r="AC105" s="232">
        <v>1</v>
      </c>
      <c r="AD105" s="232">
        <v>-0.2</v>
      </c>
      <c r="AE105" s="233">
        <v>-1.8</v>
      </c>
      <c r="AF105" s="232">
        <v>0.6</v>
      </c>
      <c r="AG105" s="232">
        <v>1</v>
      </c>
      <c r="AH105" s="232">
        <v>-2.5</v>
      </c>
      <c r="AI105" s="232">
        <v>0.2</v>
      </c>
      <c r="AJ105" s="232">
        <v>-1</v>
      </c>
      <c r="AK105" s="232" t="s">
        <v>176</v>
      </c>
      <c r="AL105" s="232" t="s">
        <v>176</v>
      </c>
      <c r="AM105" s="232">
        <v>4.5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2">
        <v>119.81870000000001</v>
      </c>
      <c r="C106" s="232">
        <v>123.49290000000001</v>
      </c>
      <c r="D106" s="232">
        <v>114.86682</v>
      </c>
      <c r="E106" s="232">
        <v>77.115899999999996</v>
      </c>
      <c r="F106" s="232" t="s">
        <v>176</v>
      </c>
      <c r="G106" s="232">
        <v>133.25443999999999</v>
      </c>
      <c r="H106" s="232" t="s">
        <v>176</v>
      </c>
      <c r="I106" s="232">
        <v>112.70198000000001</v>
      </c>
      <c r="J106" s="232">
        <v>139.08393000000001</v>
      </c>
      <c r="K106" s="232">
        <v>119.56954</v>
      </c>
      <c r="L106" s="232">
        <v>163.83313999999999</v>
      </c>
      <c r="M106" s="232">
        <v>103.09308</v>
      </c>
      <c r="N106" s="232">
        <v>120.09706</v>
      </c>
      <c r="O106" s="232">
        <v>100.37399000000001</v>
      </c>
      <c r="P106" s="232">
        <v>114.20444000000001</v>
      </c>
      <c r="Q106" s="232">
        <v>103.66398</v>
      </c>
      <c r="R106" s="232" t="s">
        <v>176</v>
      </c>
      <c r="S106" s="232" t="s">
        <v>176</v>
      </c>
      <c r="T106" s="232">
        <v>85.060770000000005</v>
      </c>
      <c r="U106" s="232">
        <v>-0.3</v>
      </c>
      <c r="V106" s="232">
        <v>-1</v>
      </c>
      <c r="W106" s="232">
        <v>-3</v>
      </c>
      <c r="X106" s="232">
        <v>-4.4000000000000004</v>
      </c>
      <c r="Y106" s="232" t="s">
        <v>176</v>
      </c>
      <c r="Z106" s="232">
        <v>-3.7</v>
      </c>
      <c r="AA106" s="232" t="s">
        <v>176</v>
      </c>
      <c r="AB106" s="232">
        <v>-0.8</v>
      </c>
      <c r="AC106" s="232">
        <v>1.2</v>
      </c>
      <c r="AD106" s="232">
        <v>0.3</v>
      </c>
      <c r="AE106" s="233">
        <v>-2.8</v>
      </c>
      <c r="AF106" s="232">
        <v>2.9</v>
      </c>
      <c r="AG106" s="232">
        <v>-2.9</v>
      </c>
      <c r="AH106" s="232">
        <v>2.1</v>
      </c>
      <c r="AI106" s="232">
        <v>1.6</v>
      </c>
      <c r="AJ106" s="232">
        <v>-1.2</v>
      </c>
      <c r="AK106" s="232" t="s">
        <v>176</v>
      </c>
      <c r="AL106" s="232" t="s">
        <v>176</v>
      </c>
      <c r="AM106" s="232">
        <v>-8.1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2">
        <v>119.35612</v>
      </c>
      <c r="C107" s="232">
        <v>120.91552</v>
      </c>
      <c r="D107" s="232">
        <v>119.44880000000001</v>
      </c>
      <c r="E107" s="232">
        <v>77.403139999999993</v>
      </c>
      <c r="F107" s="232" t="s">
        <v>176</v>
      </c>
      <c r="G107" s="232">
        <v>136.89322000000001</v>
      </c>
      <c r="H107" s="232" t="s">
        <v>176</v>
      </c>
      <c r="I107" s="232">
        <v>110.96062000000001</v>
      </c>
      <c r="J107" s="232">
        <v>131.977</v>
      </c>
      <c r="K107" s="232">
        <v>117.59169</v>
      </c>
      <c r="L107" s="232">
        <v>173.51177000000001</v>
      </c>
      <c r="M107" s="232">
        <v>105.35472</v>
      </c>
      <c r="N107" s="232">
        <v>121.79358999999999</v>
      </c>
      <c r="O107" s="232">
        <v>102.94134</v>
      </c>
      <c r="P107" s="232">
        <v>110.57427</v>
      </c>
      <c r="Q107" s="232">
        <v>107.62658999999999</v>
      </c>
      <c r="R107" s="232" t="s">
        <v>176</v>
      </c>
      <c r="S107" s="232" t="s">
        <v>176</v>
      </c>
      <c r="T107" s="232">
        <v>76.569850000000002</v>
      </c>
      <c r="U107" s="232">
        <v>-0.4</v>
      </c>
      <c r="V107" s="232">
        <v>-2.1</v>
      </c>
      <c r="W107" s="232">
        <v>4</v>
      </c>
      <c r="X107" s="232">
        <v>0.4</v>
      </c>
      <c r="Y107" s="232" t="s">
        <v>176</v>
      </c>
      <c r="Z107" s="232">
        <v>2.7</v>
      </c>
      <c r="AA107" s="232" t="s">
        <v>176</v>
      </c>
      <c r="AB107" s="232">
        <v>-1.5</v>
      </c>
      <c r="AC107" s="232">
        <v>-5.0999999999999996</v>
      </c>
      <c r="AD107" s="232">
        <v>-1.7</v>
      </c>
      <c r="AE107" s="233">
        <v>5.9</v>
      </c>
      <c r="AF107" s="232">
        <v>2.2000000000000002</v>
      </c>
      <c r="AG107" s="232">
        <v>1.4</v>
      </c>
      <c r="AH107" s="232">
        <v>2.6</v>
      </c>
      <c r="AI107" s="232">
        <v>-3.2</v>
      </c>
      <c r="AJ107" s="232">
        <v>3.8</v>
      </c>
      <c r="AK107" s="232" t="s">
        <v>176</v>
      </c>
      <c r="AL107" s="232" t="s">
        <v>176</v>
      </c>
      <c r="AM107" s="232">
        <v>-10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2">
        <v>118.62908</v>
      </c>
      <c r="C108" s="232">
        <v>123.71799</v>
      </c>
      <c r="D108" s="232">
        <v>115.06753999999999</v>
      </c>
      <c r="E108" s="232">
        <v>75.635850000000005</v>
      </c>
      <c r="F108" s="232" t="s">
        <v>176</v>
      </c>
      <c r="G108" s="232">
        <v>132.33261999999999</v>
      </c>
      <c r="H108" s="232" t="s">
        <v>176</v>
      </c>
      <c r="I108" s="232">
        <v>110.07549</v>
      </c>
      <c r="J108" s="232">
        <v>137.14076</v>
      </c>
      <c r="K108" s="232">
        <v>117.71796000000001</v>
      </c>
      <c r="L108" s="232">
        <v>176.32041000000001</v>
      </c>
      <c r="M108" s="232">
        <v>104.96120999999999</v>
      </c>
      <c r="N108" s="232">
        <v>120.57586999999999</v>
      </c>
      <c r="O108" s="232">
        <v>101.15262</v>
      </c>
      <c r="P108" s="232">
        <v>106.02718</v>
      </c>
      <c r="Q108" s="232">
        <v>108.38007</v>
      </c>
      <c r="R108" s="232" t="s">
        <v>176</v>
      </c>
      <c r="S108" s="232" t="s">
        <v>176</v>
      </c>
      <c r="T108" s="232">
        <v>83.330740000000006</v>
      </c>
      <c r="U108" s="232">
        <v>-0.6</v>
      </c>
      <c r="V108" s="232">
        <v>2.2999999999999998</v>
      </c>
      <c r="W108" s="232">
        <v>-3.7</v>
      </c>
      <c r="X108" s="232">
        <v>-2.2999999999999998</v>
      </c>
      <c r="Y108" s="232" t="s">
        <v>176</v>
      </c>
      <c r="Z108" s="232">
        <v>-3.3</v>
      </c>
      <c r="AA108" s="232" t="s">
        <v>176</v>
      </c>
      <c r="AB108" s="232">
        <v>-0.8</v>
      </c>
      <c r="AC108" s="232">
        <v>3.9</v>
      </c>
      <c r="AD108" s="232">
        <v>0.1</v>
      </c>
      <c r="AE108" s="233">
        <v>1.6</v>
      </c>
      <c r="AF108" s="232">
        <v>-0.4</v>
      </c>
      <c r="AG108" s="232">
        <v>-1</v>
      </c>
      <c r="AH108" s="232">
        <v>-1.7</v>
      </c>
      <c r="AI108" s="232">
        <v>-4.0999999999999996</v>
      </c>
      <c r="AJ108" s="232">
        <v>0.7</v>
      </c>
      <c r="AK108" s="232" t="s">
        <v>176</v>
      </c>
      <c r="AL108" s="232" t="s">
        <v>176</v>
      </c>
      <c r="AM108" s="232">
        <v>8.8000000000000007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2">
        <v>118.33284</v>
      </c>
      <c r="C109" s="232">
        <v>120.24769000000001</v>
      </c>
      <c r="D109" s="232">
        <v>112.09452</v>
      </c>
      <c r="E109" s="232">
        <v>78.906149999999997</v>
      </c>
      <c r="F109" s="232" t="s">
        <v>176</v>
      </c>
      <c r="G109" s="232">
        <v>128.39371</v>
      </c>
      <c r="H109" s="232" t="s">
        <v>176</v>
      </c>
      <c r="I109" s="232">
        <v>107.67525000000001</v>
      </c>
      <c r="J109" s="232">
        <v>133.51567</v>
      </c>
      <c r="K109" s="232">
        <v>117.13154</v>
      </c>
      <c r="L109" s="232">
        <v>178.35731999999999</v>
      </c>
      <c r="M109" s="232">
        <v>105.48050000000001</v>
      </c>
      <c r="N109" s="232">
        <v>120.03729</v>
      </c>
      <c r="O109" s="232">
        <v>89.003380000000007</v>
      </c>
      <c r="P109" s="232">
        <v>105.35969</v>
      </c>
      <c r="Q109" s="232">
        <v>102.86669000000001</v>
      </c>
      <c r="R109" s="232" t="s">
        <v>176</v>
      </c>
      <c r="S109" s="232" t="s">
        <v>176</v>
      </c>
      <c r="T109" s="232">
        <v>83.162689999999998</v>
      </c>
      <c r="U109" s="232">
        <v>-0.2</v>
      </c>
      <c r="V109" s="232">
        <v>-2.8</v>
      </c>
      <c r="W109" s="232">
        <v>-2.6</v>
      </c>
      <c r="X109" s="232">
        <v>4.3</v>
      </c>
      <c r="Y109" s="232" t="s">
        <v>176</v>
      </c>
      <c r="Z109" s="232">
        <v>-3</v>
      </c>
      <c r="AA109" s="232" t="s">
        <v>176</v>
      </c>
      <c r="AB109" s="232">
        <v>-2.2000000000000002</v>
      </c>
      <c r="AC109" s="232">
        <v>-2.6</v>
      </c>
      <c r="AD109" s="232">
        <v>-0.5</v>
      </c>
      <c r="AE109" s="233">
        <v>1.2</v>
      </c>
      <c r="AF109" s="232">
        <v>0.5</v>
      </c>
      <c r="AG109" s="232">
        <v>-0.4</v>
      </c>
      <c r="AH109" s="232">
        <v>-12</v>
      </c>
      <c r="AI109" s="232">
        <v>-0.6</v>
      </c>
      <c r="AJ109" s="232">
        <v>-5.0999999999999996</v>
      </c>
      <c r="AK109" s="232" t="s">
        <v>176</v>
      </c>
      <c r="AL109" s="232" t="s">
        <v>176</v>
      </c>
      <c r="AM109" s="232">
        <v>-0.2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2">
        <v>118.55861</v>
      </c>
      <c r="C110" s="232">
        <v>119.85947</v>
      </c>
      <c r="D110" s="232">
        <v>110.2616</v>
      </c>
      <c r="E110" s="232">
        <v>77.960589999999996</v>
      </c>
      <c r="F110" s="232" t="s">
        <v>176</v>
      </c>
      <c r="G110" s="232">
        <v>127.2354</v>
      </c>
      <c r="H110" s="232" t="s">
        <v>176</v>
      </c>
      <c r="I110" s="232">
        <v>107.38059</v>
      </c>
      <c r="J110" s="232">
        <v>130.82840999999999</v>
      </c>
      <c r="K110" s="232">
        <v>120.44902</v>
      </c>
      <c r="L110" s="232">
        <v>177.30625000000001</v>
      </c>
      <c r="M110" s="232">
        <v>103.51613</v>
      </c>
      <c r="N110" s="232">
        <v>122.96185</v>
      </c>
      <c r="O110" s="232">
        <v>100.93444</v>
      </c>
      <c r="P110" s="232">
        <v>106.24587</v>
      </c>
      <c r="Q110" s="232">
        <v>100.77694</v>
      </c>
      <c r="R110" s="232" t="s">
        <v>176</v>
      </c>
      <c r="S110" s="232" t="s">
        <v>176</v>
      </c>
      <c r="T110" s="232">
        <v>85.980990000000006</v>
      </c>
      <c r="U110" s="232">
        <v>0.2</v>
      </c>
      <c r="V110" s="232">
        <v>-0.3</v>
      </c>
      <c r="W110" s="232">
        <v>-1.6</v>
      </c>
      <c r="X110" s="232">
        <v>-1.2</v>
      </c>
      <c r="Y110" s="232" t="s">
        <v>176</v>
      </c>
      <c r="Z110" s="232">
        <v>-0.9</v>
      </c>
      <c r="AA110" s="232" t="s">
        <v>176</v>
      </c>
      <c r="AB110" s="232">
        <v>-0.3</v>
      </c>
      <c r="AC110" s="232">
        <v>-2</v>
      </c>
      <c r="AD110" s="232">
        <v>2.8</v>
      </c>
      <c r="AE110" s="233">
        <v>-0.6</v>
      </c>
      <c r="AF110" s="232">
        <v>-1.9</v>
      </c>
      <c r="AG110" s="232">
        <v>2.4</v>
      </c>
      <c r="AH110" s="232">
        <v>13.4</v>
      </c>
      <c r="AI110" s="232">
        <v>0.8</v>
      </c>
      <c r="AJ110" s="232">
        <v>-2</v>
      </c>
      <c r="AK110" s="232" t="s">
        <v>176</v>
      </c>
      <c r="AL110" s="232" t="s">
        <v>176</v>
      </c>
      <c r="AM110" s="232">
        <v>3.4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2">
        <v>118.17537</v>
      </c>
      <c r="C111" s="232">
        <v>118.89084</v>
      </c>
      <c r="D111" s="232">
        <v>106.60269</v>
      </c>
      <c r="E111" s="232">
        <v>75.6584</v>
      </c>
      <c r="F111" s="232" t="s">
        <v>176</v>
      </c>
      <c r="G111" s="232">
        <v>118.25149999999999</v>
      </c>
      <c r="H111" s="232" t="s">
        <v>176</v>
      </c>
      <c r="I111" s="232">
        <v>106.47013</v>
      </c>
      <c r="J111" s="232">
        <v>136.87970999999999</v>
      </c>
      <c r="K111" s="232">
        <v>117.65934</v>
      </c>
      <c r="L111" s="232">
        <v>179.97810000000001</v>
      </c>
      <c r="M111" s="232">
        <v>103.27829</v>
      </c>
      <c r="N111" s="232">
        <v>118.05423</v>
      </c>
      <c r="O111" s="232">
        <v>91.393820000000005</v>
      </c>
      <c r="P111" s="232">
        <v>108.33714999999999</v>
      </c>
      <c r="Q111" s="232">
        <v>97.419889999999995</v>
      </c>
      <c r="R111" s="232" t="s">
        <v>176</v>
      </c>
      <c r="S111" s="232" t="s">
        <v>176</v>
      </c>
      <c r="T111" s="232">
        <v>85.907650000000004</v>
      </c>
      <c r="U111" s="232">
        <v>-0.3</v>
      </c>
      <c r="V111" s="232">
        <v>-0.8</v>
      </c>
      <c r="W111" s="232">
        <v>-3.3</v>
      </c>
      <c r="X111" s="232">
        <v>-3</v>
      </c>
      <c r="Y111" s="232" t="s">
        <v>176</v>
      </c>
      <c r="Z111" s="232">
        <v>-7.1</v>
      </c>
      <c r="AA111" s="232" t="s">
        <v>176</v>
      </c>
      <c r="AB111" s="232">
        <v>-0.8</v>
      </c>
      <c r="AC111" s="232">
        <v>4.5999999999999996</v>
      </c>
      <c r="AD111" s="232">
        <v>-2.2999999999999998</v>
      </c>
      <c r="AE111" s="233">
        <v>1.5</v>
      </c>
      <c r="AF111" s="232">
        <v>-0.2</v>
      </c>
      <c r="AG111" s="232">
        <v>-4</v>
      </c>
      <c r="AH111" s="232">
        <v>-9.5</v>
      </c>
      <c r="AI111" s="232">
        <v>2</v>
      </c>
      <c r="AJ111" s="232">
        <v>-3.3</v>
      </c>
      <c r="AK111" s="232" t="s">
        <v>176</v>
      </c>
      <c r="AL111" s="232" t="s">
        <v>176</v>
      </c>
      <c r="AM111" s="232">
        <v>-0.1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2">
        <v>119.01363000000001</v>
      </c>
      <c r="C112" s="232">
        <v>116.61225</v>
      </c>
      <c r="D112" s="232">
        <v>119.10068</v>
      </c>
      <c r="E112" s="232">
        <v>81.180949999999996</v>
      </c>
      <c r="F112" s="232" t="s">
        <v>176</v>
      </c>
      <c r="G112" s="232">
        <v>119.51819</v>
      </c>
      <c r="H112" s="232" t="s">
        <v>176</v>
      </c>
      <c r="I112" s="232">
        <v>109.07225</v>
      </c>
      <c r="J112" s="232">
        <v>130.29031000000001</v>
      </c>
      <c r="K112" s="232">
        <v>118.53919999999999</v>
      </c>
      <c r="L112" s="232">
        <v>175.54494</v>
      </c>
      <c r="M112" s="232">
        <v>108.02114</v>
      </c>
      <c r="N112" s="232">
        <v>123.49795</v>
      </c>
      <c r="O112" s="232">
        <v>101.83049</v>
      </c>
      <c r="P112" s="232">
        <v>108.41492</v>
      </c>
      <c r="Q112" s="232">
        <v>109.71562</v>
      </c>
      <c r="R112" s="232" t="s">
        <v>176</v>
      </c>
      <c r="S112" s="232" t="s">
        <v>176</v>
      </c>
      <c r="T112" s="232">
        <v>87.355459999999994</v>
      </c>
      <c r="U112" s="232">
        <v>0.7</v>
      </c>
      <c r="V112" s="232">
        <v>-1.9</v>
      </c>
      <c r="W112" s="232">
        <v>11.7</v>
      </c>
      <c r="X112" s="232">
        <v>7.3</v>
      </c>
      <c r="Y112" s="232" t="s">
        <v>176</v>
      </c>
      <c r="Z112" s="232">
        <v>1.1000000000000001</v>
      </c>
      <c r="AA112" s="232" t="s">
        <v>176</v>
      </c>
      <c r="AB112" s="232">
        <v>2.4</v>
      </c>
      <c r="AC112" s="232">
        <v>-4.8</v>
      </c>
      <c r="AD112" s="232">
        <v>0.7</v>
      </c>
      <c r="AE112" s="233">
        <v>-2.5</v>
      </c>
      <c r="AF112" s="232">
        <v>4.5999999999999996</v>
      </c>
      <c r="AG112" s="232">
        <v>4.5999999999999996</v>
      </c>
      <c r="AH112" s="232">
        <v>11.4</v>
      </c>
      <c r="AI112" s="232">
        <v>0.1</v>
      </c>
      <c r="AJ112" s="232">
        <v>12.6</v>
      </c>
      <c r="AK112" s="232" t="s">
        <v>176</v>
      </c>
      <c r="AL112" s="232" t="s">
        <v>176</v>
      </c>
      <c r="AM112" s="232">
        <v>1.7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2">
        <v>119.61619</v>
      </c>
      <c r="C113" s="232">
        <v>116.24629</v>
      </c>
      <c r="D113" s="232">
        <v>114.05001</v>
      </c>
      <c r="E113" s="232">
        <v>77.821290000000005</v>
      </c>
      <c r="F113" s="232" t="s">
        <v>176</v>
      </c>
      <c r="G113" s="232">
        <v>118.87047</v>
      </c>
      <c r="H113" s="232" t="s">
        <v>176</v>
      </c>
      <c r="I113" s="232">
        <v>107.12981000000001</v>
      </c>
      <c r="J113" s="232">
        <v>130.06137000000001</v>
      </c>
      <c r="K113" s="232">
        <v>120.8947</v>
      </c>
      <c r="L113" s="232">
        <v>166.53966</v>
      </c>
      <c r="M113" s="232">
        <v>102.4191</v>
      </c>
      <c r="N113" s="232">
        <v>125.54724</v>
      </c>
      <c r="O113" s="232">
        <v>100.98332000000001</v>
      </c>
      <c r="P113" s="232">
        <v>114.62222</v>
      </c>
      <c r="Q113" s="232">
        <v>106.09708000000001</v>
      </c>
      <c r="R113" s="232" t="s">
        <v>176</v>
      </c>
      <c r="S113" s="232" t="s">
        <v>176</v>
      </c>
      <c r="T113" s="232">
        <v>85.726370000000003</v>
      </c>
      <c r="U113" s="232">
        <v>0.5</v>
      </c>
      <c r="V113" s="232">
        <v>-0.3</v>
      </c>
      <c r="W113" s="232">
        <v>-4.2</v>
      </c>
      <c r="X113" s="232">
        <v>-4.0999999999999996</v>
      </c>
      <c r="Y113" s="232" t="s">
        <v>176</v>
      </c>
      <c r="Z113" s="232">
        <v>-0.5</v>
      </c>
      <c r="AA113" s="232" t="s">
        <v>176</v>
      </c>
      <c r="AB113" s="232">
        <v>-1.8</v>
      </c>
      <c r="AC113" s="232">
        <v>-0.2</v>
      </c>
      <c r="AD113" s="232">
        <v>2</v>
      </c>
      <c r="AE113" s="233">
        <v>-5.0999999999999996</v>
      </c>
      <c r="AF113" s="232">
        <v>-5.2</v>
      </c>
      <c r="AG113" s="232">
        <v>1.7</v>
      </c>
      <c r="AH113" s="232">
        <v>-0.8</v>
      </c>
      <c r="AI113" s="232">
        <v>5.7</v>
      </c>
      <c r="AJ113" s="232">
        <v>-3.3</v>
      </c>
      <c r="AK113" s="232" t="s">
        <v>176</v>
      </c>
      <c r="AL113" s="232" t="s">
        <v>176</v>
      </c>
      <c r="AM113" s="232">
        <v>-1.9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2">
        <v>119.98269999999999</v>
      </c>
      <c r="C114" s="232">
        <v>112.22969000000001</v>
      </c>
      <c r="D114" s="232">
        <v>114.70135999999999</v>
      </c>
      <c r="E114" s="232">
        <v>81.417500000000004</v>
      </c>
      <c r="F114" s="232" t="s">
        <v>176</v>
      </c>
      <c r="G114" s="232">
        <v>114.51754</v>
      </c>
      <c r="H114" s="232" t="s">
        <v>176</v>
      </c>
      <c r="I114" s="232">
        <v>97.550110000000004</v>
      </c>
      <c r="J114" s="232">
        <v>125.99339999999999</v>
      </c>
      <c r="K114" s="232">
        <v>117.52876000000001</v>
      </c>
      <c r="L114" s="232">
        <v>186.12912</v>
      </c>
      <c r="M114" s="232">
        <v>101.28334</v>
      </c>
      <c r="N114" s="232">
        <v>123.69747</v>
      </c>
      <c r="O114" s="232">
        <v>102.08325000000001</v>
      </c>
      <c r="P114" s="232">
        <v>113.51267</v>
      </c>
      <c r="Q114" s="232">
        <v>104.04170000000001</v>
      </c>
      <c r="R114" s="232" t="s">
        <v>176</v>
      </c>
      <c r="S114" s="232" t="s">
        <v>176</v>
      </c>
      <c r="T114" s="232">
        <v>85.931259999999995</v>
      </c>
      <c r="U114" s="232">
        <v>0.3</v>
      </c>
      <c r="V114" s="232">
        <v>-3.5</v>
      </c>
      <c r="W114" s="232">
        <v>0.6</v>
      </c>
      <c r="X114" s="232">
        <v>4.5999999999999996</v>
      </c>
      <c r="Y114" s="232" t="s">
        <v>176</v>
      </c>
      <c r="Z114" s="232">
        <v>-3.7</v>
      </c>
      <c r="AA114" s="232" t="s">
        <v>176</v>
      </c>
      <c r="AB114" s="232">
        <v>-8.9</v>
      </c>
      <c r="AC114" s="232">
        <v>-3.1</v>
      </c>
      <c r="AD114" s="232">
        <v>-2.8</v>
      </c>
      <c r="AE114" s="233">
        <v>11.8</v>
      </c>
      <c r="AF114" s="232">
        <v>-1.1000000000000001</v>
      </c>
      <c r="AG114" s="232">
        <v>-1.5</v>
      </c>
      <c r="AH114" s="232">
        <v>1.1000000000000001</v>
      </c>
      <c r="AI114" s="232">
        <v>-1</v>
      </c>
      <c r="AJ114" s="232">
        <v>-1.9</v>
      </c>
      <c r="AK114" s="232" t="s">
        <v>176</v>
      </c>
      <c r="AL114" s="232" t="s">
        <v>176</v>
      </c>
      <c r="AM114" s="232">
        <v>0.2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2">
        <v>121.31489999999999</v>
      </c>
      <c r="C115" s="232">
        <v>112.86954</v>
      </c>
      <c r="D115" s="232">
        <v>115.49599000000001</v>
      </c>
      <c r="E115" s="232">
        <v>80.094769999999997</v>
      </c>
      <c r="F115" s="232" t="s">
        <v>176</v>
      </c>
      <c r="G115" s="232">
        <v>117.80526</v>
      </c>
      <c r="H115" s="232" t="s">
        <v>176</v>
      </c>
      <c r="I115" s="232">
        <v>108.64269</v>
      </c>
      <c r="J115" s="232">
        <v>118.27459</v>
      </c>
      <c r="K115" s="232">
        <v>121.51477</v>
      </c>
      <c r="L115" s="232">
        <v>187.24113</v>
      </c>
      <c r="M115" s="232">
        <v>106.57398999999999</v>
      </c>
      <c r="N115" s="232">
        <v>125.28333000000001</v>
      </c>
      <c r="O115" s="232">
        <v>102.4241</v>
      </c>
      <c r="P115" s="232">
        <v>109.90165</v>
      </c>
      <c r="Q115" s="232">
        <v>106.46108</v>
      </c>
      <c r="R115" s="232" t="s">
        <v>176</v>
      </c>
      <c r="S115" s="232" t="s">
        <v>176</v>
      </c>
      <c r="T115" s="232">
        <v>96.051550000000006</v>
      </c>
      <c r="U115" s="232">
        <v>1.1000000000000001</v>
      </c>
      <c r="V115" s="232">
        <v>0.6</v>
      </c>
      <c r="W115" s="232">
        <v>0.7</v>
      </c>
      <c r="X115" s="232">
        <v>-1.6</v>
      </c>
      <c r="Y115" s="232" t="s">
        <v>176</v>
      </c>
      <c r="Z115" s="232">
        <v>2.9</v>
      </c>
      <c r="AA115" s="232" t="s">
        <v>176</v>
      </c>
      <c r="AB115" s="232">
        <v>11.4</v>
      </c>
      <c r="AC115" s="232">
        <v>-6.1</v>
      </c>
      <c r="AD115" s="232">
        <v>3.4</v>
      </c>
      <c r="AE115" s="233">
        <v>0.6</v>
      </c>
      <c r="AF115" s="232">
        <v>5.2</v>
      </c>
      <c r="AG115" s="232">
        <v>1.3</v>
      </c>
      <c r="AH115" s="232">
        <v>0.3</v>
      </c>
      <c r="AI115" s="232">
        <v>-3.2</v>
      </c>
      <c r="AJ115" s="232">
        <v>2.2999999999999998</v>
      </c>
      <c r="AK115" s="232" t="s">
        <v>176</v>
      </c>
      <c r="AL115" s="232" t="s">
        <v>176</v>
      </c>
      <c r="AM115" s="232">
        <v>11.8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2">
        <v>121.98608</v>
      </c>
      <c r="C116" s="232">
        <v>118.75867</v>
      </c>
      <c r="D116" s="232">
        <v>118.59988</v>
      </c>
      <c r="E116" s="232">
        <v>78.011520000000004</v>
      </c>
      <c r="F116" s="232" t="s">
        <v>176</v>
      </c>
      <c r="G116" s="232">
        <v>119.38607</v>
      </c>
      <c r="H116" s="232" t="s">
        <v>176</v>
      </c>
      <c r="I116" s="232">
        <v>108.51499</v>
      </c>
      <c r="J116" s="232">
        <v>130.11686</v>
      </c>
      <c r="K116" s="232">
        <v>122.99064</v>
      </c>
      <c r="L116" s="232">
        <v>188.67841999999999</v>
      </c>
      <c r="M116" s="232">
        <v>105.01076</v>
      </c>
      <c r="N116" s="232">
        <v>129.41807</v>
      </c>
      <c r="O116" s="232">
        <v>103.61754000000001</v>
      </c>
      <c r="P116" s="232">
        <v>108.71171</v>
      </c>
      <c r="Q116" s="232">
        <v>109.03601</v>
      </c>
      <c r="R116" s="232" t="s">
        <v>176</v>
      </c>
      <c r="S116" s="232" t="s">
        <v>176</v>
      </c>
      <c r="T116" s="232">
        <v>89.059269999999998</v>
      </c>
      <c r="U116" s="232">
        <v>0.6</v>
      </c>
      <c r="V116" s="232">
        <v>5.2</v>
      </c>
      <c r="W116" s="232">
        <v>2.7</v>
      </c>
      <c r="X116" s="232">
        <v>-2.6</v>
      </c>
      <c r="Y116" s="232" t="s">
        <v>176</v>
      </c>
      <c r="Z116" s="232">
        <v>1.3</v>
      </c>
      <c r="AA116" s="232" t="s">
        <v>176</v>
      </c>
      <c r="AB116" s="232">
        <v>-0.1</v>
      </c>
      <c r="AC116" s="232">
        <v>10</v>
      </c>
      <c r="AD116" s="232">
        <v>1.2</v>
      </c>
      <c r="AE116" s="233">
        <v>0.8</v>
      </c>
      <c r="AF116" s="232">
        <v>-1.5</v>
      </c>
      <c r="AG116" s="232">
        <v>3.3</v>
      </c>
      <c r="AH116" s="232">
        <v>1.2</v>
      </c>
      <c r="AI116" s="232">
        <v>-1.1000000000000001</v>
      </c>
      <c r="AJ116" s="232">
        <v>2.4</v>
      </c>
      <c r="AK116" s="232" t="s">
        <v>176</v>
      </c>
      <c r="AL116" s="232" t="s">
        <v>176</v>
      </c>
      <c r="AM116" s="232">
        <v>-7.3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2">
        <v>118.71581</v>
      </c>
      <c r="C117" s="232">
        <v>116.65044</v>
      </c>
      <c r="D117" s="232">
        <v>120.17382000000001</v>
      </c>
      <c r="E117" s="232">
        <v>81.228870000000001</v>
      </c>
      <c r="F117" s="232" t="s">
        <v>176</v>
      </c>
      <c r="G117" s="232">
        <v>111.95983</v>
      </c>
      <c r="H117" s="232" t="s">
        <v>176</v>
      </c>
      <c r="I117" s="232">
        <v>105.47991</v>
      </c>
      <c r="J117" s="232">
        <v>131.66222999999999</v>
      </c>
      <c r="K117" s="232">
        <v>120.06310999999999</v>
      </c>
      <c r="L117" s="232">
        <v>189.04669999999999</v>
      </c>
      <c r="M117" s="232">
        <v>105.76094000000001</v>
      </c>
      <c r="N117" s="232">
        <v>119.99507</v>
      </c>
      <c r="O117" s="232">
        <v>105.34596000000001</v>
      </c>
      <c r="P117" s="232">
        <v>103.67086999999999</v>
      </c>
      <c r="Q117" s="232">
        <v>108.52717</v>
      </c>
      <c r="R117" s="232" t="s">
        <v>176</v>
      </c>
      <c r="S117" s="232" t="s">
        <v>176</v>
      </c>
      <c r="T117" s="232">
        <v>85.037840000000003</v>
      </c>
      <c r="U117" s="232">
        <v>-2.7</v>
      </c>
      <c r="V117" s="232">
        <v>-1.8</v>
      </c>
      <c r="W117" s="232">
        <v>1.3</v>
      </c>
      <c r="X117" s="232">
        <v>4.0999999999999996</v>
      </c>
      <c r="Y117" s="232" t="s">
        <v>176</v>
      </c>
      <c r="Z117" s="232">
        <v>-6.2</v>
      </c>
      <c r="AA117" s="232" t="s">
        <v>176</v>
      </c>
      <c r="AB117" s="232">
        <v>-2.8</v>
      </c>
      <c r="AC117" s="232">
        <v>1.2</v>
      </c>
      <c r="AD117" s="232">
        <v>-2.4</v>
      </c>
      <c r="AE117" s="233">
        <v>0.2</v>
      </c>
      <c r="AF117" s="232">
        <v>0.7</v>
      </c>
      <c r="AG117" s="232">
        <v>-7.3</v>
      </c>
      <c r="AH117" s="232">
        <v>1.7</v>
      </c>
      <c r="AI117" s="232">
        <v>-4.5999999999999996</v>
      </c>
      <c r="AJ117" s="232">
        <v>-0.5</v>
      </c>
      <c r="AK117" s="232" t="s">
        <v>176</v>
      </c>
      <c r="AL117" s="232" t="s">
        <v>176</v>
      </c>
      <c r="AM117" s="232">
        <v>-4.5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2">
        <v>122.28771999999999</v>
      </c>
      <c r="C118" s="232">
        <v>116.97677</v>
      </c>
      <c r="D118" s="232">
        <v>124.09124</v>
      </c>
      <c r="E118" s="232">
        <v>81.638239999999996</v>
      </c>
      <c r="F118" s="232" t="s">
        <v>176</v>
      </c>
      <c r="G118" s="232">
        <v>115.04215000000001</v>
      </c>
      <c r="H118" s="232" t="s">
        <v>176</v>
      </c>
      <c r="I118" s="232">
        <v>106.59034</v>
      </c>
      <c r="J118" s="232">
        <v>134.66846000000001</v>
      </c>
      <c r="K118" s="232">
        <v>120.21199</v>
      </c>
      <c r="L118" s="232">
        <v>194.25924000000001</v>
      </c>
      <c r="M118" s="232">
        <v>104.58642999999999</v>
      </c>
      <c r="N118" s="232">
        <v>124.75183</v>
      </c>
      <c r="O118" s="232">
        <v>104.64645</v>
      </c>
      <c r="P118" s="232">
        <v>101.69499999999999</v>
      </c>
      <c r="Q118" s="232">
        <v>108.40487</v>
      </c>
      <c r="R118" s="232" t="s">
        <v>176</v>
      </c>
      <c r="S118" s="232" t="s">
        <v>176</v>
      </c>
      <c r="T118" s="232">
        <v>88.180189999999996</v>
      </c>
      <c r="U118" s="232">
        <v>3</v>
      </c>
      <c r="V118" s="232">
        <v>0.3</v>
      </c>
      <c r="W118" s="232">
        <v>3.3</v>
      </c>
      <c r="X118" s="232">
        <v>0.5</v>
      </c>
      <c r="Y118" s="232" t="s">
        <v>176</v>
      </c>
      <c r="Z118" s="232">
        <v>2.8</v>
      </c>
      <c r="AA118" s="232" t="s">
        <v>176</v>
      </c>
      <c r="AB118" s="232">
        <v>1.1000000000000001</v>
      </c>
      <c r="AC118" s="232">
        <v>2.2999999999999998</v>
      </c>
      <c r="AD118" s="232">
        <v>0.1</v>
      </c>
      <c r="AE118" s="233">
        <v>2.8</v>
      </c>
      <c r="AF118" s="232">
        <v>-1.1000000000000001</v>
      </c>
      <c r="AG118" s="232">
        <v>4</v>
      </c>
      <c r="AH118" s="232">
        <v>-0.7</v>
      </c>
      <c r="AI118" s="232">
        <v>-1.9</v>
      </c>
      <c r="AJ118" s="232">
        <v>-0.1</v>
      </c>
      <c r="AK118" s="232" t="s">
        <v>176</v>
      </c>
      <c r="AL118" s="232" t="s">
        <v>176</v>
      </c>
      <c r="AM118" s="232">
        <v>3.7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2">
        <v>120.08582</v>
      </c>
      <c r="C119" s="232">
        <v>118.73809</v>
      </c>
      <c r="D119" s="232">
        <v>118.93741</v>
      </c>
      <c r="E119" s="232">
        <v>79.858369999999994</v>
      </c>
      <c r="F119" s="232" t="s">
        <v>176</v>
      </c>
      <c r="G119" s="232">
        <v>113.88108</v>
      </c>
      <c r="H119" s="232" t="s">
        <v>176</v>
      </c>
      <c r="I119" s="232">
        <v>111.44168999999999</v>
      </c>
      <c r="J119" s="232">
        <v>138.58085</v>
      </c>
      <c r="K119" s="232">
        <v>120.51491</v>
      </c>
      <c r="L119" s="232">
        <v>185.32541000000001</v>
      </c>
      <c r="M119" s="232">
        <v>101.11651000000001</v>
      </c>
      <c r="N119" s="232">
        <v>123.06939</v>
      </c>
      <c r="O119" s="232">
        <v>109.76094000000001</v>
      </c>
      <c r="P119" s="232">
        <v>101.68223</v>
      </c>
      <c r="Q119" s="232">
        <v>107.99426</v>
      </c>
      <c r="R119" s="232" t="s">
        <v>176</v>
      </c>
      <c r="S119" s="232" t="s">
        <v>176</v>
      </c>
      <c r="T119" s="232">
        <v>88.392809999999997</v>
      </c>
      <c r="U119" s="232">
        <v>-1.8</v>
      </c>
      <c r="V119" s="232">
        <v>1.5</v>
      </c>
      <c r="W119" s="232">
        <v>-4.2</v>
      </c>
      <c r="X119" s="232">
        <v>-2.2000000000000002</v>
      </c>
      <c r="Y119" s="232" t="s">
        <v>176</v>
      </c>
      <c r="Z119" s="232">
        <v>-1</v>
      </c>
      <c r="AA119" s="232" t="s">
        <v>176</v>
      </c>
      <c r="AB119" s="232">
        <v>4.5999999999999996</v>
      </c>
      <c r="AC119" s="232">
        <v>2.9</v>
      </c>
      <c r="AD119" s="232">
        <v>0.3</v>
      </c>
      <c r="AE119" s="233">
        <v>-4.5999999999999996</v>
      </c>
      <c r="AF119" s="232">
        <v>-3.3</v>
      </c>
      <c r="AG119" s="232">
        <v>-1.3</v>
      </c>
      <c r="AH119" s="232">
        <v>4.9000000000000004</v>
      </c>
      <c r="AI119" s="232">
        <v>0</v>
      </c>
      <c r="AJ119" s="232">
        <v>-0.4</v>
      </c>
      <c r="AK119" s="232" t="s">
        <v>176</v>
      </c>
      <c r="AL119" s="232" t="s">
        <v>176</v>
      </c>
      <c r="AM119" s="232">
        <v>0.2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2">
        <v>119.87096</v>
      </c>
      <c r="C120" s="232">
        <v>114.56928000000001</v>
      </c>
      <c r="D120" s="232">
        <v>120.16325000000001</v>
      </c>
      <c r="E120" s="232">
        <v>84.107929999999996</v>
      </c>
      <c r="F120" s="232" t="s">
        <v>176</v>
      </c>
      <c r="G120" s="232">
        <v>103.99795</v>
      </c>
      <c r="H120" s="232" t="s">
        <v>176</v>
      </c>
      <c r="I120" s="232">
        <v>110.78654</v>
      </c>
      <c r="J120" s="232">
        <v>127.90298</v>
      </c>
      <c r="K120" s="232">
        <v>117.18467</v>
      </c>
      <c r="L120" s="232">
        <v>177.76382000000001</v>
      </c>
      <c r="M120" s="232">
        <v>101.15082</v>
      </c>
      <c r="N120" s="232">
        <v>120.6183</v>
      </c>
      <c r="O120" s="232">
        <v>110.33394</v>
      </c>
      <c r="P120" s="232">
        <v>100.72752</v>
      </c>
      <c r="Q120" s="232">
        <v>108.21384</v>
      </c>
      <c r="R120" s="232" t="s">
        <v>176</v>
      </c>
      <c r="S120" s="232" t="s">
        <v>176</v>
      </c>
      <c r="T120" s="232">
        <v>87.373480000000001</v>
      </c>
      <c r="U120" s="232">
        <v>-0.2</v>
      </c>
      <c r="V120" s="232">
        <v>-3.5</v>
      </c>
      <c r="W120" s="232">
        <v>1</v>
      </c>
      <c r="X120" s="232">
        <v>5.3</v>
      </c>
      <c r="Y120" s="232" t="s">
        <v>176</v>
      </c>
      <c r="Z120" s="232">
        <v>-8.6999999999999993</v>
      </c>
      <c r="AA120" s="232" t="s">
        <v>176</v>
      </c>
      <c r="AB120" s="232">
        <v>-0.6</v>
      </c>
      <c r="AC120" s="232">
        <v>-7.7</v>
      </c>
      <c r="AD120" s="232">
        <v>-2.8</v>
      </c>
      <c r="AE120" s="233">
        <v>-4.0999999999999996</v>
      </c>
      <c r="AF120" s="232">
        <v>0</v>
      </c>
      <c r="AG120" s="232">
        <v>-2</v>
      </c>
      <c r="AH120" s="232">
        <v>0.5</v>
      </c>
      <c r="AI120" s="232">
        <v>-0.9</v>
      </c>
      <c r="AJ120" s="232">
        <v>0.2</v>
      </c>
      <c r="AK120" s="232" t="s">
        <v>176</v>
      </c>
      <c r="AL120" s="232" t="s">
        <v>176</v>
      </c>
      <c r="AM120" s="232">
        <v>-1.2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2">
        <v>118.9312</v>
      </c>
      <c r="C121" s="232">
        <v>116.28946999999999</v>
      </c>
      <c r="D121" s="232">
        <v>121.11578</v>
      </c>
      <c r="E121" s="232">
        <v>81.883260000000007</v>
      </c>
      <c r="F121" s="232" t="s">
        <v>176</v>
      </c>
      <c r="G121" s="232">
        <v>111.11449</v>
      </c>
      <c r="H121" s="232" t="s">
        <v>176</v>
      </c>
      <c r="I121" s="232">
        <v>110.03507999999999</v>
      </c>
      <c r="J121" s="232">
        <v>129.62557000000001</v>
      </c>
      <c r="K121" s="232">
        <v>115.411</v>
      </c>
      <c r="L121" s="232">
        <v>172.13883000000001</v>
      </c>
      <c r="M121" s="232">
        <v>108.68964</v>
      </c>
      <c r="N121" s="232">
        <v>123.44425</v>
      </c>
      <c r="O121" s="232">
        <v>113.68872</v>
      </c>
      <c r="P121" s="232">
        <v>102.00336</v>
      </c>
      <c r="Q121" s="232">
        <v>105.19934000000001</v>
      </c>
      <c r="R121" s="232" t="s">
        <v>176</v>
      </c>
      <c r="S121" s="232" t="s">
        <v>176</v>
      </c>
      <c r="T121" s="232">
        <v>81.31823</v>
      </c>
      <c r="U121" s="232">
        <v>-0.8</v>
      </c>
      <c r="V121" s="232">
        <v>1.5</v>
      </c>
      <c r="W121" s="232">
        <v>0.8</v>
      </c>
      <c r="X121" s="232">
        <v>-2.6</v>
      </c>
      <c r="Y121" s="232" t="s">
        <v>176</v>
      </c>
      <c r="Z121" s="232">
        <v>6.8</v>
      </c>
      <c r="AA121" s="232" t="s">
        <v>176</v>
      </c>
      <c r="AB121" s="232">
        <v>-0.7</v>
      </c>
      <c r="AC121" s="232">
        <v>1.3</v>
      </c>
      <c r="AD121" s="232">
        <v>-1.5</v>
      </c>
      <c r="AE121" s="233">
        <v>-3.2</v>
      </c>
      <c r="AF121" s="232">
        <v>7.5</v>
      </c>
      <c r="AG121" s="232">
        <v>2.2999999999999998</v>
      </c>
      <c r="AH121" s="232">
        <v>3</v>
      </c>
      <c r="AI121" s="232">
        <v>1.3</v>
      </c>
      <c r="AJ121" s="232">
        <v>-2.8</v>
      </c>
      <c r="AK121" s="232" t="s">
        <v>176</v>
      </c>
      <c r="AL121" s="232" t="s">
        <v>176</v>
      </c>
      <c r="AM121" s="232">
        <v>-6.9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2">
        <v>117.04125999999999</v>
      </c>
      <c r="C122" s="232">
        <v>116.99611</v>
      </c>
      <c r="D122" s="232">
        <v>123.17634</v>
      </c>
      <c r="E122" s="232">
        <v>82.263540000000006</v>
      </c>
      <c r="F122" s="232" t="s">
        <v>176</v>
      </c>
      <c r="G122" s="232">
        <v>111.35581999999999</v>
      </c>
      <c r="H122" s="232" t="s">
        <v>176</v>
      </c>
      <c r="I122" s="232">
        <v>112.66144</v>
      </c>
      <c r="J122" s="232">
        <v>127.8788</v>
      </c>
      <c r="K122" s="232">
        <v>111.8394</v>
      </c>
      <c r="L122" s="232">
        <v>172.33445</v>
      </c>
      <c r="M122" s="232">
        <v>105.50712</v>
      </c>
      <c r="N122" s="232">
        <v>119.06292999999999</v>
      </c>
      <c r="O122" s="232">
        <v>110.65185</v>
      </c>
      <c r="P122" s="232">
        <v>100.94504999999999</v>
      </c>
      <c r="Q122" s="232">
        <v>103.81743</v>
      </c>
      <c r="R122" s="232" t="s">
        <v>176</v>
      </c>
      <c r="S122" s="232" t="s">
        <v>176</v>
      </c>
      <c r="T122" s="232">
        <v>89.794160000000005</v>
      </c>
      <c r="U122" s="232">
        <v>-1.6</v>
      </c>
      <c r="V122" s="232">
        <v>0.6</v>
      </c>
      <c r="W122" s="232">
        <v>1.7</v>
      </c>
      <c r="X122" s="232">
        <v>0.5</v>
      </c>
      <c r="Y122" s="232" t="s">
        <v>176</v>
      </c>
      <c r="Z122" s="232">
        <v>0.2</v>
      </c>
      <c r="AA122" s="232" t="s">
        <v>176</v>
      </c>
      <c r="AB122" s="232">
        <v>2.4</v>
      </c>
      <c r="AC122" s="232">
        <v>-1.3</v>
      </c>
      <c r="AD122" s="232">
        <v>-3.1</v>
      </c>
      <c r="AE122" s="233">
        <v>0.1</v>
      </c>
      <c r="AF122" s="232">
        <v>-2.9</v>
      </c>
      <c r="AG122" s="232">
        <v>-3.5</v>
      </c>
      <c r="AH122" s="232">
        <v>-2.7</v>
      </c>
      <c r="AI122" s="232">
        <v>-1</v>
      </c>
      <c r="AJ122" s="232">
        <v>-1.3</v>
      </c>
      <c r="AK122" s="232" t="s">
        <v>176</v>
      </c>
      <c r="AL122" s="232" t="s">
        <v>176</v>
      </c>
      <c r="AM122" s="232">
        <v>10.4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2">
        <v>115.75270999999999</v>
      </c>
      <c r="C123" s="232">
        <v>116.40236</v>
      </c>
      <c r="D123" s="232">
        <v>128.42903000000001</v>
      </c>
      <c r="E123" s="232">
        <v>78.275030000000001</v>
      </c>
      <c r="F123" s="232" t="s">
        <v>176</v>
      </c>
      <c r="G123" s="232">
        <v>108.00788</v>
      </c>
      <c r="H123" s="232" t="s">
        <v>176</v>
      </c>
      <c r="I123" s="232">
        <v>111.16498</v>
      </c>
      <c r="J123" s="232">
        <v>129.73786000000001</v>
      </c>
      <c r="K123" s="232">
        <v>111.43433</v>
      </c>
      <c r="L123" s="232">
        <v>168.32765000000001</v>
      </c>
      <c r="M123" s="232">
        <v>102.98009999999999</v>
      </c>
      <c r="N123" s="232">
        <v>113.94298999999999</v>
      </c>
      <c r="O123" s="232">
        <v>104.92882</v>
      </c>
      <c r="P123" s="232">
        <v>98.958309999999997</v>
      </c>
      <c r="Q123" s="232">
        <v>104.91547</v>
      </c>
      <c r="R123" s="232" t="s">
        <v>176</v>
      </c>
      <c r="S123" s="232" t="s">
        <v>176</v>
      </c>
      <c r="T123" s="232">
        <v>84.724819999999994</v>
      </c>
      <c r="U123" s="232">
        <v>-1.1000000000000001</v>
      </c>
      <c r="V123" s="232">
        <v>-0.5</v>
      </c>
      <c r="W123" s="232">
        <v>4.3</v>
      </c>
      <c r="X123" s="232">
        <v>-4.8</v>
      </c>
      <c r="Y123" s="232" t="s">
        <v>176</v>
      </c>
      <c r="Z123" s="232">
        <v>-3</v>
      </c>
      <c r="AA123" s="232" t="s">
        <v>176</v>
      </c>
      <c r="AB123" s="232">
        <v>-1.3</v>
      </c>
      <c r="AC123" s="232">
        <v>1.5</v>
      </c>
      <c r="AD123" s="232">
        <v>-0.4</v>
      </c>
      <c r="AE123" s="233">
        <v>-2.2999999999999998</v>
      </c>
      <c r="AF123" s="232">
        <v>-2.4</v>
      </c>
      <c r="AG123" s="232">
        <v>-4.3</v>
      </c>
      <c r="AH123" s="232">
        <v>-5.2</v>
      </c>
      <c r="AI123" s="232">
        <v>-2</v>
      </c>
      <c r="AJ123" s="232">
        <v>1.1000000000000001</v>
      </c>
      <c r="AK123" s="232" t="s">
        <v>176</v>
      </c>
      <c r="AL123" s="232" t="s">
        <v>176</v>
      </c>
      <c r="AM123" s="232">
        <v>-5.6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2">
        <v>116.29652</v>
      </c>
      <c r="C124" s="232">
        <v>112.81459</v>
      </c>
      <c r="D124" s="232">
        <v>118.99566</v>
      </c>
      <c r="E124" s="232">
        <v>79.793229999999994</v>
      </c>
      <c r="F124" s="232" t="s">
        <v>176</v>
      </c>
      <c r="G124" s="232">
        <v>108.50876</v>
      </c>
      <c r="H124" s="232" t="s">
        <v>176</v>
      </c>
      <c r="I124" s="232">
        <v>111.4455</v>
      </c>
      <c r="J124" s="232">
        <v>122.20908</v>
      </c>
      <c r="K124" s="232">
        <v>121.24593</v>
      </c>
      <c r="L124" s="232">
        <v>174.97606999999999</v>
      </c>
      <c r="M124" s="232">
        <v>105.77454</v>
      </c>
      <c r="N124" s="232">
        <v>118.32133</v>
      </c>
      <c r="O124" s="232">
        <v>115.85042</v>
      </c>
      <c r="P124" s="232">
        <v>99.659289999999999</v>
      </c>
      <c r="Q124" s="232">
        <v>104.36247</v>
      </c>
      <c r="R124" s="232" t="s">
        <v>176</v>
      </c>
      <c r="S124" s="232" t="s">
        <v>176</v>
      </c>
      <c r="T124" s="232">
        <v>96.089119999999994</v>
      </c>
      <c r="U124" s="232">
        <v>0.5</v>
      </c>
      <c r="V124" s="232">
        <v>-3.1</v>
      </c>
      <c r="W124" s="232">
        <v>-7.3</v>
      </c>
      <c r="X124" s="232">
        <v>1.9</v>
      </c>
      <c r="Y124" s="232" t="s">
        <v>176</v>
      </c>
      <c r="Z124" s="232">
        <v>0.5</v>
      </c>
      <c r="AA124" s="232" t="s">
        <v>176</v>
      </c>
      <c r="AB124" s="232">
        <v>0.3</v>
      </c>
      <c r="AC124" s="232">
        <v>-5.8</v>
      </c>
      <c r="AD124" s="232">
        <v>8.8000000000000007</v>
      </c>
      <c r="AE124" s="233">
        <v>3.9</v>
      </c>
      <c r="AF124" s="232">
        <v>2.7</v>
      </c>
      <c r="AG124" s="232">
        <v>3.8</v>
      </c>
      <c r="AH124" s="232">
        <v>10.4</v>
      </c>
      <c r="AI124" s="232">
        <v>0.7</v>
      </c>
      <c r="AJ124" s="232">
        <v>-0.5</v>
      </c>
      <c r="AK124" s="232" t="s">
        <v>176</v>
      </c>
      <c r="AL124" s="232" t="s">
        <v>176</v>
      </c>
      <c r="AM124" s="232">
        <v>13.4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2">
        <v>119.36982999999999</v>
      </c>
      <c r="C125" s="232">
        <v>112.31977999999999</v>
      </c>
      <c r="D125" s="232">
        <v>117.21287</v>
      </c>
      <c r="E125" s="232">
        <v>79.694159999999997</v>
      </c>
      <c r="F125" s="232" t="s">
        <v>176</v>
      </c>
      <c r="G125" s="232">
        <v>112.37446</v>
      </c>
      <c r="H125" s="232" t="s">
        <v>176</v>
      </c>
      <c r="I125" s="232">
        <v>111.63652999999999</v>
      </c>
      <c r="J125" s="232">
        <v>122.02791999999999</v>
      </c>
      <c r="K125" s="232">
        <v>117.47547</v>
      </c>
      <c r="L125" s="232">
        <v>175.18791999999999</v>
      </c>
      <c r="M125" s="232">
        <v>102.68989999999999</v>
      </c>
      <c r="N125" s="232">
        <v>124.76927999999999</v>
      </c>
      <c r="O125" s="232">
        <v>122.50396000000001</v>
      </c>
      <c r="P125" s="232">
        <v>105.82548</v>
      </c>
      <c r="Q125" s="232">
        <v>107.96241999999999</v>
      </c>
      <c r="R125" s="232" t="s">
        <v>176</v>
      </c>
      <c r="S125" s="232" t="s">
        <v>176</v>
      </c>
      <c r="T125" s="232">
        <v>95.902690000000007</v>
      </c>
      <c r="U125" s="232">
        <v>2.6</v>
      </c>
      <c r="V125" s="232">
        <v>-0.4</v>
      </c>
      <c r="W125" s="232">
        <v>-1.5</v>
      </c>
      <c r="X125" s="232">
        <v>-0.1</v>
      </c>
      <c r="Y125" s="232" t="s">
        <v>176</v>
      </c>
      <c r="Z125" s="232">
        <v>3.6</v>
      </c>
      <c r="AA125" s="232" t="s">
        <v>176</v>
      </c>
      <c r="AB125" s="232">
        <v>0.2</v>
      </c>
      <c r="AC125" s="232">
        <v>-0.1</v>
      </c>
      <c r="AD125" s="232">
        <v>-3.1</v>
      </c>
      <c r="AE125" s="233">
        <v>0.1</v>
      </c>
      <c r="AF125" s="232">
        <v>-2.9</v>
      </c>
      <c r="AG125" s="232">
        <v>5.4</v>
      </c>
      <c r="AH125" s="232">
        <v>5.7</v>
      </c>
      <c r="AI125" s="232">
        <v>6.2</v>
      </c>
      <c r="AJ125" s="232">
        <v>3.4</v>
      </c>
      <c r="AK125" s="232" t="s">
        <v>176</v>
      </c>
      <c r="AL125" s="232" t="s">
        <v>176</v>
      </c>
      <c r="AM125" s="232">
        <v>-0.2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2">
        <v>114.31786</v>
      </c>
      <c r="C126" s="232">
        <v>117.46569</v>
      </c>
      <c r="D126" s="232">
        <v>118.00457</v>
      </c>
      <c r="E126" s="232">
        <v>69.699039999999997</v>
      </c>
      <c r="F126" s="232" t="s">
        <v>176</v>
      </c>
      <c r="G126" s="232">
        <v>110.75982999999999</v>
      </c>
      <c r="H126" s="232" t="s">
        <v>176</v>
      </c>
      <c r="I126" s="232">
        <v>111.08166</v>
      </c>
      <c r="J126" s="232">
        <v>131.01445000000001</v>
      </c>
      <c r="K126" s="232">
        <v>109.24724000000001</v>
      </c>
      <c r="L126" s="232">
        <v>170.15779000000001</v>
      </c>
      <c r="M126" s="232">
        <v>88.693510000000003</v>
      </c>
      <c r="N126" s="232">
        <v>115.35468</v>
      </c>
      <c r="O126" s="232">
        <v>102.4562</v>
      </c>
      <c r="P126" s="232">
        <v>100.37748999999999</v>
      </c>
      <c r="Q126" s="232">
        <v>104.75163000000001</v>
      </c>
      <c r="R126" s="232" t="s">
        <v>176</v>
      </c>
      <c r="S126" s="232">
        <v>77.662739999999999</v>
      </c>
      <c r="T126" s="232">
        <v>74.379519999999999</v>
      </c>
      <c r="U126" s="232">
        <v>-4.2</v>
      </c>
      <c r="V126" s="232">
        <v>4.5999999999999996</v>
      </c>
      <c r="W126" s="232">
        <v>0.7</v>
      </c>
      <c r="X126" s="232">
        <v>-12.5</v>
      </c>
      <c r="Y126" s="232" t="s">
        <v>176</v>
      </c>
      <c r="Z126" s="232">
        <v>-1.4</v>
      </c>
      <c r="AA126" s="232" t="s">
        <v>176</v>
      </c>
      <c r="AB126" s="232">
        <v>-0.5</v>
      </c>
      <c r="AC126" s="232">
        <v>7.4</v>
      </c>
      <c r="AD126" s="232">
        <v>-7</v>
      </c>
      <c r="AE126" s="233">
        <v>-2.9</v>
      </c>
      <c r="AF126" s="232">
        <v>-13.6</v>
      </c>
      <c r="AG126" s="232">
        <v>-7.5</v>
      </c>
      <c r="AH126" s="232">
        <v>-16.399999999999999</v>
      </c>
      <c r="AI126" s="232">
        <v>-5.0999999999999996</v>
      </c>
      <c r="AJ126" s="232">
        <v>-3</v>
      </c>
      <c r="AK126" s="232" t="s">
        <v>176</v>
      </c>
      <c r="AL126" s="232">
        <v>0</v>
      </c>
      <c r="AM126" s="232">
        <v>-22.4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2">
        <v>115.3327</v>
      </c>
      <c r="C127" s="232">
        <v>120.93214999999999</v>
      </c>
      <c r="D127" s="232">
        <v>115.17171999999999</v>
      </c>
      <c r="E127" s="232">
        <v>79.758759999999995</v>
      </c>
      <c r="F127" s="232" t="s">
        <v>176</v>
      </c>
      <c r="G127" s="232">
        <v>112.66694</v>
      </c>
      <c r="H127" s="232" t="s">
        <v>176</v>
      </c>
      <c r="I127" s="232">
        <v>119.18391</v>
      </c>
      <c r="J127" s="232">
        <v>133.89331000000001</v>
      </c>
      <c r="K127" s="232">
        <v>118.64006999999999</v>
      </c>
      <c r="L127" s="232">
        <v>174.68020000000001</v>
      </c>
      <c r="M127" s="232">
        <v>98.813779999999994</v>
      </c>
      <c r="N127" s="232">
        <v>119.33744</v>
      </c>
      <c r="O127" s="232">
        <v>105.40938</v>
      </c>
      <c r="P127" s="232">
        <v>102.60907</v>
      </c>
      <c r="Q127" s="232">
        <v>98.498459999999994</v>
      </c>
      <c r="R127" s="232" t="s">
        <v>176</v>
      </c>
      <c r="S127" s="232">
        <v>90.069040000000001</v>
      </c>
      <c r="T127" s="232">
        <v>81.609589999999997</v>
      </c>
      <c r="U127" s="232">
        <v>0.9</v>
      </c>
      <c r="V127" s="232">
        <v>3</v>
      </c>
      <c r="W127" s="232">
        <v>-2.4</v>
      </c>
      <c r="X127" s="232">
        <v>14.4</v>
      </c>
      <c r="Y127" s="232" t="s">
        <v>176</v>
      </c>
      <c r="Z127" s="232">
        <v>1.7</v>
      </c>
      <c r="AA127" s="232" t="s">
        <v>176</v>
      </c>
      <c r="AB127" s="232">
        <v>7.3</v>
      </c>
      <c r="AC127" s="232">
        <v>2.2000000000000002</v>
      </c>
      <c r="AD127" s="232">
        <v>8.6</v>
      </c>
      <c r="AE127" s="233">
        <v>2.7</v>
      </c>
      <c r="AF127" s="232">
        <v>11.4</v>
      </c>
      <c r="AG127" s="232">
        <v>3.5</v>
      </c>
      <c r="AH127" s="232">
        <v>2.9</v>
      </c>
      <c r="AI127" s="232">
        <v>2.2000000000000002</v>
      </c>
      <c r="AJ127" s="232">
        <v>-6</v>
      </c>
      <c r="AK127" s="232" t="s">
        <v>176</v>
      </c>
      <c r="AL127" s="232">
        <v>16</v>
      </c>
      <c r="AM127" s="232">
        <v>9.6999999999999993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2">
        <v>114.60991</v>
      </c>
      <c r="C128" s="232">
        <v>115.26895</v>
      </c>
      <c r="D128" s="232">
        <v>113.37457999999999</v>
      </c>
      <c r="E128" s="232">
        <v>79.292029999999997</v>
      </c>
      <c r="F128" s="232" t="s">
        <v>176</v>
      </c>
      <c r="G128" s="232">
        <v>111.95166999999999</v>
      </c>
      <c r="H128" s="232" t="s">
        <v>176</v>
      </c>
      <c r="I128" s="232">
        <v>111.16173999999999</v>
      </c>
      <c r="J128" s="232">
        <v>129.31727000000001</v>
      </c>
      <c r="K128" s="232">
        <v>117.40249</v>
      </c>
      <c r="L128" s="232">
        <v>175.15964</v>
      </c>
      <c r="M128" s="232">
        <v>99.263239999999996</v>
      </c>
      <c r="N128" s="232">
        <v>118.21818</v>
      </c>
      <c r="O128" s="232">
        <v>101.04434000000001</v>
      </c>
      <c r="P128" s="232">
        <v>100.42355999999999</v>
      </c>
      <c r="Q128" s="232">
        <v>99.947220000000002</v>
      </c>
      <c r="R128" s="232" t="s">
        <v>176</v>
      </c>
      <c r="S128" s="232">
        <v>89.470640000000003</v>
      </c>
      <c r="T128" s="232">
        <v>83.479050000000001</v>
      </c>
      <c r="U128" s="232">
        <v>-0.6</v>
      </c>
      <c r="V128" s="232">
        <v>-4.7</v>
      </c>
      <c r="W128" s="232">
        <v>-1.6</v>
      </c>
      <c r="X128" s="232">
        <v>-0.6</v>
      </c>
      <c r="Y128" s="232" t="s">
        <v>176</v>
      </c>
      <c r="Z128" s="232">
        <v>-0.6</v>
      </c>
      <c r="AA128" s="232" t="s">
        <v>176</v>
      </c>
      <c r="AB128" s="232">
        <v>-6.7</v>
      </c>
      <c r="AC128" s="232">
        <v>-3.4</v>
      </c>
      <c r="AD128" s="232">
        <v>-1</v>
      </c>
      <c r="AE128" s="233">
        <v>0.3</v>
      </c>
      <c r="AF128" s="232">
        <v>0.5</v>
      </c>
      <c r="AG128" s="232">
        <v>-0.9</v>
      </c>
      <c r="AH128" s="232">
        <v>-4.0999999999999996</v>
      </c>
      <c r="AI128" s="232">
        <v>-2.1</v>
      </c>
      <c r="AJ128" s="232">
        <v>1.5</v>
      </c>
      <c r="AK128" s="232" t="s">
        <v>176</v>
      </c>
      <c r="AL128" s="232">
        <v>-0.7</v>
      </c>
      <c r="AM128" s="232">
        <v>2.2999999999999998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2">
        <v>114.59452</v>
      </c>
      <c r="C129" s="232">
        <v>113.32859000000001</v>
      </c>
      <c r="D129" s="232">
        <v>106.07933</v>
      </c>
      <c r="E129" s="232">
        <v>81.212360000000004</v>
      </c>
      <c r="F129" s="232" t="s">
        <v>176</v>
      </c>
      <c r="G129" s="232">
        <v>109.6691</v>
      </c>
      <c r="H129" s="232" t="s">
        <v>176</v>
      </c>
      <c r="I129" s="232">
        <v>109.38111000000001</v>
      </c>
      <c r="J129" s="232">
        <v>131.59298999999999</v>
      </c>
      <c r="K129" s="232">
        <v>118.99278</v>
      </c>
      <c r="L129" s="232">
        <v>161.59559999999999</v>
      </c>
      <c r="M129" s="232">
        <v>99.065309999999997</v>
      </c>
      <c r="N129" s="232">
        <v>113.64310999999999</v>
      </c>
      <c r="O129" s="232">
        <v>101.99695</v>
      </c>
      <c r="P129" s="232">
        <v>101.93053</v>
      </c>
      <c r="Q129" s="232">
        <v>98.547389999999993</v>
      </c>
      <c r="R129" s="232" t="s">
        <v>176</v>
      </c>
      <c r="S129" s="232">
        <v>87.133690000000001</v>
      </c>
      <c r="T129" s="232">
        <v>89.892169999999993</v>
      </c>
      <c r="U129" s="232">
        <v>0</v>
      </c>
      <c r="V129" s="232">
        <v>-1.7</v>
      </c>
      <c r="W129" s="232">
        <v>-6.4</v>
      </c>
      <c r="X129" s="232">
        <v>2.4</v>
      </c>
      <c r="Y129" s="232" t="s">
        <v>176</v>
      </c>
      <c r="Z129" s="232">
        <v>-2</v>
      </c>
      <c r="AA129" s="232" t="s">
        <v>176</v>
      </c>
      <c r="AB129" s="232">
        <v>-1.6</v>
      </c>
      <c r="AC129" s="232">
        <v>1.8</v>
      </c>
      <c r="AD129" s="232">
        <v>1.4</v>
      </c>
      <c r="AE129" s="233">
        <v>-7.7</v>
      </c>
      <c r="AF129" s="232">
        <v>-0.2</v>
      </c>
      <c r="AG129" s="232">
        <v>-3.9</v>
      </c>
      <c r="AH129" s="232">
        <v>0.9</v>
      </c>
      <c r="AI129" s="232">
        <v>1.5</v>
      </c>
      <c r="AJ129" s="232">
        <v>-1.4</v>
      </c>
      <c r="AK129" s="232" t="s">
        <v>176</v>
      </c>
      <c r="AL129" s="232">
        <v>-2.6</v>
      </c>
      <c r="AM129" s="232">
        <v>7.7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2">
        <v>115.17816000000001</v>
      </c>
      <c r="C130" s="232">
        <v>117.67742</v>
      </c>
      <c r="D130" s="232">
        <v>110.03967</v>
      </c>
      <c r="E130" s="232">
        <v>85.006240000000005</v>
      </c>
      <c r="F130" s="232" t="s">
        <v>176</v>
      </c>
      <c r="G130" s="232">
        <v>113.55762</v>
      </c>
      <c r="H130" s="232" t="s">
        <v>176</v>
      </c>
      <c r="I130" s="232">
        <v>111.54226</v>
      </c>
      <c r="J130" s="232">
        <v>136.88208</v>
      </c>
      <c r="K130" s="232">
        <v>118.49583</v>
      </c>
      <c r="L130" s="232">
        <v>166.91296</v>
      </c>
      <c r="M130" s="232">
        <v>99.062910000000002</v>
      </c>
      <c r="N130" s="232">
        <v>116.69101999999999</v>
      </c>
      <c r="O130" s="232">
        <v>105.35183000000001</v>
      </c>
      <c r="P130" s="232">
        <v>101.84577</v>
      </c>
      <c r="Q130" s="232">
        <v>101.47718999999999</v>
      </c>
      <c r="R130" s="232" t="s">
        <v>176</v>
      </c>
      <c r="S130" s="232">
        <v>86.268479999999997</v>
      </c>
      <c r="T130" s="232">
        <v>101.74328</v>
      </c>
      <c r="U130" s="232">
        <v>0.5</v>
      </c>
      <c r="V130" s="232">
        <v>3.8</v>
      </c>
      <c r="W130" s="232">
        <v>3.7</v>
      </c>
      <c r="X130" s="232">
        <v>4.7</v>
      </c>
      <c r="Y130" s="232" t="s">
        <v>176</v>
      </c>
      <c r="Z130" s="232">
        <v>3.5</v>
      </c>
      <c r="AA130" s="232" t="s">
        <v>176</v>
      </c>
      <c r="AB130" s="232">
        <v>2</v>
      </c>
      <c r="AC130" s="232">
        <v>4</v>
      </c>
      <c r="AD130" s="232">
        <v>-0.4</v>
      </c>
      <c r="AE130" s="233">
        <v>3.3</v>
      </c>
      <c r="AF130" s="232">
        <v>0</v>
      </c>
      <c r="AG130" s="232">
        <v>2.7</v>
      </c>
      <c r="AH130" s="232">
        <v>3.3</v>
      </c>
      <c r="AI130" s="232">
        <v>-0.1</v>
      </c>
      <c r="AJ130" s="232">
        <v>3</v>
      </c>
      <c r="AK130" s="232" t="s">
        <v>176</v>
      </c>
      <c r="AL130" s="232">
        <v>-1</v>
      </c>
      <c r="AM130" s="232">
        <v>13.2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2">
        <v>115.45576</v>
      </c>
      <c r="C131" s="232">
        <v>114.62398</v>
      </c>
      <c r="D131" s="232">
        <v>114.99489</v>
      </c>
      <c r="E131" s="232">
        <v>82.088769999999997</v>
      </c>
      <c r="F131" s="232" t="s">
        <v>176</v>
      </c>
      <c r="G131" s="232">
        <v>108.83553000000001</v>
      </c>
      <c r="H131" s="232" t="s">
        <v>176</v>
      </c>
      <c r="I131" s="232">
        <v>108.77383</v>
      </c>
      <c r="J131" s="232">
        <v>132.09628000000001</v>
      </c>
      <c r="K131" s="232">
        <v>118.81098</v>
      </c>
      <c r="L131" s="232">
        <v>169.69727</v>
      </c>
      <c r="M131" s="232">
        <v>95.536010000000005</v>
      </c>
      <c r="N131" s="232">
        <v>115.18107000000001</v>
      </c>
      <c r="O131" s="232">
        <v>103.50861</v>
      </c>
      <c r="P131" s="232">
        <v>99.451490000000007</v>
      </c>
      <c r="Q131" s="232">
        <v>97.410330000000002</v>
      </c>
      <c r="R131" s="232" t="s">
        <v>176</v>
      </c>
      <c r="S131" s="232">
        <v>83.56953</v>
      </c>
      <c r="T131" s="232">
        <v>94.628749999999997</v>
      </c>
      <c r="U131" s="232">
        <v>0.2</v>
      </c>
      <c r="V131" s="232">
        <v>-2.6</v>
      </c>
      <c r="W131" s="232">
        <v>4.5</v>
      </c>
      <c r="X131" s="232">
        <v>-3.4</v>
      </c>
      <c r="Y131" s="232" t="s">
        <v>176</v>
      </c>
      <c r="Z131" s="232">
        <v>-4.2</v>
      </c>
      <c r="AA131" s="232" t="s">
        <v>176</v>
      </c>
      <c r="AB131" s="232">
        <v>-2.5</v>
      </c>
      <c r="AC131" s="232">
        <v>-3.5</v>
      </c>
      <c r="AD131" s="232">
        <v>0.3</v>
      </c>
      <c r="AE131" s="233">
        <v>1.7</v>
      </c>
      <c r="AF131" s="232">
        <v>-3.6</v>
      </c>
      <c r="AG131" s="232">
        <v>-1.3</v>
      </c>
      <c r="AH131" s="232">
        <v>-1.7</v>
      </c>
      <c r="AI131" s="232">
        <v>-2.4</v>
      </c>
      <c r="AJ131" s="232">
        <v>-4</v>
      </c>
      <c r="AK131" s="232" t="s">
        <v>176</v>
      </c>
      <c r="AL131" s="232">
        <v>-3.1</v>
      </c>
      <c r="AM131" s="232">
        <v>-7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2">
        <v>117.01327999999999</v>
      </c>
      <c r="C132" s="232">
        <v>113.08486000000001</v>
      </c>
      <c r="D132" s="232">
        <v>90.801860000000005</v>
      </c>
      <c r="E132" s="232">
        <v>79.457579999999993</v>
      </c>
      <c r="F132" s="232" t="s">
        <v>176</v>
      </c>
      <c r="G132" s="232">
        <v>109.25292</v>
      </c>
      <c r="H132" s="232" t="s">
        <v>176</v>
      </c>
      <c r="I132" s="232">
        <v>106.94928</v>
      </c>
      <c r="J132" s="232">
        <v>129.05874</v>
      </c>
      <c r="K132" s="232">
        <v>121.59791</v>
      </c>
      <c r="L132" s="232">
        <v>169.78288000000001</v>
      </c>
      <c r="M132" s="232">
        <v>97.326729999999998</v>
      </c>
      <c r="N132" s="232">
        <v>120.23568</v>
      </c>
      <c r="O132" s="232">
        <v>103.59331</v>
      </c>
      <c r="P132" s="232">
        <v>102.00006999999999</v>
      </c>
      <c r="Q132" s="232">
        <v>98.485529999999997</v>
      </c>
      <c r="R132" s="232" t="s">
        <v>176</v>
      </c>
      <c r="S132" s="232">
        <v>82.217420000000004</v>
      </c>
      <c r="T132" s="232">
        <v>96.081990000000005</v>
      </c>
      <c r="U132" s="232">
        <v>1.3</v>
      </c>
      <c r="V132" s="232">
        <v>-1.3</v>
      </c>
      <c r="W132" s="232">
        <v>-21</v>
      </c>
      <c r="X132" s="232">
        <v>-3.2</v>
      </c>
      <c r="Y132" s="232" t="s">
        <v>176</v>
      </c>
      <c r="Z132" s="232">
        <v>0.4</v>
      </c>
      <c r="AA132" s="232" t="s">
        <v>176</v>
      </c>
      <c r="AB132" s="232">
        <v>-1.7</v>
      </c>
      <c r="AC132" s="232">
        <v>-2.2999999999999998</v>
      </c>
      <c r="AD132" s="232">
        <v>2.2999999999999998</v>
      </c>
      <c r="AE132" s="233">
        <v>0.1</v>
      </c>
      <c r="AF132" s="232">
        <v>1.9</v>
      </c>
      <c r="AG132" s="232">
        <v>4.4000000000000004</v>
      </c>
      <c r="AH132" s="232">
        <v>0.1</v>
      </c>
      <c r="AI132" s="232">
        <v>2.6</v>
      </c>
      <c r="AJ132" s="232">
        <v>1.1000000000000001</v>
      </c>
      <c r="AK132" s="232" t="s">
        <v>176</v>
      </c>
      <c r="AL132" s="232">
        <v>-1.6</v>
      </c>
      <c r="AM132" s="232">
        <v>1.5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2">
        <v>119.54254</v>
      </c>
      <c r="C133" s="232">
        <v>115.98951</v>
      </c>
      <c r="D133" s="232">
        <v>119.2298</v>
      </c>
      <c r="E133" s="232">
        <v>78.490629999999996</v>
      </c>
      <c r="F133" s="232" t="s">
        <v>176</v>
      </c>
      <c r="G133" s="232">
        <v>110.68907</v>
      </c>
      <c r="H133" s="232" t="s">
        <v>176</v>
      </c>
      <c r="I133" s="232">
        <v>109.60822</v>
      </c>
      <c r="J133" s="232">
        <v>131.73647</v>
      </c>
      <c r="K133" s="232">
        <v>124.14099</v>
      </c>
      <c r="L133" s="232">
        <v>166.1798</v>
      </c>
      <c r="M133" s="232">
        <v>98.122100000000003</v>
      </c>
      <c r="N133" s="232">
        <v>123.93743000000001</v>
      </c>
      <c r="O133" s="232">
        <v>105.4928</v>
      </c>
      <c r="P133" s="232">
        <v>101.66958</v>
      </c>
      <c r="Q133" s="232">
        <v>102.72311999999999</v>
      </c>
      <c r="R133" s="232" t="s">
        <v>176</v>
      </c>
      <c r="S133" s="232">
        <v>82.933530000000005</v>
      </c>
      <c r="T133" s="232">
        <v>96.210800000000006</v>
      </c>
      <c r="U133" s="232">
        <v>2.2000000000000002</v>
      </c>
      <c r="V133" s="232">
        <v>2.6</v>
      </c>
      <c r="W133" s="232">
        <v>31.3</v>
      </c>
      <c r="X133" s="232">
        <v>-1.2</v>
      </c>
      <c r="Y133" s="232" t="s">
        <v>176</v>
      </c>
      <c r="Z133" s="232">
        <v>1.3</v>
      </c>
      <c r="AA133" s="232" t="s">
        <v>176</v>
      </c>
      <c r="AB133" s="232">
        <v>2.5</v>
      </c>
      <c r="AC133" s="232">
        <v>2.1</v>
      </c>
      <c r="AD133" s="232">
        <v>2.1</v>
      </c>
      <c r="AE133" s="233">
        <v>-2.1</v>
      </c>
      <c r="AF133" s="232">
        <v>0.8</v>
      </c>
      <c r="AG133" s="232">
        <v>3.1</v>
      </c>
      <c r="AH133" s="232">
        <v>1.8</v>
      </c>
      <c r="AI133" s="232">
        <v>-0.3</v>
      </c>
      <c r="AJ133" s="232">
        <v>4.3</v>
      </c>
      <c r="AK133" s="232" t="s">
        <v>176</v>
      </c>
      <c r="AL133" s="232">
        <v>0.9</v>
      </c>
      <c r="AM133" s="232">
        <v>0.1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2">
        <v>117.17972</v>
      </c>
      <c r="C134" s="232">
        <v>115.4152</v>
      </c>
      <c r="D134" s="232">
        <v>114.43264000000001</v>
      </c>
      <c r="E134" s="232">
        <v>77.834249999999997</v>
      </c>
      <c r="F134" s="232" t="s">
        <v>176</v>
      </c>
      <c r="G134" s="232">
        <v>111.17595</v>
      </c>
      <c r="H134" s="232" t="s">
        <v>176</v>
      </c>
      <c r="I134" s="232">
        <v>106.87442</v>
      </c>
      <c r="J134" s="232">
        <v>130.75679</v>
      </c>
      <c r="K134" s="232">
        <v>121.40157000000001</v>
      </c>
      <c r="L134" s="232">
        <v>158.98534000000001</v>
      </c>
      <c r="M134" s="232">
        <v>94.925520000000006</v>
      </c>
      <c r="N134" s="232">
        <v>117.85253</v>
      </c>
      <c r="O134" s="232">
        <v>103.20336</v>
      </c>
      <c r="P134" s="232">
        <v>99.747789999999995</v>
      </c>
      <c r="Q134" s="232">
        <v>101.97676</v>
      </c>
      <c r="R134" s="232" t="s">
        <v>176</v>
      </c>
      <c r="S134" s="232">
        <v>79.23415</v>
      </c>
      <c r="T134" s="232">
        <v>93.140410000000003</v>
      </c>
      <c r="U134" s="232">
        <v>-2</v>
      </c>
      <c r="V134" s="232">
        <v>-0.5</v>
      </c>
      <c r="W134" s="232">
        <v>-4</v>
      </c>
      <c r="X134" s="232">
        <v>-0.8</v>
      </c>
      <c r="Y134" s="232" t="s">
        <v>176</v>
      </c>
      <c r="Z134" s="232">
        <v>0.4</v>
      </c>
      <c r="AA134" s="232" t="s">
        <v>176</v>
      </c>
      <c r="AB134" s="232">
        <v>-2.5</v>
      </c>
      <c r="AC134" s="232">
        <v>-0.7</v>
      </c>
      <c r="AD134" s="232">
        <v>-2.2000000000000002</v>
      </c>
      <c r="AE134" s="233">
        <v>-4.3</v>
      </c>
      <c r="AF134" s="232">
        <v>-3.3</v>
      </c>
      <c r="AG134" s="232">
        <v>-4.9000000000000004</v>
      </c>
      <c r="AH134" s="232">
        <v>-2.2000000000000002</v>
      </c>
      <c r="AI134" s="232">
        <v>-1.9</v>
      </c>
      <c r="AJ134" s="232">
        <v>-0.7</v>
      </c>
      <c r="AK134" s="232" t="s">
        <v>176</v>
      </c>
      <c r="AL134" s="232">
        <v>-4.5</v>
      </c>
      <c r="AM134" s="232">
        <v>-3.2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2">
        <v>118.87378</v>
      </c>
      <c r="C135" s="232">
        <v>119.40031</v>
      </c>
      <c r="D135" s="232">
        <v>111.11547</v>
      </c>
      <c r="E135" s="232">
        <v>80.662769999999995</v>
      </c>
      <c r="F135" s="232" t="s">
        <v>176</v>
      </c>
      <c r="G135" s="232">
        <v>114.87479999999999</v>
      </c>
      <c r="H135" s="232" t="s">
        <v>176</v>
      </c>
      <c r="I135" s="232">
        <v>115.79231</v>
      </c>
      <c r="J135" s="232">
        <v>132.81551999999999</v>
      </c>
      <c r="K135" s="232">
        <v>124.21252</v>
      </c>
      <c r="L135" s="232">
        <v>177.28711000000001</v>
      </c>
      <c r="M135" s="232">
        <v>98.959149999999994</v>
      </c>
      <c r="N135" s="232">
        <v>122.87315</v>
      </c>
      <c r="O135" s="232">
        <v>102.52546</v>
      </c>
      <c r="P135" s="232">
        <v>99.786730000000006</v>
      </c>
      <c r="Q135" s="232">
        <v>99.186719999999994</v>
      </c>
      <c r="R135" s="232" t="s">
        <v>176</v>
      </c>
      <c r="S135" s="232">
        <v>75.621110000000002</v>
      </c>
      <c r="T135" s="232">
        <v>94.084540000000004</v>
      </c>
      <c r="U135" s="232">
        <v>1.4</v>
      </c>
      <c r="V135" s="232">
        <v>3.5</v>
      </c>
      <c r="W135" s="232">
        <v>-2.9</v>
      </c>
      <c r="X135" s="232">
        <v>3.6</v>
      </c>
      <c r="Y135" s="232" t="s">
        <v>176</v>
      </c>
      <c r="Z135" s="232">
        <v>3.3</v>
      </c>
      <c r="AA135" s="232" t="s">
        <v>176</v>
      </c>
      <c r="AB135" s="232">
        <v>8.3000000000000007</v>
      </c>
      <c r="AC135" s="232">
        <v>1.6</v>
      </c>
      <c r="AD135" s="232">
        <v>2.2999999999999998</v>
      </c>
      <c r="AE135" s="233">
        <v>11.5</v>
      </c>
      <c r="AF135" s="232">
        <v>4.2</v>
      </c>
      <c r="AG135" s="232">
        <v>4.3</v>
      </c>
      <c r="AH135" s="232">
        <v>-0.7</v>
      </c>
      <c r="AI135" s="232">
        <v>0</v>
      </c>
      <c r="AJ135" s="232">
        <v>-2.7</v>
      </c>
      <c r="AK135" s="232" t="s">
        <v>176</v>
      </c>
      <c r="AL135" s="232">
        <v>-4.5999999999999996</v>
      </c>
      <c r="AM135" s="232">
        <v>1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2">
        <v>117.35937</v>
      </c>
      <c r="C136" s="232">
        <v>122.01506999999999</v>
      </c>
      <c r="D136" s="232">
        <v>116.11478</v>
      </c>
      <c r="E136" s="232">
        <v>79.097210000000004</v>
      </c>
      <c r="F136" s="232" t="s">
        <v>176</v>
      </c>
      <c r="G136" s="232">
        <v>117.56568</v>
      </c>
      <c r="H136" s="232" t="s">
        <v>176</v>
      </c>
      <c r="I136" s="232">
        <v>108.74867999999999</v>
      </c>
      <c r="J136" s="232">
        <v>140.06832</v>
      </c>
      <c r="K136" s="232">
        <v>122.97637</v>
      </c>
      <c r="L136" s="232">
        <v>154.95792</v>
      </c>
      <c r="M136" s="232">
        <v>97.65437</v>
      </c>
      <c r="N136" s="232">
        <v>120.84478</v>
      </c>
      <c r="O136" s="232">
        <v>101.28882</v>
      </c>
      <c r="P136" s="232">
        <v>101.6391</v>
      </c>
      <c r="Q136" s="232">
        <v>100.95037000000001</v>
      </c>
      <c r="R136" s="232" t="s">
        <v>176</v>
      </c>
      <c r="S136" s="232">
        <v>76.959490000000002</v>
      </c>
      <c r="T136" s="232">
        <v>91.451499999999996</v>
      </c>
      <c r="U136" s="232">
        <v>-1.3</v>
      </c>
      <c r="V136" s="232">
        <v>2.2000000000000002</v>
      </c>
      <c r="W136" s="232">
        <v>4.5</v>
      </c>
      <c r="X136" s="232">
        <v>-1.9</v>
      </c>
      <c r="Y136" s="232" t="s">
        <v>176</v>
      </c>
      <c r="Z136" s="232">
        <v>2.2999999999999998</v>
      </c>
      <c r="AA136" s="232" t="s">
        <v>176</v>
      </c>
      <c r="AB136" s="232">
        <v>-6.1</v>
      </c>
      <c r="AC136" s="232">
        <v>5.5</v>
      </c>
      <c r="AD136" s="232">
        <v>-1</v>
      </c>
      <c r="AE136" s="233">
        <v>-12.6</v>
      </c>
      <c r="AF136" s="232">
        <v>-1.3</v>
      </c>
      <c r="AG136" s="232">
        <v>-1.7</v>
      </c>
      <c r="AH136" s="232">
        <v>-1.2</v>
      </c>
      <c r="AI136" s="232">
        <v>1.9</v>
      </c>
      <c r="AJ136" s="232">
        <v>1.8</v>
      </c>
      <c r="AK136" s="232" t="s">
        <v>176</v>
      </c>
      <c r="AL136" s="232">
        <v>1.8</v>
      </c>
      <c r="AM136" s="232">
        <v>-2.8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2">
        <v>118.01833999999999</v>
      </c>
      <c r="C137" s="232">
        <v>122.47981</v>
      </c>
      <c r="D137" s="232">
        <v>114.81364000000001</v>
      </c>
      <c r="E137" s="232">
        <v>80.923720000000003</v>
      </c>
      <c r="F137" s="232" t="s">
        <v>176</v>
      </c>
      <c r="G137" s="232">
        <v>113.75116</v>
      </c>
      <c r="H137" s="232" t="s">
        <v>176</v>
      </c>
      <c r="I137" s="232">
        <v>108.81863</v>
      </c>
      <c r="J137" s="232">
        <v>143.73392999999999</v>
      </c>
      <c r="K137" s="232">
        <v>122.16245000000001</v>
      </c>
      <c r="L137" s="232">
        <v>162.06118000000001</v>
      </c>
      <c r="M137" s="232">
        <v>97.187629999999999</v>
      </c>
      <c r="N137" s="232">
        <v>120.04513</v>
      </c>
      <c r="O137" s="232">
        <v>97.787000000000006</v>
      </c>
      <c r="P137" s="232">
        <v>102.72472999999999</v>
      </c>
      <c r="Q137" s="232">
        <v>99.573300000000003</v>
      </c>
      <c r="R137" s="232" t="s">
        <v>176</v>
      </c>
      <c r="S137" s="232">
        <v>75.626270000000005</v>
      </c>
      <c r="T137" s="232">
        <v>77.969930000000005</v>
      </c>
      <c r="U137" s="232">
        <v>0.6</v>
      </c>
      <c r="V137" s="232">
        <v>0.4</v>
      </c>
      <c r="W137" s="232">
        <v>-1.1000000000000001</v>
      </c>
      <c r="X137" s="232">
        <v>2.2999999999999998</v>
      </c>
      <c r="Y137" s="232" t="s">
        <v>176</v>
      </c>
      <c r="Z137" s="232">
        <v>-3.2</v>
      </c>
      <c r="AA137" s="232" t="s">
        <v>176</v>
      </c>
      <c r="AB137" s="232">
        <v>0.1</v>
      </c>
      <c r="AC137" s="232">
        <v>2.6</v>
      </c>
      <c r="AD137" s="232">
        <v>-0.7</v>
      </c>
      <c r="AE137" s="233">
        <v>4.5999999999999996</v>
      </c>
      <c r="AF137" s="232">
        <v>-0.5</v>
      </c>
      <c r="AG137" s="232">
        <v>-0.7</v>
      </c>
      <c r="AH137" s="232">
        <v>-3.5</v>
      </c>
      <c r="AI137" s="232">
        <v>1.1000000000000001</v>
      </c>
      <c r="AJ137" s="232">
        <v>-1.4</v>
      </c>
      <c r="AK137" s="232" t="s">
        <v>176</v>
      </c>
      <c r="AL137" s="232">
        <v>-1.7</v>
      </c>
      <c r="AM137" s="232">
        <v>-14.7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2">
        <v>119.17594</v>
      </c>
      <c r="C138" s="232">
        <v>125.02126</v>
      </c>
      <c r="D138" s="232">
        <v>113.36982999999999</v>
      </c>
      <c r="E138" s="232">
        <v>79.512860000000003</v>
      </c>
      <c r="F138" s="232" t="s">
        <v>176</v>
      </c>
      <c r="G138" s="232">
        <v>126.35937</v>
      </c>
      <c r="H138" s="232" t="s">
        <v>176</v>
      </c>
      <c r="I138" s="232">
        <v>110.57477</v>
      </c>
      <c r="J138" s="232">
        <v>146.47541000000001</v>
      </c>
      <c r="K138" s="232">
        <v>119.77786999999999</v>
      </c>
      <c r="L138" s="232">
        <v>160.79145</v>
      </c>
      <c r="M138" s="232">
        <v>99.276510000000002</v>
      </c>
      <c r="N138" s="232">
        <v>123.26533000000001</v>
      </c>
      <c r="O138" s="232">
        <v>102.34048</v>
      </c>
      <c r="P138" s="232">
        <v>101.87137</v>
      </c>
      <c r="Q138" s="232">
        <v>103.42513</v>
      </c>
      <c r="R138" s="232" t="s">
        <v>176</v>
      </c>
      <c r="S138" s="232">
        <v>82.277510000000007</v>
      </c>
      <c r="T138" s="232">
        <v>96.189279999999997</v>
      </c>
      <c r="U138" s="232">
        <v>1</v>
      </c>
      <c r="V138" s="232">
        <v>2.1</v>
      </c>
      <c r="W138" s="232">
        <v>-1.3</v>
      </c>
      <c r="X138" s="232">
        <v>-1.7</v>
      </c>
      <c r="Y138" s="232" t="s">
        <v>176</v>
      </c>
      <c r="Z138" s="232">
        <v>11.1</v>
      </c>
      <c r="AA138" s="232" t="s">
        <v>176</v>
      </c>
      <c r="AB138" s="232">
        <v>1.6</v>
      </c>
      <c r="AC138" s="232">
        <v>1.9</v>
      </c>
      <c r="AD138" s="232">
        <v>-2</v>
      </c>
      <c r="AE138" s="233">
        <v>-0.8</v>
      </c>
      <c r="AF138" s="232">
        <v>2.1</v>
      </c>
      <c r="AG138" s="232">
        <v>2.7</v>
      </c>
      <c r="AH138" s="232">
        <v>4.7</v>
      </c>
      <c r="AI138" s="232">
        <v>-0.8</v>
      </c>
      <c r="AJ138" s="232">
        <v>3.9</v>
      </c>
      <c r="AK138" s="232" t="s">
        <v>176</v>
      </c>
      <c r="AL138" s="232">
        <v>8.8000000000000007</v>
      </c>
      <c r="AM138" s="232">
        <v>23.4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2">
        <v>115.92684</v>
      </c>
      <c r="C139" s="232">
        <v>121.63596</v>
      </c>
      <c r="D139" s="232">
        <v>112.19828</v>
      </c>
      <c r="E139" s="232">
        <v>75.994990000000001</v>
      </c>
      <c r="F139" s="232" t="s">
        <v>176</v>
      </c>
      <c r="G139" s="232">
        <v>117.47378999999999</v>
      </c>
      <c r="H139" s="232" t="s">
        <v>176</v>
      </c>
      <c r="I139" s="232">
        <v>108.08314</v>
      </c>
      <c r="J139" s="232">
        <v>140.70591999999999</v>
      </c>
      <c r="K139" s="232">
        <v>111.66123</v>
      </c>
      <c r="L139" s="232">
        <v>165.36492000000001</v>
      </c>
      <c r="M139" s="232">
        <v>96.60087</v>
      </c>
      <c r="N139" s="232">
        <v>118.62672000000001</v>
      </c>
      <c r="O139" s="232">
        <v>99.912620000000004</v>
      </c>
      <c r="P139" s="232">
        <v>101.96984999999999</v>
      </c>
      <c r="Q139" s="232">
        <v>106.32468</v>
      </c>
      <c r="R139" s="232" t="s">
        <v>176</v>
      </c>
      <c r="S139" s="232">
        <v>77.25403</v>
      </c>
      <c r="T139" s="232">
        <v>93.551259999999999</v>
      </c>
      <c r="U139" s="232">
        <v>-2.7</v>
      </c>
      <c r="V139" s="232">
        <v>-2.7</v>
      </c>
      <c r="W139" s="232">
        <v>-1</v>
      </c>
      <c r="X139" s="232">
        <v>-4.4000000000000004</v>
      </c>
      <c r="Y139" s="232" t="s">
        <v>176</v>
      </c>
      <c r="Z139" s="232">
        <v>-7</v>
      </c>
      <c r="AA139" s="232" t="s">
        <v>176</v>
      </c>
      <c r="AB139" s="232">
        <v>-2.2999999999999998</v>
      </c>
      <c r="AC139" s="232">
        <v>-3.9</v>
      </c>
      <c r="AD139" s="232">
        <v>-6.8</v>
      </c>
      <c r="AE139" s="233">
        <v>2.8</v>
      </c>
      <c r="AF139" s="232">
        <v>-2.7</v>
      </c>
      <c r="AG139" s="232">
        <v>-3.8</v>
      </c>
      <c r="AH139" s="232">
        <v>-2.4</v>
      </c>
      <c r="AI139" s="232">
        <v>0.1</v>
      </c>
      <c r="AJ139" s="232">
        <v>2.8</v>
      </c>
      <c r="AK139" s="232" t="s">
        <v>176</v>
      </c>
      <c r="AL139" s="232">
        <v>-6.1</v>
      </c>
      <c r="AM139" s="232">
        <v>-2.7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2">
        <v>118.00197</v>
      </c>
      <c r="C140" s="232">
        <v>118.42057</v>
      </c>
      <c r="D140" s="232">
        <v>114.87495</v>
      </c>
      <c r="E140" s="232">
        <v>70.776420000000002</v>
      </c>
      <c r="F140" s="232" t="s">
        <v>176</v>
      </c>
      <c r="G140" s="232">
        <v>113.7655</v>
      </c>
      <c r="H140" s="232" t="s">
        <v>176</v>
      </c>
      <c r="I140" s="232">
        <v>102.93545</v>
      </c>
      <c r="J140" s="232">
        <v>140.96505999999999</v>
      </c>
      <c r="K140" s="232">
        <v>116.63163</v>
      </c>
      <c r="L140" s="232">
        <v>159.37278000000001</v>
      </c>
      <c r="M140" s="232">
        <v>98.614850000000004</v>
      </c>
      <c r="N140" s="232">
        <v>121.32271</v>
      </c>
      <c r="O140" s="232">
        <v>104.86812</v>
      </c>
      <c r="P140" s="232">
        <v>101.75485999999999</v>
      </c>
      <c r="Q140" s="232">
        <v>103.99782</v>
      </c>
      <c r="R140" s="232" t="s">
        <v>176</v>
      </c>
      <c r="S140" s="232">
        <v>81.04392</v>
      </c>
      <c r="T140" s="232">
        <v>97.645219999999995</v>
      </c>
      <c r="U140" s="232">
        <v>1.8</v>
      </c>
      <c r="V140" s="232">
        <v>-2.6</v>
      </c>
      <c r="W140" s="232">
        <v>2.4</v>
      </c>
      <c r="X140" s="232">
        <v>-6.9</v>
      </c>
      <c r="Y140" s="232" t="s">
        <v>176</v>
      </c>
      <c r="Z140" s="232">
        <v>-3.2</v>
      </c>
      <c r="AA140" s="232" t="s">
        <v>176</v>
      </c>
      <c r="AB140" s="232">
        <v>-4.8</v>
      </c>
      <c r="AC140" s="232">
        <v>0.2</v>
      </c>
      <c r="AD140" s="232">
        <v>4.5</v>
      </c>
      <c r="AE140" s="233">
        <v>-3.6</v>
      </c>
      <c r="AF140" s="232">
        <v>2.1</v>
      </c>
      <c r="AG140" s="232">
        <v>2.2999999999999998</v>
      </c>
      <c r="AH140" s="232">
        <v>5</v>
      </c>
      <c r="AI140" s="232">
        <v>-0.2</v>
      </c>
      <c r="AJ140" s="232">
        <v>-2.2000000000000002</v>
      </c>
      <c r="AK140" s="232" t="s">
        <v>176</v>
      </c>
      <c r="AL140" s="232">
        <v>4.9000000000000004</v>
      </c>
      <c r="AM140" s="232">
        <v>4.4000000000000004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2">
        <v>120.03304</v>
      </c>
      <c r="C141" s="232">
        <v>122.05509000000001</v>
      </c>
      <c r="D141" s="232">
        <v>121.48565000000001</v>
      </c>
      <c r="E141" s="232">
        <v>61.320920000000001</v>
      </c>
      <c r="F141" s="232" t="s">
        <v>176</v>
      </c>
      <c r="G141" s="232">
        <v>129.10702000000001</v>
      </c>
      <c r="H141" s="232" t="s">
        <v>176</v>
      </c>
      <c r="I141" s="232">
        <v>112.43267</v>
      </c>
      <c r="J141" s="232">
        <v>146.34551999999999</v>
      </c>
      <c r="K141" s="232">
        <v>120.60119</v>
      </c>
      <c r="L141" s="232">
        <v>164.58651</v>
      </c>
      <c r="M141" s="232">
        <v>99.160480000000007</v>
      </c>
      <c r="N141" s="232">
        <v>124.57411</v>
      </c>
      <c r="O141" s="232">
        <v>109.64496</v>
      </c>
      <c r="P141" s="232">
        <v>103.95225000000001</v>
      </c>
      <c r="Q141" s="232">
        <v>108.79875</v>
      </c>
      <c r="R141" s="232" t="s">
        <v>176</v>
      </c>
      <c r="S141" s="232">
        <v>83.582380000000001</v>
      </c>
      <c r="T141" s="232">
        <v>97.552700000000002</v>
      </c>
      <c r="U141" s="232">
        <v>1.7</v>
      </c>
      <c r="V141" s="232">
        <v>3.1</v>
      </c>
      <c r="W141" s="232">
        <v>5.8</v>
      </c>
      <c r="X141" s="232">
        <v>-13.4</v>
      </c>
      <c r="Y141" s="232" t="s">
        <v>176</v>
      </c>
      <c r="Z141" s="232">
        <v>13.5</v>
      </c>
      <c r="AA141" s="232" t="s">
        <v>176</v>
      </c>
      <c r="AB141" s="232">
        <v>9.1999999999999993</v>
      </c>
      <c r="AC141" s="232">
        <v>3.8</v>
      </c>
      <c r="AD141" s="232">
        <v>3.4</v>
      </c>
      <c r="AE141" s="233">
        <v>3.3</v>
      </c>
      <c r="AF141" s="232">
        <v>0.6</v>
      </c>
      <c r="AG141" s="232">
        <v>2.7</v>
      </c>
      <c r="AH141" s="232">
        <v>4.5999999999999996</v>
      </c>
      <c r="AI141" s="232">
        <v>2.2000000000000002</v>
      </c>
      <c r="AJ141" s="232">
        <v>4.5999999999999996</v>
      </c>
      <c r="AK141" s="232" t="s">
        <v>176</v>
      </c>
      <c r="AL141" s="232">
        <v>3.1</v>
      </c>
      <c r="AM141" s="232">
        <v>-0.1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2">
        <v>119.73432</v>
      </c>
      <c r="C142" s="232">
        <v>122.65367000000001</v>
      </c>
      <c r="D142" s="232">
        <v>119.24697999999999</v>
      </c>
      <c r="E142" s="232">
        <v>67.473560000000006</v>
      </c>
      <c r="F142" s="232" t="s">
        <v>176</v>
      </c>
      <c r="G142" s="232">
        <v>121.75528</v>
      </c>
      <c r="H142" s="232" t="s">
        <v>176</v>
      </c>
      <c r="I142" s="232">
        <v>112.69996</v>
      </c>
      <c r="J142" s="232">
        <v>146.27610000000001</v>
      </c>
      <c r="K142" s="232">
        <v>122.67997</v>
      </c>
      <c r="L142" s="232">
        <v>161.11994999999999</v>
      </c>
      <c r="M142" s="232">
        <v>96.943160000000006</v>
      </c>
      <c r="N142" s="232">
        <v>124.0895</v>
      </c>
      <c r="O142" s="232">
        <v>108.22703</v>
      </c>
      <c r="P142" s="232">
        <v>102.15519999999999</v>
      </c>
      <c r="Q142" s="232">
        <v>108.97498</v>
      </c>
      <c r="R142" s="232" t="s">
        <v>176</v>
      </c>
      <c r="S142" s="232">
        <v>83.091210000000004</v>
      </c>
      <c r="T142" s="232">
        <v>95.852869999999996</v>
      </c>
      <c r="U142" s="232">
        <v>-0.2</v>
      </c>
      <c r="V142" s="232">
        <v>0.5</v>
      </c>
      <c r="W142" s="232">
        <v>-1.8</v>
      </c>
      <c r="X142" s="232">
        <v>10</v>
      </c>
      <c r="Y142" s="232" t="s">
        <v>176</v>
      </c>
      <c r="Z142" s="232">
        <v>-5.7</v>
      </c>
      <c r="AA142" s="232" t="s">
        <v>176</v>
      </c>
      <c r="AB142" s="232">
        <v>0.2</v>
      </c>
      <c r="AC142" s="232">
        <v>0</v>
      </c>
      <c r="AD142" s="232">
        <v>1.7</v>
      </c>
      <c r="AE142" s="233">
        <v>-2.1</v>
      </c>
      <c r="AF142" s="232">
        <v>-2.2000000000000002</v>
      </c>
      <c r="AG142" s="232">
        <v>-0.4</v>
      </c>
      <c r="AH142" s="232">
        <v>-1.3</v>
      </c>
      <c r="AI142" s="232">
        <v>-1.7</v>
      </c>
      <c r="AJ142" s="232">
        <v>0.2</v>
      </c>
      <c r="AK142" s="232" t="s">
        <v>176</v>
      </c>
      <c r="AL142" s="232">
        <v>-0.6</v>
      </c>
      <c r="AM142" s="232">
        <v>-1.7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2">
        <v>120.23063</v>
      </c>
      <c r="C143" s="232">
        <v>122.2269</v>
      </c>
      <c r="D143" s="232">
        <v>115.35307</v>
      </c>
      <c r="E143" s="232">
        <v>78.999129999999994</v>
      </c>
      <c r="F143" s="232" t="s">
        <v>176</v>
      </c>
      <c r="G143" s="232">
        <v>119.05113</v>
      </c>
      <c r="H143" s="232" t="s">
        <v>176</v>
      </c>
      <c r="I143" s="232">
        <v>111.08763999999999</v>
      </c>
      <c r="J143" s="232">
        <v>146.21656999999999</v>
      </c>
      <c r="K143" s="232">
        <v>121.66806</v>
      </c>
      <c r="L143" s="232">
        <v>160.07993999999999</v>
      </c>
      <c r="M143" s="232">
        <v>95.564210000000003</v>
      </c>
      <c r="N143" s="232">
        <v>122.96290999999999</v>
      </c>
      <c r="O143" s="232">
        <v>104.67098</v>
      </c>
      <c r="P143" s="232">
        <v>104.45708</v>
      </c>
      <c r="Q143" s="232">
        <v>110.85804</v>
      </c>
      <c r="R143" s="232" t="s">
        <v>176</v>
      </c>
      <c r="S143" s="232">
        <v>84.583500000000001</v>
      </c>
      <c r="T143" s="232">
        <v>94.776089999999996</v>
      </c>
      <c r="U143" s="232">
        <v>0.4</v>
      </c>
      <c r="V143" s="232">
        <v>-0.3</v>
      </c>
      <c r="W143" s="232">
        <v>-3.3</v>
      </c>
      <c r="X143" s="232">
        <v>17.100000000000001</v>
      </c>
      <c r="Y143" s="232" t="s">
        <v>176</v>
      </c>
      <c r="Z143" s="232">
        <v>-2.2000000000000002</v>
      </c>
      <c r="AA143" s="232" t="s">
        <v>176</v>
      </c>
      <c r="AB143" s="232">
        <v>-1.4</v>
      </c>
      <c r="AC143" s="232">
        <v>0</v>
      </c>
      <c r="AD143" s="232">
        <v>-0.8</v>
      </c>
      <c r="AE143" s="233">
        <v>-0.6</v>
      </c>
      <c r="AF143" s="232">
        <v>-1.4</v>
      </c>
      <c r="AG143" s="232">
        <v>-0.9</v>
      </c>
      <c r="AH143" s="232">
        <v>-3.3</v>
      </c>
      <c r="AI143" s="232">
        <v>2.2999999999999998</v>
      </c>
      <c r="AJ143" s="232">
        <v>1.7</v>
      </c>
      <c r="AK143" s="232" t="s">
        <v>176</v>
      </c>
      <c r="AL143" s="232">
        <v>1.8</v>
      </c>
      <c r="AM143" s="232">
        <v>-1.1000000000000001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2">
        <v>119.53052</v>
      </c>
      <c r="C144" s="232">
        <v>124.48266</v>
      </c>
      <c r="D144" s="232">
        <v>118.91947999999999</v>
      </c>
      <c r="E144" s="232">
        <v>84.857640000000004</v>
      </c>
      <c r="F144" s="232" t="s">
        <v>176</v>
      </c>
      <c r="G144" s="232">
        <v>125.32169</v>
      </c>
      <c r="H144" s="232" t="s">
        <v>176</v>
      </c>
      <c r="I144" s="232">
        <v>112.01379</v>
      </c>
      <c r="J144" s="232">
        <v>148.10975999999999</v>
      </c>
      <c r="K144" s="232">
        <v>121.02434</v>
      </c>
      <c r="L144" s="232">
        <v>156.29178999999999</v>
      </c>
      <c r="M144" s="232">
        <v>97.817009999999996</v>
      </c>
      <c r="N144" s="232">
        <v>123.52981</v>
      </c>
      <c r="O144" s="232">
        <v>107.8459</v>
      </c>
      <c r="P144" s="232">
        <v>104.21156999999999</v>
      </c>
      <c r="Q144" s="232">
        <v>111.95609</v>
      </c>
      <c r="R144" s="232" t="s">
        <v>176</v>
      </c>
      <c r="S144" s="232">
        <v>81.15692</v>
      </c>
      <c r="T144" s="232">
        <v>95.607439999999997</v>
      </c>
      <c r="U144" s="232">
        <v>-0.6</v>
      </c>
      <c r="V144" s="232">
        <v>1.8</v>
      </c>
      <c r="W144" s="232">
        <v>3.1</v>
      </c>
      <c r="X144" s="232">
        <v>7.4</v>
      </c>
      <c r="Y144" s="232" t="s">
        <v>176</v>
      </c>
      <c r="Z144" s="232">
        <v>5.3</v>
      </c>
      <c r="AA144" s="232" t="s">
        <v>176</v>
      </c>
      <c r="AB144" s="232">
        <v>0.8</v>
      </c>
      <c r="AC144" s="232">
        <v>1.3</v>
      </c>
      <c r="AD144" s="232">
        <v>-0.5</v>
      </c>
      <c r="AE144" s="233">
        <v>-2.4</v>
      </c>
      <c r="AF144" s="232">
        <v>2.4</v>
      </c>
      <c r="AG144" s="232">
        <v>0.5</v>
      </c>
      <c r="AH144" s="232">
        <v>3</v>
      </c>
      <c r="AI144" s="232">
        <v>-0.2</v>
      </c>
      <c r="AJ144" s="232">
        <v>1</v>
      </c>
      <c r="AK144" s="232" t="s">
        <v>176</v>
      </c>
      <c r="AL144" s="232">
        <v>-4.0999999999999996</v>
      </c>
      <c r="AM144" s="232">
        <v>0.9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2">
        <v>119.87978</v>
      </c>
      <c r="C145" s="232">
        <v>121.69685</v>
      </c>
      <c r="D145" s="232">
        <v>121.37555999999999</v>
      </c>
      <c r="E145" s="232">
        <v>80.954580000000007</v>
      </c>
      <c r="F145" s="232" t="s">
        <v>176</v>
      </c>
      <c r="G145" s="232">
        <v>125.16110999999999</v>
      </c>
      <c r="H145" s="232" t="s">
        <v>176</v>
      </c>
      <c r="I145" s="232">
        <v>109.97879</v>
      </c>
      <c r="J145" s="232">
        <v>140.90170000000001</v>
      </c>
      <c r="K145" s="232">
        <v>121.25135</v>
      </c>
      <c r="L145" s="232">
        <v>155.94131999999999</v>
      </c>
      <c r="M145" s="232">
        <v>94.633170000000007</v>
      </c>
      <c r="N145" s="232">
        <v>125.63873</v>
      </c>
      <c r="O145" s="232">
        <v>110.49576999999999</v>
      </c>
      <c r="P145" s="232">
        <v>104.05698</v>
      </c>
      <c r="Q145" s="232">
        <v>109.57122</v>
      </c>
      <c r="R145" s="232" t="s">
        <v>176</v>
      </c>
      <c r="S145" s="232">
        <v>83.226650000000006</v>
      </c>
      <c r="T145" s="232">
        <v>94.471069999999997</v>
      </c>
      <c r="U145" s="232">
        <v>0.3</v>
      </c>
      <c r="V145" s="232">
        <v>-2.2000000000000002</v>
      </c>
      <c r="W145" s="232">
        <v>2.1</v>
      </c>
      <c r="X145" s="232">
        <v>-4.5999999999999996</v>
      </c>
      <c r="Y145" s="232" t="s">
        <v>176</v>
      </c>
      <c r="Z145" s="232">
        <v>-0.1</v>
      </c>
      <c r="AA145" s="232" t="s">
        <v>176</v>
      </c>
      <c r="AB145" s="232">
        <v>-1.8</v>
      </c>
      <c r="AC145" s="232">
        <v>-4.9000000000000004</v>
      </c>
      <c r="AD145" s="232">
        <v>0.2</v>
      </c>
      <c r="AE145" s="233">
        <v>-0.2</v>
      </c>
      <c r="AF145" s="232">
        <v>-3.3</v>
      </c>
      <c r="AG145" s="232">
        <v>1.7</v>
      </c>
      <c r="AH145" s="232">
        <v>2.5</v>
      </c>
      <c r="AI145" s="232">
        <v>-0.1</v>
      </c>
      <c r="AJ145" s="232">
        <v>-2.1</v>
      </c>
      <c r="AK145" s="232" t="s">
        <v>176</v>
      </c>
      <c r="AL145" s="232">
        <v>2.6</v>
      </c>
      <c r="AM145" s="232">
        <v>-1.2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2">
        <v>120.44096</v>
      </c>
      <c r="C146" s="232">
        <v>117.98976</v>
      </c>
      <c r="D146" s="232">
        <v>119.75099</v>
      </c>
      <c r="E146" s="232">
        <v>80.702820000000003</v>
      </c>
      <c r="F146" s="232" t="s">
        <v>176</v>
      </c>
      <c r="G146" s="232">
        <v>123.6726</v>
      </c>
      <c r="H146" s="232" t="s">
        <v>176</v>
      </c>
      <c r="I146" s="232">
        <v>100.50285</v>
      </c>
      <c r="J146" s="232">
        <v>141.05817999999999</v>
      </c>
      <c r="K146" s="232">
        <v>120.95817</v>
      </c>
      <c r="L146" s="232">
        <v>155.14277999999999</v>
      </c>
      <c r="M146" s="232">
        <v>98.086730000000003</v>
      </c>
      <c r="N146" s="232">
        <v>124.53082999999999</v>
      </c>
      <c r="O146" s="232">
        <v>109.91209000000001</v>
      </c>
      <c r="P146" s="232">
        <v>103.72423000000001</v>
      </c>
      <c r="Q146" s="232">
        <v>111.71471</v>
      </c>
      <c r="R146" s="232" t="s">
        <v>176</v>
      </c>
      <c r="S146" s="232">
        <v>84.943150000000003</v>
      </c>
      <c r="T146" s="232">
        <v>93.903980000000004</v>
      </c>
      <c r="U146" s="232">
        <v>0.5</v>
      </c>
      <c r="V146" s="232">
        <v>-3</v>
      </c>
      <c r="W146" s="232">
        <v>-1.3</v>
      </c>
      <c r="X146" s="232">
        <v>-0.3</v>
      </c>
      <c r="Y146" s="232" t="s">
        <v>176</v>
      </c>
      <c r="Z146" s="232">
        <v>-1.2</v>
      </c>
      <c r="AA146" s="232" t="s">
        <v>176</v>
      </c>
      <c r="AB146" s="232">
        <v>-8.6</v>
      </c>
      <c r="AC146" s="232">
        <v>0.1</v>
      </c>
      <c r="AD146" s="232">
        <v>-0.2</v>
      </c>
      <c r="AE146" s="233">
        <v>-0.5</v>
      </c>
      <c r="AF146" s="232">
        <v>3.6</v>
      </c>
      <c r="AG146" s="232">
        <v>-0.9</v>
      </c>
      <c r="AH146" s="232">
        <v>-0.5</v>
      </c>
      <c r="AI146" s="232">
        <v>-0.3</v>
      </c>
      <c r="AJ146" s="232">
        <v>2</v>
      </c>
      <c r="AK146" s="232" t="s">
        <v>176</v>
      </c>
      <c r="AL146" s="232">
        <v>2.1</v>
      </c>
      <c r="AM146" s="232">
        <v>-0.6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2">
        <v>119.08445</v>
      </c>
      <c r="C147" s="232">
        <v>115.79159</v>
      </c>
      <c r="D147" s="232">
        <v>124.29679</v>
      </c>
      <c r="E147" s="232">
        <v>83.936959999999999</v>
      </c>
      <c r="F147" s="232" t="s">
        <v>176</v>
      </c>
      <c r="G147" s="232">
        <v>132.45465999999999</v>
      </c>
      <c r="H147" s="232" t="s">
        <v>176</v>
      </c>
      <c r="I147" s="232">
        <v>112.40043</v>
      </c>
      <c r="J147" s="232">
        <v>131.13399999999999</v>
      </c>
      <c r="K147" s="232">
        <v>121.83801</v>
      </c>
      <c r="L147" s="232">
        <v>162.64236</v>
      </c>
      <c r="M147" s="232">
        <v>97.419790000000006</v>
      </c>
      <c r="N147" s="232">
        <v>122.04517</v>
      </c>
      <c r="O147" s="232">
        <v>109.06546</v>
      </c>
      <c r="P147" s="232">
        <v>107.0438</v>
      </c>
      <c r="Q147" s="232">
        <v>111.80456</v>
      </c>
      <c r="R147" s="232" t="s">
        <v>176</v>
      </c>
      <c r="S147" s="232">
        <v>87.415450000000007</v>
      </c>
      <c r="T147" s="232">
        <v>93.541870000000003</v>
      </c>
      <c r="U147" s="232">
        <v>-1.1000000000000001</v>
      </c>
      <c r="V147" s="232">
        <v>-1.9</v>
      </c>
      <c r="W147" s="232">
        <v>3.8</v>
      </c>
      <c r="X147" s="232">
        <v>4</v>
      </c>
      <c r="Y147" s="232" t="s">
        <v>176</v>
      </c>
      <c r="Z147" s="232">
        <v>7.1</v>
      </c>
      <c r="AA147" s="232" t="s">
        <v>176</v>
      </c>
      <c r="AB147" s="232">
        <v>11.8</v>
      </c>
      <c r="AC147" s="232">
        <v>-7</v>
      </c>
      <c r="AD147" s="232">
        <v>0.7</v>
      </c>
      <c r="AE147" s="233">
        <v>4.8</v>
      </c>
      <c r="AF147" s="232">
        <v>-0.7</v>
      </c>
      <c r="AG147" s="232">
        <v>-2</v>
      </c>
      <c r="AH147" s="232">
        <v>-0.8</v>
      </c>
      <c r="AI147" s="232">
        <v>3.2</v>
      </c>
      <c r="AJ147" s="232">
        <v>0.1</v>
      </c>
      <c r="AK147" s="232" t="s">
        <v>176</v>
      </c>
      <c r="AL147" s="232">
        <v>2.9</v>
      </c>
      <c r="AM147" s="232">
        <v>-0.4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2">
        <v>119.75367</v>
      </c>
      <c r="C148" s="232">
        <v>121.88409</v>
      </c>
      <c r="D148" s="232">
        <v>126.52668</v>
      </c>
      <c r="E148" s="232">
        <v>81.739599999999996</v>
      </c>
      <c r="F148" s="232" t="s">
        <v>176</v>
      </c>
      <c r="G148" s="232">
        <v>126.06019999999999</v>
      </c>
      <c r="H148" s="232" t="s">
        <v>176</v>
      </c>
      <c r="I148" s="232">
        <v>109.68258</v>
      </c>
      <c r="J148" s="232">
        <v>143.51910000000001</v>
      </c>
      <c r="K148" s="232">
        <v>122.08356999999999</v>
      </c>
      <c r="L148" s="232">
        <v>163.00286</v>
      </c>
      <c r="M148" s="232">
        <v>95.638469999999998</v>
      </c>
      <c r="N148" s="232">
        <v>123.28230000000001</v>
      </c>
      <c r="O148" s="232">
        <v>108.04133</v>
      </c>
      <c r="P148" s="232">
        <v>102.68519000000001</v>
      </c>
      <c r="Q148" s="232">
        <v>108.43464</v>
      </c>
      <c r="R148" s="232" t="s">
        <v>176</v>
      </c>
      <c r="S148" s="232">
        <v>84.733710000000002</v>
      </c>
      <c r="T148" s="232">
        <v>93.365629999999996</v>
      </c>
      <c r="U148" s="232">
        <v>0.6</v>
      </c>
      <c r="V148" s="232">
        <v>5.3</v>
      </c>
      <c r="W148" s="232">
        <v>1.8</v>
      </c>
      <c r="X148" s="232">
        <v>-2.6</v>
      </c>
      <c r="Y148" s="232" t="s">
        <v>176</v>
      </c>
      <c r="Z148" s="232">
        <v>-4.8</v>
      </c>
      <c r="AA148" s="232" t="s">
        <v>176</v>
      </c>
      <c r="AB148" s="232">
        <v>-2.4</v>
      </c>
      <c r="AC148" s="232">
        <v>9.4</v>
      </c>
      <c r="AD148" s="232">
        <v>0.2</v>
      </c>
      <c r="AE148" s="233">
        <v>0.2</v>
      </c>
      <c r="AF148" s="232">
        <v>-1.8</v>
      </c>
      <c r="AG148" s="232">
        <v>1</v>
      </c>
      <c r="AH148" s="232">
        <v>-0.9</v>
      </c>
      <c r="AI148" s="232">
        <v>-4.0999999999999996</v>
      </c>
      <c r="AJ148" s="232">
        <v>-3</v>
      </c>
      <c r="AK148" s="232" t="s">
        <v>176</v>
      </c>
      <c r="AL148" s="232">
        <v>-3.1</v>
      </c>
      <c r="AM148" s="232">
        <v>-0.2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2">
        <v>115.45385</v>
      </c>
      <c r="C149" s="232">
        <v>121.30705</v>
      </c>
      <c r="D149" s="232">
        <v>119.06253</v>
      </c>
      <c r="E149" s="232">
        <v>85.611379999999997</v>
      </c>
      <c r="F149" s="232" t="s">
        <v>176</v>
      </c>
      <c r="G149" s="232">
        <v>118.83114</v>
      </c>
      <c r="H149" s="232" t="s">
        <v>176</v>
      </c>
      <c r="I149" s="232">
        <v>116.21123</v>
      </c>
      <c r="J149" s="232">
        <v>139.11055999999999</v>
      </c>
      <c r="K149" s="232">
        <v>113.62421000000001</v>
      </c>
      <c r="L149" s="232">
        <v>157.93759</v>
      </c>
      <c r="M149" s="232">
        <v>94.426919999999996</v>
      </c>
      <c r="N149" s="232">
        <v>116.46782</v>
      </c>
      <c r="O149" s="232">
        <v>95.966999999999999</v>
      </c>
      <c r="P149" s="232">
        <v>98.196759999999998</v>
      </c>
      <c r="Q149" s="232">
        <v>99.710440000000006</v>
      </c>
      <c r="R149" s="232" t="s">
        <v>176</v>
      </c>
      <c r="S149" s="232">
        <v>83.148929999999993</v>
      </c>
      <c r="T149" s="232">
        <v>98.570710000000005</v>
      </c>
      <c r="U149" s="232">
        <v>-3.6</v>
      </c>
      <c r="V149" s="232">
        <v>-0.5</v>
      </c>
      <c r="W149" s="232">
        <v>-5.9</v>
      </c>
      <c r="X149" s="232">
        <v>4.7</v>
      </c>
      <c r="Y149" s="232" t="s">
        <v>176</v>
      </c>
      <c r="Z149" s="232">
        <v>-5.7</v>
      </c>
      <c r="AA149" s="232" t="s">
        <v>176</v>
      </c>
      <c r="AB149" s="232">
        <v>6</v>
      </c>
      <c r="AC149" s="232">
        <v>-3.1</v>
      </c>
      <c r="AD149" s="232">
        <v>-6.9</v>
      </c>
      <c r="AE149" s="233">
        <v>-3.1</v>
      </c>
      <c r="AF149" s="232">
        <v>-1.3</v>
      </c>
      <c r="AG149" s="232">
        <v>-5.5</v>
      </c>
      <c r="AH149" s="232">
        <v>-11.2</v>
      </c>
      <c r="AI149" s="232">
        <v>-4.4000000000000004</v>
      </c>
      <c r="AJ149" s="232">
        <v>-8</v>
      </c>
      <c r="AK149" s="232" t="s">
        <v>176</v>
      </c>
      <c r="AL149" s="232">
        <v>-1.9</v>
      </c>
      <c r="AM149" s="232">
        <v>5.6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2">
        <v>117.55037</v>
      </c>
      <c r="C150" s="232">
        <v>122.46493</v>
      </c>
      <c r="D150" s="232">
        <v>123.67776000000001</v>
      </c>
      <c r="E150" s="232">
        <v>79.490189999999998</v>
      </c>
      <c r="F150" s="232" t="s">
        <v>176</v>
      </c>
      <c r="G150" s="232">
        <v>121.15567</v>
      </c>
      <c r="H150" s="232" t="s">
        <v>176</v>
      </c>
      <c r="I150" s="232">
        <v>117.03283999999999</v>
      </c>
      <c r="J150" s="232">
        <v>137.04862</v>
      </c>
      <c r="K150" s="232">
        <v>118.91676</v>
      </c>
      <c r="L150" s="232">
        <v>157.40568999999999</v>
      </c>
      <c r="M150" s="232">
        <v>96.243139999999997</v>
      </c>
      <c r="N150" s="232">
        <v>117.28494999999999</v>
      </c>
      <c r="O150" s="232">
        <v>105.89757</v>
      </c>
      <c r="P150" s="232">
        <v>100.97485</v>
      </c>
      <c r="Q150" s="232">
        <v>106.23735000000001</v>
      </c>
      <c r="R150" s="232" t="s">
        <v>176</v>
      </c>
      <c r="S150" s="232">
        <v>81.439639999999997</v>
      </c>
      <c r="T150" s="232">
        <v>94.270930000000007</v>
      </c>
      <c r="U150" s="232">
        <v>1.8</v>
      </c>
      <c r="V150" s="232">
        <v>1</v>
      </c>
      <c r="W150" s="232">
        <v>3.9</v>
      </c>
      <c r="X150" s="232">
        <v>-7.1</v>
      </c>
      <c r="Y150" s="232" t="s">
        <v>176</v>
      </c>
      <c r="Z150" s="232">
        <v>2</v>
      </c>
      <c r="AA150" s="232" t="s">
        <v>176</v>
      </c>
      <c r="AB150" s="232">
        <v>0.7</v>
      </c>
      <c r="AC150" s="232">
        <v>-1.5</v>
      </c>
      <c r="AD150" s="232">
        <v>4.7</v>
      </c>
      <c r="AE150" s="233">
        <v>-0.3</v>
      </c>
      <c r="AF150" s="232">
        <v>1.9</v>
      </c>
      <c r="AG150" s="232">
        <v>0.7</v>
      </c>
      <c r="AH150" s="232">
        <v>10.3</v>
      </c>
      <c r="AI150" s="232">
        <v>2.8</v>
      </c>
      <c r="AJ150" s="232">
        <v>6.5</v>
      </c>
      <c r="AK150" s="232" t="s">
        <v>176</v>
      </c>
      <c r="AL150" s="232">
        <v>-2.1</v>
      </c>
      <c r="AM150" s="232">
        <v>-4.4000000000000004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2">
        <v>117.93294</v>
      </c>
      <c r="C151" s="232">
        <v>127.86775</v>
      </c>
      <c r="D151" s="232">
        <v>124.94198</v>
      </c>
      <c r="E151" s="232">
        <v>79.842010000000002</v>
      </c>
      <c r="F151" s="232" t="s">
        <v>176</v>
      </c>
      <c r="G151" s="232">
        <v>119.86984</v>
      </c>
      <c r="H151" s="232" t="s">
        <v>176</v>
      </c>
      <c r="I151" s="232">
        <v>115.85966000000001</v>
      </c>
      <c r="J151" s="232">
        <v>140.26845</v>
      </c>
      <c r="K151" s="232">
        <v>119.14068</v>
      </c>
      <c r="L151" s="232">
        <v>152.15895</v>
      </c>
      <c r="M151" s="232">
        <v>96.113029999999995</v>
      </c>
      <c r="N151" s="232">
        <v>116.37067</v>
      </c>
      <c r="O151" s="232">
        <v>104.67456</v>
      </c>
      <c r="P151" s="232">
        <v>103.28147</v>
      </c>
      <c r="Q151" s="232">
        <v>108.87755</v>
      </c>
      <c r="R151" s="232" t="s">
        <v>176</v>
      </c>
      <c r="S151" s="232">
        <v>85.193969999999993</v>
      </c>
      <c r="T151" s="232">
        <v>98.047659999999993</v>
      </c>
      <c r="U151" s="232">
        <v>0.3</v>
      </c>
      <c r="V151" s="232">
        <v>4.4000000000000004</v>
      </c>
      <c r="W151" s="232">
        <v>1</v>
      </c>
      <c r="X151" s="232">
        <v>0.4</v>
      </c>
      <c r="Y151" s="232" t="s">
        <v>176</v>
      </c>
      <c r="Z151" s="232">
        <v>-1.1000000000000001</v>
      </c>
      <c r="AA151" s="232" t="s">
        <v>176</v>
      </c>
      <c r="AB151" s="232">
        <v>-1</v>
      </c>
      <c r="AC151" s="232">
        <v>2.2999999999999998</v>
      </c>
      <c r="AD151" s="232">
        <v>0.2</v>
      </c>
      <c r="AE151" s="233">
        <v>-3.3</v>
      </c>
      <c r="AF151" s="232">
        <v>-0.1</v>
      </c>
      <c r="AG151" s="232">
        <v>-0.8</v>
      </c>
      <c r="AH151" s="232">
        <v>-1.2</v>
      </c>
      <c r="AI151" s="232">
        <v>2.2999999999999998</v>
      </c>
      <c r="AJ151" s="232">
        <v>2.5</v>
      </c>
      <c r="AK151" s="232" t="s">
        <v>176</v>
      </c>
      <c r="AL151" s="232">
        <v>4.5999999999999996</v>
      </c>
      <c r="AM151" s="232">
        <v>4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2">
        <v>117.72087999999999</v>
      </c>
      <c r="C152" s="232">
        <v>123.91109</v>
      </c>
      <c r="D152" s="232">
        <v>129.88973999999999</v>
      </c>
      <c r="E152" s="232">
        <v>79.759270000000001</v>
      </c>
      <c r="F152" s="232" t="s">
        <v>176</v>
      </c>
      <c r="G152" s="232">
        <v>119.69638</v>
      </c>
      <c r="H152" s="232" t="s">
        <v>176</v>
      </c>
      <c r="I152" s="232">
        <v>115.8673</v>
      </c>
      <c r="J152" s="232">
        <v>140.30613</v>
      </c>
      <c r="K152" s="232">
        <v>120.96097</v>
      </c>
      <c r="L152" s="232">
        <v>153.56062</v>
      </c>
      <c r="M152" s="232">
        <v>99.503600000000006</v>
      </c>
      <c r="N152" s="232">
        <v>115.24876</v>
      </c>
      <c r="O152" s="232">
        <v>101.88199</v>
      </c>
      <c r="P152" s="232">
        <v>102.51737</v>
      </c>
      <c r="Q152" s="232">
        <v>104.52118</v>
      </c>
      <c r="R152" s="232" t="s">
        <v>176</v>
      </c>
      <c r="S152" s="232">
        <v>81.169150000000002</v>
      </c>
      <c r="T152" s="232">
        <v>96.288510000000002</v>
      </c>
      <c r="U152" s="232">
        <v>-0.2</v>
      </c>
      <c r="V152" s="232">
        <v>-3.1</v>
      </c>
      <c r="W152" s="232">
        <v>4</v>
      </c>
      <c r="X152" s="232">
        <v>-0.1</v>
      </c>
      <c r="Y152" s="232" t="s">
        <v>176</v>
      </c>
      <c r="Z152" s="232">
        <v>-0.1</v>
      </c>
      <c r="AA152" s="232" t="s">
        <v>176</v>
      </c>
      <c r="AB152" s="232">
        <v>0</v>
      </c>
      <c r="AC152" s="232">
        <v>0</v>
      </c>
      <c r="AD152" s="232">
        <v>1.5</v>
      </c>
      <c r="AE152" s="233">
        <v>0.9</v>
      </c>
      <c r="AF152" s="232">
        <v>3.5</v>
      </c>
      <c r="AG152" s="232">
        <v>-1</v>
      </c>
      <c r="AH152" s="232">
        <v>-2.7</v>
      </c>
      <c r="AI152" s="232">
        <v>-0.7</v>
      </c>
      <c r="AJ152" s="232">
        <v>-4</v>
      </c>
      <c r="AK152" s="232" t="s">
        <v>176</v>
      </c>
      <c r="AL152" s="232">
        <v>-4.7</v>
      </c>
      <c r="AM152" s="232">
        <v>-1.8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2">
        <v>116.61895</v>
      </c>
      <c r="C153" s="232">
        <v>125.85831</v>
      </c>
      <c r="D153" s="232">
        <v>121.28307</v>
      </c>
      <c r="E153" s="232">
        <v>84.031220000000005</v>
      </c>
      <c r="F153" s="232" t="s">
        <v>176</v>
      </c>
      <c r="G153" s="232">
        <v>123.67691000000001</v>
      </c>
      <c r="H153" s="232" t="s">
        <v>176</v>
      </c>
      <c r="I153" s="232">
        <v>115.00081</v>
      </c>
      <c r="J153" s="232">
        <v>148.87519</v>
      </c>
      <c r="K153" s="232">
        <v>118.29797000000001</v>
      </c>
      <c r="L153" s="232">
        <v>161.10988</v>
      </c>
      <c r="M153" s="232">
        <v>93.866550000000004</v>
      </c>
      <c r="N153" s="232">
        <v>117.90067000000001</v>
      </c>
      <c r="O153" s="232">
        <v>100.12155</v>
      </c>
      <c r="P153" s="232">
        <v>101.71473</v>
      </c>
      <c r="Q153" s="232">
        <v>102.45693</v>
      </c>
      <c r="R153" s="232" t="s">
        <v>176</v>
      </c>
      <c r="S153" s="232">
        <v>87.830240000000003</v>
      </c>
      <c r="T153" s="232">
        <v>100.30942</v>
      </c>
      <c r="U153" s="232">
        <v>-0.9</v>
      </c>
      <c r="V153" s="232">
        <v>1.6</v>
      </c>
      <c r="W153" s="232">
        <v>-6.6</v>
      </c>
      <c r="X153" s="232">
        <v>5.4</v>
      </c>
      <c r="Y153" s="232" t="s">
        <v>176</v>
      </c>
      <c r="Z153" s="232">
        <v>3.3</v>
      </c>
      <c r="AA153" s="232" t="s">
        <v>176</v>
      </c>
      <c r="AB153" s="232">
        <v>-0.7</v>
      </c>
      <c r="AC153" s="232">
        <v>6.1</v>
      </c>
      <c r="AD153" s="232">
        <v>-2.2000000000000002</v>
      </c>
      <c r="AE153" s="233">
        <v>4.9000000000000004</v>
      </c>
      <c r="AF153" s="232">
        <v>-5.7</v>
      </c>
      <c r="AG153" s="232">
        <v>2.2999999999999998</v>
      </c>
      <c r="AH153" s="232">
        <v>-1.7</v>
      </c>
      <c r="AI153" s="232">
        <v>-0.8</v>
      </c>
      <c r="AJ153" s="232">
        <v>-2</v>
      </c>
      <c r="AK153" s="232" t="s">
        <v>176</v>
      </c>
      <c r="AL153" s="232">
        <v>8.1999999999999993</v>
      </c>
      <c r="AM153" s="232">
        <v>4.2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2">
        <v>115.47492</v>
      </c>
      <c r="C154" s="232">
        <v>120.70417999999999</v>
      </c>
      <c r="D154" s="232">
        <v>110.72329999999999</v>
      </c>
      <c r="E154" s="232">
        <v>85.941119999999998</v>
      </c>
      <c r="F154" s="232" t="s">
        <v>176</v>
      </c>
      <c r="G154" s="232">
        <v>121.75194</v>
      </c>
      <c r="H154" s="232" t="s">
        <v>176</v>
      </c>
      <c r="I154" s="232">
        <v>114.50998</v>
      </c>
      <c r="J154" s="232">
        <v>135.45999</v>
      </c>
      <c r="K154" s="232">
        <v>117.14324000000001</v>
      </c>
      <c r="L154" s="232">
        <v>162.33592999999999</v>
      </c>
      <c r="M154" s="232">
        <v>91.444760000000002</v>
      </c>
      <c r="N154" s="232">
        <v>118.69856</v>
      </c>
      <c r="O154" s="232">
        <v>101.56641999999999</v>
      </c>
      <c r="P154" s="232">
        <v>101.51747</v>
      </c>
      <c r="Q154" s="232">
        <v>100.87053</v>
      </c>
      <c r="R154" s="232" t="s">
        <v>176</v>
      </c>
      <c r="S154" s="232">
        <v>86.279470000000003</v>
      </c>
      <c r="T154" s="232">
        <v>102.09482</v>
      </c>
      <c r="U154" s="232">
        <v>-1</v>
      </c>
      <c r="V154" s="232">
        <v>-4.0999999999999996</v>
      </c>
      <c r="W154" s="232">
        <v>-8.6999999999999993</v>
      </c>
      <c r="X154" s="232">
        <v>2.2999999999999998</v>
      </c>
      <c r="Y154" s="232" t="s">
        <v>176</v>
      </c>
      <c r="Z154" s="232">
        <v>-1.6</v>
      </c>
      <c r="AA154" s="232" t="s">
        <v>176</v>
      </c>
      <c r="AB154" s="232">
        <v>-0.4</v>
      </c>
      <c r="AC154" s="232">
        <v>-9</v>
      </c>
      <c r="AD154" s="232">
        <v>-1</v>
      </c>
      <c r="AE154" s="233">
        <v>0.8</v>
      </c>
      <c r="AF154" s="232">
        <v>-2.6</v>
      </c>
      <c r="AG154" s="232">
        <v>0.7</v>
      </c>
      <c r="AH154" s="232">
        <v>1.4</v>
      </c>
      <c r="AI154" s="232">
        <v>-0.2</v>
      </c>
      <c r="AJ154" s="232">
        <v>-1.5</v>
      </c>
      <c r="AK154" s="232" t="s">
        <v>176</v>
      </c>
      <c r="AL154" s="232">
        <v>-1.8</v>
      </c>
      <c r="AM154" s="232">
        <v>1.8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2">
        <v>112.16625000000001</v>
      </c>
      <c r="C155" s="232">
        <v>113.02153</v>
      </c>
      <c r="D155" s="232">
        <v>97.977590000000006</v>
      </c>
      <c r="E155" s="232">
        <v>83.442059999999998</v>
      </c>
      <c r="F155" s="232" t="s">
        <v>176</v>
      </c>
      <c r="G155" s="232">
        <v>111.27361000000001</v>
      </c>
      <c r="H155" s="232" t="s">
        <v>176</v>
      </c>
      <c r="I155" s="232">
        <v>104.03025</v>
      </c>
      <c r="J155" s="232">
        <v>128.91422</v>
      </c>
      <c r="K155" s="232">
        <v>114.46186</v>
      </c>
      <c r="L155" s="232">
        <v>164.79481999999999</v>
      </c>
      <c r="M155" s="232">
        <v>96.073350000000005</v>
      </c>
      <c r="N155" s="232">
        <v>115.08678999999999</v>
      </c>
      <c r="O155" s="232">
        <v>90.291589999999999</v>
      </c>
      <c r="P155" s="232">
        <v>95.77319</v>
      </c>
      <c r="Q155" s="232">
        <v>96.489739999999998</v>
      </c>
      <c r="R155" s="232" t="s">
        <v>176</v>
      </c>
      <c r="S155" s="232">
        <v>83.074219999999997</v>
      </c>
      <c r="T155" s="232">
        <v>102.12187</v>
      </c>
      <c r="U155" s="232">
        <v>-2.9</v>
      </c>
      <c r="V155" s="232">
        <v>-6.4</v>
      </c>
      <c r="W155" s="232">
        <v>-11.5</v>
      </c>
      <c r="X155" s="232">
        <v>-2.9</v>
      </c>
      <c r="Y155" s="232" t="s">
        <v>176</v>
      </c>
      <c r="Z155" s="232">
        <v>-8.6</v>
      </c>
      <c r="AA155" s="232" t="s">
        <v>176</v>
      </c>
      <c r="AB155" s="232">
        <v>-9.1999999999999993</v>
      </c>
      <c r="AC155" s="232">
        <v>-4.8</v>
      </c>
      <c r="AD155" s="232">
        <v>-2.2999999999999998</v>
      </c>
      <c r="AE155" s="233">
        <v>1.5</v>
      </c>
      <c r="AF155" s="232">
        <v>5.0999999999999996</v>
      </c>
      <c r="AG155" s="232">
        <v>-3</v>
      </c>
      <c r="AH155" s="232">
        <v>-11.1</v>
      </c>
      <c r="AI155" s="232">
        <v>-5.7</v>
      </c>
      <c r="AJ155" s="232">
        <v>-4.3</v>
      </c>
      <c r="AK155" s="232" t="s">
        <v>176</v>
      </c>
      <c r="AL155" s="232">
        <v>-3.7</v>
      </c>
      <c r="AM155" s="232">
        <v>0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2">
        <v>114.98684</v>
      </c>
      <c r="C156" s="232">
        <v>120.9811</v>
      </c>
      <c r="D156" s="232">
        <v>114.22878</v>
      </c>
      <c r="E156" s="232">
        <v>83.813550000000006</v>
      </c>
      <c r="F156" s="232" t="s">
        <v>176</v>
      </c>
      <c r="G156" s="232">
        <v>122.52672</v>
      </c>
      <c r="H156" s="232" t="s">
        <v>176</v>
      </c>
      <c r="I156" s="232">
        <v>106.57541000000001</v>
      </c>
      <c r="J156" s="232">
        <v>138.43222</v>
      </c>
      <c r="K156" s="232">
        <v>116.05703</v>
      </c>
      <c r="L156" s="232">
        <v>174.94085999999999</v>
      </c>
      <c r="M156" s="232">
        <v>98.174769999999995</v>
      </c>
      <c r="N156" s="232">
        <v>115.20023</v>
      </c>
      <c r="O156" s="232">
        <v>100.48394999999999</v>
      </c>
      <c r="P156" s="232">
        <v>101.08678999999999</v>
      </c>
      <c r="Q156" s="232">
        <v>98.874170000000007</v>
      </c>
      <c r="R156" s="232" t="s">
        <v>176</v>
      </c>
      <c r="S156" s="232">
        <v>90.103049999999996</v>
      </c>
      <c r="T156" s="232">
        <v>99.233369999999994</v>
      </c>
      <c r="U156" s="232">
        <v>2.5</v>
      </c>
      <c r="V156" s="232">
        <v>7</v>
      </c>
      <c r="W156" s="232">
        <v>16.600000000000001</v>
      </c>
      <c r="X156" s="232">
        <v>0.4</v>
      </c>
      <c r="Y156" s="232" t="s">
        <v>176</v>
      </c>
      <c r="Z156" s="232">
        <v>10.1</v>
      </c>
      <c r="AA156" s="232" t="s">
        <v>176</v>
      </c>
      <c r="AB156" s="232">
        <v>2.4</v>
      </c>
      <c r="AC156" s="232">
        <v>7.4</v>
      </c>
      <c r="AD156" s="232">
        <v>1.4</v>
      </c>
      <c r="AE156" s="233">
        <v>6.2</v>
      </c>
      <c r="AF156" s="232">
        <v>2.2000000000000002</v>
      </c>
      <c r="AG156" s="232">
        <v>0.1</v>
      </c>
      <c r="AH156" s="232">
        <v>11.3</v>
      </c>
      <c r="AI156" s="232">
        <v>5.5</v>
      </c>
      <c r="AJ156" s="232">
        <v>2.5</v>
      </c>
      <c r="AK156" s="232" t="s">
        <v>176</v>
      </c>
      <c r="AL156" s="232">
        <v>8.5</v>
      </c>
      <c r="AM156" s="232">
        <v>-2.8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2">
        <v>115.42018</v>
      </c>
      <c r="C157" s="232">
        <v>117.7355</v>
      </c>
      <c r="D157" s="232">
        <v>107.15421000000001</v>
      </c>
      <c r="E157" s="232">
        <v>86.200729999999993</v>
      </c>
      <c r="F157" s="232" t="s">
        <v>176</v>
      </c>
      <c r="G157" s="232">
        <v>121.55620999999999</v>
      </c>
      <c r="H157" s="232" t="s">
        <v>176</v>
      </c>
      <c r="I157" s="232">
        <v>107.45058</v>
      </c>
      <c r="J157" s="232">
        <v>131.20875000000001</v>
      </c>
      <c r="K157" s="232">
        <v>113.74254999999999</v>
      </c>
      <c r="L157" s="232">
        <v>179.29542000000001</v>
      </c>
      <c r="M157" s="232">
        <v>95.001260000000002</v>
      </c>
      <c r="N157" s="232">
        <v>113.97101000000001</v>
      </c>
      <c r="O157" s="232">
        <v>98.896770000000004</v>
      </c>
      <c r="P157" s="232">
        <v>99.980069999999998</v>
      </c>
      <c r="Q157" s="232">
        <v>104.03394</v>
      </c>
      <c r="R157" s="232" t="s">
        <v>176</v>
      </c>
      <c r="S157" s="232">
        <v>87.86739</v>
      </c>
      <c r="T157" s="232">
        <v>101.93404</v>
      </c>
      <c r="U157" s="232">
        <v>0.4</v>
      </c>
      <c r="V157" s="232">
        <v>-2.7</v>
      </c>
      <c r="W157" s="232">
        <v>-6.2</v>
      </c>
      <c r="X157" s="232">
        <v>2.8</v>
      </c>
      <c r="Y157" s="232" t="s">
        <v>176</v>
      </c>
      <c r="Z157" s="232">
        <v>-0.8</v>
      </c>
      <c r="AA157" s="232" t="s">
        <v>176</v>
      </c>
      <c r="AB157" s="232">
        <v>0.8</v>
      </c>
      <c r="AC157" s="232">
        <v>-5.2</v>
      </c>
      <c r="AD157" s="232">
        <v>-2</v>
      </c>
      <c r="AE157" s="233">
        <v>2.5</v>
      </c>
      <c r="AF157" s="232">
        <v>-3.2</v>
      </c>
      <c r="AG157" s="232">
        <v>-1.1000000000000001</v>
      </c>
      <c r="AH157" s="232">
        <v>-1.6</v>
      </c>
      <c r="AI157" s="232">
        <v>-1.1000000000000001</v>
      </c>
      <c r="AJ157" s="232">
        <v>5.2</v>
      </c>
      <c r="AK157" s="232" t="s">
        <v>176</v>
      </c>
      <c r="AL157" s="232">
        <v>-2.5</v>
      </c>
      <c r="AM157" s="232">
        <v>2.7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2">
        <v>115.62451</v>
      </c>
      <c r="C158" s="232">
        <v>122.87112</v>
      </c>
      <c r="D158" s="232">
        <v>111.79439000000001</v>
      </c>
      <c r="E158" s="232">
        <v>84.977369999999993</v>
      </c>
      <c r="F158" s="232" t="s">
        <v>176</v>
      </c>
      <c r="G158" s="232">
        <v>123.61315999999999</v>
      </c>
      <c r="H158" s="232" t="s">
        <v>176</v>
      </c>
      <c r="I158" s="232">
        <v>108.02434</v>
      </c>
      <c r="J158" s="232">
        <v>142.25478000000001</v>
      </c>
      <c r="K158" s="232">
        <v>119.9995</v>
      </c>
      <c r="L158" s="232">
        <v>182.13926000000001</v>
      </c>
      <c r="M158" s="232">
        <v>92.335650000000001</v>
      </c>
      <c r="N158" s="232">
        <v>114.79234</v>
      </c>
      <c r="O158" s="232">
        <v>101.16092999999999</v>
      </c>
      <c r="P158" s="232">
        <v>102.27355</v>
      </c>
      <c r="Q158" s="232">
        <v>110.24969</v>
      </c>
      <c r="R158" s="232" t="s">
        <v>176</v>
      </c>
      <c r="S158" s="232">
        <v>86.913229999999999</v>
      </c>
      <c r="T158" s="232">
        <v>103.50597999999999</v>
      </c>
      <c r="U158" s="232">
        <v>0.2</v>
      </c>
      <c r="V158" s="232">
        <v>4.4000000000000004</v>
      </c>
      <c r="W158" s="232">
        <v>4.3</v>
      </c>
      <c r="X158" s="232">
        <v>-1.4</v>
      </c>
      <c r="Y158" s="232" t="s">
        <v>176</v>
      </c>
      <c r="Z158" s="232">
        <v>1.7</v>
      </c>
      <c r="AA158" s="232" t="s">
        <v>176</v>
      </c>
      <c r="AB158" s="232">
        <v>0.5</v>
      </c>
      <c r="AC158" s="232">
        <v>8.4</v>
      </c>
      <c r="AD158" s="232">
        <v>5.5</v>
      </c>
      <c r="AE158" s="233">
        <v>1.6</v>
      </c>
      <c r="AF158" s="232">
        <v>-2.8</v>
      </c>
      <c r="AG158" s="232">
        <v>0.7</v>
      </c>
      <c r="AH158" s="232">
        <v>2.2999999999999998</v>
      </c>
      <c r="AI158" s="232">
        <v>2.2999999999999998</v>
      </c>
      <c r="AJ158" s="232">
        <v>6</v>
      </c>
      <c r="AK158" s="232" t="s">
        <v>176</v>
      </c>
      <c r="AL158" s="232">
        <v>-1.1000000000000001</v>
      </c>
      <c r="AM158" s="232">
        <v>1.5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2">
        <v>115.70289</v>
      </c>
      <c r="C159" s="232">
        <v>120.72718999999999</v>
      </c>
      <c r="D159" s="232">
        <v>112.54731</v>
      </c>
      <c r="E159" s="232">
        <v>87.852360000000004</v>
      </c>
      <c r="F159" s="232" t="s">
        <v>176</v>
      </c>
      <c r="G159" s="232">
        <v>119.07487999999999</v>
      </c>
      <c r="H159" s="232" t="s">
        <v>176</v>
      </c>
      <c r="I159" s="232">
        <v>104.52804</v>
      </c>
      <c r="J159" s="232">
        <v>142.86878999999999</v>
      </c>
      <c r="K159" s="232">
        <v>115.81692</v>
      </c>
      <c r="L159" s="232">
        <v>182.28874999999999</v>
      </c>
      <c r="M159" s="232">
        <v>91.847939999999994</v>
      </c>
      <c r="N159" s="232">
        <v>115.09905999999999</v>
      </c>
      <c r="O159" s="232">
        <v>101.37739000000001</v>
      </c>
      <c r="P159" s="232">
        <v>103.44182000000001</v>
      </c>
      <c r="Q159" s="232">
        <v>106.04268</v>
      </c>
      <c r="R159" s="232" t="s">
        <v>176</v>
      </c>
      <c r="S159" s="232">
        <v>90.898679999999999</v>
      </c>
      <c r="T159" s="232">
        <v>105.10329</v>
      </c>
      <c r="U159" s="232">
        <v>0.1</v>
      </c>
      <c r="V159" s="232">
        <v>-1.7</v>
      </c>
      <c r="W159" s="232">
        <v>0.7</v>
      </c>
      <c r="X159" s="232">
        <v>3.4</v>
      </c>
      <c r="Y159" s="232" t="s">
        <v>176</v>
      </c>
      <c r="Z159" s="232">
        <v>-3.7</v>
      </c>
      <c r="AA159" s="232" t="s">
        <v>176</v>
      </c>
      <c r="AB159" s="232">
        <v>-3.2</v>
      </c>
      <c r="AC159" s="232">
        <v>0.4</v>
      </c>
      <c r="AD159" s="232">
        <v>-3.5</v>
      </c>
      <c r="AE159" s="233">
        <v>0.1</v>
      </c>
      <c r="AF159" s="232">
        <v>-0.5</v>
      </c>
      <c r="AG159" s="232">
        <v>0.3</v>
      </c>
      <c r="AH159" s="232">
        <v>0.2</v>
      </c>
      <c r="AI159" s="232">
        <v>1.1000000000000001</v>
      </c>
      <c r="AJ159" s="232">
        <v>-3.8</v>
      </c>
      <c r="AK159" s="232" t="s">
        <v>176</v>
      </c>
      <c r="AL159" s="232">
        <v>4.5999999999999996</v>
      </c>
      <c r="AM159" s="232">
        <v>1.5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2">
        <v>114.74177</v>
      </c>
      <c r="C160" s="232">
        <v>121.58539</v>
      </c>
      <c r="D160" s="232">
        <v>104.87842999999999</v>
      </c>
      <c r="E160" s="232">
        <v>87.351420000000005</v>
      </c>
      <c r="F160" s="232" t="s">
        <v>176</v>
      </c>
      <c r="G160" s="232">
        <v>117.41692</v>
      </c>
      <c r="H160" s="232" t="s">
        <v>176</v>
      </c>
      <c r="I160" s="232">
        <v>107.16888</v>
      </c>
      <c r="J160" s="232">
        <v>143.70739</v>
      </c>
      <c r="K160" s="232">
        <v>113.40688</v>
      </c>
      <c r="L160" s="232">
        <v>181.79274000000001</v>
      </c>
      <c r="M160" s="232">
        <v>92.85942</v>
      </c>
      <c r="N160" s="232">
        <v>110.11199000000001</v>
      </c>
      <c r="O160" s="232">
        <v>99.649029999999996</v>
      </c>
      <c r="P160" s="232">
        <v>99.649630000000002</v>
      </c>
      <c r="Q160" s="232">
        <v>104.5264</v>
      </c>
      <c r="R160" s="232" t="s">
        <v>176</v>
      </c>
      <c r="S160" s="232">
        <v>89.849649999999997</v>
      </c>
      <c r="T160" s="232">
        <v>105.509</v>
      </c>
      <c r="U160" s="232">
        <v>-0.8</v>
      </c>
      <c r="V160" s="232">
        <v>0.7</v>
      </c>
      <c r="W160" s="232">
        <v>-6.8</v>
      </c>
      <c r="X160" s="232">
        <v>-0.6</v>
      </c>
      <c r="Y160" s="232" t="s">
        <v>176</v>
      </c>
      <c r="Z160" s="232">
        <v>-1.4</v>
      </c>
      <c r="AA160" s="232" t="s">
        <v>176</v>
      </c>
      <c r="AB160" s="232">
        <v>2.5</v>
      </c>
      <c r="AC160" s="232">
        <v>0.6</v>
      </c>
      <c r="AD160" s="232">
        <v>-2.1</v>
      </c>
      <c r="AE160" s="233">
        <v>-0.3</v>
      </c>
      <c r="AF160" s="232">
        <v>1.1000000000000001</v>
      </c>
      <c r="AG160" s="232">
        <v>-4.3</v>
      </c>
      <c r="AH160" s="232">
        <v>-1.7</v>
      </c>
      <c r="AI160" s="232">
        <v>-3.7</v>
      </c>
      <c r="AJ160" s="232">
        <v>-1.4</v>
      </c>
      <c r="AK160" s="232" t="s">
        <v>176</v>
      </c>
      <c r="AL160" s="232">
        <v>-1.2</v>
      </c>
      <c r="AM160" s="232">
        <v>0.4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2">
        <v>111.40898</v>
      </c>
      <c r="C161" s="232">
        <v>120.4726</v>
      </c>
      <c r="D161" s="232">
        <v>113.42103</v>
      </c>
      <c r="E161" s="232">
        <v>87.369259999999997</v>
      </c>
      <c r="F161" s="232" t="s">
        <v>176</v>
      </c>
      <c r="G161" s="232">
        <v>120.53637999999999</v>
      </c>
      <c r="H161" s="232" t="s">
        <v>176</v>
      </c>
      <c r="I161" s="232">
        <v>106.30664</v>
      </c>
      <c r="J161" s="232">
        <v>136.78908999999999</v>
      </c>
      <c r="K161" s="232">
        <v>110.56523</v>
      </c>
      <c r="L161" s="232">
        <v>178.51772</v>
      </c>
      <c r="M161" s="232">
        <v>94.198589999999996</v>
      </c>
      <c r="N161" s="232">
        <v>109.54927000000001</v>
      </c>
      <c r="O161" s="232">
        <v>99.893339999999995</v>
      </c>
      <c r="P161" s="232">
        <v>94.007909999999995</v>
      </c>
      <c r="Q161" s="232">
        <v>98.144570000000002</v>
      </c>
      <c r="R161" s="232" t="s">
        <v>176</v>
      </c>
      <c r="S161" s="232">
        <v>87.100489999999994</v>
      </c>
      <c r="T161" s="232">
        <v>97.675319999999999</v>
      </c>
      <c r="U161" s="232">
        <v>-2.9</v>
      </c>
      <c r="V161" s="232">
        <v>-0.9</v>
      </c>
      <c r="W161" s="232">
        <v>8.1</v>
      </c>
      <c r="X161" s="232">
        <v>0</v>
      </c>
      <c r="Y161" s="232" t="s">
        <v>176</v>
      </c>
      <c r="Z161" s="232">
        <v>2.7</v>
      </c>
      <c r="AA161" s="232" t="s">
        <v>176</v>
      </c>
      <c r="AB161" s="232">
        <v>-0.8</v>
      </c>
      <c r="AC161" s="232">
        <v>-4.8</v>
      </c>
      <c r="AD161" s="232">
        <v>-2.5</v>
      </c>
      <c r="AE161" s="233">
        <v>-1.8</v>
      </c>
      <c r="AF161" s="232">
        <v>1.4</v>
      </c>
      <c r="AG161" s="232">
        <v>-0.5</v>
      </c>
      <c r="AH161" s="232">
        <v>0.2</v>
      </c>
      <c r="AI161" s="232">
        <v>-5.7</v>
      </c>
      <c r="AJ161" s="232">
        <v>-6.1</v>
      </c>
      <c r="AK161" s="232" t="s">
        <v>176</v>
      </c>
      <c r="AL161" s="232">
        <v>-3.1</v>
      </c>
      <c r="AM161" s="232">
        <v>-7.4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2">
        <v>112.09996</v>
      </c>
      <c r="C162" s="232">
        <v>117.92022</v>
      </c>
      <c r="D162" s="232">
        <v>110.12179</v>
      </c>
      <c r="E162" s="232">
        <v>84.242649999999998</v>
      </c>
      <c r="F162" s="232" t="s">
        <v>176</v>
      </c>
      <c r="G162" s="232">
        <v>114.52439</v>
      </c>
      <c r="H162" s="232" t="s">
        <v>176</v>
      </c>
      <c r="I162" s="232">
        <v>122.37220000000001</v>
      </c>
      <c r="J162" s="232">
        <v>120.98412999999999</v>
      </c>
      <c r="K162" s="232">
        <v>115.4747</v>
      </c>
      <c r="L162" s="232">
        <v>184.64353</v>
      </c>
      <c r="M162" s="232">
        <v>94.362340000000003</v>
      </c>
      <c r="N162" s="232">
        <v>111.64865</v>
      </c>
      <c r="O162" s="232">
        <v>96.414550000000006</v>
      </c>
      <c r="P162" s="232">
        <v>95.985110000000006</v>
      </c>
      <c r="Q162" s="232">
        <v>94.070589999999996</v>
      </c>
      <c r="R162" s="232" t="s">
        <v>176</v>
      </c>
      <c r="S162" s="232">
        <v>85.293620000000004</v>
      </c>
      <c r="T162" s="232">
        <v>96.422470000000004</v>
      </c>
      <c r="U162" s="232">
        <v>0.6</v>
      </c>
      <c r="V162" s="232">
        <v>-2.1</v>
      </c>
      <c r="W162" s="232">
        <v>-2.9</v>
      </c>
      <c r="X162" s="232">
        <v>-3.6</v>
      </c>
      <c r="Y162" s="232" t="s">
        <v>176</v>
      </c>
      <c r="Z162" s="232">
        <v>-5</v>
      </c>
      <c r="AA162" s="232" t="s">
        <v>176</v>
      </c>
      <c r="AB162" s="232">
        <v>15.1</v>
      </c>
      <c r="AC162" s="232">
        <v>-11.6</v>
      </c>
      <c r="AD162" s="232">
        <v>4.4000000000000004</v>
      </c>
      <c r="AE162" s="233">
        <v>3.4</v>
      </c>
      <c r="AF162" s="232">
        <v>0.2</v>
      </c>
      <c r="AG162" s="232">
        <v>1.9</v>
      </c>
      <c r="AH162" s="232">
        <v>-3.5</v>
      </c>
      <c r="AI162" s="232">
        <v>2.1</v>
      </c>
      <c r="AJ162" s="232">
        <v>-4.2</v>
      </c>
      <c r="AK162" s="232" t="s">
        <v>176</v>
      </c>
      <c r="AL162" s="232">
        <v>-2.1</v>
      </c>
      <c r="AM162" s="232">
        <v>-1.3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2">
        <v>111.20771000000001</v>
      </c>
      <c r="C163" s="232">
        <v>116.61905</v>
      </c>
      <c r="D163" s="232">
        <v>106.49961999999999</v>
      </c>
      <c r="E163" s="232">
        <v>87.339910000000003</v>
      </c>
      <c r="F163" s="232" t="s">
        <v>176</v>
      </c>
      <c r="G163" s="232">
        <v>115.18183000000001</v>
      </c>
      <c r="H163" s="232" t="s">
        <v>176</v>
      </c>
      <c r="I163" s="232">
        <v>121.04362</v>
      </c>
      <c r="J163" s="232">
        <v>110.97129</v>
      </c>
      <c r="K163" s="232">
        <v>111.59466</v>
      </c>
      <c r="L163" s="232">
        <v>185.95151999999999</v>
      </c>
      <c r="M163" s="232">
        <v>88.006699999999995</v>
      </c>
      <c r="N163" s="232">
        <v>110.50012</v>
      </c>
      <c r="O163" s="232">
        <v>95.236419999999995</v>
      </c>
      <c r="P163" s="232">
        <v>94.767390000000006</v>
      </c>
      <c r="Q163" s="232">
        <v>94.201179999999994</v>
      </c>
      <c r="R163" s="232" t="s">
        <v>176</v>
      </c>
      <c r="S163" s="232">
        <v>83.433989999999994</v>
      </c>
      <c r="T163" s="232">
        <v>100.25993</v>
      </c>
      <c r="U163" s="232">
        <v>-0.8</v>
      </c>
      <c r="V163" s="232">
        <v>-1.1000000000000001</v>
      </c>
      <c r="W163" s="232">
        <v>-3.3</v>
      </c>
      <c r="X163" s="232">
        <v>3.7</v>
      </c>
      <c r="Y163" s="232" t="s">
        <v>176</v>
      </c>
      <c r="Z163" s="232">
        <v>0.6</v>
      </c>
      <c r="AA163" s="232" t="s">
        <v>176</v>
      </c>
      <c r="AB163" s="232">
        <v>-1.1000000000000001</v>
      </c>
      <c r="AC163" s="232">
        <v>-8.3000000000000007</v>
      </c>
      <c r="AD163" s="232">
        <v>-3.4</v>
      </c>
      <c r="AE163" s="233">
        <v>0.7</v>
      </c>
      <c r="AF163" s="232">
        <v>-6.7</v>
      </c>
      <c r="AG163" s="232">
        <v>-1</v>
      </c>
      <c r="AH163" s="232">
        <v>-1.2</v>
      </c>
      <c r="AI163" s="232">
        <v>-1.3</v>
      </c>
      <c r="AJ163" s="232">
        <v>0.1</v>
      </c>
      <c r="AK163" s="232" t="s">
        <v>176</v>
      </c>
      <c r="AL163" s="232">
        <v>-2.2000000000000002</v>
      </c>
      <c r="AM163" s="232">
        <v>4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2">
        <v>110.63352</v>
      </c>
      <c r="C164" s="232">
        <v>123.8801</v>
      </c>
      <c r="D164" s="232">
        <v>97.422060000000002</v>
      </c>
      <c r="E164" s="232">
        <v>90.065259999999995</v>
      </c>
      <c r="F164" s="232" t="s">
        <v>176</v>
      </c>
      <c r="G164" s="232">
        <v>111.20828</v>
      </c>
      <c r="H164" s="232" t="s">
        <v>176</v>
      </c>
      <c r="I164" s="232">
        <v>116.48248</v>
      </c>
      <c r="J164" s="232">
        <v>136.37726000000001</v>
      </c>
      <c r="K164" s="232">
        <v>109.9753</v>
      </c>
      <c r="L164" s="232">
        <v>185.74252999999999</v>
      </c>
      <c r="M164" s="232">
        <v>92.31653</v>
      </c>
      <c r="N164" s="232">
        <v>108.59323999999999</v>
      </c>
      <c r="O164" s="232">
        <v>92.899519999999995</v>
      </c>
      <c r="P164" s="232">
        <v>95.56559</v>
      </c>
      <c r="Q164" s="232">
        <v>96.518770000000004</v>
      </c>
      <c r="R164" s="232" t="s">
        <v>176</v>
      </c>
      <c r="S164" s="232">
        <v>86.145859999999999</v>
      </c>
      <c r="T164" s="232">
        <v>103.78086</v>
      </c>
      <c r="U164" s="232">
        <v>-0.5</v>
      </c>
      <c r="V164" s="232">
        <v>6.2</v>
      </c>
      <c r="W164" s="232">
        <v>-8.5</v>
      </c>
      <c r="X164" s="232">
        <v>3.1</v>
      </c>
      <c r="Y164" s="232" t="s">
        <v>176</v>
      </c>
      <c r="Z164" s="232">
        <v>-3.4</v>
      </c>
      <c r="AA164" s="232" t="s">
        <v>176</v>
      </c>
      <c r="AB164" s="232">
        <v>-3.8</v>
      </c>
      <c r="AC164" s="232">
        <v>22.9</v>
      </c>
      <c r="AD164" s="232">
        <v>-1.5</v>
      </c>
      <c r="AE164" s="233">
        <v>-0.1</v>
      </c>
      <c r="AF164" s="232">
        <v>4.9000000000000004</v>
      </c>
      <c r="AG164" s="232">
        <v>-1.7</v>
      </c>
      <c r="AH164" s="232">
        <v>-2.5</v>
      </c>
      <c r="AI164" s="232">
        <v>0.8</v>
      </c>
      <c r="AJ164" s="232">
        <v>2.5</v>
      </c>
      <c r="AK164" s="232" t="s">
        <v>176</v>
      </c>
      <c r="AL164" s="232">
        <v>3.3</v>
      </c>
      <c r="AM164" s="232">
        <v>3.5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2">
        <v>108.52791999999999</v>
      </c>
      <c r="C165" s="232">
        <v>119.88871</v>
      </c>
      <c r="D165" s="232">
        <v>98.326589999999996</v>
      </c>
      <c r="E165" s="232">
        <v>90.082319999999996</v>
      </c>
      <c r="F165" s="232" t="s">
        <v>176</v>
      </c>
      <c r="G165" s="232">
        <v>107.31285</v>
      </c>
      <c r="H165" s="232" t="s">
        <v>176</v>
      </c>
      <c r="I165" s="232">
        <v>107.11687999999999</v>
      </c>
      <c r="J165" s="232">
        <v>130.67769000000001</v>
      </c>
      <c r="K165" s="232">
        <v>108.75866000000001</v>
      </c>
      <c r="L165" s="232">
        <v>182.95405</v>
      </c>
      <c r="M165" s="232">
        <v>92.061459999999997</v>
      </c>
      <c r="N165" s="232">
        <v>105.22378999999999</v>
      </c>
      <c r="O165" s="232">
        <v>98.674589999999995</v>
      </c>
      <c r="P165" s="232">
        <v>94.929180000000002</v>
      </c>
      <c r="Q165" s="232">
        <v>95.142359999999996</v>
      </c>
      <c r="R165" s="232" t="s">
        <v>176</v>
      </c>
      <c r="S165" s="232">
        <v>83.774990000000003</v>
      </c>
      <c r="T165" s="232">
        <v>104.16902</v>
      </c>
      <c r="U165" s="232">
        <v>-1.9</v>
      </c>
      <c r="V165" s="232">
        <v>-3.2</v>
      </c>
      <c r="W165" s="232">
        <v>0.9</v>
      </c>
      <c r="X165" s="232">
        <v>0</v>
      </c>
      <c r="Y165" s="232" t="s">
        <v>176</v>
      </c>
      <c r="Z165" s="232">
        <v>-3.5</v>
      </c>
      <c r="AA165" s="232" t="s">
        <v>176</v>
      </c>
      <c r="AB165" s="232">
        <v>-8</v>
      </c>
      <c r="AC165" s="232">
        <v>-4.2</v>
      </c>
      <c r="AD165" s="232">
        <v>-1.1000000000000001</v>
      </c>
      <c r="AE165" s="233">
        <v>-1.5</v>
      </c>
      <c r="AF165" s="232">
        <v>-0.3</v>
      </c>
      <c r="AG165" s="232">
        <v>-3.1</v>
      </c>
      <c r="AH165" s="232">
        <v>6.2</v>
      </c>
      <c r="AI165" s="232">
        <v>-0.7</v>
      </c>
      <c r="AJ165" s="232">
        <v>-1.4</v>
      </c>
      <c r="AK165" s="232" t="s">
        <v>176</v>
      </c>
      <c r="AL165" s="232">
        <v>-2.8</v>
      </c>
      <c r="AM165" s="232">
        <v>0.4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2">
        <v>107.32212</v>
      </c>
      <c r="C166" s="232">
        <v>116.58114999999999</v>
      </c>
      <c r="D166" s="232">
        <v>95.233789999999999</v>
      </c>
      <c r="E166" s="232">
        <v>86.619280000000003</v>
      </c>
      <c r="F166" s="232" t="s">
        <v>176</v>
      </c>
      <c r="G166" s="232">
        <v>106.75841</v>
      </c>
      <c r="H166" s="232" t="s">
        <v>176</v>
      </c>
      <c r="I166" s="232">
        <v>102.71299999999999</v>
      </c>
      <c r="J166" s="232">
        <v>129.04376999999999</v>
      </c>
      <c r="K166" s="232">
        <v>108.74867999999999</v>
      </c>
      <c r="L166" s="232">
        <v>184.79827</v>
      </c>
      <c r="M166" s="232">
        <v>90.306929999999994</v>
      </c>
      <c r="N166" s="232">
        <v>101.08676</v>
      </c>
      <c r="O166" s="232">
        <v>91.973569999999995</v>
      </c>
      <c r="P166" s="232">
        <v>94.373570000000001</v>
      </c>
      <c r="Q166" s="232">
        <v>91.064250000000001</v>
      </c>
      <c r="R166" s="232" t="s">
        <v>176</v>
      </c>
      <c r="S166" s="232">
        <v>80.844570000000004</v>
      </c>
      <c r="T166" s="232">
        <v>102.65169</v>
      </c>
      <c r="U166" s="232">
        <v>-1.1000000000000001</v>
      </c>
      <c r="V166" s="232">
        <v>-2.8</v>
      </c>
      <c r="W166" s="232">
        <v>-3.1</v>
      </c>
      <c r="X166" s="232">
        <v>-3.8</v>
      </c>
      <c r="Y166" s="232" t="s">
        <v>176</v>
      </c>
      <c r="Z166" s="232">
        <v>-0.5</v>
      </c>
      <c r="AA166" s="232" t="s">
        <v>176</v>
      </c>
      <c r="AB166" s="232">
        <v>-4.0999999999999996</v>
      </c>
      <c r="AC166" s="232">
        <v>-1.3</v>
      </c>
      <c r="AD166" s="232">
        <v>0</v>
      </c>
      <c r="AE166" s="233">
        <v>1</v>
      </c>
      <c r="AF166" s="232">
        <v>-1.9</v>
      </c>
      <c r="AG166" s="232">
        <v>-3.9</v>
      </c>
      <c r="AH166" s="232">
        <v>-6.8</v>
      </c>
      <c r="AI166" s="232">
        <v>-0.6</v>
      </c>
      <c r="AJ166" s="232">
        <v>-4.3</v>
      </c>
      <c r="AK166" s="232" t="s">
        <v>176</v>
      </c>
      <c r="AL166" s="232">
        <v>-3.5</v>
      </c>
      <c r="AM166" s="232">
        <v>-1.5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2">
        <v>106.46569</v>
      </c>
      <c r="C167" s="232">
        <v>119.19607999999999</v>
      </c>
      <c r="D167" s="232">
        <v>96.480220000000003</v>
      </c>
      <c r="E167" s="232">
        <v>85.554720000000003</v>
      </c>
      <c r="F167" s="232" t="s">
        <v>176</v>
      </c>
      <c r="G167" s="232">
        <v>109.76003</v>
      </c>
      <c r="H167" s="232" t="s">
        <v>176</v>
      </c>
      <c r="I167" s="232">
        <v>104.34334</v>
      </c>
      <c r="J167" s="232">
        <v>134.76455000000001</v>
      </c>
      <c r="K167" s="232">
        <v>109.37785</v>
      </c>
      <c r="L167" s="232">
        <v>187.3091</v>
      </c>
      <c r="M167" s="232">
        <v>90.628020000000006</v>
      </c>
      <c r="N167" s="232">
        <v>102.98996</v>
      </c>
      <c r="O167" s="232">
        <v>95.935569999999998</v>
      </c>
      <c r="P167" s="232">
        <v>92.476159999999993</v>
      </c>
      <c r="Q167" s="232">
        <v>86.752489999999995</v>
      </c>
      <c r="R167" s="232" t="s">
        <v>176</v>
      </c>
      <c r="S167" s="232">
        <v>87.965519999999998</v>
      </c>
      <c r="T167" s="232">
        <v>102.90197999999999</v>
      </c>
      <c r="U167" s="232">
        <v>-0.8</v>
      </c>
      <c r="V167" s="232">
        <v>2.2000000000000002</v>
      </c>
      <c r="W167" s="232">
        <v>1.3</v>
      </c>
      <c r="X167" s="232">
        <v>-1.2</v>
      </c>
      <c r="Y167" s="232" t="s">
        <v>176</v>
      </c>
      <c r="Z167" s="232">
        <v>2.8</v>
      </c>
      <c r="AA167" s="232" t="s">
        <v>176</v>
      </c>
      <c r="AB167" s="232">
        <v>1.6</v>
      </c>
      <c r="AC167" s="232">
        <v>4.4000000000000004</v>
      </c>
      <c r="AD167" s="232">
        <v>0.6</v>
      </c>
      <c r="AE167" s="233">
        <v>1.4</v>
      </c>
      <c r="AF167" s="232">
        <v>0.4</v>
      </c>
      <c r="AG167" s="232">
        <v>1.9</v>
      </c>
      <c r="AH167" s="232">
        <v>4.3</v>
      </c>
      <c r="AI167" s="232">
        <v>-2</v>
      </c>
      <c r="AJ167" s="232">
        <v>-4.7</v>
      </c>
      <c r="AK167" s="232" t="s">
        <v>176</v>
      </c>
      <c r="AL167" s="232">
        <v>8.8000000000000007</v>
      </c>
      <c r="AM167" s="232">
        <v>0.2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2">
        <v>104.58033</v>
      </c>
      <c r="C168" s="232">
        <v>120.26963000000001</v>
      </c>
      <c r="D168" s="232">
        <v>92.193190000000001</v>
      </c>
      <c r="E168" s="232">
        <v>86.288820000000001</v>
      </c>
      <c r="F168" s="232" t="s">
        <v>176</v>
      </c>
      <c r="G168" s="232">
        <v>104.98208</v>
      </c>
      <c r="H168" s="232" t="s">
        <v>176</v>
      </c>
      <c r="I168" s="232">
        <v>104.20725</v>
      </c>
      <c r="J168" s="232">
        <v>139.40289000000001</v>
      </c>
      <c r="K168" s="232">
        <v>107.16682</v>
      </c>
      <c r="L168" s="232">
        <v>181.58611999999999</v>
      </c>
      <c r="M168" s="232">
        <v>89.550479999999993</v>
      </c>
      <c r="N168" s="232">
        <v>99.194739999999996</v>
      </c>
      <c r="O168" s="232">
        <v>88.222099999999998</v>
      </c>
      <c r="P168" s="232">
        <v>90.716970000000003</v>
      </c>
      <c r="Q168" s="232">
        <v>94.297049999999999</v>
      </c>
      <c r="R168" s="232" t="s">
        <v>176</v>
      </c>
      <c r="S168" s="232">
        <v>91.178550000000001</v>
      </c>
      <c r="T168" s="232">
        <v>103.25100999999999</v>
      </c>
      <c r="U168" s="232">
        <v>-1.8</v>
      </c>
      <c r="V168" s="232">
        <v>0.9</v>
      </c>
      <c r="W168" s="232">
        <v>-4.4000000000000004</v>
      </c>
      <c r="X168" s="232">
        <v>0.9</v>
      </c>
      <c r="Y168" s="232" t="s">
        <v>176</v>
      </c>
      <c r="Z168" s="232">
        <v>-4.4000000000000004</v>
      </c>
      <c r="AA168" s="232" t="s">
        <v>176</v>
      </c>
      <c r="AB168" s="232">
        <v>-0.1</v>
      </c>
      <c r="AC168" s="232">
        <v>3.4</v>
      </c>
      <c r="AD168" s="232">
        <v>-2</v>
      </c>
      <c r="AE168" s="233">
        <v>-3.1</v>
      </c>
      <c r="AF168" s="232">
        <v>-1.2</v>
      </c>
      <c r="AG168" s="232">
        <v>-3.7</v>
      </c>
      <c r="AH168" s="232">
        <v>-8</v>
      </c>
      <c r="AI168" s="232">
        <v>-1.9</v>
      </c>
      <c r="AJ168" s="232">
        <v>8.6999999999999993</v>
      </c>
      <c r="AK168" s="232" t="s">
        <v>176</v>
      </c>
      <c r="AL168" s="232">
        <v>3.7</v>
      </c>
      <c r="AM168" s="232">
        <v>0.3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2">
        <v>105.03946000000001</v>
      </c>
      <c r="C169" s="232">
        <v>118.66539</v>
      </c>
      <c r="D169" s="232">
        <v>93.051820000000006</v>
      </c>
      <c r="E169" s="232">
        <v>81.627210000000005</v>
      </c>
      <c r="F169" s="232" t="s">
        <v>176</v>
      </c>
      <c r="G169" s="232">
        <v>106.58617</v>
      </c>
      <c r="H169" s="232" t="s">
        <v>176</v>
      </c>
      <c r="I169" s="232">
        <v>100.68523999999999</v>
      </c>
      <c r="J169" s="232">
        <v>135.37674999999999</v>
      </c>
      <c r="K169" s="232">
        <v>108.49469000000001</v>
      </c>
      <c r="L169" s="232">
        <v>180.60029</v>
      </c>
      <c r="M169" s="232">
        <v>90.547470000000004</v>
      </c>
      <c r="N169" s="232">
        <v>97.993889999999993</v>
      </c>
      <c r="O169" s="232">
        <v>87.051140000000004</v>
      </c>
      <c r="P169" s="232">
        <v>91.583150000000003</v>
      </c>
      <c r="Q169" s="232">
        <v>90.380650000000003</v>
      </c>
      <c r="R169" s="232" t="s">
        <v>176</v>
      </c>
      <c r="S169" s="232">
        <v>92.550219999999996</v>
      </c>
      <c r="T169" s="232">
        <v>101.88321999999999</v>
      </c>
      <c r="U169" s="232">
        <v>0.4</v>
      </c>
      <c r="V169" s="232">
        <v>-1.3</v>
      </c>
      <c r="W169" s="232">
        <v>0.9</v>
      </c>
      <c r="X169" s="232">
        <v>-5.4</v>
      </c>
      <c r="Y169" s="232" t="s">
        <v>176</v>
      </c>
      <c r="Z169" s="232">
        <v>1.5</v>
      </c>
      <c r="AA169" s="232" t="s">
        <v>176</v>
      </c>
      <c r="AB169" s="232">
        <v>-3.4</v>
      </c>
      <c r="AC169" s="232">
        <v>-2.9</v>
      </c>
      <c r="AD169" s="232">
        <v>1.2</v>
      </c>
      <c r="AE169" s="233">
        <v>-0.5</v>
      </c>
      <c r="AF169" s="232">
        <v>1.1000000000000001</v>
      </c>
      <c r="AG169" s="232">
        <v>-1.2</v>
      </c>
      <c r="AH169" s="232">
        <v>-1.3</v>
      </c>
      <c r="AI169" s="232">
        <v>1</v>
      </c>
      <c r="AJ169" s="232">
        <v>-4.2</v>
      </c>
      <c r="AK169" s="232" t="s">
        <v>176</v>
      </c>
      <c r="AL169" s="232">
        <v>1.5</v>
      </c>
      <c r="AM169" s="232">
        <v>-1.3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2">
        <v>102.65304999999999</v>
      </c>
      <c r="C170" s="232">
        <v>117.04358000000001</v>
      </c>
      <c r="D170" s="232">
        <v>95.729060000000004</v>
      </c>
      <c r="E170" s="232">
        <v>91.911670000000001</v>
      </c>
      <c r="F170" s="232" t="s">
        <v>176</v>
      </c>
      <c r="G170" s="232">
        <v>107.6972</v>
      </c>
      <c r="H170" s="232" t="s">
        <v>176</v>
      </c>
      <c r="I170" s="232">
        <v>101.14851</v>
      </c>
      <c r="J170" s="232">
        <v>128.54501999999999</v>
      </c>
      <c r="K170" s="232">
        <v>106.06927</v>
      </c>
      <c r="L170" s="232">
        <v>181.73328000000001</v>
      </c>
      <c r="M170" s="232">
        <v>81.708200000000005</v>
      </c>
      <c r="N170" s="232">
        <v>97.197450000000003</v>
      </c>
      <c r="O170" s="232">
        <v>94.072580000000002</v>
      </c>
      <c r="P170" s="232">
        <v>89.365780000000001</v>
      </c>
      <c r="Q170" s="232">
        <v>89.3887</v>
      </c>
      <c r="R170" s="232" t="s">
        <v>176</v>
      </c>
      <c r="S170" s="232">
        <v>97.249459999999999</v>
      </c>
      <c r="T170" s="232">
        <v>101.36075</v>
      </c>
      <c r="U170" s="232">
        <v>-2.2999999999999998</v>
      </c>
      <c r="V170" s="232">
        <v>-1.4</v>
      </c>
      <c r="W170" s="232">
        <v>2.9</v>
      </c>
      <c r="X170" s="232">
        <v>12.6</v>
      </c>
      <c r="Y170" s="232" t="s">
        <v>176</v>
      </c>
      <c r="Z170" s="232">
        <v>1</v>
      </c>
      <c r="AA170" s="232" t="s">
        <v>176</v>
      </c>
      <c r="AB170" s="232">
        <v>0.5</v>
      </c>
      <c r="AC170" s="232">
        <v>-5</v>
      </c>
      <c r="AD170" s="232">
        <v>-2.2000000000000002</v>
      </c>
      <c r="AE170" s="233">
        <v>0.6</v>
      </c>
      <c r="AF170" s="232">
        <v>-9.8000000000000007</v>
      </c>
      <c r="AG170" s="232">
        <v>-0.8</v>
      </c>
      <c r="AH170" s="232">
        <v>8.1</v>
      </c>
      <c r="AI170" s="232">
        <v>-2.4</v>
      </c>
      <c r="AJ170" s="232">
        <v>-1.1000000000000001</v>
      </c>
      <c r="AK170" s="232" t="s">
        <v>176</v>
      </c>
      <c r="AL170" s="232">
        <v>5.0999999999999996</v>
      </c>
      <c r="AM170" s="232">
        <v>-0.5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2">
        <v>102.44681</v>
      </c>
      <c r="C171" s="232">
        <v>116.12818</v>
      </c>
      <c r="D171" s="232">
        <v>87.159599999999998</v>
      </c>
      <c r="E171" s="232">
        <v>87.975610000000003</v>
      </c>
      <c r="F171" s="232" t="s">
        <v>176</v>
      </c>
      <c r="G171" s="232">
        <v>107.26418</v>
      </c>
      <c r="H171" s="232" t="s">
        <v>176</v>
      </c>
      <c r="I171" s="232">
        <v>98.870419999999996</v>
      </c>
      <c r="J171" s="232">
        <v>129.04761999999999</v>
      </c>
      <c r="K171" s="232">
        <v>107.90562</v>
      </c>
      <c r="L171" s="232">
        <v>172.64404999999999</v>
      </c>
      <c r="M171" s="232">
        <v>80.224249999999998</v>
      </c>
      <c r="N171" s="232">
        <v>99.400589999999994</v>
      </c>
      <c r="O171" s="232">
        <v>87.606610000000003</v>
      </c>
      <c r="P171" s="232">
        <v>90.045259999999999</v>
      </c>
      <c r="Q171" s="232">
        <v>88.407730000000001</v>
      </c>
      <c r="R171" s="232" t="s">
        <v>176</v>
      </c>
      <c r="S171" s="232">
        <v>90.402289999999994</v>
      </c>
      <c r="T171" s="232">
        <v>100.77298999999999</v>
      </c>
      <c r="U171" s="232">
        <v>-0.2</v>
      </c>
      <c r="V171" s="232">
        <v>-0.8</v>
      </c>
      <c r="W171" s="232">
        <v>-9</v>
      </c>
      <c r="X171" s="232">
        <v>-4.3</v>
      </c>
      <c r="Y171" s="232" t="s">
        <v>176</v>
      </c>
      <c r="Z171" s="232">
        <v>-0.4</v>
      </c>
      <c r="AA171" s="232" t="s">
        <v>176</v>
      </c>
      <c r="AB171" s="232">
        <v>-2.2999999999999998</v>
      </c>
      <c r="AC171" s="232">
        <v>0.4</v>
      </c>
      <c r="AD171" s="232">
        <v>1.7</v>
      </c>
      <c r="AE171" s="233">
        <v>-5</v>
      </c>
      <c r="AF171" s="232">
        <v>-1.8</v>
      </c>
      <c r="AG171" s="232">
        <v>2.2999999999999998</v>
      </c>
      <c r="AH171" s="232">
        <v>-6.9</v>
      </c>
      <c r="AI171" s="232">
        <v>0.8</v>
      </c>
      <c r="AJ171" s="232">
        <v>-1.1000000000000001</v>
      </c>
      <c r="AK171" s="232" t="s">
        <v>176</v>
      </c>
      <c r="AL171" s="232">
        <v>-7</v>
      </c>
      <c r="AM171" s="232">
        <v>-0.6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2">
        <v>100.71702999999999</v>
      </c>
      <c r="C172" s="232">
        <v>113.88242</v>
      </c>
      <c r="D172" s="232">
        <v>82.656530000000004</v>
      </c>
      <c r="E172" s="232">
        <v>88.96875</v>
      </c>
      <c r="F172" s="232" t="s">
        <v>176</v>
      </c>
      <c r="G172" s="232">
        <v>104.50530999999999</v>
      </c>
      <c r="H172" s="232" t="s">
        <v>176</v>
      </c>
      <c r="I172" s="232">
        <v>104.75299</v>
      </c>
      <c r="J172" s="232">
        <v>124.3035</v>
      </c>
      <c r="K172" s="232">
        <v>101.08163</v>
      </c>
      <c r="L172" s="232">
        <v>145.90275</v>
      </c>
      <c r="M172" s="232">
        <v>81.846810000000005</v>
      </c>
      <c r="N172" s="232">
        <v>95.835819999999998</v>
      </c>
      <c r="O172" s="232">
        <v>85.281980000000004</v>
      </c>
      <c r="P172" s="232">
        <v>91.983080000000001</v>
      </c>
      <c r="Q172" s="232">
        <v>89.179839999999999</v>
      </c>
      <c r="R172" s="232" t="s">
        <v>176</v>
      </c>
      <c r="S172" s="232">
        <v>90.453680000000006</v>
      </c>
      <c r="T172" s="232">
        <v>98.794319999999999</v>
      </c>
      <c r="U172" s="232">
        <v>-1.7</v>
      </c>
      <c r="V172" s="232">
        <v>-1.9</v>
      </c>
      <c r="W172" s="232">
        <v>-5.2</v>
      </c>
      <c r="X172" s="232">
        <v>1.1000000000000001</v>
      </c>
      <c r="Y172" s="232" t="s">
        <v>176</v>
      </c>
      <c r="Z172" s="232">
        <v>-2.6</v>
      </c>
      <c r="AA172" s="232" t="s">
        <v>176</v>
      </c>
      <c r="AB172" s="232">
        <v>5.9</v>
      </c>
      <c r="AC172" s="232">
        <v>-3.7</v>
      </c>
      <c r="AD172" s="232">
        <v>-6.3</v>
      </c>
      <c r="AE172" s="233">
        <v>-15.5</v>
      </c>
      <c r="AF172" s="232">
        <v>2</v>
      </c>
      <c r="AG172" s="232">
        <v>-3.6</v>
      </c>
      <c r="AH172" s="232">
        <v>-2.7</v>
      </c>
      <c r="AI172" s="232">
        <v>2.2000000000000002</v>
      </c>
      <c r="AJ172" s="232">
        <v>0.9</v>
      </c>
      <c r="AK172" s="232" t="s">
        <v>176</v>
      </c>
      <c r="AL172" s="232">
        <v>0.1</v>
      </c>
      <c r="AM172" s="232">
        <v>-2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2">
        <v>99.153580000000005</v>
      </c>
      <c r="C173" s="232">
        <v>114.68557</v>
      </c>
      <c r="D173" s="232">
        <v>82.926540000000003</v>
      </c>
      <c r="E173" s="232">
        <v>88.454279999999997</v>
      </c>
      <c r="F173" s="232" t="s">
        <v>176</v>
      </c>
      <c r="G173" s="232">
        <v>104.03975</v>
      </c>
      <c r="H173" s="232" t="s">
        <v>176</v>
      </c>
      <c r="I173" s="232">
        <v>90.718310000000002</v>
      </c>
      <c r="J173" s="232">
        <v>131.53941</v>
      </c>
      <c r="K173" s="232">
        <v>100.97271000000001</v>
      </c>
      <c r="L173" s="232">
        <v>146.26777999999999</v>
      </c>
      <c r="M173" s="232">
        <v>83.843320000000006</v>
      </c>
      <c r="N173" s="232">
        <v>98.162670000000006</v>
      </c>
      <c r="O173" s="232">
        <v>86.713279999999997</v>
      </c>
      <c r="P173" s="232">
        <v>85.643349999999998</v>
      </c>
      <c r="Q173" s="232">
        <v>88.135159999999999</v>
      </c>
      <c r="R173" s="232" t="s">
        <v>176</v>
      </c>
      <c r="S173" s="232">
        <v>94.672690000000003</v>
      </c>
      <c r="T173" s="232">
        <v>99.637730000000005</v>
      </c>
      <c r="U173" s="232">
        <v>-1.6</v>
      </c>
      <c r="V173" s="232">
        <v>0.7</v>
      </c>
      <c r="W173" s="232">
        <v>0.3</v>
      </c>
      <c r="X173" s="232">
        <v>-0.6</v>
      </c>
      <c r="Y173" s="232" t="s">
        <v>176</v>
      </c>
      <c r="Z173" s="232">
        <v>-0.4</v>
      </c>
      <c r="AA173" s="232" t="s">
        <v>176</v>
      </c>
      <c r="AB173" s="232">
        <v>-13.4</v>
      </c>
      <c r="AC173" s="232">
        <v>5.8</v>
      </c>
      <c r="AD173" s="232">
        <v>-0.1</v>
      </c>
      <c r="AE173" s="233">
        <v>0.3</v>
      </c>
      <c r="AF173" s="232">
        <v>2.4</v>
      </c>
      <c r="AG173" s="232">
        <v>2.4</v>
      </c>
      <c r="AH173" s="232">
        <v>1.7</v>
      </c>
      <c r="AI173" s="232">
        <v>-6.9</v>
      </c>
      <c r="AJ173" s="232">
        <v>-1.2</v>
      </c>
      <c r="AK173" s="232" t="s">
        <v>176</v>
      </c>
      <c r="AL173" s="232">
        <v>4.7</v>
      </c>
      <c r="AM173" s="232">
        <v>0.9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2">
        <v>100.07902</v>
      </c>
      <c r="C174" s="232">
        <v>114.9359</v>
      </c>
      <c r="D174" s="232">
        <v>77.65849</v>
      </c>
      <c r="E174" s="232">
        <v>91.829089999999994</v>
      </c>
      <c r="F174" s="232" t="s">
        <v>176</v>
      </c>
      <c r="G174" s="232">
        <v>103.6182</v>
      </c>
      <c r="H174" s="232" t="s">
        <v>176</v>
      </c>
      <c r="I174" s="232">
        <v>85.216639999999998</v>
      </c>
      <c r="J174" s="232">
        <v>133.20189999999999</v>
      </c>
      <c r="K174" s="232">
        <v>96.600669999999994</v>
      </c>
      <c r="L174" s="232">
        <v>135.8766</v>
      </c>
      <c r="M174" s="232">
        <v>80.84393</v>
      </c>
      <c r="N174" s="232">
        <v>96.672619999999995</v>
      </c>
      <c r="O174" s="232">
        <v>86.447149999999993</v>
      </c>
      <c r="P174" s="232">
        <v>88.906289999999998</v>
      </c>
      <c r="Q174" s="232">
        <v>93.381789999999995</v>
      </c>
      <c r="R174" s="232" t="s">
        <v>176</v>
      </c>
      <c r="S174" s="232">
        <v>85.980860000000007</v>
      </c>
      <c r="T174" s="232">
        <v>86.764420000000001</v>
      </c>
      <c r="U174" s="232">
        <v>0.9</v>
      </c>
      <c r="V174" s="232">
        <v>0.2</v>
      </c>
      <c r="W174" s="232">
        <v>-6.4</v>
      </c>
      <c r="X174" s="232">
        <v>3.8</v>
      </c>
      <c r="Y174" s="232" t="s">
        <v>176</v>
      </c>
      <c r="Z174" s="232">
        <v>-0.4</v>
      </c>
      <c r="AA174" s="232" t="s">
        <v>176</v>
      </c>
      <c r="AB174" s="232">
        <v>-6.1</v>
      </c>
      <c r="AC174" s="232">
        <v>1.3</v>
      </c>
      <c r="AD174" s="232">
        <v>-4.3</v>
      </c>
      <c r="AE174" s="233">
        <v>-7.1</v>
      </c>
      <c r="AF174" s="232">
        <v>-3.6</v>
      </c>
      <c r="AG174" s="232">
        <v>-1.5</v>
      </c>
      <c r="AH174" s="232">
        <v>-0.3</v>
      </c>
      <c r="AI174" s="232">
        <v>3.8</v>
      </c>
      <c r="AJ174" s="232">
        <v>6</v>
      </c>
      <c r="AK174" s="232" t="s">
        <v>176</v>
      </c>
      <c r="AL174" s="232">
        <v>-9.1999999999999993</v>
      </c>
      <c r="AM174" s="232">
        <v>-12.9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2">
        <v>99.116200000000006</v>
      </c>
      <c r="C175" s="232">
        <v>113.93600000000001</v>
      </c>
      <c r="D175" s="232">
        <v>81.122810000000001</v>
      </c>
      <c r="E175" s="232">
        <v>100.22407</v>
      </c>
      <c r="F175" s="232" t="s">
        <v>176</v>
      </c>
      <c r="G175" s="232">
        <v>104.97289000000001</v>
      </c>
      <c r="H175" s="232" t="s">
        <v>176</v>
      </c>
      <c r="I175" s="232">
        <v>93.829639999999998</v>
      </c>
      <c r="J175" s="232">
        <v>121.9209</v>
      </c>
      <c r="K175" s="232">
        <v>102.17977999999999</v>
      </c>
      <c r="L175" s="232">
        <v>154.54659000000001</v>
      </c>
      <c r="M175" s="232">
        <v>84.13655</v>
      </c>
      <c r="N175" s="232">
        <v>99.026349999999994</v>
      </c>
      <c r="O175" s="232">
        <v>88.412689999999998</v>
      </c>
      <c r="P175" s="232">
        <v>86.734210000000004</v>
      </c>
      <c r="Q175" s="232">
        <v>87.362250000000003</v>
      </c>
      <c r="R175" s="232" t="s">
        <v>176</v>
      </c>
      <c r="S175" s="232">
        <v>98.295680000000004</v>
      </c>
      <c r="T175" s="232">
        <v>99.422070000000005</v>
      </c>
      <c r="U175" s="232">
        <v>-1</v>
      </c>
      <c r="V175" s="232">
        <v>-0.9</v>
      </c>
      <c r="W175" s="232">
        <v>4.5</v>
      </c>
      <c r="X175" s="232">
        <v>9.1</v>
      </c>
      <c r="Y175" s="232" t="s">
        <v>176</v>
      </c>
      <c r="Z175" s="232">
        <v>1.3</v>
      </c>
      <c r="AA175" s="232" t="s">
        <v>176</v>
      </c>
      <c r="AB175" s="232">
        <v>10.1</v>
      </c>
      <c r="AC175" s="232">
        <v>-8.5</v>
      </c>
      <c r="AD175" s="232">
        <v>5.8</v>
      </c>
      <c r="AE175" s="233">
        <v>13.7</v>
      </c>
      <c r="AF175" s="232">
        <v>4.0999999999999996</v>
      </c>
      <c r="AG175" s="232">
        <v>2.4</v>
      </c>
      <c r="AH175" s="232">
        <v>2.2999999999999998</v>
      </c>
      <c r="AI175" s="232">
        <v>-2.4</v>
      </c>
      <c r="AJ175" s="232">
        <v>-6.4</v>
      </c>
      <c r="AK175" s="232" t="s">
        <v>176</v>
      </c>
      <c r="AL175" s="232">
        <v>14.3</v>
      </c>
      <c r="AM175" s="232">
        <v>14.6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2">
        <v>99.536510000000007</v>
      </c>
      <c r="C176" s="232">
        <v>118.0382</v>
      </c>
      <c r="D176" s="232">
        <v>88.203479999999999</v>
      </c>
      <c r="E176" s="232">
        <v>96.370949999999993</v>
      </c>
      <c r="F176" s="232" t="s">
        <v>176</v>
      </c>
      <c r="G176" s="232">
        <v>105.53382999999999</v>
      </c>
      <c r="H176" s="232" t="s">
        <v>176</v>
      </c>
      <c r="I176" s="232">
        <v>93.518190000000004</v>
      </c>
      <c r="J176" s="232">
        <v>129.86469</v>
      </c>
      <c r="K176" s="232">
        <v>103.29661</v>
      </c>
      <c r="L176" s="232">
        <v>145.72640000000001</v>
      </c>
      <c r="M176" s="232">
        <v>82.450339999999997</v>
      </c>
      <c r="N176" s="232">
        <v>99.600489999999994</v>
      </c>
      <c r="O176" s="232">
        <v>91.731610000000003</v>
      </c>
      <c r="P176" s="232">
        <v>89.240889999999993</v>
      </c>
      <c r="Q176" s="232">
        <v>87.650270000000006</v>
      </c>
      <c r="R176" s="232" t="s">
        <v>176</v>
      </c>
      <c r="S176" s="232">
        <v>91.345129999999997</v>
      </c>
      <c r="T176" s="232">
        <v>95.293289999999999</v>
      </c>
      <c r="U176" s="232">
        <v>0.4</v>
      </c>
      <c r="V176" s="232">
        <v>3.6</v>
      </c>
      <c r="W176" s="232">
        <v>8.6999999999999993</v>
      </c>
      <c r="X176" s="232">
        <v>-3.8</v>
      </c>
      <c r="Y176" s="232" t="s">
        <v>176</v>
      </c>
      <c r="Z176" s="232">
        <v>0.5</v>
      </c>
      <c r="AA176" s="232" t="s">
        <v>176</v>
      </c>
      <c r="AB176" s="232">
        <v>-0.3</v>
      </c>
      <c r="AC176" s="232">
        <v>6.5</v>
      </c>
      <c r="AD176" s="232">
        <v>1.1000000000000001</v>
      </c>
      <c r="AE176" s="233">
        <v>-5.7</v>
      </c>
      <c r="AF176" s="232">
        <v>-2</v>
      </c>
      <c r="AG176" s="232">
        <v>0.6</v>
      </c>
      <c r="AH176" s="232">
        <v>3.8</v>
      </c>
      <c r="AI176" s="232">
        <v>2.9</v>
      </c>
      <c r="AJ176" s="232">
        <v>0.3</v>
      </c>
      <c r="AK176" s="232" t="s">
        <v>176</v>
      </c>
      <c r="AL176" s="232">
        <v>-7.1</v>
      </c>
      <c r="AM176" s="232">
        <v>-4.2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2">
        <v>99.612459999999999</v>
      </c>
      <c r="C177" s="232">
        <v>114.36901</v>
      </c>
      <c r="D177" s="232">
        <v>79.083370000000002</v>
      </c>
      <c r="E177" s="232">
        <v>98.839290000000005</v>
      </c>
      <c r="F177" s="232" t="s">
        <v>176</v>
      </c>
      <c r="G177" s="232">
        <v>105.18459</v>
      </c>
      <c r="H177" s="232" t="s">
        <v>176</v>
      </c>
      <c r="I177" s="232">
        <v>99.657070000000004</v>
      </c>
      <c r="J177" s="232">
        <v>126.02119999999999</v>
      </c>
      <c r="K177" s="232">
        <v>103.0401</v>
      </c>
      <c r="L177" s="232">
        <v>144.10087999999999</v>
      </c>
      <c r="M177" s="232">
        <v>84.270769999999999</v>
      </c>
      <c r="N177" s="232">
        <v>99.227149999999995</v>
      </c>
      <c r="O177" s="232">
        <v>87.440579999999997</v>
      </c>
      <c r="P177" s="232">
        <v>87.837190000000007</v>
      </c>
      <c r="Q177" s="232">
        <v>85.441149999999993</v>
      </c>
      <c r="R177" s="232" t="s">
        <v>176</v>
      </c>
      <c r="S177" s="232">
        <v>89.609380000000002</v>
      </c>
      <c r="T177" s="232">
        <v>102.47377</v>
      </c>
      <c r="U177" s="232">
        <v>0.1</v>
      </c>
      <c r="V177" s="232">
        <v>-3.1</v>
      </c>
      <c r="W177" s="232">
        <v>-10.3</v>
      </c>
      <c r="X177" s="232">
        <v>2.6</v>
      </c>
      <c r="Y177" s="232" t="s">
        <v>176</v>
      </c>
      <c r="Z177" s="232">
        <v>-0.3</v>
      </c>
      <c r="AA177" s="232" t="s">
        <v>176</v>
      </c>
      <c r="AB177" s="232">
        <v>6.6</v>
      </c>
      <c r="AC177" s="232">
        <v>-3</v>
      </c>
      <c r="AD177" s="232">
        <v>-0.2</v>
      </c>
      <c r="AE177" s="233">
        <v>-1.1000000000000001</v>
      </c>
      <c r="AF177" s="232">
        <v>2.2000000000000002</v>
      </c>
      <c r="AG177" s="232">
        <v>-0.4</v>
      </c>
      <c r="AH177" s="232">
        <v>-4.7</v>
      </c>
      <c r="AI177" s="232">
        <v>-1.6</v>
      </c>
      <c r="AJ177" s="232">
        <v>-2.5</v>
      </c>
      <c r="AK177" s="232" t="s">
        <v>176</v>
      </c>
      <c r="AL177" s="232">
        <v>-1.9</v>
      </c>
      <c r="AM177" s="232">
        <v>7.5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2">
        <v>99.989670000000004</v>
      </c>
      <c r="C178" s="232">
        <v>117.10863000000001</v>
      </c>
      <c r="D178" s="232">
        <v>90.249319999999997</v>
      </c>
      <c r="E178" s="232">
        <v>93.511989999999997</v>
      </c>
      <c r="F178" s="232" t="s">
        <v>176</v>
      </c>
      <c r="G178" s="232">
        <v>105.55493</v>
      </c>
      <c r="H178" s="232" t="s">
        <v>176</v>
      </c>
      <c r="I178" s="232">
        <v>98.009730000000005</v>
      </c>
      <c r="J178" s="232">
        <v>126.18617</v>
      </c>
      <c r="K178" s="232">
        <v>102.50530000000001</v>
      </c>
      <c r="L178" s="232">
        <v>144.96808999999999</v>
      </c>
      <c r="M178" s="232">
        <v>85.803799999999995</v>
      </c>
      <c r="N178" s="232">
        <v>96.734300000000005</v>
      </c>
      <c r="O178" s="232">
        <v>85.261529999999993</v>
      </c>
      <c r="P178" s="232">
        <v>89.265919999999994</v>
      </c>
      <c r="Q178" s="232">
        <v>88.259810000000002</v>
      </c>
      <c r="R178" s="232" t="s">
        <v>176</v>
      </c>
      <c r="S178" s="232">
        <v>93.636080000000007</v>
      </c>
      <c r="T178" s="232">
        <v>104.06625</v>
      </c>
      <c r="U178" s="232">
        <v>0.4</v>
      </c>
      <c r="V178" s="232">
        <v>2.4</v>
      </c>
      <c r="W178" s="232">
        <v>14.1</v>
      </c>
      <c r="X178" s="232">
        <v>-5.4</v>
      </c>
      <c r="Y178" s="232" t="s">
        <v>176</v>
      </c>
      <c r="Z178" s="232">
        <v>0.4</v>
      </c>
      <c r="AA178" s="232" t="s">
        <v>176</v>
      </c>
      <c r="AB178" s="232">
        <v>-1.7</v>
      </c>
      <c r="AC178" s="232">
        <v>0.1</v>
      </c>
      <c r="AD178" s="232">
        <v>-0.5</v>
      </c>
      <c r="AE178" s="233">
        <v>0.6</v>
      </c>
      <c r="AF178" s="232">
        <v>1.8</v>
      </c>
      <c r="AG178" s="232">
        <v>-2.5</v>
      </c>
      <c r="AH178" s="232">
        <v>-2.5</v>
      </c>
      <c r="AI178" s="232">
        <v>1.6</v>
      </c>
      <c r="AJ178" s="232">
        <v>3.3</v>
      </c>
      <c r="AK178" s="232" t="s">
        <v>176</v>
      </c>
      <c r="AL178" s="232">
        <v>4.5</v>
      </c>
      <c r="AM178" s="232">
        <v>1.6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2">
        <v>98.638869999999997</v>
      </c>
      <c r="C179" s="232">
        <v>116.67962</v>
      </c>
      <c r="D179" s="232">
        <v>86.84742</v>
      </c>
      <c r="E179" s="232">
        <v>97.470770000000002</v>
      </c>
      <c r="F179" s="232" t="s">
        <v>176</v>
      </c>
      <c r="G179" s="232">
        <v>103.92925</v>
      </c>
      <c r="H179" s="232" t="s">
        <v>176</v>
      </c>
      <c r="I179" s="232">
        <v>98.420490000000001</v>
      </c>
      <c r="J179" s="232">
        <v>128.01285999999999</v>
      </c>
      <c r="K179" s="232">
        <v>101.10457</v>
      </c>
      <c r="L179" s="232">
        <v>141.66914</v>
      </c>
      <c r="M179" s="232">
        <v>87.006609999999995</v>
      </c>
      <c r="N179" s="232">
        <v>96.990080000000006</v>
      </c>
      <c r="O179" s="232">
        <v>86.754769999999994</v>
      </c>
      <c r="P179" s="232">
        <v>91.296700000000001</v>
      </c>
      <c r="Q179" s="232">
        <v>86.711849999999998</v>
      </c>
      <c r="R179" s="232" t="s">
        <v>176</v>
      </c>
      <c r="S179" s="232">
        <v>93.453609999999998</v>
      </c>
      <c r="T179" s="232">
        <v>103.01179999999999</v>
      </c>
      <c r="U179" s="232">
        <v>-1.4</v>
      </c>
      <c r="V179" s="232">
        <v>-0.4</v>
      </c>
      <c r="W179" s="232">
        <v>-3.8</v>
      </c>
      <c r="X179" s="232">
        <v>4.2</v>
      </c>
      <c r="Y179" s="232" t="s">
        <v>176</v>
      </c>
      <c r="Z179" s="232">
        <v>-1.5</v>
      </c>
      <c r="AA179" s="232" t="s">
        <v>176</v>
      </c>
      <c r="AB179" s="232">
        <v>0.4</v>
      </c>
      <c r="AC179" s="232">
        <v>1.4</v>
      </c>
      <c r="AD179" s="232">
        <v>-1.4</v>
      </c>
      <c r="AE179" s="233">
        <v>-2.2999999999999998</v>
      </c>
      <c r="AF179" s="232">
        <v>1.4</v>
      </c>
      <c r="AG179" s="232">
        <v>0.3</v>
      </c>
      <c r="AH179" s="232">
        <v>1.8</v>
      </c>
      <c r="AI179" s="232">
        <v>2.2999999999999998</v>
      </c>
      <c r="AJ179" s="232">
        <v>-1.8</v>
      </c>
      <c r="AK179" s="232" t="s">
        <v>176</v>
      </c>
      <c r="AL179" s="232">
        <v>-0.2</v>
      </c>
      <c r="AM179" s="232">
        <v>-1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2">
        <v>99.343919999999997</v>
      </c>
      <c r="C180" s="232">
        <v>111.38164999999999</v>
      </c>
      <c r="D180" s="232">
        <v>87.858549999999994</v>
      </c>
      <c r="E180" s="232">
        <v>93.792730000000006</v>
      </c>
      <c r="F180" s="232" t="s">
        <v>176</v>
      </c>
      <c r="G180" s="232">
        <v>104.53744</v>
      </c>
      <c r="H180" s="232" t="s">
        <v>176</v>
      </c>
      <c r="I180" s="232">
        <v>100.05043999999999</v>
      </c>
      <c r="J180" s="232">
        <v>112.43103000000001</v>
      </c>
      <c r="K180" s="232">
        <v>102.65285</v>
      </c>
      <c r="L180" s="232">
        <v>142.99197000000001</v>
      </c>
      <c r="M180" s="232">
        <v>85.415120000000002</v>
      </c>
      <c r="N180" s="232">
        <v>97.193449999999999</v>
      </c>
      <c r="O180" s="232">
        <v>87.66095</v>
      </c>
      <c r="P180" s="232">
        <v>89.760900000000007</v>
      </c>
      <c r="Q180" s="232">
        <v>85.464410000000001</v>
      </c>
      <c r="R180" s="232" t="s">
        <v>176</v>
      </c>
      <c r="S180" s="232">
        <v>88.359009999999998</v>
      </c>
      <c r="T180" s="232">
        <v>104.33102</v>
      </c>
      <c r="U180" s="232">
        <v>0.7</v>
      </c>
      <c r="V180" s="232">
        <v>-4.5</v>
      </c>
      <c r="W180" s="232">
        <v>1.2</v>
      </c>
      <c r="X180" s="232">
        <v>-3.8</v>
      </c>
      <c r="Y180" s="232" t="s">
        <v>176</v>
      </c>
      <c r="Z180" s="232">
        <v>0.6</v>
      </c>
      <c r="AA180" s="232" t="s">
        <v>176</v>
      </c>
      <c r="AB180" s="232">
        <v>1.7</v>
      </c>
      <c r="AC180" s="232">
        <v>-12.2</v>
      </c>
      <c r="AD180" s="232">
        <v>1.5</v>
      </c>
      <c r="AE180" s="233">
        <v>0.9</v>
      </c>
      <c r="AF180" s="232">
        <v>-1.8</v>
      </c>
      <c r="AG180" s="232">
        <v>0.2</v>
      </c>
      <c r="AH180" s="232">
        <v>1</v>
      </c>
      <c r="AI180" s="232">
        <v>-1.7</v>
      </c>
      <c r="AJ180" s="232">
        <v>-1.4</v>
      </c>
      <c r="AK180" s="232" t="s">
        <v>176</v>
      </c>
      <c r="AL180" s="232">
        <v>-5.5</v>
      </c>
      <c r="AM180" s="232">
        <v>1.3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2">
        <v>97.472710000000006</v>
      </c>
      <c r="C181" s="232">
        <v>114.08369</v>
      </c>
      <c r="D181" s="232">
        <v>86.403679999999994</v>
      </c>
      <c r="E181" s="232">
        <v>94.990939999999995</v>
      </c>
      <c r="F181" s="232" t="s">
        <v>176</v>
      </c>
      <c r="G181" s="232">
        <v>102.92131000000001</v>
      </c>
      <c r="H181" s="232" t="s">
        <v>176</v>
      </c>
      <c r="I181" s="232">
        <v>97.617900000000006</v>
      </c>
      <c r="J181" s="232">
        <v>120.43118</v>
      </c>
      <c r="K181" s="232">
        <v>101.73585</v>
      </c>
      <c r="L181" s="232">
        <v>135.47893999999999</v>
      </c>
      <c r="M181" s="232">
        <v>86.765180000000001</v>
      </c>
      <c r="N181" s="232">
        <v>95.027590000000004</v>
      </c>
      <c r="O181" s="232">
        <v>84.137889999999999</v>
      </c>
      <c r="P181" s="232">
        <v>89.350250000000003</v>
      </c>
      <c r="Q181" s="232">
        <v>87.486670000000004</v>
      </c>
      <c r="R181" s="232" t="s">
        <v>176</v>
      </c>
      <c r="S181" s="232">
        <v>82.251949999999994</v>
      </c>
      <c r="T181" s="232">
        <v>102.32413</v>
      </c>
      <c r="U181" s="232">
        <v>-1.9</v>
      </c>
      <c r="V181" s="232">
        <v>2.4</v>
      </c>
      <c r="W181" s="232">
        <v>-1.7</v>
      </c>
      <c r="X181" s="232">
        <v>1.3</v>
      </c>
      <c r="Y181" s="232" t="s">
        <v>176</v>
      </c>
      <c r="Z181" s="232">
        <v>-1.5</v>
      </c>
      <c r="AA181" s="232" t="s">
        <v>176</v>
      </c>
      <c r="AB181" s="232">
        <v>-2.4</v>
      </c>
      <c r="AC181" s="232">
        <v>7.1</v>
      </c>
      <c r="AD181" s="232">
        <v>-0.9</v>
      </c>
      <c r="AE181" s="233">
        <v>-5.3</v>
      </c>
      <c r="AF181" s="232">
        <v>1.6</v>
      </c>
      <c r="AG181" s="232">
        <v>-2.2000000000000002</v>
      </c>
      <c r="AH181" s="232">
        <v>-4</v>
      </c>
      <c r="AI181" s="232">
        <v>-0.5</v>
      </c>
      <c r="AJ181" s="232">
        <v>2.4</v>
      </c>
      <c r="AK181" s="232" t="s">
        <v>176</v>
      </c>
      <c r="AL181" s="232">
        <v>-6.9</v>
      </c>
      <c r="AM181" s="232">
        <v>-1.9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2">
        <v>98.5291</v>
      </c>
      <c r="C182" s="232">
        <v>114.7347</v>
      </c>
      <c r="D182" s="232">
        <v>84.485479999999995</v>
      </c>
      <c r="E182" s="232">
        <v>94.08014</v>
      </c>
      <c r="F182" s="232" t="s">
        <v>176</v>
      </c>
      <c r="G182" s="232">
        <v>100.78088</v>
      </c>
      <c r="H182" s="232" t="s">
        <v>176</v>
      </c>
      <c r="I182" s="232">
        <v>97.356139999999996</v>
      </c>
      <c r="J182" s="232">
        <v>118.6176</v>
      </c>
      <c r="K182" s="232">
        <v>103.39339</v>
      </c>
      <c r="L182" s="232">
        <v>145.02163999999999</v>
      </c>
      <c r="M182" s="232">
        <v>81.955690000000004</v>
      </c>
      <c r="N182" s="232">
        <v>97.588920000000002</v>
      </c>
      <c r="O182" s="232">
        <v>85.166839999999993</v>
      </c>
      <c r="P182" s="232">
        <v>89.635689999999997</v>
      </c>
      <c r="Q182" s="232">
        <v>87.368009999999998</v>
      </c>
      <c r="R182" s="232" t="s">
        <v>176</v>
      </c>
      <c r="S182" s="232">
        <v>86.605609999999999</v>
      </c>
      <c r="T182" s="232">
        <v>99.433080000000004</v>
      </c>
      <c r="U182" s="232">
        <v>1.1000000000000001</v>
      </c>
      <c r="V182" s="232">
        <v>0.6</v>
      </c>
      <c r="W182" s="232">
        <v>-2.2000000000000002</v>
      </c>
      <c r="X182" s="232">
        <v>-1</v>
      </c>
      <c r="Y182" s="232" t="s">
        <v>176</v>
      </c>
      <c r="Z182" s="232">
        <v>-2.1</v>
      </c>
      <c r="AA182" s="232" t="s">
        <v>176</v>
      </c>
      <c r="AB182" s="232">
        <v>-0.3</v>
      </c>
      <c r="AC182" s="232">
        <v>-1.5</v>
      </c>
      <c r="AD182" s="232">
        <v>1.6</v>
      </c>
      <c r="AE182" s="233">
        <v>7</v>
      </c>
      <c r="AF182" s="232">
        <v>-5.5</v>
      </c>
      <c r="AG182" s="232">
        <v>2.7</v>
      </c>
      <c r="AH182" s="232">
        <v>1.2</v>
      </c>
      <c r="AI182" s="232">
        <v>0.3</v>
      </c>
      <c r="AJ182" s="232">
        <v>-0.1</v>
      </c>
      <c r="AK182" s="232" t="s">
        <v>176</v>
      </c>
      <c r="AL182" s="232">
        <v>5.3</v>
      </c>
      <c r="AM182" s="232">
        <v>-2.8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2">
        <v>97.07217</v>
      </c>
      <c r="C183" s="232">
        <v>113.52464000000001</v>
      </c>
      <c r="D183" s="232">
        <v>79.137190000000004</v>
      </c>
      <c r="E183" s="232">
        <v>89.955150000000003</v>
      </c>
      <c r="F183" s="232" t="s">
        <v>176</v>
      </c>
      <c r="G183" s="232">
        <v>98.16104</v>
      </c>
      <c r="H183" s="232" t="s">
        <v>176</v>
      </c>
      <c r="I183" s="232">
        <v>98.16037</v>
      </c>
      <c r="J183" s="232">
        <v>118.54706</v>
      </c>
      <c r="K183" s="232">
        <v>95.748890000000003</v>
      </c>
      <c r="L183" s="232">
        <v>145.22297</v>
      </c>
      <c r="M183" s="232">
        <v>84.197370000000006</v>
      </c>
      <c r="N183" s="232">
        <v>93.338409999999996</v>
      </c>
      <c r="O183" s="232">
        <v>86.262010000000004</v>
      </c>
      <c r="P183" s="232">
        <v>87.879409999999993</v>
      </c>
      <c r="Q183" s="232">
        <v>87.909850000000006</v>
      </c>
      <c r="R183" s="232" t="s">
        <v>176</v>
      </c>
      <c r="S183" s="232">
        <v>73.018439999999998</v>
      </c>
      <c r="T183" s="232">
        <v>95.669809999999998</v>
      </c>
      <c r="U183" s="232">
        <v>-1.5</v>
      </c>
      <c r="V183" s="232">
        <v>-1.1000000000000001</v>
      </c>
      <c r="W183" s="232">
        <v>-6.3</v>
      </c>
      <c r="X183" s="232">
        <v>-4.4000000000000004</v>
      </c>
      <c r="Y183" s="232" t="s">
        <v>176</v>
      </c>
      <c r="Z183" s="232">
        <v>-2.6</v>
      </c>
      <c r="AA183" s="232" t="s">
        <v>176</v>
      </c>
      <c r="AB183" s="232">
        <v>0.8</v>
      </c>
      <c r="AC183" s="232">
        <v>-0.1</v>
      </c>
      <c r="AD183" s="232">
        <v>-7.4</v>
      </c>
      <c r="AE183" s="233">
        <v>0.1</v>
      </c>
      <c r="AF183" s="232">
        <v>2.7</v>
      </c>
      <c r="AG183" s="232">
        <v>-4.4000000000000004</v>
      </c>
      <c r="AH183" s="232">
        <v>1.3</v>
      </c>
      <c r="AI183" s="232">
        <v>-2</v>
      </c>
      <c r="AJ183" s="232">
        <v>0.6</v>
      </c>
      <c r="AK183" s="232" t="s">
        <v>176</v>
      </c>
      <c r="AL183" s="232">
        <v>-15.7</v>
      </c>
      <c r="AM183" s="232">
        <v>-3.8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2">
        <v>98.092370000000003</v>
      </c>
      <c r="C184" s="232">
        <v>111.10093999999999</v>
      </c>
      <c r="D184" s="232">
        <v>87.191010000000006</v>
      </c>
      <c r="E184" s="232">
        <v>97.145880000000005</v>
      </c>
      <c r="F184" s="232" t="s">
        <v>176</v>
      </c>
      <c r="G184" s="232">
        <v>100.37755</v>
      </c>
      <c r="H184" s="232" t="s">
        <v>176</v>
      </c>
      <c r="I184" s="232">
        <v>97.008009999999999</v>
      </c>
      <c r="J184" s="232">
        <v>116.7503</v>
      </c>
      <c r="K184" s="232">
        <v>101.01709</v>
      </c>
      <c r="L184" s="232">
        <v>139.02382</v>
      </c>
      <c r="M184" s="232">
        <v>85.678870000000003</v>
      </c>
      <c r="N184" s="232">
        <v>97.258179999999996</v>
      </c>
      <c r="O184" s="232">
        <v>90.674490000000006</v>
      </c>
      <c r="P184" s="232">
        <v>88.025829999999999</v>
      </c>
      <c r="Q184" s="232">
        <v>86.606620000000007</v>
      </c>
      <c r="R184" s="232" t="s">
        <v>176</v>
      </c>
      <c r="S184" s="232">
        <v>90.723489999999998</v>
      </c>
      <c r="T184" s="232">
        <v>88.265529999999998</v>
      </c>
      <c r="U184" s="232">
        <v>1.1000000000000001</v>
      </c>
      <c r="V184" s="232">
        <v>-2.1</v>
      </c>
      <c r="W184" s="232">
        <v>10.199999999999999</v>
      </c>
      <c r="X184" s="232">
        <v>8</v>
      </c>
      <c r="Y184" s="232" t="s">
        <v>176</v>
      </c>
      <c r="Z184" s="232">
        <v>2.2999999999999998</v>
      </c>
      <c r="AA184" s="232" t="s">
        <v>176</v>
      </c>
      <c r="AB184" s="232">
        <v>-1.2</v>
      </c>
      <c r="AC184" s="232">
        <v>-1.5</v>
      </c>
      <c r="AD184" s="232">
        <v>5.5</v>
      </c>
      <c r="AE184" s="233">
        <v>-4.3</v>
      </c>
      <c r="AF184" s="232">
        <v>1.8</v>
      </c>
      <c r="AG184" s="232">
        <v>4.2</v>
      </c>
      <c r="AH184" s="232">
        <v>5.0999999999999996</v>
      </c>
      <c r="AI184" s="232">
        <v>0.2</v>
      </c>
      <c r="AJ184" s="232">
        <v>-1.5</v>
      </c>
      <c r="AK184" s="232" t="s">
        <v>176</v>
      </c>
      <c r="AL184" s="232">
        <v>24.2</v>
      </c>
      <c r="AM184" s="232">
        <v>-7.7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2">
        <v>99.697509999999994</v>
      </c>
      <c r="C185" s="232">
        <v>115.23444000000001</v>
      </c>
      <c r="D185" s="232">
        <v>85.40325</v>
      </c>
      <c r="E185" s="232">
        <v>99.031419999999997</v>
      </c>
      <c r="F185" s="232" t="s">
        <v>176</v>
      </c>
      <c r="G185" s="232">
        <v>108.6498</v>
      </c>
      <c r="H185" s="232" t="s">
        <v>176</v>
      </c>
      <c r="I185" s="232">
        <v>98.715620000000001</v>
      </c>
      <c r="J185" s="232">
        <v>119.65567</v>
      </c>
      <c r="K185" s="232">
        <v>103.33754</v>
      </c>
      <c r="L185" s="232">
        <v>148.45067</v>
      </c>
      <c r="M185" s="232">
        <v>84.241969999999995</v>
      </c>
      <c r="N185" s="232">
        <v>97.371719999999996</v>
      </c>
      <c r="O185" s="232">
        <v>91.815669999999997</v>
      </c>
      <c r="P185" s="232">
        <v>91.297989999999999</v>
      </c>
      <c r="Q185" s="232">
        <v>91.841729999999998</v>
      </c>
      <c r="R185" s="232" t="s">
        <v>176</v>
      </c>
      <c r="S185" s="232">
        <v>89.623829999999998</v>
      </c>
      <c r="T185" s="232">
        <v>94.263480000000001</v>
      </c>
      <c r="U185" s="232">
        <v>1.6</v>
      </c>
      <c r="V185" s="232">
        <v>3.7</v>
      </c>
      <c r="W185" s="232">
        <v>-2.1</v>
      </c>
      <c r="X185" s="232">
        <v>1.9</v>
      </c>
      <c r="Y185" s="232" t="s">
        <v>176</v>
      </c>
      <c r="Z185" s="232">
        <v>8.1999999999999993</v>
      </c>
      <c r="AA185" s="232" t="s">
        <v>176</v>
      </c>
      <c r="AB185" s="232">
        <v>1.8</v>
      </c>
      <c r="AC185" s="232">
        <v>2.5</v>
      </c>
      <c r="AD185" s="232">
        <v>2.2999999999999998</v>
      </c>
      <c r="AE185" s="233">
        <v>6.8</v>
      </c>
      <c r="AF185" s="232">
        <v>-1.7</v>
      </c>
      <c r="AG185" s="232">
        <v>0.1</v>
      </c>
      <c r="AH185" s="232">
        <v>1.3</v>
      </c>
      <c r="AI185" s="232">
        <v>3.7</v>
      </c>
      <c r="AJ185" s="232">
        <v>6</v>
      </c>
      <c r="AK185" s="232" t="s">
        <v>176</v>
      </c>
      <c r="AL185" s="232">
        <v>-1.2</v>
      </c>
      <c r="AM185" s="232">
        <v>6.8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2">
        <v>100.45077999999999</v>
      </c>
      <c r="C186" s="232">
        <v>113.36081</v>
      </c>
      <c r="D186" s="232">
        <v>82.169479999999993</v>
      </c>
      <c r="E186" s="232">
        <v>103.55137000000001</v>
      </c>
      <c r="F186" s="232" t="s">
        <v>176</v>
      </c>
      <c r="G186" s="232">
        <v>104.6589</v>
      </c>
      <c r="H186" s="232" t="s">
        <v>176</v>
      </c>
      <c r="I186" s="232">
        <v>100.85223000000001</v>
      </c>
      <c r="J186" s="232">
        <v>114.24160000000001</v>
      </c>
      <c r="K186" s="232">
        <v>100.72606</v>
      </c>
      <c r="L186" s="232">
        <v>153.36031</v>
      </c>
      <c r="M186" s="232">
        <v>85.498639999999995</v>
      </c>
      <c r="N186" s="232">
        <v>98.101830000000007</v>
      </c>
      <c r="O186" s="232">
        <v>92.205659999999995</v>
      </c>
      <c r="P186" s="232">
        <v>91.583600000000004</v>
      </c>
      <c r="Q186" s="232">
        <v>88.216530000000006</v>
      </c>
      <c r="R186" s="232" t="s">
        <v>176</v>
      </c>
      <c r="S186" s="232">
        <v>94.755330000000001</v>
      </c>
      <c r="T186" s="232">
        <v>97.663690000000003</v>
      </c>
      <c r="U186" s="232">
        <v>0.8</v>
      </c>
      <c r="V186" s="232">
        <v>-1.6</v>
      </c>
      <c r="W186" s="232">
        <v>-3.8</v>
      </c>
      <c r="X186" s="232">
        <v>4.5999999999999996</v>
      </c>
      <c r="Y186" s="232" t="s">
        <v>176</v>
      </c>
      <c r="Z186" s="232">
        <v>-3.7</v>
      </c>
      <c r="AA186" s="232" t="s">
        <v>176</v>
      </c>
      <c r="AB186" s="232">
        <v>2.2000000000000002</v>
      </c>
      <c r="AC186" s="232">
        <v>-4.5</v>
      </c>
      <c r="AD186" s="232">
        <v>-2.5</v>
      </c>
      <c r="AE186" s="233">
        <v>3.3</v>
      </c>
      <c r="AF186" s="232">
        <v>1.5</v>
      </c>
      <c r="AG186" s="232">
        <v>0.7</v>
      </c>
      <c r="AH186" s="232">
        <v>0.4</v>
      </c>
      <c r="AI186" s="232">
        <v>0.3</v>
      </c>
      <c r="AJ186" s="232">
        <v>-3.9</v>
      </c>
      <c r="AK186" s="232" t="s">
        <v>176</v>
      </c>
      <c r="AL186" s="232">
        <v>5.7</v>
      </c>
      <c r="AM186" s="232">
        <v>3.6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2">
        <v>101.7338</v>
      </c>
      <c r="C187" s="232">
        <v>112.93589</v>
      </c>
      <c r="D187" s="232">
        <v>84.052369999999996</v>
      </c>
      <c r="E187" s="232">
        <v>102.66002</v>
      </c>
      <c r="F187" s="232" t="s">
        <v>176</v>
      </c>
      <c r="G187" s="232">
        <v>103.73065</v>
      </c>
      <c r="H187" s="232" t="s">
        <v>176</v>
      </c>
      <c r="I187" s="232">
        <v>94.035730000000001</v>
      </c>
      <c r="J187" s="232">
        <v>117.62237</v>
      </c>
      <c r="K187" s="232">
        <v>105.55052999999999</v>
      </c>
      <c r="L187" s="232">
        <v>150.35580999999999</v>
      </c>
      <c r="M187" s="232">
        <v>87.311660000000003</v>
      </c>
      <c r="N187" s="232">
        <v>97.333780000000004</v>
      </c>
      <c r="O187" s="232">
        <v>92.660899999999998</v>
      </c>
      <c r="P187" s="232">
        <v>94.620909999999995</v>
      </c>
      <c r="Q187" s="232">
        <v>90.952699999999993</v>
      </c>
      <c r="R187" s="232" t="s">
        <v>176</v>
      </c>
      <c r="S187" s="232">
        <v>90.429360000000003</v>
      </c>
      <c r="T187" s="232">
        <v>102.44101999999999</v>
      </c>
      <c r="U187" s="232">
        <v>1.3</v>
      </c>
      <c r="V187" s="232">
        <v>-0.4</v>
      </c>
      <c r="W187" s="232">
        <v>2.2999999999999998</v>
      </c>
      <c r="X187" s="232">
        <v>-0.9</v>
      </c>
      <c r="Y187" s="232" t="s">
        <v>176</v>
      </c>
      <c r="Z187" s="232">
        <v>-0.9</v>
      </c>
      <c r="AA187" s="232" t="s">
        <v>176</v>
      </c>
      <c r="AB187" s="232">
        <v>-6.8</v>
      </c>
      <c r="AC187" s="232">
        <v>3</v>
      </c>
      <c r="AD187" s="232">
        <v>4.8</v>
      </c>
      <c r="AE187" s="233">
        <v>-2</v>
      </c>
      <c r="AF187" s="232">
        <v>2.1</v>
      </c>
      <c r="AG187" s="232">
        <v>-0.8</v>
      </c>
      <c r="AH187" s="232">
        <v>0.5</v>
      </c>
      <c r="AI187" s="232">
        <v>3.3</v>
      </c>
      <c r="AJ187" s="232">
        <v>3.1</v>
      </c>
      <c r="AK187" s="232" t="s">
        <v>176</v>
      </c>
      <c r="AL187" s="232">
        <v>-4.5999999999999996</v>
      </c>
      <c r="AM187" s="232">
        <v>4.9000000000000004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2">
        <v>99.933019999999999</v>
      </c>
      <c r="C188" s="232">
        <v>114.57102</v>
      </c>
      <c r="D188" s="232">
        <v>79.885069999999999</v>
      </c>
      <c r="E188" s="232">
        <v>103.20011</v>
      </c>
      <c r="F188" s="232" t="s">
        <v>176</v>
      </c>
      <c r="G188" s="232">
        <v>104.5444</v>
      </c>
      <c r="H188" s="232" t="s">
        <v>176</v>
      </c>
      <c r="I188" s="232">
        <v>98.283280000000005</v>
      </c>
      <c r="J188" s="232">
        <v>122.0568</v>
      </c>
      <c r="K188" s="232">
        <v>104.14404</v>
      </c>
      <c r="L188" s="232">
        <v>148.70740000000001</v>
      </c>
      <c r="M188" s="232">
        <v>88.675979999999996</v>
      </c>
      <c r="N188" s="232">
        <v>97.336160000000007</v>
      </c>
      <c r="O188" s="232">
        <v>92.355850000000004</v>
      </c>
      <c r="P188" s="232">
        <v>91.164349999999999</v>
      </c>
      <c r="Q188" s="232">
        <v>90.625439999999998</v>
      </c>
      <c r="R188" s="232" t="s">
        <v>176</v>
      </c>
      <c r="S188" s="232">
        <v>92.990380000000002</v>
      </c>
      <c r="T188" s="232">
        <v>100.48390000000001</v>
      </c>
      <c r="U188" s="232">
        <v>-1.8</v>
      </c>
      <c r="V188" s="232">
        <v>1.4</v>
      </c>
      <c r="W188" s="232">
        <v>-5</v>
      </c>
      <c r="X188" s="232">
        <v>0.5</v>
      </c>
      <c r="Y188" s="232" t="s">
        <v>176</v>
      </c>
      <c r="Z188" s="232">
        <v>0.8</v>
      </c>
      <c r="AA188" s="232" t="s">
        <v>176</v>
      </c>
      <c r="AB188" s="232">
        <v>4.5</v>
      </c>
      <c r="AC188" s="232">
        <v>3.8</v>
      </c>
      <c r="AD188" s="232">
        <v>-1.3</v>
      </c>
      <c r="AE188" s="233">
        <v>-1.1000000000000001</v>
      </c>
      <c r="AF188" s="232">
        <v>1.6</v>
      </c>
      <c r="AG188" s="232">
        <v>0</v>
      </c>
      <c r="AH188" s="232">
        <v>-0.3</v>
      </c>
      <c r="AI188" s="232">
        <v>-3.7</v>
      </c>
      <c r="AJ188" s="232">
        <v>-0.4</v>
      </c>
      <c r="AK188" s="232" t="s">
        <v>176</v>
      </c>
      <c r="AL188" s="232">
        <v>2.8</v>
      </c>
      <c r="AM188" s="232">
        <v>-1.9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2">
        <v>99.957669999999993</v>
      </c>
      <c r="C189" s="232">
        <v>113.55439</v>
      </c>
      <c r="D189" s="232">
        <v>84.689949999999996</v>
      </c>
      <c r="E189" s="232">
        <v>106.95278999999999</v>
      </c>
      <c r="F189" s="232" t="s">
        <v>176</v>
      </c>
      <c r="G189" s="232">
        <v>98.944090000000003</v>
      </c>
      <c r="H189" s="232" t="s">
        <v>176</v>
      </c>
      <c r="I189" s="232">
        <v>93.587639999999993</v>
      </c>
      <c r="J189" s="232">
        <v>121.52907999999999</v>
      </c>
      <c r="K189" s="232">
        <v>102.55526</v>
      </c>
      <c r="L189" s="232">
        <v>149.63744</v>
      </c>
      <c r="M189" s="232">
        <v>87.242800000000003</v>
      </c>
      <c r="N189" s="232">
        <v>94.480329999999995</v>
      </c>
      <c r="O189" s="232">
        <v>88.580029999999994</v>
      </c>
      <c r="P189" s="232">
        <v>91.213499999999996</v>
      </c>
      <c r="Q189" s="232">
        <v>88.50376</v>
      </c>
      <c r="R189" s="232" t="s">
        <v>176</v>
      </c>
      <c r="S189" s="232">
        <v>83.85454</v>
      </c>
      <c r="T189" s="232">
        <v>99.257580000000004</v>
      </c>
      <c r="U189" s="232">
        <v>0</v>
      </c>
      <c r="V189" s="232">
        <v>-0.9</v>
      </c>
      <c r="W189" s="232">
        <v>6</v>
      </c>
      <c r="X189" s="232">
        <v>3.6</v>
      </c>
      <c r="Y189" s="232" t="s">
        <v>176</v>
      </c>
      <c r="Z189" s="232">
        <v>-5.4</v>
      </c>
      <c r="AA189" s="232" t="s">
        <v>176</v>
      </c>
      <c r="AB189" s="232">
        <v>-4.8</v>
      </c>
      <c r="AC189" s="232">
        <v>-0.4</v>
      </c>
      <c r="AD189" s="232">
        <v>-1.5</v>
      </c>
      <c r="AE189" s="233">
        <v>0.6</v>
      </c>
      <c r="AF189" s="232">
        <v>-1.6</v>
      </c>
      <c r="AG189" s="232">
        <v>-2.9</v>
      </c>
      <c r="AH189" s="232">
        <v>-4.0999999999999996</v>
      </c>
      <c r="AI189" s="232">
        <v>0.1</v>
      </c>
      <c r="AJ189" s="232">
        <v>-2.2999999999999998</v>
      </c>
      <c r="AK189" s="232" t="s">
        <v>176</v>
      </c>
      <c r="AL189" s="232">
        <v>-9.8000000000000007</v>
      </c>
      <c r="AM189" s="232">
        <v>-1.2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2">
        <v>100.35912</v>
      </c>
      <c r="C190" s="232">
        <v>119.51473</v>
      </c>
      <c r="D190" s="232">
        <v>88.383150000000001</v>
      </c>
      <c r="E190" s="232">
        <v>108.77178000000001</v>
      </c>
      <c r="F190" s="232" t="s">
        <v>176</v>
      </c>
      <c r="G190" s="232">
        <v>111.36032</v>
      </c>
      <c r="H190" s="232" t="s">
        <v>176</v>
      </c>
      <c r="I190" s="232">
        <v>95.182100000000005</v>
      </c>
      <c r="J190" s="232">
        <v>128.02716000000001</v>
      </c>
      <c r="K190" s="232">
        <v>103.66069</v>
      </c>
      <c r="L190" s="232">
        <v>152.41107</v>
      </c>
      <c r="M190" s="232">
        <v>86.981110000000001</v>
      </c>
      <c r="N190" s="232">
        <v>98.899050000000003</v>
      </c>
      <c r="O190" s="232">
        <v>90.098389999999995</v>
      </c>
      <c r="P190" s="232">
        <v>91.922460000000001</v>
      </c>
      <c r="Q190" s="232">
        <v>91.065619999999996</v>
      </c>
      <c r="R190" s="232" t="s">
        <v>176</v>
      </c>
      <c r="S190" s="232">
        <v>92.60463</v>
      </c>
      <c r="T190" s="232">
        <v>102.20517</v>
      </c>
      <c r="U190" s="232">
        <v>0.4</v>
      </c>
      <c r="V190" s="232">
        <v>5.2</v>
      </c>
      <c r="W190" s="232">
        <v>4.4000000000000004</v>
      </c>
      <c r="X190" s="232">
        <v>1.7</v>
      </c>
      <c r="Y190" s="232" t="s">
        <v>176</v>
      </c>
      <c r="Z190" s="232">
        <v>12.5</v>
      </c>
      <c r="AA190" s="232" t="s">
        <v>176</v>
      </c>
      <c r="AB190" s="232">
        <v>1.7</v>
      </c>
      <c r="AC190" s="232">
        <v>5.3</v>
      </c>
      <c r="AD190" s="232">
        <v>1.1000000000000001</v>
      </c>
      <c r="AE190" s="233">
        <v>1.9</v>
      </c>
      <c r="AF190" s="232">
        <v>-0.3</v>
      </c>
      <c r="AG190" s="232">
        <v>4.7</v>
      </c>
      <c r="AH190" s="232">
        <v>1.7</v>
      </c>
      <c r="AI190" s="232">
        <v>0.8</v>
      </c>
      <c r="AJ190" s="232">
        <v>2.9</v>
      </c>
      <c r="AK190" s="232" t="s">
        <v>176</v>
      </c>
      <c r="AL190" s="232">
        <v>10.4</v>
      </c>
      <c r="AM190" s="232">
        <v>3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2">
        <v>101.29849</v>
      </c>
      <c r="C191" s="232">
        <v>111.56126</v>
      </c>
      <c r="D191" s="232">
        <v>88.71481</v>
      </c>
      <c r="E191" s="232">
        <v>104.18223999999999</v>
      </c>
      <c r="F191" s="232" t="s">
        <v>176</v>
      </c>
      <c r="G191" s="232">
        <v>107.33737000000001</v>
      </c>
      <c r="H191" s="232" t="s">
        <v>176</v>
      </c>
      <c r="I191" s="232">
        <v>96.387600000000006</v>
      </c>
      <c r="J191" s="232">
        <v>116.29738999999999</v>
      </c>
      <c r="K191" s="232">
        <v>104.87390000000001</v>
      </c>
      <c r="L191" s="232">
        <v>151.46055000000001</v>
      </c>
      <c r="M191" s="232">
        <v>87.947890000000001</v>
      </c>
      <c r="N191" s="232">
        <v>102.51823</v>
      </c>
      <c r="O191" s="232">
        <v>90.566339999999997</v>
      </c>
      <c r="P191" s="232">
        <v>93.202259999999995</v>
      </c>
      <c r="Q191" s="232">
        <v>89.837630000000004</v>
      </c>
      <c r="R191" s="232" t="s">
        <v>176</v>
      </c>
      <c r="S191" s="232">
        <v>92.702659999999995</v>
      </c>
      <c r="T191" s="232">
        <v>104.10409</v>
      </c>
      <c r="U191" s="232">
        <v>0.9</v>
      </c>
      <c r="V191" s="232">
        <v>-6.7</v>
      </c>
      <c r="W191" s="232">
        <v>0.4</v>
      </c>
      <c r="X191" s="232">
        <v>-4.2</v>
      </c>
      <c r="Y191" s="232" t="s">
        <v>176</v>
      </c>
      <c r="Z191" s="232">
        <v>-3.6</v>
      </c>
      <c r="AA191" s="232" t="s">
        <v>176</v>
      </c>
      <c r="AB191" s="232">
        <v>1.3</v>
      </c>
      <c r="AC191" s="232">
        <v>-9.1999999999999993</v>
      </c>
      <c r="AD191" s="232">
        <v>1.2</v>
      </c>
      <c r="AE191" s="233">
        <v>-0.6</v>
      </c>
      <c r="AF191" s="232">
        <v>1.1000000000000001</v>
      </c>
      <c r="AG191" s="232">
        <v>3.7</v>
      </c>
      <c r="AH191" s="232">
        <v>0.5</v>
      </c>
      <c r="AI191" s="232">
        <v>1.4</v>
      </c>
      <c r="AJ191" s="232">
        <v>-1.3</v>
      </c>
      <c r="AK191" s="232" t="s">
        <v>176</v>
      </c>
      <c r="AL191" s="232">
        <v>0.1</v>
      </c>
      <c r="AM191" s="232">
        <v>1.9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2">
        <v>101.48282</v>
      </c>
      <c r="C192" s="232">
        <v>114.89126</v>
      </c>
      <c r="D192" s="232">
        <v>86.819299999999998</v>
      </c>
      <c r="E192" s="232">
        <v>105.42173</v>
      </c>
      <c r="F192" s="232" t="s">
        <v>176</v>
      </c>
      <c r="G192" s="232">
        <v>106.03579000000001</v>
      </c>
      <c r="H192" s="232" t="s">
        <v>176</v>
      </c>
      <c r="I192" s="232">
        <v>94.688320000000004</v>
      </c>
      <c r="J192" s="232">
        <v>123.0047</v>
      </c>
      <c r="K192" s="232">
        <v>103.34849</v>
      </c>
      <c r="L192" s="232">
        <v>137.27074999999999</v>
      </c>
      <c r="M192" s="232">
        <v>80.98948</v>
      </c>
      <c r="N192" s="232">
        <v>101.16871999999999</v>
      </c>
      <c r="O192" s="232">
        <v>90.452960000000004</v>
      </c>
      <c r="P192" s="232">
        <v>93.684160000000006</v>
      </c>
      <c r="Q192" s="232">
        <v>87.480549999999994</v>
      </c>
      <c r="R192" s="232" t="s">
        <v>176</v>
      </c>
      <c r="S192" s="232">
        <v>90.375569999999996</v>
      </c>
      <c r="T192" s="232">
        <v>103.16025999999999</v>
      </c>
      <c r="U192" s="232">
        <v>0.2</v>
      </c>
      <c r="V192" s="232">
        <v>3</v>
      </c>
      <c r="W192" s="232">
        <v>-2.1</v>
      </c>
      <c r="X192" s="232">
        <v>1.2</v>
      </c>
      <c r="Y192" s="232" t="s">
        <v>176</v>
      </c>
      <c r="Z192" s="232">
        <v>-1.2</v>
      </c>
      <c r="AA192" s="232" t="s">
        <v>176</v>
      </c>
      <c r="AB192" s="232">
        <v>-1.8</v>
      </c>
      <c r="AC192" s="232">
        <v>5.8</v>
      </c>
      <c r="AD192" s="232">
        <v>-1.5</v>
      </c>
      <c r="AE192" s="233">
        <v>-9.4</v>
      </c>
      <c r="AF192" s="232">
        <v>-7.9</v>
      </c>
      <c r="AG192" s="232">
        <v>-1.3</v>
      </c>
      <c r="AH192" s="232">
        <v>-0.1</v>
      </c>
      <c r="AI192" s="232">
        <v>0.5</v>
      </c>
      <c r="AJ192" s="232">
        <v>-2.6</v>
      </c>
      <c r="AK192" s="232" t="s">
        <v>176</v>
      </c>
      <c r="AL192" s="232">
        <v>-2.5</v>
      </c>
      <c r="AM192" s="232">
        <v>-0.9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2">
        <v>101.53883999999999</v>
      </c>
      <c r="C193" s="232">
        <v>115.62811000000001</v>
      </c>
      <c r="D193" s="232">
        <v>91.855739999999997</v>
      </c>
      <c r="E193" s="232">
        <v>103.05672</v>
      </c>
      <c r="F193" s="232" t="s">
        <v>176</v>
      </c>
      <c r="G193" s="232">
        <v>107.32850000000001</v>
      </c>
      <c r="H193" s="232" t="s">
        <v>176</v>
      </c>
      <c r="I193" s="232">
        <v>96.563739999999996</v>
      </c>
      <c r="J193" s="232">
        <v>128.07499000000001</v>
      </c>
      <c r="K193" s="232">
        <v>102.49705</v>
      </c>
      <c r="L193" s="232">
        <v>146.89491000000001</v>
      </c>
      <c r="M193" s="232">
        <v>86.099580000000003</v>
      </c>
      <c r="N193" s="232">
        <v>102.20746</v>
      </c>
      <c r="O193" s="232">
        <v>92.131240000000005</v>
      </c>
      <c r="P193" s="232">
        <v>94.117570000000001</v>
      </c>
      <c r="Q193" s="232">
        <v>86.258409999999998</v>
      </c>
      <c r="R193" s="232" t="s">
        <v>176</v>
      </c>
      <c r="S193" s="232">
        <v>95.852890000000002</v>
      </c>
      <c r="T193" s="232">
        <v>103.75815</v>
      </c>
      <c r="U193" s="232">
        <v>0.1</v>
      </c>
      <c r="V193" s="232">
        <v>0.6</v>
      </c>
      <c r="W193" s="232">
        <v>5.8</v>
      </c>
      <c r="X193" s="232">
        <v>-2.2000000000000002</v>
      </c>
      <c r="Y193" s="232" t="s">
        <v>176</v>
      </c>
      <c r="Z193" s="232">
        <v>1.2</v>
      </c>
      <c r="AA193" s="232" t="s">
        <v>176</v>
      </c>
      <c r="AB193" s="232">
        <v>2</v>
      </c>
      <c r="AC193" s="232">
        <v>4.0999999999999996</v>
      </c>
      <c r="AD193" s="232">
        <v>-0.8</v>
      </c>
      <c r="AE193" s="233">
        <v>7</v>
      </c>
      <c r="AF193" s="232">
        <v>6.3</v>
      </c>
      <c r="AG193" s="232">
        <v>1</v>
      </c>
      <c r="AH193" s="232">
        <v>1.9</v>
      </c>
      <c r="AI193" s="232">
        <v>0.5</v>
      </c>
      <c r="AJ193" s="232">
        <v>-1.4</v>
      </c>
      <c r="AK193" s="232" t="s">
        <v>176</v>
      </c>
      <c r="AL193" s="232">
        <v>6.1</v>
      </c>
      <c r="AM193" s="232">
        <v>0.6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2">
        <v>101.89934</v>
      </c>
      <c r="C194" s="232">
        <v>113.58207</v>
      </c>
      <c r="D194" s="232">
        <v>91.385499999999993</v>
      </c>
      <c r="E194" s="232">
        <v>105.003</v>
      </c>
      <c r="F194" s="232" t="s">
        <v>176</v>
      </c>
      <c r="G194" s="232">
        <v>104.29297</v>
      </c>
      <c r="H194" s="232" t="s">
        <v>176</v>
      </c>
      <c r="I194" s="232">
        <v>94.028189999999995</v>
      </c>
      <c r="J194" s="232">
        <v>125.08034000000001</v>
      </c>
      <c r="K194" s="232">
        <v>100.90594</v>
      </c>
      <c r="L194" s="232">
        <v>139.45090999999999</v>
      </c>
      <c r="M194" s="232">
        <v>91.889259999999993</v>
      </c>
      <c r="N194" s="232">
        <v>103.18398999999999</v>
      </c>
      <c r="O194" s="232">
        <v>93.156270000000006</v>
      </c>
      <c r="P194" s="232">
        <v>93.331280000000007</v>
      </c>
      <c r="Q194" s="232">
        <v>85.305449999999993</v>
      </c>
      <c r="R194" s="232" t="s">
        <v>176</v>
      </c>
      <c r="S194" s="232">
        <v>90.555409999999995</v>
      </c>
      <c r="T194" s="232">
        <v>105.25778</v>
      </c>
      <c r="U194" s="232">
        <v>0.4</v>
      </c>
      <c r="V194" s="232">
        <v>-1.8</v>
      </c>
      <c r="W194" s="232">
        <v>-0.5</v>
      </c>
      <c r="X194" s="232">
        <v>1.9</v>
      </c>
      <c r="Y194" s="232" t="s">
        <v>176</v>
      </c>
      <c r="Z194" s="232">
        <v>-2.8</v>
      </c>
      <c r="AA194" s="232" t="s">
        <v>176</v>
      </c>
      <c r="AB194" s="232">
        <v>-2.6</v>
      </c>
      <c r="AC194" s="232">
        <v>-2.2999999999999998</v>
      </c>
      <c r="AD194" s="232">
        <v>-1.6</v>
      </c>
      <c r="AE194" s="233">
        <v>-5.0999999999999996</v>
      </c>
      <c r="AF194" s="232">
        <v>6.7</v>
      </c>
      <c r="AG194" s="232">
        <v>1</v>
      </c>
      <c r="AH194" s="232">
        <v>1.1000000000000001</v>
      </c>
      <c r="AI194" s="232">
        <v>-0.8</v>
      </c>
      <c r="AJ194" s="232">
        <v>-1.1000000000000001</v>
      </c>
      <c r="AK194" s="232" t="s">
        <v>176</v>
      </c>
      <c r="AL194" s="232">
        <v>-5.5</v>
      </c>
      <c r="AM194" s="232">
        <v>1.4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2">
        <v>102.81661</v>
      </c>
      <c r="C195" s="232">
        <v>112.32747000000001</v>
      </c>
      <c r="D195" s="232">
        <v>89.877849999999995</v>
      </c>
      <c r="E195" s="232">
        <v>105.28864</v>
      </c>
      <c r="F195" s="232" t="s">
        <v>176</v>
      </c>
      <c r="G195" s="232">
        <v>107.13531999999999</v>
      </c>
      <c r="H195" s="232" t="s">
        <v>176</v>
      </c>
      <c r="I195" s="232">
        <v>95.286709999999999</v>
      </c>
      <c r="J195" s="232">
        <v>116.07286000000001</v>
      </c>
      <c r="K195" s="232">
        <v>98.78734</v>
      </c>
      <c r="L195" s="232">
        <v>140.77065999999999</v>
      </c>
      <c r="M195" s="232">
        <v>92.706569999999999</v>
      </c>
      <c r="N195" s="232">
        <v>101.72252</v>
      </c>
      <c r="O195" s="232">
        <v>90.933610000000002</v>
      </c>
      <c r="P195" s="232">
        <v>94.574700000000007</v>
      </c>
      <c r="Q195" s="232">
        <v>84.988</v>
      </c>
      <c r="R195" s="232" t="s">
        <v>176</v>
      </c>
      <c r="S195" s="232">
        <v>95.306700000000006</v>
      </c>
      <c r="T195" s="232">
        <v>107.09174</v>
      </c>
      <c r="U195" s="232">
        <v>0.9</v>
      </c>
      <c r="V195" s="232">
        <v>-1.1000000000000001</v>
      </c>
      <c r="W195" s="232">
        <v>-1.6</v>
      </c>
      <c r="X195" s="232">
        <v>0.3</v>
      </c>
      <c r="Y195" s="232" t="s">
        <v>176</v>
      </c>
      <c r="Z195" s="232">
        <v>2.7</v>
      </c>
      <c r="AA195" s="232" t="s">
        <v>176</v>
      </c>
      <c r="AB195" s="232">
        <v>1.3</v>
      </c>
      <c r="AC195" s="232">
        <v>-7.2</v>
      </c>
      <c r="AD195" s="232">
        <v>-2.1</v>
      </c>
      <c r="AE195" s="233">
        <v>0.9</v>
      </c>
      <c r="AF195" s="232">
        <v>0.9</v>
      </c>
      <c r="AG195" s="232">
        <v>-1.4</v>
      </c>
      <c r="AH195" s="232">
        <v>-2.4</v>
      </c>
      <c r="AI195" s="232">
        <v>1.3</v>
      </c>
      <c r="AJ195" s="232">
        <v>-0.4</v>
      </c>
      <c r="AK195" s="232" t="s">
        <v>176</v>
      </c>
      <c r="AL195" s="232">
        <v>5.2</v>
      </c>
      <c r="AM195" s="232">
        <v>1.7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2">
        <v>103.29403000000001</v>
      </c>
      <c r="C196" s="232">
        <v>115.07132</v>
      </c>
      <c r="D196" s="232">
        <v>87.923990000000003</v>
      </c>
      <c r="E196" s="232">
        <v>107.77784</v>
      </c>
      <c r="F196" s="232" t="s">
        <v>176</v>
      </c>
      <c r="G196" s="232">
        <v>105.70869</v>
      </c>
      <c r="H196" s="232" t="s">
        <v>176</v>
      </c>
      <c r="I196" s="232">
        <v>104.62356</v>
      </c>
      <c r="J196" s="232">
        <v>119.86121</v>
      </c>
      <c r="K196" s="232">
        <v>103.19965000000001</v>
      </c>
      <c r="L196" s="232">
        <v>142.24428</v>
      </c>
      <c r="M196" s="232">
        <v>91.227109999999996</v>
      </c>
      <c r="N196" s="232">
        <v>104.60503</v>
      </c>
      <c r="O196" s="232">
        <v>93.984669999999994</v>
      </c>
      <c r="P196" s="232">
        <v>95.230130000000003</v>
      </c>
      <c r="Q196" s="232">
        <v>87.151769999999999</v>
      </c>
      <c r="R196" s="232" t="s">
        <v>176</v>
      </c>
      <c r="S196" s="232">
        <v>93.254069999999999</v>
      </c>
      <c r="T196" s="232">
        <v>105.85651</v>
      </c>
      <c r="U196" s="232">
        <v>0.5</v>
      </c>
      <c r="V196" s="232">
        <v>2.4</v>
      </c>
      <c r="W196" s="232">
        <v>-2.2000000000000002</v>
      </c>
      <c r="X196" s="232">
        <v>2.4</v>
      </c>
      <c r="Y196" s="232" t="s">
        <v>176</v>
      </c>
      <c r="Z196" s="232">
        <v>-1.3</v>
      </c>
      <c r="AA196" s="232" t="s">
        <v>176</v>
      </c>
      <c r="AB196" s="232">
        <v>9.8000000000000007</v>
      </c>
      <c r="AC196" s="232">
        <v>3.3</v>
      </c>
      <c r="AD196" s="232">
        <v>4.5</v>
      </c>
      <c r="AE196" s="233">
        <v>1</v>
      </c>
      <c r="AF196" s="232">
        <v>-1.6</v>
      </c>
      <c r="AG196" s="232">
        <v>2.8</v>
      </c>
      <c r="AH196" s="232">
        <v>3.4</v>
      </c>
      <c r="AI196" s="232">
        <v>0.7</v>
      </c>
      <c r="AJ196" s="232">
        <v>2.5</v>
      </c>
      <c r="AK196" s="232" t="s">
        <v>176</v>
      </c>
      <c r="AL196" s="232">
        <v>-2.2000000000000002</v>
      </c>
      <c r="AM196" s="232">
        <v>-1.2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2">
        <v>106.09195</v>
      </c>
      <c r="C197" s="232">
        <v>114.04577999999999</v>
      </c>
      <c r="D197" s="232">
        <v>97.431240000000003</v>
      </c>
      <c r="E197" s="232">
        <v>106.53452</v>
      </c>
      <c r="F197" s="232" t="s">
        <v>176</v>
      </c>
      <c r="G197" s="232">
        <v>109.67712</v>
      </c>
      <c r="H197" s="232" t="s">
        <v>176</v>
      </c>
      <c r="I197" s="232">
        <v>105.09226</v>
      </c>
      <c r="J197" s="232">
        <v>117.68521</v>
      </c>
      <c r="K197" s="232">
        <v>101.01515999999999</v>
      </c>
      <c r="L197" s="232">
        <v>140.04107999999999</v>
      </c>
      <c r="M197" s="232">
        <v>90.396789999999996</v>
      </c>
      <c r="N197" s="232">
        <v>105.00949</v>
      </c>
      <c r="O197" s="232">
        <v>92.064840000000004</v>
      </c>
      <c r="P197" s="232">
        <v>98.509979999999999</v>
      </c>
      <c r="Q197" s="232">
        <v>95.655230000000003</v>
      </c>
      <c r="R197" s="232" t="s">
        <v>176</v>
      </c>
      <c r="S197" s="232">
        <v>94.394480000000001</v>
      </c>
      <c r="T197" s="232">
        <v>101.27947</v>
      </c>
      <c r="U197" s="232">
        <v>2.7</v>
      </c>
      <c r="V197" s="232">
        <v>-0.9</v>
      </c>
      <c r="W197" s="232">
        <v>10.8</v>
      </c>
      <c r="X197" s="232">
        <v>-1.2</v>
      </c>
      <c r="Y197" s="232" t="s">
        <v>176</v>
      </c>
      <c r="Z197" s="232">
        <v>3.8</v>
      </c>
      <c r="AA197" s="232" t="s">
        <v>176</v>
      </c>
      <c r="AB197" s="232">
        <v>0.4</v>
      </c>
      <c r="AC197" s="232">
        <v>-1.8</v>
      </c>
      <c r="AD197" s="232">
        <v>-2.1</v>
      </c>
      <c r="AE197" s="233">
        <v>-1.5</v>
      </c>
      <c r="AF197" s="232">
        <v>-0.9</v>
      </c>
      <c r="AG197" s="232">
        <v>0.4</v>
      </c>
      <c r="AH197" s="232">
        <v>-2</v>
      </c>
      <c r="AI197" s="232">
        <v>3.4</v>
      </c>
      <c r="AJ197" s="232">
        <v>9.8000000000000007</v>
      </c>
      <c r="AK197" s="232" t="s">
        <v>176</v>
      </c>
      <c r="AL197" s="232">
        <v>1.2</v>
      </c>
      <c r="AM197" s="232">
        <v>-4.3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2">
        <v>103.63921000000001</v>
      </c>
      <c r="C198" s="232">
        <v>114.97136</v>
      </c>
      <c r="D198" s="232">
        <v>106.57338</v>
      </c>
      <c r="E198" s="232">
        <v>118.58665999999999</v>
      </c>
      <c r="F198" s="232" t="s">
        <v>176</v>
      </c>
      <c r="G198" s="232">
        <v>108.62913</v>
      </c>
      <c r="H198" s="232" t="s">
        <v>176</v>
      </c>
      <c r="I198" s="232">
        <v>99.962220000000002</v>
      </c>
      <c r="J198" s="232">
        <v>121.31366</v>
      </c>
      <c r="K198" s="232">
        <v>103.59618</v>
      </c>
      <c r="L198" s="232">
        <v>139.47108</v>
      </c>
      <c r="M198" s="232">
        <v>90.332340000000002</v>
      </c>
      <c r="N198" s="232">
        <v>103.72051999999999</v>
      </c>
      <c r="O198" s="232">
        <v>88.986660000000001</v>
      </c>
      <c r="P198" s="232">
        <v>97.080340000000007</v>
      </c>
      <c r="Q198" s="232">
        <v>91.227860000000007</v>
      </c>
      <c r="R198" s="232" t="s">
        <v>176</v>
      </c>
      <c r="S198" s="232">
        <v>94.333240000000004</v>
      </c>
      <c r="T198" s="232">
        <v>99.731520000000003</v>
      </c>
      <c r="U198" s="232">
        <v>-2.2999999999999998</v>
      </c>
      <c r="V198" s="232">
        <v>0.8</v>
      </c>
      <c r="W198" s="232">
        <v>9.4</v>
      </c>
      <c r="X198" s="232">
        <v>11.3</v>
      </c>
      <c r="Y198" s="232" t="s">
        <v>176</v>
      </c>
      <c r="Z198" s="232">
        <v>-1</v>
      </c>
      <c r="AA198" s="232" t="s">
        <v>176</v>
      </c>
      <c r="AB198" s="232">
        <v>-4.9000000000000004</v>
      </c>
      <c r="AC198" s="232">
        <v>3.1</v>
      </c>
      <c r="AD198" s="232">
        <v>2.6</v>
      </c>
      <c r="AE198" s="233">
        <v>-0.4</v>
      </c>
      <c r="AF198" s="232">
        <v>-0.1</v>
      </c>
      <c r="AG198" s="232">
        <v>-1.2</v>
      </c>
      <c r="AH198" s="232">
        <v>-3.3</v>
      </c>
      <c r="AI198" s="232">
        <v>-1.5</v>
      </c>
      <c r="AJ198" s="232">
        <v>-4.5999999999999996</v>
      </c>
      <c r="AK198" s="232" t="s">
        <v>176</v>
      </c>
      <c r="AL198" s="232">
        <v>-0.1</v>
      </c>
      <c r="AM198" s="232">
        <v>-1.5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2">
        <v>103.18993</v>
      </c>
      <c r="C199" s="232">
        <v>114.10881999999999</v>
      </c>
      <c r="D199" s="232">
        <v>95.392039999999994</v>
      </c>
      <c r="E199" s="232">
        <v>102.76681000000001</v>
      </c>
      <c r="F199" s="232" t="s">
        <v>176</v>
      </c>
      <c r="G199" s="232">
        <v>105.84668000000001</v>
      </c>
      <c r="H199" s="232" t="s">
        <v>176</v>
      </c>
      <c r="I199" s="232">
        <v>98.747569999999996</v>
      </c>
      <c r="J199" s="232">
        <v>120.90196</v>
      </c>
      <c r="K199" s="232">
        <v>99.507959999999997</v>
      </c>
      <c r="L199" s="232">
        <v>141.86693</v>
      </c>
      <c r="M199" s="232">
        <v>89.916910000000001</v>
      </c>
      <c r="N199" s="232">
        <v>100.34809</v>
      </c>
      <c r="O199" s="232">
        <v>91.214709999999997</v>
      </c>
      <c r="P199" s="232">
        <v>98.163820000000001</v>
      </c>
      <c r="Q199" s="232">
        <v>91.593620000000001</v>
      </c>
      <c r="R199" s="232" t="s">
        <v>176</v>
      </c>
      <c r="S199" s="232">
        <v>87.773510000000002</v>
      </c>
      <c r="T199" s="232">
        <v>100.20968000000001</v>
      </c>
      <c r="U199" s="232">
        <v>-0.4</v>
      </c>
      <c r="V199" s="232">
        <v>-0.8</v>
      </c>
      <c r="W199" s="232">
        <v>-10.5</v>
      </c>
      <c r="X199" s="232">
        <v>-13.3</v>
      </c>
      <c r="Y199" s="232" t="s">
        <v>176</v>
      </c>
      <c r="Z199" s="232">
        <v>-2.6</v>
      </c>
      <c r="AA199" s="232" t="s">
        <v>176</v>
      </c>
      <c r="AB199" s="232">
        <v>-1.2</v>
      </c>
      <c r="AC199" s="232">
        <v>-0.3</v>
      </c>
      <c r="AD199" s="232">
        <v>-3.9</v>
      </c>
      <c r="AE199" s="233">
        <v>1.7</v>
      </c>
      <c r="AF199" s="232">
        <v>-0.5</v>
      </c>
      <c r="AG199" s="232">
        <v>-3.3</v>
      </c>
      <c r="AH199" s="232">
        <v>2.5</v>
      </c>
      <c r="AI199" s="232">
        <v>1.1000000000000001</v>
      </c>
      <c r="AJ199" s="232">
        <v>0.4</v>
      </c>
      <c r="AK199" s="232" t="s">
        <v>176</v>
      </c>
      <c r="AL199" s="232">
        <v>-7</v>
      </c>
      <c r="AM199" s="232">
        <v>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2">
        <v>104.47763999999999</v>
      </c>
      <c r="C200" s="232">
        <v>113.91131</v>
      </c>
      <c r="D200" s="232">
        <v>98.723489999999998</v>
      </c>
      <c r="E200" s="232">
        <v>116.82489</v>
      </c>
      <c r="F200" s="232" t="s">
        <v>176</v>
      </c>
      <c r="G200" s="232">
        <v>106.44074999999999</v>
      </c>
      <c r="H200" s="232" t="s">
        <v>176</v>
      </c>
      <c r="I200" s="232">
        <v>100.91207</v>
      </c>
      <c r="J200" s="232">
        <v>119.69710000000001</v>
      </c>
      <c r="K200" s="232">
        <v>101.94574</v>
      </c>
      <c r="L200" s="232">
        <v>144.04318000000001</v>
      </c>
      <c r="M200" s="232">
        <v>88.872129999999999</v>
      </c>
      <c r="N200" s="232">
        <v>106.35512</v>
      </c>
      <c r="O200" s="232">
        <v>93.765609999999995</v>
      </c>
      <c r="P200" s="232">
        <v>97.234210000000004</v>
      </c>
      <c r="Q200" s="232">
        <v>91.075860000000006</v>
      </c>
      <c r="R200" s="232" t="s">
        <v>176</v>
      </c>
      <c r="S200" s="232">
        <v>96.333290000000005</v>
      </c>
      <c r="T200" s="232">
        <v>101.34797</v>
      </c>
      <c r="U200" s="232">
        <v>1.2</v>
      </c>
      <c r="V200" s="232">
        <v>-0.2</v>
      </c>
      <c r="W200" s="232">
        <v>3.5</v>
      </c>
      <c r="X200" s="232">
        <v>13.7</v>
      </c>
      <c r="Y200" s="232" t="s">
        <v>176</v>
      </c>
      <c r="Z200" s="232">
        <v>0.6</v>
      </c>
      <c r="AA200" s="232" t="s">
        <v>176</v>
      </c>
      <c r="AB200" s="232">
        <v>2.2000000000000002</v>
      </c>
      <c r="AC200" s="232">
        <v>-1</v>
      </c>
      <c r="AD200" s="232">
        <v>2.4</v>
      </c>
      <c r="AE200" s="233">
        <v>1.5</v>
      </c>
      <c r="AF200" s="232">
        <v>-1.2</v>
      </c>
      <c r="AG200" s="232">
        <v>6</v>
      </c>
      <c r="AH200" s="232">
        <v>2.8</v>
      </c>
      <c r="AI200" s="232">
        <v>-0.9</v>
      </c>
      <c r="AJ200" s="232">
        <v>-0.6</v>
      </c>
      <c r="AK200" s="232" t="s">
        <v>176</v>
      </c>
      <c r="AL200" s="232">
        <v>9.8000000000000007</v>
      </c>
      <c r="AM200" s="232">
        <v>1.1000000000000001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2">
        <v>104.88439</v>
      </c>
      <c r="C201" s="232">
        <v>115.18613000000001</v>
      </c>
      <c r="D201" s="232">
        <v>94.254260000000002</v>
      </c>
      <c r="E201" s="232">
        <v>109.41987</v>
      </c>
      <c r="F201" s="232" t="s">
        <v>176</v>
      </c>
      <c r="G201" s="232">
        <v>104.13945</v>
      </c>
      <c r="H201" s="232" t="s">
        <v>176</v>
      </c>
      <c r="I201" s="232">
        <v>102.74766</v>
      </c>
      <c r="J201" s="232">
        <v>123.95943</v>
      </c>
      <c r="K201" s="232">
        <v>103.22588</v>
      </c>
      <c r="L201" s="232">
        <v>144.99564000000001</v>
      </c>
      <c r="M201" s="232">
        <v>96.220179999999999</v>
      </c>
      <c r="N201" s="232">
        <v>103.9943</v>
      </c>
      <c r="O201" s="232">
        <v>94.054060000000007</v>
      </c>
      <c r="P201" s="232">
        <v>98.505189999999999</v>
      </c>
      <c r="Q201" s="232">
        <v>93.055229999999995</v>
      </c>
      <c r="R201" s="232" t="s">
        <v>176</v>
      </c>
      <c r="S201" s="232">
        <v>94.871539999999996</v>
      </c>
      <c r="T201" s="232">
        <v>101.13306</v>
      </c>
      <c r="U201" s="232">
        <v>0.4</v>
      </c>
      <c r="V201" s="232">
        <v>1.1000000000000001</v>
      </c>
      <c r="W201" s="232">
        <v>-4.5</v>
      </c>
      <c r="X201" s="232">
        <v>-6.3</v>
      </c>
      <c r="Y201" s="232" t="s">
        <v>176</v>
      </c>
      <c r="Z201" s="232">
        <v>-2.2000000000000002</v>
      </c>
      <c r="AA201" s="232" t="s">
        <v>176</v>
      </c>
      <c r="AB201" s="232">
        <v>1.8</v>
      </c>
      <c r="AC201" s="232">
        <v>3.6</v>
      </c>
      <c r="AD201" s="232">
        <v>1.3</v>
      </c>
      <c r="AE201" s="233">
        <v>0.7</v>
      </c>
      <c r="AF201" s="232">
        <v>8.3000000000000007</v>
      </c>
      <c r="AG201" s="232">
        <v>-2.2000000000000002</v>
      </c>
      <c r="AH201" s="232">
        <v>0.3</v>
      </c>
      <c r="AI201" s="232">
        <v>1.3</v>
      </c>
      <c r="AJ201" s="232">
        <v>2.2000000000000002</v>
      </c>
      <c r="AK201" s="232" t="s">
        <v>176</v>
      </c>
      <c r="AL201" s="232">
        <v>-1.5</v>
      </c>
      <c r="AM201" s="232">
        <v>-0.2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2">
        <v>93.444360000000003</v>
      </c>
      <c r="C202" s="232">
        <v>108.40143999999999</v>
      </c>
      <c r="D202" s="232">
        <v>92.20805</v>
      </c>
      <c r="E202" s="232">
        <v>116.84479</v>
      </c>
      <c r="F202" s="232" t="s">
        <v>176</v>
      </c>
      <c r="G202" s="232">
        <v>101.31958</v>
      </c>
      <c r="H202" s="232" t="s">
        <v>176</v>
      </c>
      <c r="I202" s="232">
        <v>91.419309999999996</v>
      </c>
      <c r="J202" s="232">
        <v>111.0433</v>
      </c>
      <c r="K202" s="232">
        <v>93.728650000000002</v>
      </c>
      <c r="L202" s="232">
        <v>142.7269</v>
      </c>
      <c r="M202" s="232">
        <v>88.7971</v>
      </c>
      <c r="N202" s="232">
        <v>93.389830000000003</v>
      </c>
      <c r="O202" s="232">
        <v>78.434250000000006</v>
      </c>
      <c r="P202" s="232">
        <v>83.911749999999998</v>
      </c>
      <c r="Q202" s="232">
        <v>80.570239999999998</v>
      </c>
      <c r="R202" s="232" t="s">
        <v>176</v>
      </c>
      <c r="S202" s="232">
        <v>79.927899999999994</v>
      </c>
      <c r="T202" s="232">
        <v>87.574910000000003</v>
      </c>
      <c r="U202" s="232">
        <v>-10.9</v>
      </c>
      <c r="V202" s="232">
        <v>-5.9</v>
      </c>
      <c r="W202" s="232">
        <v>-2.2000000000000002</v>
      </c>
      <c r="X202" s="232">
        <v>6.8</v>
      </c>
      <c r="Y202" s="232" t="s">
        <v>176</v>
      </c>
      <c r="Z202" s="232">
        <v>-2.7</v>
      </c>
      <c r="AA202" s="232" t="s">
        <v>176</v>
      </c>
      <c r="AB202" s="232">
        <v>-11</v>
      </c>
      <c r="AC202" s="232">
        <v>-10.4</v>
      </c>
      <c r="AD202" s="232">
        <v>-9.1999999999999993</v>
      </c>
      <c r="AE202" s="233">
        <v>-1.6</v>
      </c>
      <c r="AF202" s="232">
        <v>-7.7</v>
      </c>
      <c r="AG202" s="232">
        <v>-10.199999999999999</v>
      </c>
      <c r="AH202" s="232">
        <v>-16.600000000000001</v>
      </c>
      <c r="AI202" s="232">
        <v>-14.8</v>
      </c>
      <c r="AJ202" s="232">
        <v>-13.4</v>
      </c>
      <c r="AK202" s="232" t="s">
        <v>176</v>
      </c>
      <c r="AL202" s="232">
        <v>-15.8</v>
      </c>
      <c r="AM202" s="232">
        <v>-13.4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2">
        <v>105.0051</v>
      </c>
      <c r="C203" s="232">
        <v>119.23542</v>
      </c>
      <c r="D203" s="232">
        <v>90.734589999999997</v>
      </c>
      <c r="E203" s="232">
        <v>118.18102</v>
      </c>
      <c r="F203" s="232" t="s">
        <v>176</v>
      </c>
      <c r="G203" s="232">
        <v>103.46716000000001</v>
      </c>
      <c r="H203" s="232" t="s">
        <v>176</v>
      </c>
      <c r="I203" s="232">
        <v>104.69972</v>
      </c>
      <c r="J203" s="232">
        <v>126.90045000000001</v>
      </c>
      <c r="K203" s="232">
        <v>103.07239</v>
      </c>
      <c r="L203" s="232">
        <v>139.47015999999999</v>
      </c>
      <c r="M203" s="232">
        <v>91.302090000000007</v>
      </c>
      <c r="N203" s="232">
        <v>105.79069</v>
      </c>
      <c r="O203" s="232">
        <v>99.824240000000003</v>
      </c>
      <c r="P203" s="232">
        <v>98.984279999999998</v>
      </c>
      <c r="Q203" s="232">
        <v>93.379239999999996</v>
      </c>
      <c r="R203" s="232" t="s">
        <v>176</v>
      </c>
      <c r="S203" s="232">
        <v>91.164580000000001</v>
      </c>
      <c r="T203" s="232">
        <v>100.29976000000001</v>
      </c>
      <c r="U203" s="232">
        <v>12.4</v>
      </c>
      <c r="V203" s="232">
        <v>10</v>
      </c>
      <c r="W203" s="232">
        <v>-1.6</v>
      </c>
      <c r="X203" s="232">
        <v>1.1000000000000001</v>
      </c>
      <c r="Y203" s="232" t="s">
        <v>176</v>
      </c>
      <c r="Z203" s="232">
        <v>2.1</v>
      </c>
      <c r="AA203" s="232" t="s">
        <v>176</v>
      </c>
      <c r="AB203" s="232">
        <v>14.5</v>
      </c>
      <c r="AC203" s="232">
        <v>14.3</v>
      </c>
      <c r="AD203" s="232">
        <v>10</v>
      </c>
      <c r="AE203" s="233">
        <v>-2.2999999999999998</v>
      </c>
      <c r="AF203" s="232">
        <v>2.8</v>
      </c>
      <c r="AG203" s="232">
        <v>13.3</v>
      </c>
      <c r="AH203" s="232">
        <v>27.3</v>
      </c>
      <c r="AI203" s="232">
        <v>18</v>
      </c>
      <c r="AJ203" s="232">
        <v>15.9</v>
      </c>
      <c r="AK203" s="232" t="s">
        <v>176</v>
      </c>
      <c r="AL203" s="232">
        <v>14.1</v>
      </c>
      <c r="AM203" s="232">
        <v>14.5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2">
        <v>104.68025</v>
      </c>
      <c r="C204" s="232">
        <v>118.01300999999999</v>
      </c>
      <c r="D204" s="232">
        <v>92.382210000000001</v>
      </c>
      <c r="E204" s="232">
        <v>118.97051</v>
      </c>
      <c r="F204" s="232" t="s">
        <v>176</v>
      </c>
      <c r="G204" s="232">
        <v>106.82183000000001</v>
      </c>
      <c r="H204" s="232" t="s">
        <v>176</v>
      </c>
      <c r="I204" s="232">
        <v>103.96279</v>
      </c>
      <c r="J204" s="232">
        <v>124.01927999999999</v>
      </c>
      <c r="K204" s="232">
        <v>99.676259999999999</v>
      </c>
      <c r="L204" s="232">
        <v>142.19202999999999</v>
      </c>
      <c r="M204" s="232">
        <v>89.523290000000003</v>
      </c>
      <c r="N204" s="232">
        <v>104.01103999999999</v>
      </c>
      <c r="O204" s="232">
        <v>96.871420000000001</v>
      </c>
      <c r="P204" s="232">
        <v>99.996979999999994</v>
      </c>
      <c r="Q204" s="232">
        <v>96.970929999999996</v>
      </c>
      <c r="R204" s="232" t="s">
        <v>176</v>
      </c>
      <c r="S204" s="232">
        <v>95.098070000000007</v>
      </c>
      <c r="T204" s="232">
        <v>99.076989999999995</v>
      </c>
      <c r="U204" s="232">
        <v>-0.3</v>
      </c>
      <c r="V204" s="232">
        <v>-1</v>
      </c>
      <c r="W204" s="232">
        <v>1.8</v>
      </c>
      <c r="X204" s="232">
        <v>0.7</v>
      </c>
      <c r="Y204" s="232" t="s">
        <v>176</v>
      </c>
      <c r="Z204" s="232">
        <v>3.2</v>
      </c>
      <c r="AA204" s="232" t="s">
        <v>176</v>
      </c>
      <c r="AB204" s="232">
        <v>-0.7</v>
      </c>
      <c r="AC204" s="232">
        <v>-2.2999999999999998</v>
      </c>
      <c r="AD204" s="232">
        <v>-3.3</v>
      </c>
      <c r="AE204" s="233">
        <v>2</v>
      </c>
      <c r="AF204" s="232">
        <v>-1.9</v>
      </c>
      <c r="AG204" s="232">
        <v>-1.7</v>
      </c>
      <c r="AH204" s="232">
        <v>-3</v>
      </c>
      <c r="AI204" s="232">
        <v>1</v>
      </c>
      <c r="AJ204" s="232">
        <v>3.8</v>
      </c>
      <c r="AK204" s="232" t="s">
        <v>176</v>
      </c>
      <c r="AL204" s="232">
        <v>4.3</v>
      </c>
      <c r="AM204" s="232">
        <v>-1.2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2">
        <v>103.79564999999999</v>
      </c>
      <c r="C205" s="232">
        <v>119.90913999999999</v>
      </c>
      <c r="D205" s="232">
        <v>85.372720000000001</v>
      </c>
      <c r="E205" s="232">
        <v>111.76103000000001</v>
      </c>
      <c r="F205" s="232" t="s">
        <v>176</v>
      </c>
      <c r="G205" s="232">
        <v>107.12947</v>
      </c>
      <c r="H205" s="232" t="s">
        <v>176</v>
      </c>
      <c r="I205" s="232">
        <v>107.7188</v>
      </c>
      <c r="J205" s="232">
        <v>129.72619</v>
      </c>
      <c r="K205" s="232">
        <v>100.49149</v>
      </c>
      <c r="L205" s="232">
        <v>144.49229</v>
      </c>
      <c r="M205" s="232">
        <v>89.778180000000006</v>
      </c>
      <c r="N205" s="232">
        <v>103.08624</v>
      </c>
      <c r="O205" s="232">
        <v>98.68835</v>
      </c>
      <c r="P205" s="232">
        <v>99.745189999999994</v>
      </c>
      <c r="Q205" s="232">
        <v>99.051659999999998</v>
      </c>
      <c r="R205" s="232" t="s">
        <v>176</v>
      </c>
      <c r="S205" s="232">
        <v>98.0732</v>
      </c>
      <c r="T205" s="232">
        <v>100.03748</v>
      </c>
      <c r="U205" s="232">
        <v>-0.8</v>
      </c>
      <c r="V205" s="232">
        <v>1.6</v>
      </c>
      <c r="W205" s="232">
        <v>-7.6</v>
      </c>
      <c r="X205" s="232">
        <v>-6.1</v>
      </c>
      <c r="Y205" s="232" t="s">
        <v>176</v>
      </c>
      <c r="Z205" s="232">
        <v>0.3</v>
      </c>
      <c r="AA205" s="232" t="s">
        <v>176</v>
      </c>
      <c r="AB205" s="232">
        <v>3.6</v>
      </c>
      <c r="AC205" s="232">
        <v>4.5999999999999996</v>
      </c>
      <c r="AD205" s="232">
        <v>0.8</v>
      </c>
      <c r="AE205" s="233">
        <v>1.6</v>
      </c>
      <c r="AF205" s="232">
        <v>0.3</v>
      </c>
      <c r="AG205" s="232">
        <v>-0.9</v>
      </c>
      <c r="AH205" s="232">
        <v>1.9</v>
      </c>
      <c r="AI205" s="232">
        <v>-0.3</v>
      </c>
      <c r="AJ205" s="232">
        <v>2.1</v>
      </c>
      <c r="AK205" s="232" t="s">
        <v>176</v>
      </c>
      <c r="AL205" s="232">
        <v>3.1</v>
      </c>
      <c r="AM205" s="232">
        <v>1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2">
        <v>100.86284000000001</v>
      </c>
      <c r="C206" s="232">
        <v>115.45223</v>
      </c>
      <c r="D206" s="232">
        <v>77.740539999999996</v>
      </c>
      <c r="E206" s="232">
        <v>117.85861</v>
      </c>
      <c r="F206" s="232" t="s">
        <v>176</v>
      </c>
      <c r="G206" s="232">
        <v>108.8253</v>
      </c>
      <c r="H206" s="232" t="s">
        <v>176</v>
      </c>
      <c r="I206" s="232">
        <v>110.44958</v>
      </c>
      <c r="J206" s="232">
        <v>121.13641</v>
      </c>
      <c r="K206" s="232">
        <v>96.238950000000003</v>
      </c>
      <c r="L206" s="232">
        <v>143.95535000000001</v>
      </c>
      <c r="M206" s="232">
        <v>87.803640000000001</v>
      </c>
      <c r="N206" s="232">
        <v>95.374849999999995</v>
      </c>
      <c r="O206" s="232">
        <v>93.299270000000007</v>
      </c>
      <c r="P206" s="232">
        <v>95.202699999999993</v>
      </c>
      <c r="Q206" s="232">
        <v>98.579459999999997</v>
      </c>
      <c r="R206" s="232" t="s">
        <v>176</v>
      </c>
      <c r="S206" s="232">
        <v>94.010080000000002</v>
      </c>
      <c r="T206" s="232">
        <v>99.165189999999996</v>
      </c>
      <c r="U206" s="232">
        <v>-2.8</v>
      </c>
      <c r="V206" s="232">
        <v>-3.7</v>
      </c>
      <c r="W206" s="232">
        <v>-8.9</v>
      </c>
      <c r="X206" s="232">
        <v>5.5</v>
      </c>
      <c r="Y206" s="232" t="s">
        <v>176</v>
      </c>
      <c r="Z206" s="232">
        <v>1.6</v>
      </c>
      <c r="AA206" s="232" t="s">
        <v>176</v>
      </c>
      <c r="AB206" s="232">
        <v>2.5</v>
      </c>
      <c r="AC206" s="232">
        <v>-6.6</v>
      </c>
      <c r="AD206" s="232">
        <v>-4.2</v>
      </c>
      <c r="AE206" s="233">
        <v>-0.4</v>
      </c>
      <c r="AF206" s="232">
        <v>-2.2000000000000002</v>
      </c>
      <c r="AG206" s="232">
        <v>-7.5</v>
      </c>
      <c r="AH206" s="232">
        <v>-5.5</v>
      </c>
      <c r="AI206" s="232">
        <v>-4.5999999999999996</v>
      </c>
      <c r="AJ206" s="232">
        <v>-0.5</v>
      </c>
      <c r="AK206" s="232" t="s">
        <v>176</v>
      </c>
      <c r="AL206" s="232">
        <v>-4.0999999999999996</v>
      </c>
      <c r="AM206" s="232">
        <v>-0.9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2">
        <v>102.21872999999999</v>
      </c>
      <c r="C207" s="232">
        <v>115.26774</v>
      </c>
      <c r="D207" s="232">
        <v>92.535039999999995</v>
      </c>
      <c r="E207" s="232">
        <v>118.9768</v>
      </c>
      <c r="F207" s="232" t="s">
        <v>176</v>
      </c>
      <c r="G207" s="232">
        <v>109.3845</v>
      </c>
      <c r="H207" s="232" t="s">
        <v>176</v>
      </c>
      <c r="I207" s="232">
        <v>101.02631</v>
      </c>
      <c r="J207" s="232">
        <v>125.04507</v>
      </c>
      <c r="K207" s="232">
        <v>99.615639999999999</v>
      </c>
      <c r="L207" s="232">
        <v>148.80020999999999</v>
      </c>
      <c r="M207" s="232">
        <v>89.745080000000002</v>
      </c>
      <c r="N207" s="232">
        <v>99.290220000000005</v>
      </c>
      <c r="O207" s="232">
        <v>92.250060000000005</v>
      </c>
      <c r="P207" s="232">
        <v>100.12572</v>
      </c>
      <c r="Q207" s="232">
        <v>97.675709999999995</v>
      </c>
      <c r="R207" s="232" t="s">
        <v>176</v>
      </c>
      <c r="S207" s="232">
        <v>91.836179999999999</v>
      </c>
      <c r="T207" s="232">
        <v>99.437060000000002</v>
      </c>
      <c r="U207" s="232">
        <v>1.3</v>
      </c>
      <c r="V207" s="232">
        <v>-0.2</v>
      </c>
      <c r="W207" s="232">
        <v>19</v>
      </c>
      <c r="X207" s="232">
        <v>0.9</v>
      </c>
      <c r="Y207" s="232" t="s">
        <v>176</v>
      </c>
      <c r="Z207" s="232">
        <v>0.5</v>
      </c>
      <c r="AA207" s="232" t="s">
        <v>176</v>
      </c>
      <c r="AB207" s="232">
        <v>-8.5</v>
      </c>
      <c r="AC207" s="232">
        <v>3.2</v>
      </c>
      <c r="AD207" s="232">
        <v>3.5</v>
      </c>
      <c r="AE207" s="233">
        <v>3.4</v>
      </c>
      <c r="AF207" s="232">
        <v>2.2000000000000002</v>
      </c>
      <c r="AG207" s="232">
        <v>4.0999999999999996</v>
      </c>
      <c r="AH207" s="232">
        <v>-1.1000000000000001</v>
      </c>
      <c r="AI207" s="232">
        <v>5.2</v>
      </c>
      <c r="AJ207" s="232">
        <v>-0.9</v>
      </c>
      <c r="AK207" s="232" t="s">
        <v>176</v>
      </c>
      <c r="AL207" s="232">
        <v>-2.2999999999999998</v>
      </c>
      <c r="AM207" s="232">
        <v>0.3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2">
        <v>102.14704999999999</v>
      </c>
      <c r="C208" s="232">
        <v>112.74630999999999</v>
      </c>
      <c r="D208" s="232">
        <v>85.986279999999994</v>
      </c>
      <c r="E208" s="232">
        <v>117.11563</v>
      </c>
      <c r="F208" s="232" t="s">
        <v>176</v>
      </c>
      <c r="G208" s="232">
        <v>108.67388</v>
      </c>
      <c r="H208" s="232" t="s">
        <v>176</v>
      </c>
      <c r="I208" s="232">
        <v>99.352879999999999</v>
      </c>
      <c r="J208" s="232">
        <v>119.88566</v>
      </c>
      <c r="K208" s="232">
        <v>101.09948</v>
      </c>
      <c r="L208" s="232">
        <v>147.94338999999999</v>
      </c>
      <c r="M208" s="232">
        <v>86.877340000000004</v>
      </c>
      <c r="N208" s="232">
        <v>101.2243</v>
      </c>
      <c r="O208" s="232">
        <v>94.344800000000006</v>
      </c>
      <c r="P208" s="232">
        <v>99.633949999999999</v>
      </c>
      <c r="Q208" s="232">
        <v>97.544030000000006</v>
      </c>
      <c r="R208" s="232" t="s">
        <v>176</v>
      </c>
      <c r="S208" s="232">
        <v>92.140900000000002</v>
      </c>
      <c r="T208" s="232">
        <v>91.704800000000006</v>
      </c>
      <c r="U208" s="232">
        <v>-0.1</v>
      </c>
      <c r="V208" s="232">
        <v>-2.2000000000000002</v>
      </c>
      <c r="W208" s="232">
        <v>-7.1</v>
      </c>
      <c r="X208" s="232">
        <v>-1.6</v>
      </c>
      <c r="Y208" s="232" t="s">
        <v>176</v>
      </c>
      <c r="Z208" s="232">
        <v>-0.6</v>
      </c>
      <c r="AA208" s="232" t="s">
        <v>176</v>
      </c>
      <c r="AB208" s="232">
        <v>-1.7</v>
      </c>
      <c r="AC208" s="232">
        <v>-4.0999999999999996</v>
      </c>
      <c r="AD208" s="232">
        <v>1.5</v>
      </c>
      <c r="AE208" s="233">
        <v>-0.6</v>
      </c>
      <c r="AF208" s="232">
        <v>-3.2</v>
      </c>
      <c r="AG208" s="232">
        <v>1.9</v>
      </c>
      <c r="AH208" s="232">
        <v>2.2999999999999998</v>
      </c>
      <c r="AI208" s="232">
        <v>-0.5</v>
      </c>
      <c r="AJ208" s="232">
        <v>-0.1</v>
      </c>
      <c r="AK208" s="232" t="s">
        <v>176</v>
      </c>
      <c r="AL208" s="232">
        <v>0.3</v>
      </c>
      <c r="AM208" s="232">
        <v>-7.8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2">
        <v>102.00234</v>
      </c>
      <c r="C209" s="232">
        <v>107.19806</v>
      </c>
      <c r="D209" s="232">
        <v>86.417810000000003</v>
      </c>
      <c r="E209" s="232">
        <v>113.67963</v>
      </c>
      <c r="F209" s="232" t="s">
        <v>176</v>
      </c>
      <c r="G209" s="232">
        <v>105.83596</v>
      </c>
      <c r="H209" s="232" t="s">
        <v>176</v>
      </c>
      <c r="I209" s="232">
        <v>98.059200000000004</v>
      </c>
      <c r="J209" s="232">
        <v>118.96245</v>
      </c>
      <c r="K209" s="232">
        <v>100.87642</v>
      </c>
      <c r="L209" s="232">
        <v>143.41480999999999</v>
      </c>
      <c r="M209" s="232">
        <v>90.988420000000005</v>
      </c>
      <c r="N209" s="232">
        <v>99.699560000000005</v>
      </c>
      <c r="O209" s="232">
        <v>92.528459999999995</v>
      </c>
      <c r="P209" s="232">
        <v>97.890450000000001</v>
      </c>
      <c r="Q209" s="232">
        <v>94.95581</v>
      </c>
      <c r="R209" s="232" t="s">
        <v>176</v>
      </c>
      <c r="S209" s="232">
        <v>91.673869999999994</v>
      </c>
      <c r="T209" s="232">
        <v>102.64604</v>
      </c>
      <c r="U209" s="232">
        <v>-0.1</v>
      </c>
      <c r="V209" s="232">
        <v>-4.9000000000000004</v>
      </c>
      <c r="W209" s="232">
        <v>0.5</v>
      </c>
      <c r="X209" s="232">
        <v>-2.9</v>
      </c>
      <c r="Y209" s="232" t="s">
        <v>176</v>
      </c>
      <c r="Z209" s="232">
        <v>-2.6</v>
      </c>
      <c r="AA209" s="232" t="s">
        <v>176</v>
      </c>
      <c r="AB209" s="232">
        <v>-1.3</v>
      </c>
      <c r="AC209" s="232">
        <v>-0.8</v>
      </c>
      <c r="AD209" s="232">
        <v>-0.2</v>
      </c>
      <c r="AE209" s="233">
        <v>-3.1</v>
      </c>
      <c r="AF209" s="232">
        <v>4.7</v>
      </c>
      <c r="AG209" s="232">
        <v>-1.5</v>
      </c>
      <c r="AH209" s="232">
        <v>-1.9</v>
      </c>
      <c r="AI209" s="232">
        <v>-1.7</v>
      </c>
      <c r="AJ209" s="232">
        <v>-2.7</v>
      </c>
      <c r="AK209" s="232" t="s">
        <v>176</v>
      </c>
      <c r="AL209" s="232">
        <v>-0.5</v>
      </c>
      <c r="AM209" s="232">
        <v>11.9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2">
        <v>101.54909000000001</v>
      </c>
      <c r="C210" s="232">
        <v>108.74827000000001</v>
      </c>
      <c r="D210" s="232">
        <v>96.486859999999993</v>
      </c>
      <c r="E210" s="232">
        <v>119.92740000000001</v>
      </c>
      <c r="F210" s="232" t="s">
        <v>176</v>
      </c>
      <c r="G210" s="232">
        <v>106.51464</v>
      </c>
      <c r="H210" s="232" t="s">
        <v>176</v>
      </c>
      <c r="I210" s="232">
        <v>96.395250000000004</v>
      </c>
      <c r="J210" s="232">
        <v>114.53104999999999</v>
      </c>
      <c r="K210" s="232">
        <v>105.69689</v>
      </c>
      <c r="L210" s="232">
        <v>138.28371000000001</v>
      </c>
      <c r="M210" s="232">
        <v>89.138189999999994</v>
      </c>
      <c r="N210" s="232">
        <v>99.051209999999998</v>
      </c>
      <c r="O210" s="232">
        <v>96.313479999999998</v>
      </c>
      <c r="P210" s="232">
        <v>98.10051</v>
      </c>
      <c r="Q210" s="232">
        <v>96.085489999999993</v>
      </c>
      <c r="R210" s="232" t="s">
        <v>176</v>
      </c>
      <c r="S210" s="232">
        <v>91.291139999999999</v>
      </c>
      <c r="T210" s="232">
        <v>103.36671</v>
      </c>
      <c r="U210" s="232">
        <v>-0.4</v>
      </c>
      <c r="V210" s="232">
        <v>1.4</v>
      </c>
      <c r="W210" s="232">
        <v>11.7</v>
      </c>
      <c r="X210" s="232">
        <v>5.5</v>
      </c>
      <c r="Y210" s="232" t="s">
        <v>176</v>
      </c>
      <c r="Z210" s="232">
        <v>0.6</v>
      </c>
      <c r="AA210" s="232" t="s">
        <v>176</v>
      </c>
      <c r="AB210" s="232">
        <v>-1.7</v>
      </c>
      <c r="AC210" s="232">
        <v>-3.7</v>
      </c>
      <c r="AD210" s="232">
        <v>4.8</v>
      </c>
      <c r="AE210" s="233">
        <v>-3.6</v>
      </c>
      <c r="AF210" s="232">
        <v>-2</v>
      </c>
      <c r="AG210" s="232">
        <v>-0.7</v>
      </c>
      <c r="AH210" s="232">
        <v>4.0999999999999996</v>
      </c>
      <c r="AI210" s="232">
        <v>0.2</v>
      </c>
      <c r="AJ210" s="232">
        <v>1.2</v>
      </c>
      <c r="AK210" s="232" t="s">
        <v>176</v>
      </c>
      <c r="AL210" s="232">
        <v>-0.4</v>
      </c>
      <c r="AM210" s="232">
        <v>0.7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2">
        <v>101.74787000000001</v>
      </c>
      <c r="C211" s="232">
        <v>113.64203999999999</v>
      </c>
      <c r="D211" s="232">
        <v>94.706729999999993</v>
      </c>
      <c r="E211" s="232">
        <v>116.00055</v>
      </c>
      <c r="F211" s="232" t="s">
        <v>176</v>
      </c>
      <c r="G211" s="232">
        <v>107.58987</v>
      </c>
      <c r="H211" s="232" t="s">
        <v>176</v>
      </c>
      <c r="I211" s="232">
        <v>100.68919</v>
      </c>
      <c r="J211" s="232">
        <v>122.67564</v>
      </c>
      <c r="K211" s="232">
        <v>98.207639999999998</v>
      </c>
      <c r="L211" s="232">
        <v>127.30305</v>
      </c>
      <c r="M211" s="232">
        <v>87.420640000000006</v>
      </c>
      <c r="N211" s="232">
        <v>101.29253</v>
      </c>
      <c r="O211" s="232">
        <v>96.397040000000004</v>
      </c>
      <c r="P211" s="232">
        <v>99.265559999999994</v>
      </c>
      <c r="Q211" s="232">
        <v>94.851179999999999</v>
      </c>
      <c r="R211" s="232" t="s">
        <v>176</v>
      </c>
      <c r="S211" s="232">
        <v>88.527029999999996</v>
      </c>
      <c r="T211" s="232">
        <v>100.57154</v>
      </c>
      <c r="U211" s="232">
        <v>0.2</v>
      </c>
      <c r="V211" s="232">
        <v>4.5</v>
      </c>
      <c r="W211" s="232">
        <v>-1.8</v>
      </c>
      <c r="X211" s="232">
        <v>-3.3</v>
      </c>
      <c r="Y211" s="232" t="s">
        <v>176</v>
      </c>
      <c r="Z211" s="232">
        <v>1</v>
      </c>
      <c r="AA211" s="232" t="s">
        <v>176</v>
      </c>
      <c r="AB211" s="232">
        <v>4.5</v>
      </c>
      <c r="AC211" s="232">
        <v>7.1</v>
      </c>
      <c r="AD211" s="232">
        <v>-7.1</v>
      </c>
      <c r="AE211" s="233">
        <v>-7.9</v>
      </c>
      <c r="AF211" s="232">
        <v>-1.9</v>
      </c>
      <c r="AG211" s="232">
        <v>2.2999999999999998</v>
      </c>
      <c r="AH211" s="232">
        <v>0.1</v>
      </c>
      <c r="AI211" s="232">
        <v>1.2</v>
      </c>
      <c r="AJ211" s="232">
        <v>-1.3</v>
      </c>
      <c r="AK211" s="232" t="s">
        <v>176</v>
      </c>
      <c r="AL211" s="232">
        <v>-3</v>
      </c>
      <c r="AM211" s="232">
        <v>-2.7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2">
        <v>101.42856999999999</v>
      </c>
      <c r="C212" s="232">
        <v>104.88924</v>
      </c>
      <c r="D212" s="232">
        <v>93.517139999999998</v>
      </c>
      <c r="E212" s="232">
        <v>104.80092999999999</v>
      </c>
      <c r="F212" s="232" t="s">
        <v>176</v>
      </c>
      <c r="G212" s="232">
        <v>105.89015000000001</v>
      </c>
      <c r="H212" s="232" t="s">
        <v>176</v>
      </c>
      <c r="I212" s="232">
        <v>96.524550000000005</v>
      </c>
      <c r="J212" s="232">
        <v>107.57205</v>
      </c>
      <c r="K212" s="232">
        <v>95.639600000000002</v>
      </c>
      <c r="L212" s="232">
        <v>127.75394</v>
      </c>
      <c r="M212" s="232">
        <v>89.855890000000002</v>
      </c>
      <c r="N212" s="232">
        <v>98.9328</v>
      </c>
      <c r="O212" s="232">
        <v>95.615309999999994</v>
      </c>
      <c r="P212" s="232">
        <v>101.74353000000001</v>
      </c>
      <c r="Q212" s="232">
        <v>96.760909999999996</v>
      </c>
      <c r="R212" s="232" t="s">
        <v>176</v>
      </c>
      <c r="S212" s="232">
        <v>86.755899999999997</v>
      </c>
      <c r="T212" s="232">
        <v>100.33586</v>
      </c>
      <c r="U212" s="232">
        <v>-0.3</v>
      </c>
      <c r="V212" s="232">
        <v>-7.7</v>
      </c>
      <c r="W212" s="232">
        <v>-1.3</v>
      </c>
      <c r="X212" s="232">
        <v>-9.6999999999999993</v>
      </c>
      <c r="Y212" s="232" t="s">
        <v>176</v>
      </c>
      <c r="Z212" s="232">
        <v>-1.6</v>
      </c>
      <c r="AA212" s="232" t="s">
        <v>176</v>
      </c>
      <c r="AB212" s="232">
        <v>-4.0999999999999996</v>
      </c>
      <c r="AC212" s="232">
        <v>-12.3</v>
      </c>
      <c r="AD212" s="232">
        <v>-2.6</v>
      </c>
      <c r="AE212" s="233">
        <v>0.4</v>
      </c>
      <c r="AF212" s="232">
        <v>2.8</v>
      </c>
      <c r="AG212" s="232">
        <v>-2.2999999999999998</v>
      </c>
      <c r="AH212" s="232">
        <v>-0.8</v>
      </c>
      <c r="AI212" s="232">
        <v>2.5</v>
      </c>
      <c r="AJ212" s="232">
        <v>2</v>
      </c>
      <c r="AK212" s="232" t="s">
        <v>176</v>
      </c>
      <c r="AL212" s="232">
        <v>-2</v>
      </c>
      <c r="AM212" s="232">
        <v>-0.2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2">
        <v>101.84972</v>
      </c>
      <c r="C213" s="232">
        <v>117.65837000000001</v>
      </c>
      <c r="D213" s="232">
        <v>97.259829999999994</v>
      </c>
      <c r="E213" s="232">
        <v>77.167869999999994</v>
      </c>
      <c r="F213" s="232" t="s">
        <v>176</v>
      </c>
      <c r="G213" s="232">
        <v>108.96766</v>
      </c>
      <c r="H213" s="232" t="s">
        <v>176</v>
      </c>
      <c r="I213" s="232">
        <v>105.57458</v>
      </c>
      <c r="J213" s="232">
        <v>126.39957</v>
      </c>
      <c r="K213" s="232">
        <v>96.203149999999994</v>
      </c>
      <c r="L213" s="232">
        <v>119.13695</v>
      </c>
      <c r="M213" s="232">
        <v>88.544370000000001</v>
      </c>
      <c r="N213" s="232">
        <v>105.9495</v>
      </c>
      <c r="O213" s="232">
        <v>100.77978</v>
      </c>
      <c r="P213" s="232">
        <v>102.8708</v>
      </c>
      <c r="Q213" s="232">
        <v>99.232569999999996</v>
      </c>
      <c r="R213" s="232" t="s">
        <v>176</v>
      </c>
      <c r="S213" s="232">
        <v>93.069100000000006</v>
      </c>
      <c r="T213" s="232">
        <v>99.401840000000007</v>
      </c>
      <c r="U213" s="232">
        <v>0.4</v>
      </c>
      <c r="V213" s="232">
        <v>12.2</v>
      </c>
      <c r="W213" s="232">
        <v>4</v>
      </c>
      <c r="X213" s="232">
        <v>-26.4</v>
      </c>
      <c r="Y213" s="232" t="s">
        <v>176</v>
      </c>
      <c r="Z213" s="232">
        <v>2.9</v>
      </c>
      <c r="AA213" s="232" t="s">
        <v>176</v>
      </c>
      <c r="AB213" s="232">
        <v>9.4</v>
      </c>
      <c r="AC213" s="232">
        <v>17.5</v>
      </c>
      <c r="AD213" s="232">
        <v>0.6</v>
      </c>
      <c r="AE213" s="233">
        <v>-6.7</v>
      </c>
      <c r="AF213" s="232">
        <v>-1.5</v>
      </c>
      <c r="AG213" s="232">
        <v>7.1</v>
      </c>
      <c r="AH213" s="232">
        <v>5.4</v>
      </c>
      <c r="AI213" s="232">
        <v>1.1000000000000001</v>
      </c>
      <c r="AJ213" s="232">
        <v>2.6</v>
      </c>
      <c r="AK213" s="232" t="s">
        <v>176</v>
      </c>
      <c r="AL213" s="232">
        <v>7.3</v>
      </c>
      <c r="AM213" s="232">
        <v>-0.9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2">
        <v>101.78707</v>
      </c>
      <c r="C214" s="232">
        <v>116.03391999999999</v>
      </c>
      <c r="D214" s="232">
        <v>95.610529999999997</v>
      </c>
      <c r="E214" s="232">
        <v>118.39515</v>
      </c>
      <c r="F214" s="232" t="s">
        <v>176</v>
      </c>
      <c r="G214" s="232">
        <v>110.54957</v>
      </c>
      <c r="H214" s="232" t="s">
        <v>176</v>
      </c>
      <c r="I214" s="232">
        <v>101.69967</v>
      </c>
      <c r="J214" s="232">
        <v>125.22206</v>
      </c>
      <c r="K214" s="232">
        <v>92.773290000000003</v>
      </c>
      <c r="L214" s="232">
        <v>119.15989999999999</v>
      </c>
      <c r="M214" s="232">
        <v>93.500709999999998</v>
      </c>
      <c r="N214" s="232">
        <v>105.1391</v>
      </c>
      <c r="O214" s="232">
        <v>101.4752</v>
      </c>
      <c r="P214" s="232">
        <v>102.72919</v>
      </c>
      <c r="Q214" s="232">
        <v>98.655919999999995</v>
      </c>
      <c r="R214" s="232" t="s">
        <v>176</v>
      </c>
      <c r="S214" s="232">
        <v>86.988600000000005</v>
      </c>
      <c r="T214" s="232">
        <v>99.601179999999999</v>
      </c>
      <c r="U214" s="232">
        <v>-0.1</v>
      </c>
      <c r="V214" s="232">
        <v>-1.4</v>
      </c>
      <c r="W214" s="232">
        <v>-1.7</v>
      </c>
      <c r="X214" s="232">
        <v>53.4</v>
      </c>
      <c r="Y214" s="232" t="s">
        <v>176</v>
      </c>
      <c r="Z214" s="232">
        <v>1.5</v>
      </c>
      <c r="AA214" s="232" t="s">
        <v>176</v>
      </c>
      <c r="AB214" s="232">
        <v>-3.7</v>
      </c>
      <c r="AC214" s="232">
        <v>-0.9</v>
      </c>
      <c r="AD214" s="232">
        <v>-3.6</v>
      </c>
      <c r="AE214" s="233">
        <v>0</v>
      </c>
      <c r="AF214" s="232">
        <v>5.6</v>
      </c>
      <c r="AG214" s="232">
        <v>-0.8</v>
      </c>
      <c r="AH214" s="232">
        <v>0.7</v>
      </c>
      <c r="AI214" s="232">
        <v>-0.1</v>
      </c>
      <c r="AJ214" s="232">
        <v>-0.6</v>
      </c>
      <c r="AK214" s="232" t="s">
        <v>176</v>
      </c>
      <c r="AL214" s="232">
        <v>-6.5</v>
      </c>
      <c r="AM214" s="232">
        <v>0.2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2">
        <v>100.82084</v>
      </c>
      <c r="C215" s="232">
        <v>109.71907</v>
      </c>
      <c r="D215" s="232">
        <v>95.935249999999996</v>
      </c>
      <c r="E215" s="232">
        <v>121.88445</v>
      </c>
      <c r="F215" s="232" t="s">
        <v>176</v>
      </c>
      <c r="G215" s="232">
        <v>101.61942000000001</v>
      </c>
      <c r="H215" s="232" t="s">
        <v>176</v>
      </c>
      <c r="I215" s="232">
        <v>98.931970000000007</v>
      </c>
      <c r="J215" s="232">
        <v>116.2304</v>
      </c>
      <c r="K215" s="232">
        <v>91.798259999999999</v>
      </c>
      <c r="L215" s="232">
        <v>123.81156</v>
      </c>
      <c r="M215" s="232">
        <v>85.555750000000003</v>
      </c>
      <c r="N215" s="232">
        <v>100.14126</v>
      </c>
      <c r="O215" s="232">
        <v>96.151129999999995</v>
      </c>
      <c r="P215" s="232">
        <v>100.36896</v>
      </c>
      <c r="Q215" s="232">
        <v>98.90795</v>
      </c>
      <c r="R215" s="232" t="s">
        <v>176</v>
      </c>
      <c r="S215" s="232">
        <v>77.422349999999994</v>
      </c>
      <c r="T215" s="232">
        <v>97.902900000000002</v>
      </c>
      <c r="U215" s="232">
        <v>-0.9</v>
      </c>
      <c r="V215" s="232">
        <v>-5.4</v>
      </c>
      <c r="W215" s="232">
        <v>0.3</v>
      </c>
      <c r="X215" s="232">
        <v>2.9</v>
      </c>
      <c r="Y215" s="232" t="s">
        <v>176</v>
      </c>
      <c r="Z215" s="232">
        <v>-8.1</v>
      </c>
      <c r="AA215" s="232" t="s">
        <v>176</v>
      </c>
      <c r="AB215" s="232">
        <v>-2.7</v>
      </c>
      <c r="AC215" s="232">
        <v>-7.2</v>
      </c>
      <c r="AD215" s="232">
        <v>-1.1000000000000001</v>
      </c>
      <c r="AE215" s="233">
        <v>3.9</v>
      </c>
      <c r="AF215" s="232">
        <v>-8.5</v>
      </c>
      <c r="AG215" s="232">
        <v>-4.8</v>
      </c>
      <c r="AH215" s="232">
        <v>-5.2</v>
      </c>
      <c r="AI215" s="232">
        <v>-2.2999999999999998</v>
      </c>
      <c r="AJ215" s="232">
        <v>0.3</v>
      </c>
      <c r="AK215" s="232" t="s">
        <v>176</v>
      </c>
      <c r="AL215" s="232">
        <v>-11</v>
      </c>
      <c r="AM215" s="232">
        <v>-1.7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2">
        <v>100.24102999999999</v>
      </c>
      <c r="C216" s="232">
        <v>108.11700999999999</v>
      </c>
      <c r="D216" s="232">
        <v>92.361959999999996</v>
      </c>
      <c r="E216" s="232">
        <v>122.15136</v>
      </c>
      <c r="F216" s="232" t="s">
        <v>176</v>
      </c>
      <c r="G216" s="232">
        <v>107.16931</v>
      </c>
      <c r="H216" s="232" t="s">
        <v>176</v>
      </c>
      <c r="I216" s="232">
        <v>94.289479999999998</v>
      </c>
      <c r="J216" s="232">
        <v>116.60337</v>
      </c>
      <c r="K216" s="232">
        <v>92.295469999999995</v>
      </c>
      <c r="L216" s="232">
        <v>122.32855000000001</v>
      </c>
      <c r="M216" s="232">
        <v>92.073340000000002</v>
      </c>
      <c r="N216" s="232">
        <v>100.82078</v>
      </c>
      <c r="O216" s="232">
        <v>102.78471</v>
      </c>
      <c r="P216" s="232">
        <v>97.999529999999993</v>
      </c>
      <c r="Q216" s="232">
        <v>97.617850000000004</v>
      </c>
      <c r="R216" s="232" t="s">
        <v>176</v>
      </c>
      <c r="S216" s="232">
        <v>90.638750000000002</v>
      </c>
      <c r="T216" s="232">
        <v>99.969579999999993</v>
      </c>
      <c r="U216" s="232">
        <v>-0.6</v>
      </c>
      <c r="V216" s="232">
        <v>-1.5</v>
      </c>
      <c r="W216" s="232">
        <v>-3.7</v>
      </c>
      <c r="X216" s="232">
        <v>0.2</v>
      </c>
      <c r="Y216" s="232" t="s">
        <v>176</v>
      </c>
      <c r="Z216" s="232">
        <v>5.5</v>
      </c>
      <c r="AA216" s="232" t="s">
        <v>176</v>
      </c>
      <c r="AB216" s="232">
        <v>-4.7</v>
      </c>
      <c r="AC216" s="232">
        <v>0.3</v>
      </c>
      <c r="AD216" s="232">
        <v>0.5</v>
      </c>
      <c r="AE216" s="233">
        <v>-1.2</v>
      </c>
      <c r="AF216" s="232">
        <v>7.6</v>
      </c>
      <c r="AG216" s="232">
        <v>0.7</v>
      </c>
      <c r="AH216" s="232">
        <v>6.9</v>
      </c>
      <c r="AI216" s="232">
        <v>-2.4</v>
      </c>
      <c r="AJ216" s="232">
        <v>-1.3</v>
      </c>
      <c r="AK216" s="232" t="s">
        <v>176</v>
      </c>
      <c r="AL216" s="232">
        <v>17.100000000000001</v>
      </c>
      <c r="AM216" s="232">
        <v>2.1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2">
        <v>101.34206</v>
      </c>
      <c r="C217" s="232">
        <v>107.73972000000001</v>
      </c>
      <c r="D217" s="232">
        <v>96.57593</v>
      </c>
      <c r="E217" s="232">
        <v>122.59059999999999</v>
      </c>
      <c r="F217" s="232" t="s">
        <v>176</v>
      </c>
      <c r="G217" s="232">
        <v>107.55583</v>
      </c>
      <c r="H217" s="232" t="s">
        <v>176</v>
      </c>
      <c r="I217" s="232">
        <v>96.670389999999998</v>
      </c>
      <c r="J217" s="232">
        <v>117.50624999999999</v>
      </c>
      <c r="K217" s="232">
        <v>93.133679999999998</v>
      </c>
      <c r="L217" s="232">
        <v>122.07624</v>
      </c>
      <c r="M217" s="232">
        <v>92.863190000000003</v>
      </c>
      <c r="N217" s="232">
        <v>103.69271000000001</v>
      </c>
      <c r="O217" s="232">
        <v>100.53342000000001</v>
      </c>
      <c r="P217" s="232">
        <v>96.929609999999997</v>
      </c>
      <c r="Q217" s="232">
        <v>94.272779999999997</v>
      </c>
      <c r="R217" s="232" t="s">
        <v>176</v>
      </c>
      <c r="S217" s="232">
        <v>89.975530000000006</v>
      </c>
      <c r="T217" s="232">
        <v>100.17176000000001</v>
      </c>
      <c r="U217" s="232">
        <v>1.1000000000000001</v>
      </c>
      <c r="V217" s="232">
        <v>-0.3</v>
      </c>
      <c r="W217" s="232">
        <v>4.5999999999999996</v>
      </c>
      <c r="X217" s="232">
        <v>0.4</v>
      </c>
      <c r="Y217" s="232" t="s">
        <v>176</v>
      </c>
      <c r="Z217" s="232">
        <v>0.4</v>
      </c>
      <c r="AA217" s="232" t="s">
        <v>176</v>
      </c>
      <c r="AB217" s="232">
        <v>2.5</v>
      </c>
      <c r="AC217" s="232">
        <v>0.8</v>
      </c>
      <c r="AD217" s="232">
        <v>0.9</v>
      </c>
      <c r="AE217" s="233">
        <v>-0.2</v>
      </c>
      <c r="AF217" s="232">
        <v>0.9</v>
      </c>
      <c r="AG217" s="232">
        <v>2.8</v>
      </c>
      <c r="AH217" s="232">
        <v>-2.2000000000000002</v>
      </c>
      <c r="AI217" s="232">
        <v>-1.1000000000000001</v>
      </c>
      <c r="AJ217" s="232">
        <v>-3.4</v>
      </c>
      <c r="AK217" s="232" t="s">
        <v>176</v>
      </c>
      <c r="AL217" s="232">
        <v>-0.7</v>
      </c>
      <c r="AM217" s="232">
        <v>0.2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2">
        <v>101.35778999999999</v>
      </c>
      <c r="C218" s="232">
        <v>110.63742999999999</v>
      </c>
      <c r="D218" s="232">
        <v>92.708470000000005</v>
      </c>
      <c r="E218" s="232">
        <v>113.85709</v>
      </c>
      <c r="F218" s="232" t="s">
        <v>176</v>
      </c>
      <c r="G218" s="232">
        <v>108.98093</v>
      </c>
      <c r="H218" s="232" t="s">
        <v>176</v>
      </c>
      <c r="I218" s="232">
        <v>101.55484</v>
      </c>
      <c r="J218" s="232">
        <v>118.94088000000001</v>
      </c>
      <c r="K218" s="232">
        <v>93.715620000000001</v>
      </c>
      <c r="L218" s="232">
        <v>123.68284</v>
      </c>
      <c r="M218" s="232">
        <v>93.226259999999996</v>
      </c>
      <c r="N218" s="232">
        <v>99.137209999999996</v>
      </c>
      <c r="O218" s="232">
        <v>100.56686999999999</v>
      </c>
      <c r="P218" s="232">
        <v>98.565569999999994</v>
      </c>
      <c r="Q218" s="232">
        <v>95.756270000000001</v>
      </c>
      <c r="R218" s="232" t="s">
        <v>176</v>
      </c>
      <c r="S218" s="232">
        <v>91.268199999999993</v>
      </c>
      <c r="T218" s="232">
        <v>100.56549</v>
      </c>
      <c r="U218" s="232">
        <v>0</v>
      </c>
      <c r="V218" s="232">
        <v>2.7</v>
      </c>
      <c r="W218" s="232">
        <v>-4</v>
      </c>
      <c r="X218" s="232">
        <v>-7.1</v>
      </c>
      <c r="Y218" s="232" t="s">
        <v>176</v>
      </c>
      <c r="Z218" s="232">
        <v>1.3</v>
      </c>
      <c r="AA218" s="232" t="s">
        <v>176</v>
      </c>
      <c r="AB218" s="232">
        <v>5.0999999999999996</v>
      </c>
      <c r="AC218" s="232">
        <v>1.2</v>
      </c>
      <c r="AD218" s="232">
        <v>0.6</v>
      </c>
      <c r="AE218" s="233">
        <v>1.3</v>
      </c>
      <c r="AF218" s="232">
        <v>0.4</v>
      </c>
      <c r="AG218" s="232">
        <v>-4.4000000000000004</v>
      </c>
      <c r="AH218" s="232">
        <v>0</v>
      </c>
      <c r="AI218" s="232">
        <v>1.7</v>
      </c>
      <c r="AJ218" s="232">
        <v>1.6</v>
      </c>
      <c r="AK218" s="232" t="s">
        <v>176</v>
      </c>
      <c r="AL218" s="232">
        <v>1.4</v>
      </c>
      <c r="AM218" s="232">
        <v>0.4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2">
        <v>103.62775000000001</v>
      </c>
      <c r="C219" s="232">
        <v>114.39869</v>
      </c>
      <c r="D219" s="232">
        <v>98.444779999999994</v>
      </c>
      <c r="E219" s="232">
        <v>114.54951</v>
      </c>
      <c r="F219" s="232" t="s">
        <v>176</v>
      </c>
      <c r="G219" s="232">
        <v>109.55016000000001</v>
      </c>
      <c r="H219" s="232" t="s">
        <v>176</v>
      </c>
      <c r="I219" s="232">
        <v>103.29241</v>
      </c>
      <c r="J219" s="232">
        <v>123.49392</v>
      </c>
      <c r="K219" s="232">
        <v>95.663460000000001</v>
      </c>
      <c r="L219" s="232">
        <v>117.4706</v>
      </c>
      <c r="M219" s="232">
        <v>95.257760000000005</v>
      </c>
      <c r="N219" s="232">
        <v>105.14948</v>
      </c>
      <c r="O219" s="232">
        <v>101.82</v>
      </c>
      <c r="P219" s="232">
        <v>98.847650000000002</v>
      </c>
      <c r="Q219" s="232">
        <v>95.523560000000003</v>
      </c>
      <c r="R219" s="232" t="s">
        <v>176</v>
      </c>
      <c r="S219" s="232">
        <v>95.258219999999994</v>
      </c>
      <c r="T219" s="232">
        <v>111.75745000000001</v>
      </c>
      <c r="U219" s="232">
        <v>2.2000000000000002</v>
      </c>
      <c r="V219" s="232">
        <v>3.4</v>
      </c>
      <c r="W219" s="232">
        <v>6.2</v>
      </c>
      <c r="X219" s="232">
        <v>0.6</v>
      </c>
      <c r="Y219" s="232" t="s">
        <v>176</v>
      </c>
      <c r="Z219" s="232">
        <v>0.5</v>
      </c>
      <c r="AA219" s="232" t="s">
        <v>176</v>
      </c>
      <c r="AB219" s="232">
        <v>1.7</v>
      </c>
      <c r="AC219" s="232">
        <v>3.8</v>
      </c>
      <c r="AD219" s="232">
        <v>2.1</v>
      </c>
      <c r="AE219" s="233">
        <v>-5</v>
      </c>
      <c r="AF219" s="232">
        <v>2.2000000000000002</v>
      </c>
      <c r="AG219" s="232">
        <v>6.1</v>
      </c>
      <c r="AH219" s="232">
        <v>1.2</v>
      </c>
      <c r="AI219" s="232">
        <v>0.3</v>
      </c>
      <c r="AJ219" s="232">
        <v>-0.2</v>
      </c>
      <c r="AK219" s="232" t="s">
        <v>176</v>
      </c>
      <c r="AL219" s="232">
        <v>4.4000000000000004</v>
      </c>
      <c r="AM219" s="232">
        <v>11.1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2">
        <v>101.20971</v>
      </c>
      <c r="C220" s="232">
        <v>112.19883</v>
      </c>
      <c r="D220" s="232">
        <v>97.889279999999999</v>
      </c>
      <c r="E220" s="232">
        <v>114.02988000000001</v>
      </c>
      <c r="F220" s="232" t="s">
        <v>176</v>
      </c>
      <c r="G220" s="232">
        <v>112.03854</v>
      </c>
      <c r="H220" s="232" t="s">
        <v>176</v>
      </c>
      <c r="I220" s="232">
        <v>99.107789999999994</v>
      </c>
      <c r="J220" s="232">
        <v>118.29353</v>
      </c>
      <c r="K220" s="232">
        <v>92.71396</v>
      </c>
      <c r="L220" s="232">
        <v>112.51049</v>
      </c>
      <c r="M220" s="232">
        <v>98.980760000000004</v>
      </c>
      <c r="N220" s="232">
        <v>99.456850000000003</v>
      </c>
      <c r="O220" s="232">
        <v>91.709959999999995</v>
      </c>
      <c r="P220" s="232">
        <v>97.563460000000006</v>
      </c>
      <c r="Q220" s="232">
        <v>94.001400000000004</v>
      </c>
      <c r="R220" s="232" t="s">
        <v>176</v>
      </c>
      <c r="S220" s="232">
        <v>93.466549999999998</v>
      </c>
      <c r="T220" s="232">
        <v>101.62573</v>
      </c>
      <c r="U220" s="232">
        <v>-2.2999999999999998</v>
      </c>
      <c r="V220" s="232">
        <v>-1.9</v>
      </c>
      <c r="W220" s="232">
        <v>-0.6</v>
      </c>
      <c r="X220" s="232">
        <v>-0.5</v>
      </c>
      <c r="Y220" s="232" t="s">
        <v>176</v>
      </c>
      <c r="Z220" s="232">
        <v>2.2999999999999998</v>
      </c>
      <c r="AA220" s="232" t="s">
        <v>176</v>
      </c>
      <c r="AB220" s="232">
        <v>-4.0999999999999996</v>
      </c>
      <c r="AC220" s="232">
        <v>-4.2</v>
      </c>
      <c r="AD220" s="232">
        <v>-3.1</v>
      </c>
      <c r="AE220" s="233">
        <v>-4.2</v>
      </c>
      <c r="AF220" s="232">
        <v>3.9</v>
      </c>
      <c r="AG220" s="232">
        <v>-5.4</v>
      </c>
      <c r="AH220" s="232">
        <v>-9.9</v>
      </c>
      <c r="AI220" s="232">
        <v>-1.3</v>
      </c>
      <c r="AJ220" s="232">
        <v>-1.6</v>
      </c>
      <c r="AK220" s="232" t="s">
        <v>176</v>
      </c>
      <c r="AL220" s="232">
        <v>-1.9</v>
      </c>
      <c r="AM220" s="232">
        <v>-9.1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2">
        <v>99.809250000000006</v>
      </c>
      <c r="C221" s="232">
        <v>112.31488</v>
      </c>
      <c r="D221" s="232">
        <v>96.424899999999994</v>
      </c>
      <c r="E221" s="232">
        <v>115.17364999999999</v>
      </c>
      <c r="F221" s="232" t="s">
        <v>176</v>
      </c>
      <c r="G221" s="232">
        <v>110.29158</v>
      </c>
      <c r="H221" s="232" t="s">
        <v>176</v>
      </c>
      <c r="I221" s="232">
        <v>99.849149999999995</v>
      </c>
      <c r="J221" s="232">
        <v>114.13673</v>
      </c>
      <c r="K221" s="232">
        <v>87.705489999999998</v>
      </c>
      <c r="L221" s="232">
        <v>109.9823</v>
      </c>
      <c r="M221" s="232">
        <v>94.777370000000005</v>
      </c>
      <c r="N221" s="232">
        <v>96.946719999999999</v>
      </c>
      <c r="O221" s="232">
        <v>93.781059999999997</v>
      </c>
      <c r="P221" s="232">
        <v>97.562439999999995</v>
      </c>
      <c r="Q221" s="232">
        <v>91.94341</v>
      </c>
      <c r="R221" s="232" t="s">
        <v>176</v>
      </c>
      <c r="S221" s="232">
        <v>81.963939999999994</v>
      </c>
      <c r="T221" s="232">
        <v>99.219170000000005</v>
      </c>
      <c r="U221" s="232">
        <v>-1.4</v>
      </c>
      <c r="V221" s="232">
        <v>0.1</v>
      </c>
      <c r="W221" s="232">
        <v>-1.5</v>
      </c>
      <c r="X221" s="232">
        <v>1</v>
      </c>
      <c r="Y221" s="232" t="s">
        <v>176</v>
      </c>
      <c r="Z221" s="232">
        <v>-1.6</v>
      </c>
      <c r="AA221" s="232" t="s">
        <v>176</v>
      </c>
      <c r="AB221" s="232">
        <v>0.7</v>
      </c>
      <c r="AC221" s="232">
        <v>-3.5</v>
      </c>
      <c r="AD221" s="232">
        <v>-5.4</v>
      </c>
      <c r="AE221" s="233">
        <v>-2.2000000000000002</v>
      </c>
      <c r="AF221" s="232">
        <v>-4.2</v>
      </c>
      <c r="AG221" s="232">
        <v>-2.5</v>
      </c>
      <c r="AH221" s="232">
        <v>2.2999999999999998</v>
      </c>
      <c r="AI221" s="232">
        <v>0</v>
      </c>
      <c r="AJ221" s="232">
        <v>-2.2000000000000002</v>
      </c>
      <c r="AK221" s="232" t="s">
        <v>176</v>
      </c>
      <c r="AL221" s="232">
        <v>-12.3</v>
      </c>
      <c r="AM221" s="232">
        <v>-2.4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2">
        <v>101.27408</v>
      </c>
      <c r="C222" s="232">
        <v>117.99816</v>
      </c>
      <c r="D222" s="232">
        <v>100.78207999999999</v>
      </c>
      <c r="E222" s="232">
        <v>112.61435</v>
      </c>
      <c r="F222" s="232" t="s">
        <v>176</v>
      </c>
      <c r="G222" s="232">
        <v>110.78100999999999</v>
      </c>
      <c r="H222" s="232" t="s">
        <v>176</v>
      </c>
      <c r="I222" s="232">
        <v>102.19441999999999</v>
      </c>
      <c r="J222" s="232">
        <v>123.54001</v>
      </c>
      <c r="K222" s="232">
        <v>91.731179999999995</v>
      </c>
      <c r="L222" s="232">
        <v>111.58726</v>
      </c>
      <c r="M222" s="232">
        <v>97.228170000000006</v>
      </c>
      <c r="N222" s="232">
        <v>99.606290000000001</v>
      </c>
      <c r="O222" s="232">
        <v>95.873589999999993</v>
      </c>
      <c r="P222" s="232">
        <v>97.377330000000001</v>
      </c>
      <c r="Q222" s="232">
        <v>94.25376</v>
      </c>
      <c r="R222" s="232" t="s">
        <v>176</v>
      </c>
      <c r="S222" s="232">
        <v>86.337389999999999</v>
      </c>
      <c r="T222" s="232">
        <v>100.65915</v>
      </c>
      <c r="U222" s="232">
        <v>1.5</v>
      </c>
      <c r="V222" s="232">
        <v>3.6</v>
      </c>
      <c r="W222" s="232">
        <v>4.0999999999999996</v>
      </c>
      <c r="X222" s="232">
        <v>-2.2000000000000002</v>
      </c>
      <c r="Y222" s="232" t="s">
        <v>176</v>
      </c>
      <c r="Z222" s="232">
        <v>0.6</v>
      </c>
      <c r="AA222" s="232" t="s">
        <v>176</v>
      </c>
      <c r="AB222" s="232">
        <v>1.1000000000000001</v>
      </c>
      <c r="AC222" s="232">
        <v>7.8</v>
      </c>
      <c r="AD222" s="232">
        <v>3.6</v>
      </c>
      <c r="AE222" s="233">
        <v>1.5</v>
      </c>
      <c r="AF222" s="232">
        <v>2.4</v>
      </c>
      <c r="AG222" s="232">
        <v>1.8</v>
      </c>
      <c r="AH222" s="232">
        <v>0.7</v>
      </c>
      <c r="AI222" s="232">
        <v>-0.8</v>
      </c>
      <c r="AJ222" s="232">
        <v>2.4</v>
      </c>
      <c r="AK222" s="232" t="s">
        <v>176</v>
      </c>
      <c r="AL222" s="232">
        <v>4.2</v>
      </c>
      <c r="AM222" s="232">
        <v>0.6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2">
        <v>101.81469</v>
      </c>
      <c r="C223" s="232">
        <v>119.35635000000001</v>
      </c>
      <c r="D223" s="232">
        <v>96.470699999999994</v>
      </c>
      <c r="E223" s="232">
        <v>125.09153999999999</v>
      </c>
      <c r="F223" s="232" t="s">
        <v>176</v>
      </c>
      <c r="G223" s="232">
        <v>111.8005</v>
      </c>
      <c r="H223" s="232" t="s">
        <v>176</v>
      </c>
      <c r="I223" s="232">
        <v>105.56762999999999</v>
      </c>
      <c r="J223" s="232">
        <v>125.7727</v>
      </c>
      <c r="K223" s="232">
        <v>92.56129</v>
      </c>
      <c r="L223" s="232">
        <v>121.60944000000001</v>
      </c>
      <c r="M223" s="232">
        <v>96.427610000000001</v>
      </c>
      <c r="N223" s="232">
        <v>99.767939999999996</v>
      </c>
      <c r="O223" s="232">
        <v>99.285089999999997</v>
      </c>
      <c r="P223" s="232">
        <v>98.672110000000004</v>
      </c>
      <c r="Q223" s="232">
        <v>96.338350000000005</v>
      </c>
      <c r="R223" s="232" t="s">
        <v>176</v>
      </c>
      <c r="S223" s="232">
        <v>90.555930000000004</v>
      </c>
      <c r="T223" s="232">
        <v>101.22288</v>
      </c>
      <c r="U223" s="232">
        <v>0.5</v>
      </c>
      <c r="V223" s="232">
        <v>1.2</v>
      </c>
      <c r="W223" s="232">
        <v>-4.3</v>
      </c>
      <c r="X223" s="232">
        <v>11.1</v>
      </c>
      <c r="Y223" s="232" t="s">
        <v>176</v>
      </c>
      <c r="Z223" s="232">
        <v>0.9</v>
      </c>
      <c r="AA223" s="232" t="s">
        <v>176</v>
      </c>
      <c r="AB223" s="232">
        <v>3.3</v>
      </c>
      <c r="AC223" s="232">
        <v>1.8</v>
      </c>
      <c r="AD223" s="232">
        <v>0.9</v>
      </c>
      <c r="AE223" s="233">
        <v>9</v>
      </c>
      <c r="AF223" s="232">
        <v>-0.8</v>
      </c>
      <c r="AG223" s="232">
        <v>0.2</v>
      </c>
      <c r="AH223" s="232">
        <v>3.6</v>
      </c>
      <c r="AI223" s="232">
        <v>1.3</v>
      </c>
      <c r="AJ223" s="232">
        <v>2.2000000000000002</v>
      </c>
      <c r="AK223" s="232" t="s">
        <v>176</v>
      </c>
      <c r="AL223" s="232">
        <v>4.9000000000000004</v>
      </c>
      <c r="AM223" s="232">
        <v>0.6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2">
        <v>94.037949999999995</v>
      </c>
      <c r="C224" s="232">
        <v>102.16924</v>
      </c>
      <c r="D224" s="232">
        <v>83.914410000000004</v>
      </c>
      <c r="E224" s="232">
        <v>102.24597</v>
      </c>
      <c r="F224" s="232" t="s">
        <v>176</v>
      </c>
      <c r="G224" s="232">
        <v>89.997950000000003</v>
      </c>
      <c r="H224" s="232" t="s">
        <v>176</v>
      </c>
      <c r="I224" s="232">
        <v>98.342039999999997</v>
      </c>
      <c r="J224" s="232">
        <v>114.59650000000001</v>
      </c>
      <c r="K224" s="232">
        <v>90.768159999999995</v>
      </c>
      <c r="L224" s="232">
        <v>112.09819</v>
      </c>
      <c r="M224" s="232">
        <v>96.837810000000005</v>
      </c>
      <c r="N224" s="232">
        <v>91.781580000000005</v>
      </c>
      <c r="O224" s="232">
        <v>94.4572</v>
      </c>
      <c r="P224" s="232">
        <v>80.917450000000002</v>
      </c>
      <c r="Q224" s="232">
        <v>80.303330000000003</v>
      </c>
      <c r="R224" s="232" t="s">
        <v>176</v>
      </c>
      <c r="S224" s="232">
        <v>86.449920000000006</v>
      </c>
      <c r="T224" s="232">
        <v>98.275639999999996</v>
      </c>
      <c r="U224" s="232">
        <v>-7.6</v>
      </c>
      <c r="V224" s="232">
        <v>-14.4</v>
      </c>
      <c r="W224" s="232">
        <v>-13</v>
      </c>
      <c r="X224" s="232">
        <v>-18.3</v>
      </c>
      <c r="Y224" s="232" t="s">
        <v>176</v>
      </c>
      <c r="Z224" s="232">
        <v>-19.5</v>
      </c>
      <c r="AA224" s="232" t="s">
        <v>176</v>
      </c>
      <c r="AB224" s="232">
        <v>-6.8</v>
      </c>
      <c r="AC224" s="232">
        <v>-8.9</v>
      </c>
      <c r="AD224" s="232">
        <v>-1.9</v>
      </c>
      <c r="AE224" s="233">
        <v>-7.8</v>
      </c>
      <c r="AF224" s="232">
        <v>0.4</v>
      </c>
      <c r="AG224" s="232">
        <v>-8</v>
      </c>
      <c r="AH224" s="232">
        <v>-4.9000000000000004</v>
      </c>
      <c r="AI224" s="232">
        <v>-18</v>
      </c>
      <c r="AJ224" s="232">
        <v>-16.600000000000001</v>
      </c>
      <c r="AK224" s="232" t="s">
        <v>176</v>
      </c>
      <c r="AL224" s="232">
        <v>-4.5</v>
      </c>
      <c r="AM224" s="232">
        <v>-2.9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2">
        <v>75.470299999999995</v>
      </c>
      <c r="C225" s="232">
        <v>79.99803</v>
      </c>
      <c r="D225" s="232">
        <v>46.478349999999999</v>
      </c>
      <c r="E225" s="232">
        <v>106.30107</v>
      </c>
      <c r="F225" s="232" t="s">
        <v>176</v>
      </c>
      <c r="G225" s="232">
        <v>57.650239999999997</v>
      </c>
      <c r="H225" s="232" t="s">
        <v>176</v>
      </c>
      <c r="I225" s="232">
        <v>78.664259999999999</v>
      </c>
      <c r="J225" s="232">
        <v>95.397840000000002</v>
      </c>
      <c r="K225" s="232">
        <v>77.837519999999998</v>
      </c>
      <c r="L225" s="232">
        <v>88.328050000000005</v>
      </c>
      <c r="M225" s="232">
        <v>83.704089999999994</v>
      </c>
      <c r="N225" s="232">
        <v>70.383039999999994</v>
      </c>
      <c r="O225" s="232">
        <v>70.044070000000005</v>
      </c>
      <c r="P225" s="232">
        <v>71.227770000000007</v>
      </c>
      <c r="Q225" s="232">
        <v>63.605069999999998</v>
      </c>
      <c r="R225" s="232" t="s">
        <v>176</v>
      </c>
      <c r="S225" s="232">
        <v>85.058520000000001</v>
      </c>
      <c r="T225" s="232">
        <v>103.72833</v>
      </c>
      <c r="U225" s="232">
        <v>-19.7</v>
      </c>
      <c r="V225" s="232">
        <v>-21.7</v>
      </c>
      <c r="W225" s="232">
        <v>-44.6</v>
      </c>
      <c r="X225" s="232">
        <v>4</v>
      </c>
      <c r="Y225" s="232" t="s">
        <v>176</v>
      </c>
      <c r="Z225" s="232">
        <v>-35.9</v>
      </c>
      <c r="AA225" s="232" t="s">
        <v>176</v>
      </c>
      <c r="AB225" s="232">
        <v>-20</v>
      </c>
      <c r="AC225" s="232">
        <v>-16.8</v>
      </c>
      <c r="AD225" s="232">
        <v>-14.2</v>
      </c>
      <c r="AE225" s="233">
        <v>-21.2</v>
      </c>
      <c r="AF225" s="232">
        <v>-13.6</v>
      </c>
      <c r="AG225" s="232">
        <v>-23.3</v>
      </c>
      <c r="AH225" s="232">
        <v>-25.8</v>
      </c>
      <c r="AI225" s="232">
        <v>-12</v>
      </c>
      <c r="AJ225" s="232">
        <v>-20.8</v>
      </c>
      <c r="AK225" s="232" t="s">
        <v>176</v>
      </c>
      <c r="AL225" s="232">
        <v>-1.6</v>
      </c>
      <c r="AM225" s="232">
        <v>5.5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2">
        <v>81.362849999999995</v>
      </c>
      <c r="C226" s="232">
        <v>89.996840000000006</v>
      </c>
      <c r="D226" s="232">
        <v>50.196869999999997</v>
      </c>
      <c r="E226" s="232">
        <v>103.54861</v>
      </c>
      <c r="F226" s="232" t="s">
        <v>176</v>
      </c>
      <c r="G226" s="232">
        <v>56.035040000000002</v>
      </c>
      <c r="H226" s="232" t="s">
        <v>176</v>
      </c>
      <c r="I226" s="232">
        <v>89.280100000000004</v>
      </c>
      <c r="J226" s="232">
        <v>100.09462000000001</v>
      </c>
      <c r="K226" s="232">
        <v>80.16095</v>
      </c>
      <c r="L226" s="232">
        <v>80.94847</v>
      </c>
      <c r="M226" s="232">
        <v>85.875630000000001</v>
      </c>
      <c r="N226" s="232">
        <v>76.722040000000007</v>
      </c>
      <c r="O226" s="232">
        <v>84.012</v>
      </c>
      <c r="P226" s="232">
        <v>75.920990000000003</v>
      </c>
      <c r="Q226" s="232">
        <v>73.965239999999994</v>
      </c>
      <c r="R226" s="232" t="s">
        <v>176</v>
      </c>
      <c r="S226" s="232">
        <v>83.133380000000002</v>
      </c>
      <c r="T226" s="232">
        <v>104.50294</v>
      </c>
      <c r="U226" s="232">
        <v>7.8</v>
      </c>
      <c r="V226" s="232">
        <v>12.5</v>
      </c>
      <c r="W226" s="232">
        <v>8</v>
      </c>
      <c r="X226" s="232">
        <v>-2.6</v>
      </c>
      <c r="Y226" s="232" t="s">
        <v>176</v>
      </c>
      <c r="Z226" s="232">
        <v>-2.8</v>
      </c>
      <c r="AA226" s="232" t="s">
        <v>176</v>
      </c>
      <c r="AB226" s="232">
        <v>13.5</v>
      </c>
      <c r="AC226" s="232">
        <v>4.9000000000000004</v>
      </c>
      <c r="AD226" s="232">
        <v>3</v>
      </c>
      <c r="AE226" s="233">
        <v>-8.4</v>
      </c>
      <c r="AF226" s="232">
        <v>2.6</v>
      </c>
      <c r="AG226" s="232">
        <v>9</v>
      </c>
      <c r="AH226" s="232">
        <v>19.899999999999999</v>
      </c>
      <c r="AI226" s="232">
        <v>6.6</v>
      </c>
      <c r="AJ226" s="232">
        <v>16.3</v>
      </c>
      <c r="AK226" s="232" t="s">
        <v>176</v>
      </c>
      <c r="AL226" s="232">
        <v>-2.2999999999999998</v>
      </c>
      <c r="AM226" s="232">
        <v>0.7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2">
        <v>89.475440000000006</v>
      </c>
      <c r="C227" s="232">
        <v>93.521429999999995</v>
      </c>
      <c r="D227" s="232">
        <v>80.757859999999994</v>
      </c>
      <c r="E227" s="232">
        <v>112.74633</v>
      </c>
      <c r="F227" s="232" t="s">
        <v>176</v>
      </c>
      <c r="G227" s="232">
        <v>79.865629999999996</v>
      </c>
      <c r="H227" s="232" t="s">
        <v>176</v>
      </c>
      <c r="I227" s="232">
        <v>98.25658</v>
      </c>
      <c r="J227" s="232">
        <v>100.29898</v>
      </c>
      <c r="K227" s="232">
        <v>86.975340000000003</v>
      </c>
      <c r="L227" s="232">
        <v>84.906109999999998</v>
      </c>
      <c r="M227" s="232">
        <v>86.554569999999998</v>
      </c>
      <c r="N227" s="232">
        <v>86.974299999999999</v>
      </c>
      <c r="O227" s="232">
        <v>90.262069999999994</v>
      </c>
      <c r="P227" s="232">
        <v>83.787289999999999</v>
      </c>
      <c r="Q227" s="232">
        <v>83.461010000000002</v>
      </c>
      <c r="R227" s="232" t="s">
        <v>176</v>
      </c>
      <c r="S227" s="232">
        <v>86.325379999999996</v>
      </c>
      <c r="T227" s="232">
        <v>106.13048999999999</v>
      </c>
      <c r="U227" s="232">
        <v>10</v>
      </c>
      <c r="V227" s="232">
        <v>3.9</v>
      </c>
      <c r="W227" s="232">
        <v>60.9</v>
      </c>
      <c r="X227" s="232">
        <v>8.9</v>
      </c>
      <c r="Y227" s="232" t="s">
        <v>176</v>
      </c>
      <c r="Z227" s="232">
        <v>42.5</v>
      </c>
      <c r="AA227" s="232" t="s">
        <v>176</v>
      </c>
      <c r="AB227" s="232">
        <v>10.1</v>
      </c>
      <c r="AC227" s="232">
        <v>0.2</v>
      </c>
      <c r="AD227" s="232">
        <v>8.5</v>
      </c>
      <c r="AE227" s="233">
        <v>4.9000000000000004</v>
      </c>
      <c r="AF227" s="232">
        <v>0.8</v>
      </c>
      <c r="AG227" s="232">
        <v>13.4</v>
      </c>
      <c r="AH227" s="232">
        <v>7.4</v>
      </c>
      <c r="AI227" s="232">
        <v>10.4</v>
      </c>
      <c r="AJ227" s="232">
        <v>12.8</v>
      </c>
      <c r="AK227" s="232" t="s">
        <v>176</v>
      </c>
      <c r="AL227" s="232">
        <v>3.8</v>
      </c>
      <c r="AM227" s="232">
        <v>1.6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2">
        <v>97.553430000000006</v>
      </c>
      <c r="C228" s="232">
        <v>107.50423000000001</v>
      </c>
      <c r="D228" s="232">
        <v>99.011390000000006</v>
      </c>
      <c r="E228" s="232">
        <v>114.67715</v>
      </c>
      <c r="F228" s="232" t="s">
        <v>176</v>
      </c>
      <c r="G228" s="232">
        <v>109.07892</v>
      </c>
      <c r="H228" s="232" t="s">
        <v>176</v>
      </c>
      <c r="I228" s="232">
        <v>106.03376</v>
      </c>
      <c r="J228" s="232">
        <v>111.15205</v>
      </c>
      <c r="K228" s="232">
        <v>93.342169999999996</v>
      </c>
      <c r="L228" s="232">
        <v>106.18441</v>
      </c>
      <c r="M228" s="232">
        <v>93.024079999999998</v>
      </c>
      <c r="N228" s="232">
        <v>95.815349999999995</v>
      </c>
      <c r="O228" s="232">
        <v>92.690880000000007</v>
      </c>
      <c r="P228" s="232">
        <v>93.484589999999997</v>
      </c>
      <c r="Q228" s="232">
        <v>91.390110000000007</v>
      </c>
      <c r="R228" s="232" t="s">
        <v>176</v>
      </c>
      <c r="S228" s="232">
        <v>81.780799999999999</v>
      </c>
      <c r="T228" s="232">
        <v>105.33266</v>
      </c>
      <c r="U228" s="232">
        <v>9</v>
      </c>
      <c r="V228" s="232">
        <v>15</v>
      </c>
      <c r="W228" s="232">
        <v>22.6</v>
      </c>
      <c r="X228" s="232">
        <v>1.7</v>
      </c>
      <c r="Y228" s="232" t="s">
        <v>176</v>
      </c>
      <c r="Z228" s="232">
        <v>36.6</v>
      </c>
      <c r="AA228" s="232" t="s">
        <v>176</v>
      </c>
      <c r="AB228" s="232">
        <v>7.9</v>
      </c>
      <c r="AC228" s="232">
        <v>10.8</v>
      </c>
      <c r="AD228" s="232">
        <v>7.3</v>
      </c>
      <c r="AE228" s="233">
        <v>25.1</v>
      </c>
      <c r="AF228" s="232">
        <v>7.5</v>
      </c>
      <c r="AG228" s="232">
        <v>10.199999999999999</v>
      </c>
      <c r="AH228" s="232">
        <v>2.7</v>
      </c>
      <c r="AI228" s="232">
        <v>11.6</v>
      </c>
      <c r="AJ228" s="232">
        <v>9.5</v>
      </c>
      <c r="AK228" s="232" t="s">
        <v>176</v>
      </c>
      <c r="AL228" s="232">
        <v>-5.3</v>
      </c>
      <c r="AM228" s="232">
        <v>-0.8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2">
        <v>100.66364</v>
      </c>
      <c r="C229" s="232">
        <v>113.20057</v>
      </c>
      <c r="D229" s="232">
        <v>97.529330000000002</v>
      </c>
      <c r="E229" s="232">
        <v>118.94847</v>
      </c>
      <c r="F229" s="232" t="s">
        <v>176</v>
      </c>
      <c r="G229" s="232">
        <v>114.86292</v>
      </c>
      <c r="H229" s="232" t="s">
        <v>176</v>
      </c>
      <c r="I229" s="232">
        <v>107.18547</v>
      </c>
      <c r="J229" s="232">
        <v>112.55914</v>
      </c>
      <c r="K229" s="232">
        <v>95.709729999999993</v>
      </c>
      <c r="L229" s="232">
        <v>104.45549</v>
      </c>
      <c r="M229" s="232">
        <v>97.186080000000004</v>
      </c>
      <c r="N229" s="232">
        <v>98.834680000000006</v>
      </c>
      <c r="O229" s="232">
        <v>93.446460000000002</v>
      </c>
      <c r="P229" s="232">
        <v>98.888599999999997</v>
      </c>
      <c r="Q229" s="232">
        <v>96.740099999999998</v>
      </c>
      <c r="R229" s="232" t="s">
        <v>176</v>
      </c>
      <c r="S229" s="232">
        <v>79.062100000000001</v>
      </c>
      <c r="T229" s="232">
        <v>106.08251</v>
      </c>
      <c r="U229" s="232">
        <v>3.2</v>
      </c>
      <c r="V229" s="232">
        <v>5.3</v>
      </c>
      <c r="W229" s="232">
        <v>-1.5</v>
      </c>
      <c r="X229" s="232">
        <v>3.7</v>
      </c>
      <c r="Y229" s="232" t="s">
        <v>176</v>
      </c>
      <c r="Z229" s="232">
        <v>5.3</v>
      </c>
      <c r="AA229" s="232" t="s">
        <v>176</v>
      </c>
      <c r="AB229" s="232">
        <v>1.1000000000000001</v>
      </c>
      <c r="AC229" s="232">
        <v>1.3</v>
      </c>
      <c r="AD229" s="232">
        <v>2.5</v>
      </c>
      <c r="AE229" s="233">
        <v>-1.6</v>
      </c>
      <c r="AF229" s="232">
        <v>4.5</v>
      </c>
      <c r="AG229" s="232">
        <v>3.2</v>
      </c>
      <c r="AH229" s="232">
        <v>0.8</v>
      </c>
      <c r="AI229" s="232">
        <v>5.8</v>
      </c>
      <c r="AJ229" s="232">
        <v>5.9</v>
      </c>
      <c r="AK229" s="232" t="s">
        <v>176</v>
      </c>
      <c r="AL229" s="232">
        <v>-3.3</v>
      </c>
      <c r="AM229" s="232">
        <v>0.7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2">
        <v>103.34453000000001</v>
      </c>
      <c r="C230" s="232">
        <v>115.51649</v>
      </c>
      <c r="D230" s="232">
        <v>106.43852</v>
      </c>
      <c r="E230" s="232">
        <v>121.33166</v>
      </c>
      <c r="F230" s="232" t="s">
        <v>176</v>
      </c>
      <c r="G230" s="232">
        <v>117.82913000000001</v>
      </c>
      <c r="H230" s="232" t="s">
        <v>176</v>
      </c>
      <c r="I230" s="232">
        <v>109.93944</v>
      </c>
      <c r="J230" s="232">
        <v>115.66225</v>
      </c>
      <c r="K230" s="232">
        <v>97.130459999999999</v>
      </c>
      <c r="L230" s="232">
        <v>108.97144</v>
      </c>
      <c r="M230" s="232">
        <v>92.454189999999997</v>
      </c>
      <c r="N230" s="232">
        <v>104.32205</v>
      </c>
      <c r="O230" s="232">
        <v>103.59227</v>
      </c>
      <c r="P230" s="232">
        <v>104.29821</v>
      </c>
      <c r="Q230" s="232">
        <v>100.8317</v>
      </c>
      <c r="R230" s="232" t="s">
        <v>176</v>
      </c>
      <c r="S230" s="232">
        <v>84.745959999999997</v>
      </c>
      <c r="T230" s="232">
        <v>109.29716999999999</v>
      </c>
      <c r="U230" s="232">
        <v>2.7</v>
      </c>
      <c r="V230" s="232">
        <v>2</v>
      </c>
      <c r="W230" s="232">
        <v>9.1</v>
      </c>
      <c r="X230" s="232">
        <v>2</v>
      </c>
      <c r="Y230" s="232" t="s">
        <v>176</v>
      </c>
      <c r="Z230" s="232">
        <v>2.6</v>
      </c>
      <c r="AA230" s="232" t="s">
        <v>176</v>
      </c>
      <c r="AB230" s="232">
        <v>2.6</v>
      </c>
      <c r="AC230" s="232">
        <v>2.8</v>
      </c>
      <c r="AD230" s="232">
        <v>1.5</v>
      </c>
      <c r="AE230" s="233">
        <v>4.3</v>
      </c>
      <c r="AF230" s="232">
        <v>-4.9000000000000004</v>
      </c>
      <c r="AG230" s="232">
        <v>5.6</v>
      </c>
      <c r="AH230" s="232">
        <v>10.9</v>
      </c>
      <c r="AI230" s="232">
        <v>5.5</v>
      </c>
      <c r="AJ230" s="232">
        <v>4.2</v>
      </c>
      <c r="AK230" s="232" t="s">
        <v>176</v>
      </c>
      <c r="AL230" s="232">
        <v>7.2</v>
      </c>
      <c r="AM230" s="232">
        <v>3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2">
        <v>104.96272999999999</v>
      </c>
      <c r="C231" s="232">
        <v>116.31905</v>
      </c>
      <c r="D231" s="232">
        <v>105.04769</v>
      </c>
      <c r="E231" s="232">
        <v>119.99330999999999</v>
      </c>
      <c r="F231" s="232" t="s">
        <v>176</v>
      </c>
      <c r="G231" s="232">
        <v>117.96544</v>
      </c>
      <c r="H231" s="232" t="s">
        <v>176</v>
      </c>
      <c r="I231" s="232">
        <v>114.31139</v>
      </c>
      <c r="J231" s="232">
        <v>115.63664</v>
      </c>
      <c r="K231" s="232">
        <v>98.65222</v>
      </c>
      <c r="L231" s="232">
        <v>110.1384</v>
      </c>
      <c r="M231" s="232">
        <v>89.736050000000006</v>
      </c>
      <c r="N231" s="232">
        <v>106.19936</v>
      </c>
      <c r="O231" s="232">
        <v>106.27258</v>
      </c>
      <c r="P231" s="232">
        <v>108.98908</v>
      </c>
      <c r="Q231" s="232">
        <v>99.357429999999994</v>
      </c>
      <c r="R231" s="232" t="s">
        <v>176</v>
      </c>
      <c r="S231" s="232">
        <v>82.2791</v>
      </c>
      <c r="T231" s="232">
        <v>103.29303</v>
      </c>
      <c r="U231" s="232">
        <v>1.6</v>
      </c>
      <c r="V231" s="232">
        <v>0.7</v>
      </c>
      <c r="W231" s="232">
        <v>-1.3</v>
      </c>
      <c r="X231" s="232">
        <v>-1.1000000000000001</v>
      </c>
      <c r="Y231" s="232" t="s">
        <v>176</v>
      </c>
      <c r="Z231" s="232">
        <v>0.1</v>
      </c>
      <c r="AA231" s="232" t="s">
        <v>176</v>
      </c>
      <c r="AB231" s="232">
        <v>4</v>
      </c>
      <c r="AC231" s="232">
        <v>0</v>
      </c>
      <c r="AD231" s="232">
        <v>1.6</v>
      </c>
      <c r="AE231" s="233">
        <v>1.1000000000000001</v>
      </c>
      <c r="AF231" s="232">
        <v>-2.9</v>
      </c>
      <c r="AG231" s="232">
        <v>1.8</v>
      </c>
      <c r="AH231" s="232">
        <v>2.6</v>
      </c>
      <c r="AI231" s="232">
        <v>4.5</v>
      </c>
      <c r="AJ231" s="232">
        <v>-1.5</v>
      </c>
      <c r="AK231" s="232" t="s">
        <v>176</v>
      </c>
      <c r="AL231" s="232">
        <v>-2.9</v>
      </c>
      <c r="AM231" s="232">
        <v>-5.5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2">
        <v>105.41088999999999</v>
      </c>
      <c r="C232" s="232">
        <v>119.31706</v>
      </c>
      <c r="D232" s="232">
        <v>112.83112</v>
      </c>
      <c r="E232" s="232">
        <v>109.22469</v>
      </c>
      <c r="F232" s="232" t="s">
        <v>176</v>
      </c>
      <c r="G232" s="232">
        <v>121.47158</v>
      </c>
      <c r="H232" s="232" t="s">
        <v>176</v>
      </c>
      <c r="I232" s="232">
        <v>114.56667</v>
      </c>
      <c r="J232" s="232">
        <v>119.85232000000001</v>
      </c>
      <c r="K232" s="232">
        <v>98.975890000000007</v>
      </c>
      <c r="L232" s="232">
        <v>110.28198999999999</v>
      </c>
      <c r="M232" s="232">
        <v>91.026719999999997</v>
      </c>
      <c r="N232" s="232">
        <v>105.73116</v>
      </c>
      <c r="O232" s="232">
        <v>106.75333999999999</v>
      </c>
      <c r="P232" s="232">
        <v>110.12981000000001</v>
      </c>
      <c r="Q232" s="232">
        <v>102.35671000000001</v>
      </c>
      <c r="R232" s="232" t="s">
        <v>176</v>
      </c>
      <c r="S232" s="232">
        <v>77.850650000000002</v>
      </c>
      <c r="T232" s="232">
        <v>98.077659999999995</v>
      </c>
      <c r="U232" s="232">
        <v>0.4</v>
      </c>
      <c r="V232" s="232">
        <v>2.6</v>
      </c>
      <c r="W232" s="232">
        <v>7.4</v>
      </c>
      <c r="X232" s="232">
        <v>-9</v>
      </c>
      <c r="Y232" s="232" t="s">
        <v>176</v>
      </c>
      <c r="Z232" s="232">
        <v>3</v>
      </c>
      <c r="AA232" s="232" t="s">
        <v>176</v>
      </c>
      <c r="AB232" s="232">
        <v>0.2</v>
      </c>
      <c r="AC232" s="232">
        <v>3.6</v>
      </c>
      <c r="AD232" s="232">
        <v>0.3</v>
      </c>
      <c r="AE232" s="233">
        <v>0.1</v>
      </c>
      <c r="AF232" s="232">
        <v>1.4</v>
      </c>
      <c r="AG232" s="232">
        <v>-0.4</v>
      </c>
      <c r="AH232" s="232">
        <v>0.5</v>
      </c>
      <c r="AI232" s="232">
        <v>1</v>
      </c>
      <c r="AJ232" s="232">
        <v>3</v>
      </c>
      <c r="AK232" s="232" t="s">
        <v>176</v>
      </c>
      <c r="AL232" s="232">
        <v>-5.4</v>
      </c>
      <c r="AM232" s="232">
        <v>-5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2">
        <v>104.87485</v>
      </c>
      <c r="C233" s="232">
        <v>117.90201</v>
      </c>
      <c r="D233" s="232">
        <v>104.01259</v>
      </c>
      <c r="E233" s="232">
        <v>117.48752</v>
      </c>
      <c r="F233" s="232" t="s">
        <v>176</v>
      </c>
      <c r="G233" s="232">
        <v>127.40615</v>
      </c>
      <c r="H233" s="232" t="s">
        <v>176</v>
      </c>
      <c r="I233" s="232">
        <v>111.45068999999999</v>
      </c>
      <c r="J233" s="232">
        <v>113.76766000000001</v>
      </c>
      <c r="K233" s="232">
        <v>100.67068999999999</v>
      </c>
      <c r="L233" s="232">
        <v>113.37820000000001</v>
      </c>
      <c r="M233" s="232">
        <v>91.11112</v>
      </c>
      <c r="N233" s="232">
        <v>104.62748999999999</v>
      </c>
      <c r="O233" s="232">
        <v>106.71956</v>
      </c>
      <c r="P233" s="232">
        <v>110.16704</v>
      </c>
      <c r="Q233" s="232">
        <v>104.38876999999999</v>
      </c>
      <c r="R233" s="232" t="s">
        <v>176</v>
      </c>
      <c r="S233" s="232">
        <v>82.856049999999996</v>
      </c>
      <c r="T233" s="232">
        <v>96.439819999999997</v>
      </c>
      <c r="U233" s="232">
        <v>-0.5</v>
      </c>
      <c r="V233" s="232">
        <v>-1.2</v>
      </c>
      <c r="W233" s="232">
        <v>-7.8</v>
      </c>
      <c r="X233" s="232">
        <v>7.6</v>
      </c>
      <c r="Y233" s="232" t="s">
        <v>176</v>
      </c>
      <c r="Z233" s="232">
        <v>4.9000000000000004</v>
      </c>
      <c r="AA233" s="232" t="s">
        <v>176</v>
      </c>
      <c r="AB233" s="232">
        <v>-2.7</v>
      </c>
      <c r="AC233" s="232">
        <v>-5.0999999999999996</v>
      </c>
      <c r="AD233" s="232">
        <v>1.7</v>
      </c>
      <c r="AE233" s="233">
        <v>2.8</v>
      </c>
      <c r="AF233" s="232">
        <v>0.1</v>
      </c>
      <c r="AG233" s="232">
        <v>-1</v>
      </c>
      <c r="AH233" s="232">
        <v>0</v>
      </c>
      <c r="AI233" s="232">
        <v>0</v>
      </c>
      <c r="AJ233" s="232">
        <v>2</v>
      </c>
      <c r="AK233" s="232" t="s">
        <v>176</v>
      </c>
      <c r="AL233" s="232">
        <v>6.4</v>
      </c>
      <c r="AM233" s="232">
        <v>-1.7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2">
        <v>105.76823</v>
      </c>
      <c r="C234" s="232">
        <v>114.53713999999999</v>
      </c>
      <c r="D234" s="232">
        <v>95.341459999999998</v>
      </c>
      <c r="E234" s="232">
        <v>129.81841</v>
      </c>
      <c r="F234" s="232" t="s">
        <v>176</v>
      </c>
      <c r="G234" s="232">
        <v>123.66323</v>
      </c>
      <c r="H234" s="232" t="s">
        <v>176</v>
      </c>
      <c r="I234" s="232">
        <v>113.49251</v>
      </c>
      <c r="J234" s="232">
        <v>107.23283000000001</v>
      </c>
      <c r="K234" s="232">
        <v>101.8253</v>
      </c>
      <c r="L234" s="232">
        <v>108.52478000000001</v>
      </c>
      <c r="M234" s="232">
        <v>93.643119999999996</v>
      </c>
      <c r="N234" s="232">
        <v>106.51837999999999</v>
      </c>
      <c r="O234" s="232">
        <v>108.20254</v>
      </c>
      <c r="P234" s="232">
        <v>110.61459000000001</v>
      </c>
      <c r="Q234" s="232">
        <v>104.91522000000001</v>
      </c>
      <c r="R234" s="232" t="s">
        <v>176</v>
      </c>
      <c r="S234" s="232">
        <v>73.424809999999994</v>
      </c>
      <c r="T234" s="232">
        <v>93.705690000000004</v>
      </c>
      <c r="U234" s="232">
        <v>0.9</v>
      </c>
      <c r="V234" s="232">
        <v>-2.9</v>
      </c>
      <c r="W234" s="232">
        <v>-8.3000000000000007</v>
      </c>
      <c r="X234" s="232">
        <v>10.5</v>
      </c>
      <c r="Y234" s="232" t="s">
        <v>176</v>
      </c>
      <c r="Z234" s="232">
        <v>-2.9</v>
      </c>
      <c r="AA234" s="232" t="s">
        <v>176</v>
      </c>
      <c r="AB234" s="232">
        <v>1.8</v>
      </c>
      <c r="AC234" s="232">
        <v>-5.7</v>
      </c>
      <c r="AD234" s="232">
        <v>1.1000000000000001</v>
      </c>
      <c r="AE234" s="233">
        <v>-4.3</v>
      </c>
      <c r="AF234" s="232">
        <v>2.8</v>
      </c>
      <c r="AG234" s="232">
        <v>1.8</v>
      </c>
      <c r="AH234" s="232">
        <v>1.4</v>
      </c>
      <c r="AI234" s="232">
        <v>0.4</v>
      </c>
      <c r="AJ234" s="232">
        <v>0.5</v>
      </c>
      <c r="AK234" s="232" t="s">
        <v>176</v>
      </c>
      <c r="AL234" s="232">
        <v>-11.4</v>
      </c>
      <c r="AM234" s="232">
        <v>-2.8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2">
        <v>104.11754999999999</v>
      </c>
      <c r="C235" s="232">
        <v>109.31156</v>
      </c>
      <c r="D235" s="232">
        <v>90.369950000000003</v>
      </c>
      <c r="E235" s="232">
        <v>110.95205</v>
      </c>
      <c r="F235" s="232" t="s">
        <v>176</v>
      </c>
      <c r="G235" s="232">
        <v>114.09314000000001</v>
      </c>
      <c r="H235" s="232" t="s">
        <v>176</v>
      </c>
      <c r="I235" s="232">
        <v>108.07948</v>
      </c>
      <c r="J235" s="232">
        <v>104.30597</v>
      </c>
      <c r="K235" s="232">
        <v>99.973759999999999</v>
      </c>
      <c r="L235" s="232">
        <v>108.66451000000001</v>
      </c>
      <c r="M235" s="232">
        <v>95.19256</v>
      </c>
      <c r="N235" s="232">
        <v>104.46485</v>
      </c>
      <c r="O235" s="232">
        <v>106.35017999999999</v>
      </c>
      <c r="P235" s="232">
        <v>108.24328</v>
      </c>
      <c r="Q235" s="232">
        <v>104.27359</v>
      </c>
      <c r="R235" s="232" t="s">
        <v>176</v>
      </c>
      <c r="S235" s="232">
        <v>88.109369999999998</v>
      </c>
      <c r="T235" s="232">
        <v>93.606070000000003</v>
      </c>
      <c r="U235" s="232">
        <v>-1.6</v>
      </c>
      <c r="V235" s="232">
        <v>-4.5999999999999996</v>
      </c>
      <c r="W235" s="232">
        <v>-5.2</v>
      </c>
      <c r="X235" s="232">
        <v>-14.5</v>
      </c>
      <c r="Y235" s="232" t="s">
        <v>176</v>
      </c>
      <c r="Z235" s="232">
        <v>-7.7</v>
      </c>
      <c r="AA235" s="232" t="s">
        <v>176</v>
      </c>
      <c r="AB235" s="232">
        <v>-4.8</v>
      </c>
      <c r="AC235" s="232">
        <v>-2.7</v>
      </c>
      <c r="AD235" s="232">
        <v>-1.8</v>
      </c>
      <c r="AE235" s="233">
        <v>0.1</v>
      </c>
      <c r="AF235" s="232">
        <v>1.7</v>
      </c>
      <c r="AG235" s="232">
        <v>-1.9</v>
      </c>
      <c r="AH235" s="232">
        <v>-1.7</v>
      </c>
      <c r="AI235" s="232">
        <v>-2.1</v>
      </c>
      <c r="AJ235" s="232">
        <v>-0.6</v>
      </c>
      <c r="AK235" s="232" t="s">
        <v>176</v>
      </c>
      <c r="AL235" s="232">
        <v>20</v>
      </c>
      <c r="AM235" s="232">
        <v>-0.1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2">
        <v>101.93201000000001</v>
      </c>
      <c r="C236" s="232">
        <v>97.726529999999997</v>
      </c>
      <c r="D236" s="232">
        <v>99.377880000000005</v>
      </c>
      <c r="E236" s="232">
        <v>111.31806</v>
      </c>
      <c r="F236" s="232" t="s">
        <v>176</v>
      </c>
      <c r="G236" s="232">
        <v>96.320849999999993</v>
      </c>
      <c r="H236" s="232" t="s">
        <v>176</v>
      </c>
      <c r="I236" s="232">
        <v>102.39827</v>
      </c>
      <c r="J236" s="232">
        <v>92.078270000000003</v>
      </c>
      <c r="K236" s="232">
        <v>100.31650999999999</v>
      </c>
      <c r="L236" s="232">
        <v>110.12633</v>
      </c>
      <c r="M236" s="232">
        <v>90.655640000000005</v>
      </c>
      <c r="N236" s="232">
        <v>102.96762</v>
      </c>
      <c r="O236" s="232">
        <v>107.24760999999999</v>
      </c>
      <c r="P236" s="232">
        <v>108.92251</v>
      </c>
      <c r="Q236" s="232">
        <v>97.537080000000003</v>
      </c>
      <c r="R236" s="232" t="s">
        <v>176</v>
      </c>
      <c r="S236" s="232">
        <v>86.744799999999998</v>
      </c>
      <c r="T236" s="232">
        <v>96.666910000000001</v>
      </c>
      <c r="U236" s="232">
        <v>-2.1</v>
      </c>
      <c r="V236" s="232">
        <v>-10.6</v>
      </c>
      <c r="W236" s="232">
        <v>10</v>
      </c>
      <c r="X236" s="232">
        <v>0.3</v>
      </c>
      <c r="Y236" s="232" t="s">
        <v>176</v>
      </c>
      <c r="Z236" s="232">
        <v>-15.6</v>
      </c>
      <c r="AA236" s="232" t="s">
        <v>176</v>
      </c>
      <c r="AB236" s="232">
        <v>-5.3</v>
      </c>
      <c r="AC236" s="232">
        <v>-11.7</v>
      </c>
      <c r="AD236" s="232">
        <v>0.3</v>
      </c>
      <c r="AE236" s="233">
        <v>1.3</v>
      </c>
      <c r="AF236" s="232">
        <v>-4.8</v>
      </c>
      <c r="AG236" s="232">
        <v>-1.4</v>
      </c>
      <c r="AH236" s="232">
        <v>0.8</v>
      </c>
      <c r="AI236" s="232">
        <v>0.6</v>
      </c>
      <c r="AJ236" s="232">
        <v>-6.5</v>
      </c>
      <c r="AK236" s="232" t="s">
        <v>176</v>
      </c>
      <c r="AL236" s="232">
        <v>-1.5</v>
      </c>
      <c r="AM236" s="232">
        <v>3.3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2">
        <v>100.07459</v>
      </c>
      <c r="C237" s="232">
        <v>94.878410000000002</v>
      </c>
      <c r="D237" s="232">
        <v>99.886250000000004</v>
      </c>
      <c r="E237" s="232">
        <v>113.24615</v>
      </c>
      <c r="F237" s="232" t="s">
        <v>176</v>
      </c>
      <c r="G237" s="232">
        <v>95.038499999999999</v>
      </c>
      <c r="H237" s="232" t="s">
        <v>176</v>
      </c>
      <c r="I237" s="232">
        <v>98.415790000000001</v>
      </c>
      <c r="J237" s="232">
        <v>87.419020000000003</v>
      </c>
      <c r="K237" s="232">
        <v>100.91939000000001</v>
      </c>
      <c r="L237" s="232">
        <v>110.29499</v>
      </c>
      <c r="M237" s="232">
        <v>92.223389999999995</v>
      </c>
      <c r="N237" s="232">
        <v>97.70335</v>
      </c>
      <c r="O237" s="232">
        <v>107.02760000000001</v>
      </c>
      <c r="P237" s="232">
        <v>104.85615</v>
      </c>
      <c r="Q237" s="232">
        <v>97.848669999999998</v>
      </c>
      <c r="R237" s="232" t="s">
        <v>176</v>
      </c>
      <c r="S237" s="232">
        <v>84.858620000000002</v>
      </c>
      <c r="T237" s="232">
        <v>98.274789999999996</v>
      </c>
      <c r="U237" s="232">
        <v>-1.8</v>
      </c>
      <c r="V237" s="232">
        <v>-2.9</v>
      </c>
      <c r="W237" s="232">
        <v>0.5</v>
      </c>
      <c r="X237" s="232">
        <v>1.7</v>
      </c>
      <c r="Y237" s="232" t="s">
        <v>176</v>
      </c>
      <c r="Z237" s="232">
        <v>-1.3</v>
      </c>
      <c r="AA237" s="232" t="s">
        <v>176</v>
      </c>
      <c r="AB237" s="232">
        <v>-3.9</v>
      </c>
      <c r="AC237" s="232">
        <v>-5.0999999999999996</v>
      </c>
      <c r="AD237" s="232">
        <v>0.6</v>
      </c>
      <c r="AE237" s="233">
        <v>0.2</v>
      </c>
      <c r="AF237" s="232">
        <v>1.7</v>
      </c>
      <c r="AG237" s="232">
        <v>-5.0999999999999996</v>
      </c>
      <c r="AH237" s="232">
        <v>-0.2</v>
      </c>
      <c r="AI237" s="232">
        <v>-3.7</v>
      </c>
      <c r="AJ237" s="232">
        <v>0.3</v>
      </c>
      <c r="AK237" s="232" t="s">
        <v>176</v>
      </c>
      <c r="AL237" s="232">
        <v>-2.2000000000000002</v>
      </c>
      <c r="AM237" s="232">
        <v>1.7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2">
        <v>101.16135</v>
      </c>
      <c r="C238" s="232">
        <v>93.636279999999999</v>
      </c>
      <c r="D238" s="232">
        <v>94.422600000000003</v>
      </c>
      <c r="E238" s="232">
        <v>108.63933</v>
      </c>
      <c r="F238" s="232" t="s">
        <v>176</v>
      </c>
      <c r="G238" s="232">
        <v>99.411249999999995</v>
      </c>
      <c r="H238" s="232" t="s">
        <v>176</v>
      </c>
      <c r="I238" s="232">
        <v>101.46406</v>
      </c>
      <c r="J238" s="232">
        <v>81.941959999999995</v>
      </c>
      <c r="K238" s="232">
        <v>106.75275000000001</v>
      </c>
      <c r="L238" s="232">
        <v>111.15518</v>
      </c>
      <c r="M238" s="232">
        <v>99.030280000000005</v>
      </c>
      <c r="N238" s="232">
        <v>101.73329</v>
      </c>
      <c r="O238" s="232">
        <v>103.25284000000001</v>
      </c>
      <c r="P238" s="232">
        <v>105.4667</v>
      </c>
      <c r="Q238" s="232">
        <v>97.884140000000002</v>
      </c>
      <c r="R238" s="232" t="s">
        <v>176</v>
      </c>
      <c r="S238" s="232">
        <v>81.230950000000007</v>
      </c>
      <c r="T238" s="232">
        <v>105.87932000000001</v>
      </c>
      <c r="U238" s="232">
        <v>1.1000000000000001</v>
      </c>
      <c r="V238" s="232">
        <v>-1.3</v>
      </c>
      <c r="W238" s="232">
        <v>-5.5</v>
      </c>
      <c r="X238" s="232">
        <v>-4.0999999999999996</v>
      </c>
      <c r="Y238" s="232" t="s">
        <v>176</v>
      </c>
      <c r="Z238" s="232">
        <v>4.5999999999999996</v>
      </c>
      <c r="AA238" s="232" t="s">
        <v>176</v>
      </c>
      <c r="AB238" s="232">
        <v>3.1</v>
      </c>
      <c r="AC238" s="232">
        <v>-6.3</v>
      </c>
      <c r="AD238" s="232">
        <v>5.8</v>
      </c>
      <c r="AE238" s="233">
        <v>0.8</v>
      </c>
      <c r="AF238" s="232">
        <v>7.4</v>
      </c>
      <c r="AG238" s="232">
        <v>4.0999999999999996</v>
      </c>
      <c r="AH238" s="232">
        <v>-3.5</v>
      </c>
      <c r="AI238" s="232">
        <v>0.6</v>
      </c>
      <c r="AJ238" s="232">
        <v>0</v>
      </c>
      <c r="AK238" s="232" t="s">
        <v>176</v>
      </c>
      <c r="AL238" s="232">
        <v>-4.3</v>
      </c>
      <c r="AM238" s="232">
        <v>7.7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2">
        <v>100.76593</v>
      </c>
      <c r="C239" s="232">
        <v>96.931110000000004</v>
      </c>
      <c r="D239" s="232">
        <v>101.53545</v>
      </c>
      <c r="E239" s="232">
        <v>104.10859000000001</v>
      </c>
      <c r="F239" s="232" t="s">
        <v>176</v>
      </c>
      <c r="G239" s="232">
        <v>103.17162</v>
      </c>
      <c r="H239" s="232" t="s">
        <v>176</v>
      </c>
      <c r="I239" s="232">
        <v>94.973730000000003</v>
      </c>
      <c r="J239" s="232">
        <v>94.276079999999993</v>
      </c>
      <c r="K239" s="232">
        <v>107.39676</v>
      </c>
      <c r="L239" s="232">
        <v>106.73390999999999</v>
      </c>
      <c r="M239" s="232">
        <v>99.230310000000003</v>
      </c>
      <c r="N239" s="232">
        <v>101.12990000000001</v>
      </c>
      <c r="O239" s="232">
        <v>97.788749999999993</v>
      </c>
      <c r="P239" s="232">
        <v>103.83215</v>
      </c>
      <c r="Q239" s="232">
        <v>96.644530000000003</v>
      </c>
      <c r="R239" s="232" t="s">
        <v>176</v>
      </c>
      <c r="S239" s="232">
        <v>79.284270000000006</v>
      </c>
      <c r="T239" s="232">
        <v>101.73105</v>
      </c>
      <c r="U239" s="232">
        <v>-0.4</v>
      </c>
      <c r="V239" s="232">
        <v>3.5</v>
      </c>
      <c r="W239" s="232">
        <v>7.5</v>
      </c>
      <c r="X239" s="232">
        <v>-4.2</v>
      </c>
      <c r="Y239" s="232" t="s">
        <v>176</v>
      </c>
      <c r="Z239" s="232">
        <v>3.8</v>
      </c>
      <c r="AA239" s="232" t="s">
        <v>176</v>
      </c>
      <c r="AB239" s="232">
        <v>-6.4</v>
      </c>
      <c r="AC239" s="232">
        <v>15.1</v>
      </c>
      <c r="AD239" s="232">
        <v>0.6</v>
      </c>
      <c r="AE239" s="233">
        <v>-4</v>
      </c>
      <c r="AF239" s="232">
        <v>0.2</v>
      </c>
      <c r="AG239" s="232">
        <v>-0.6</v>
      </c>
      <c r="AH239" s="232">
        <v>-5.3</v>
      </c>
      <c r="AI239" s="232">
        <v>-1.5</v>
      </c>
      <c r="AJ239" s="232">
        <v>-1.3</v>
      </c>
      <c r="AK239" s="232" t="s">
        <v>176</v>
      </c>
      <c r="AL239" s="232">
        <v>-2.4</v>
      </c>
      <c r="AM239" s="232">
        <v>-3.9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2">
        <v>99.259630000000001</v>
      </c>
      <c r="C240" s="232">
        <v>99.579980000000006</v>
      </c>
      <c r="D240" s="232">
        <v>91.958100000000002</v>
      </c>
      <c r="E240" s="232">
        <v>101.78027</v>
      </c>
      <c r="F240" s="232" t="s">
        <v>176</v>
      </c>
      <c r="G240" s="232">
        <v>106.34426000000001</v>
      </c>
      <c r="H240" s="232" t="s">
        <v>176</v>
      </c>
      <c r="I240" s="232">
        <v>95.946460000000002</v>
      </c>
      <c r="J240" s="232">
        <v>100.60369</v>
      </c>
      <c r="K240" s="232">
        <v>101.97754999999999</v>
      </c>
      <c r="L240" s="232">
        <v>109.82428</v>
      </c>
      <c r="M240" s="232">
        <v>96.136579999999995</v>
      </c>
      <c r="N240" s="232">
        <v>98.097530000000006</v>
      </c>
      <c r="O240" s="232">
        <v>101.37761999999999</v>
      </c>
      <c r="P240" s="232">
        <v>101.13075000000001</v>
      </c>
      <c r="Q240" s="232">
        <v>94.668220000000005</v>
      </c>
      <c r="R240" s="232" t="s">
        <v>176</v>
      </c>
      <c r="S240" s="232">
        <v>76.762770000000003</v>
      </c>
      <c r="T240" s="232">
        <v>102.45018</v>
      </c>
      <c r="U240" s="232">
        <v>-1.5</v>
      </c>
      <c r="V240" s="232">
        <v>2.7</v>
      </c>
      <c r="W240" s="232">
        <v>-9.4</v>
      </c>
      <c r="X240" s="232">
        <v>-2.2000000000000002</v>
      </c>
      <c r="Y240" s="232" t="s">
        <v>176</v>
      </c>
      <c r="Z240" s="232">
        <v>3.1</v>
      </c>
      <c r="AA240" s="232" t="s">
        <v>176</v>
      </c>
      <c r="AB240" s="232">
        <v>1</v>
      </c>
      <c r="AC240" s="232">
        <v>6.7</v>
      </c>
      <c r="AD240" s="232">
        <v>-5</v>
      </c>
      <c r="AE240" s="233">
        <v>2.9</v>
      </c>
      <c r="AF240" s="232">
        <v>-3.1</v>
      </c>
      <c r="AG240" s="232">
        <v>-3</v>
      </c>
      <c r="AH240" s="232">
        <v>3.7</v>
      </c>
      <c r="AI240" s="232">
        <v>-2.6</v>
      </c>
      <c r="AJ240" s="232">
        <v>-2</v>
      </c>
      <c r="AK240" s="232" t="s">
        <v>176</v>
      </c>
      <c r="AL240" s="232">
        <v>-3.2</v>
      </c>
      <c r="AM240" s="232">
        <v>0.7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2">
        <v>99.417240000000007</v>
      </c>
      <c r="C241" s="232">
        <v>92.856750000000005</v>
      </c>
      <c r="D241" s="232">
        <v>93.528459999999995</v>
      </c>
      <c r="E241" s="232">
        <v>110.25041</v>
      </c>
      <c r="F241" s="232" t="s">
        <v>176</v>
      </c>
      <c r="G241" s="232">
        <v>105.51993</v>
      </c>
      <c r="H241" s="232" t="s">
        <v>176</v>
      </c>
      <c r="I241" s="232">
        <v>90.777760000000001</v>
      </c>
      <c r="J241" s="232">
        <v>96.976820000000004</v>
      </c>
      <c r="K241" s="232">
        <v>103.59851</v>
      </c>
      <c r="L241" s="232">
        <v>108.50793</v>
      </c>
      <c r="M241" s="232">
        <v>96.351789999999994</v>
      </c>
      <c r="N241" s="232">
        <v>99.091269999999994</v>
      </c>
      <c r="O241" s="232">
        <v>103.09456</v>
      </c>
      <c r="P241" s="232">
        <v>104.05465</v>
      </c>
      <c r="Q241" s="232">
        <v>95.58117</v>
      </c>
      <c r="R241" s="232" t="s">
        <v>176</v>
      </c>
      <c r="S241" s="232">
        <v>76.968909999999994</v>
      </c>
      <c r="T241" s="232">
        <v>101.50685</v>
      </c>
      <c r="U241" s="232">
        <v>0.2</v>
      </c>
      <c r="V241" s="232">
        <v>-6.8</v>
      </c>
      <c r="W241" s="232">
        <v>1.7</v>
      </c>
      <c r="X241" s="232">
        <v>8.3000000000000007</v>
      </c>
      <c r="Y241" s="232" t="s">
        <v>176</v>
      </c>
      <c r="Z241" s="232">
        <v>-0.8</v>
      </c>
      <c r="AA241" s="232" t="s">
        <v>176</v>
      </c>
      <c r="AB241" s="232">
        <v>-5.4</v>
      </c>
      <c r="AC241" s="232">
        <v>-3.6</v>
      </c>
      <c r="AD241" s="232">
        <v>1.6</v>
      </c>
      <c r="AE241" s="233">
        <v>-1.2</v>
      </c>
      <c r="AF241" s="232">
        <v>0.2</v>
      </c>
      <c r="AG241" s="232">
        <v>1</v>
      </c>
      <c r="AH241" s="232">
        <v>1.7</v>
      </c>
      <c r="AI241" s="232">
        <v>2.9</v>
      </c>
      <c r="AJ241" s="232">
        <v>1</v>
      </c>
      <c r="AK241" s="232" t="s">
        <v>176</v>
      </c>
      <c r="AL241" s="232">
        <v>0.3</v>
      </c>
      <c r="AM241" s="232">
        <v>-0.9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2">
        <v>99.035110000000003</v>
      </c>
      <c r="C242" s="232">
        <v>99.607519999999994</v>
      </c>
      <c r="D242" s="232">
        <v>93.205730000000003</v>
      </c>
      <c r="E242" s="232">
        <v>110.9833</v>
      </c>
      <c r="F242" s="232" t="s">
        <v>176</v>
      </c>
      <c r="G242" s="232">
        <v>104.24346</v>
      </c>
      <c r="H242" s="232" t="s">
        <v>176</v>
      </c>
      <c r="I242" s="232">
        <v>103.29794</v>
      </c>
      <c r="J242" s="232">
        <v>100.16609</v>
      </c>
      <c r="K242" s="232">
        <v>101.7452</v>
      </c>
      <c r="L242" s="232">
        <v>108.91208</v>
      </c>
      <c r="M242" s="232">
        <v>96.418170000000003</v>
      </c>
      <c r="N242" s="232">
        <v>97.460080000000005</v>
      </c>
      <c r="O242" s="232">
        <v>103.32418</v>
      </c>
      <c r="P242" s="232">
        <v>104.31941999999999</v>
      </c>
      <c r="Q242" s="232">
        <v>96.134979999999999</v>
      </c>
      <c r="R242" s="232" t="s">
        <v>176</v>
      </c>
      <c r="S242" s="232">
        <v>74.837490000000003</v>
      </c>
      <c r="T242" s="232">
        <v>98.201040000000006</v>
      </c>
      <c r="U242" s="232">
        <v>-0.4</v>
      </c>
      <c r="V242" s="232">
        <v>7.3</v>
      </c>
      <c r="W242" s="232">
        <v>-0.3</v>
      </c>
      <c r="X242" s="232">
        <v>0.7</v>
      </c>
      <c r="Y242" s="232" t="s">
        <v>176</v>
      </c>
      <c r="Z242" s="232">
        <v>-1.2</v>
      </c>
      <c r="AA242" s="232" t="s">
        <v>176</v>
      </c>
      <c r="AB242" s="232">
        <v>13.8</v>
      </c>
      <c r="AC242" s="232">
        <v>3.3</v>
      </c>
      <c r="AD242" s="232">
        <v>-1.8</v>
      </c>
      <c r="AE242" s="233">
        <v>0.4</v>
      </c>
      <c r="AF242" s="232">
        <v>0.1</v>
      </c>
      <c r="AG242" s="232">
        <v>-1.6</v>
      </c>
      <c r="AH242" s="232">
        <v>0.2</v>
      </c>
      <c r="AI242" s="232">
        <v>0.3</v>
      </c>
      <c r="AJ242" s="232">
        <v>0.6</v>
      </c>
      <c r="AK242" s="232" t="s">
        <v>176</v>
      </c>
      <c r="AL242" s="232">
        <v>-2.8</v>
      </c>
      <c r="AM242" s="232">
        <v>-3.3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2">
        <v>98.679360000000003</v>
      </c>
      <c r="C243" s="232">
        <v>104.75136999999999</v>
      </c>
      <c r="D243" s="232">
        <v>95.331829999999997</v>
      </c>
      <c r="E243" s="232">
        <v>102.34076</v>
      </c>
      <c r="F243" s="232" t="s">
        <v>176</v>
      </c>
      <c r="G243" s="232">
        <v>107.5742</v>
      </c>
      <c r="H243" s="232" t="s">
        <v>176</v>
      </c>
      <c r="I243" s="232">
        <v>107.14312</v>
      </c>
      <c r="J243" s="232">
        <v>102.81863</v>
      </c>
      <c r="K243" s="232">
        <v>95.09111</v>
      </c>
      <c r="L243" s="232">
        <v>111.39861999999999</v>
      </c>
      <c r="M243" s="232">
        <v>96.901510000000002</v>
      </c>
      <c r="N243" s="232">
        <v>94.703639999999993</v>
      </c>
      <c r="O243" s="232">
        <v>104.71905</v>
      </c>
      <c r="P243" s="232">
        <v>99.161199999999994</v>
      </c>
      <c r="Q243" s="232">
        <v>100.27621000000001</v>
      </c>
      <c r="R243" s="232" t="s">
        <v>176</v>
      </c>
      <c r="S243" s="232">
        <v>78.985500000000002</v>
      </c>
      <c r="T243" s="232">
        <v>99.10736</v>
      </c>
      <c r="U243" s="232">
        <v>-0.4</v>
      </c>
      <c r="V243" s="232">
        <v>5.2</v>
      </c>
      <c r="W243" s="232">
        <v>2.2999999999999998</v>
      </c>
      <c r="X243" s="232">
        <v>-7.8</v>
      </c>
      <c r="Y243" s="232" t="s">
        <v>176</v>
      </c>
      <c r="Z243" s="232">
        <v>3.2</v>
      </c>
      <c r="AA243" s="232" t="s">
        <v>176</v>
      </c>
      <c r="AB243" s="232">
        <v>3.7</v>
      </c>
      <c r="AC243" s="232">
        <v>2.6</v>
      </c>
      <c r="AD243" s="232">
        <v>-6.5</v>
      </c>
      <c r="AE243" s="233">
        <v>2.2999999999999998</v>
      </c>
      <c r="AF243" s="232">
        <v>0.5</v>
      </c>
      <c r="AG243" s="232">
        <v>-2.8</v>
      </c>
      <c r="AH243" s="232">
        <v>1.3</v>
      </c>
      <c r="AI243" s="232">
        <v>-4.9000000000000004</v>
      </c>
      <c r="AJ243" s="232">
        <v>4.3</v>
      </c>
      <c r="AK243" s="232" t="s">
        <v>176</v>
      </c>
      <c r="AL243" s="232">
        <v>5.5</v>
      </c>
      <c r="AM243" s="232">
        <v>0.9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2">
        <v>98.661119999999997</v>
      </c>
      <c r="C244" s="232">
        <v>105.26437</v>
      </c>
      <c r="D244" s="232">
        <v>95.375029999999995</v>
      </c>
      <c r="E244" s="232">
        <v>111.88540999999999</v>
      </c>
      <c r="F244" s="232" t="s">
        <v>176</v>
      </c>
      <c r="G244" s="232">
        <v>105.52003000000001</v>
      </c>
      <c r="H244" s="232" t="s">
        <v>176</v>
      </c>
      <c r="I244" s="232">
        <v>110.01242000000001</v>
      </c>
      <c r="J244" s="232">
        <v>100.91146999999999</v>
      </c>
      <c r="K244" s="232">
        <v>97.017390000000006</v>
      </c>
      <c r="L244" s="232">
        <v>108.12170999999999</v>
      </c>
      <c r="M244" s="232">
        <v>94.775679999999994</v>
      </c>
      <c r="N244" s="232">
        <v>95.069839999999999</v>
      </c>
      <c r="O244" s="232">
        <v>103.06044</v>
      </c>
      <c r="P244" s="232">
        <v>104.46129999999999</v>
      </c>
      <c r="Q244" s="232">
        <v>101.13406999999999</v>
      </c>
      <c r="R244" s="232" t="s">
        <v>176</v>
      </c>
      <c r="S244" s="232">
        <v>101.39634</v>
      </c>
      <c r="T244" s="232">
        <v>93.704719999999995</v>
      </c>
      <c r="U244" s="232">
        <v>0</v>
      </c>
      <c r="V244" s="232">
        <v>0.5</v>
      </c>
      <c r="W244" s="232">
        <v>0</v>
      </c>
      <c r="X244" s="232">
        <v>9.3000000000000007</v>
      </c>
      <c r="Y244" s="232" t="s">
        <v>176</v>
      </c>
      <c r="Z244" s="232">
        <v>-1.9</v>
      </c>
      <c r="AA244" s="232" t="s">
        <v>176</v>
      </c>
      <c r="AB244" s="232">
        <v>2.7</v>
      </c>
      <c r="AC244" s="232">
        <v>-1.9</v>
      </c>
      <c r="AD244" s="232">
        <v>2</v>
      </c>
      <c r="AE244" s="233">
        <v>-2.9</v>
      </c>
      <c r="AF244" s="232">
        <v>-2.2000000000000002</v>
      </c>
      <c r="AG244" s="232">
        <v>0.4</v>
      </c>
      <c r="AH244" s="232">
        <v>-1.6</v>
      </c>
      <c r="AI244" s="232">
        <v>5.3</v>
      </c>
      <c r="AJ244" s="232">
        <v>0.9</v>
      </c>
      <c r="AK244" s="232" t="s">
        <v>176</v>
      </c>
      <c r="AL244" s="232">
        <v>28.4</v>
      </c>
      <c r="AM244" s="232">
        <v>-5.5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2">
        <v>100.19616000000001</v>
      </c>
      <c r="C245" s="232">
        <v>105.07957</v>
      </c>
      <c r="D245" s="232">
        <v>106.89492</v>
      </c>
      <c r="E245" s="232">
        <v>106.82153</v>
      </c>
      <c r="F245" s="232" t="s">
        <v>176</v>
      </c>
      <c r="G245" s="232">
        <v>102.51747</v>
      </c>
      <c r="H245" s="232" t="s">
        <v>176</v>
      </c>
      <c r="I245" s="232">
        <v>107.3813</v>
      </c>
      <c r="J245" s="232">
        <v>103.67218</v>
      </c>
      <c r="K245" s="232">
        <v>100.50769</v>
      </c>
      <c r="L245" s="232">
        <v>110.36116</v>
      </c>
      <c r="M245" s="232">
        <v>97.603849999999994</v>
      </c>
      <c r="N245" s="232">
        <v>98.258759999999995</v>
      </c>
      <c r="O245" s="232">
        <v>108.71711999999999</v>
      </c>
      <c r="P245" s="232">
        <v>99.493319999999997</v>
      </c>
      <c r="Q245" s="232">
        <v>100.01296000000001</v>
      </c>
      <c r="R245" s="232" t="s">
        <v>176</v>
      </c>
      <c r="S245" s="232">
        <v>101.78836</v>
      </c>
      <c r="T245" s="232">
        <v>101.30919</v>
      </c>
      <c r="U245" s="232">
        <v>1.6</v>
      </c>
      <c r="V245" s="232">
        <v>-0.2</v>
      </c>
      <c r="W245" s="232">
        <v>12.1</v>
      </c>
      <c r="X245" s="232">
        <v>-4.5</v>
      </c>
      <c r="Y245" s="232" t="s">
        <v>176</v>
      </c>
      <c r="Z245" s="232">
        <v>-2.8</v>
      </c>
      <c r="AA245" s="232" t="s">
        <v>176</v>
      </c>
      <c r="AB245" s="232">
        <v>-2.4</v>
      </c>
      <c r="AC245" s="232">
        <v>2.7</v>
      </c>
      <c r="AD245" s="232">
        <v>3.6</v>
      </c>
      <c r="AE245" s="233">
        <v>2.1</v>
      </c>
      <c r="AF245" s="232">
        <v>3</v>
      </c>
      <c r="AG245" s="232">
        <v>3.4</v>
      </c>
      <c r="AH245" s="232">
        <v>5.5</v>
      </c>
      <c r="AI245" s="232">
        <v>-4.8</v>
      </c>
      <c r="AJ245" s="232">
        <v>-1.1000000000000001</v>
      </c>
      <c r="AK245" s="232" t="s">
        <v>176</v>
      </c>
      <c r="AL245" s="232">
        <v>0.4</v>
      </c>
      <c r="AM245" s="232">
        <v>8.1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2">
        <v>100.13890000000001</v>
      </c>
      <c r="C246" s="232">
        <v>103.21651</v>
      </c>
      <c r="D246" s="232">
        <v>92.690449999999998</v>
      </c>
      <c r="E246" s="232">
        <v>103.52829</v>
      </c>
      <c r="F246" s="232" t="s">
        <v>19</v>
      </c>
      <c r="G246" s="232">
        <v>98.272649999999999</v>
      </c>
      <c r="H246" s="232" t="s">
        <v>19</v>
      </c>
      <c r="I246" s="232">
        <v>102.52695</v>
      </c>
      <c r="J246" s="232">
        <v>104.71408</v>
      </c>
      <c r="K246" s="232">
        <v>92.99051</v>
      </c>
      <c r="L246" s="232">
        <v>118.48356</v>
      </c>
      <c r="M246" s="232">
        <v>97.075819999999993</v>
      </c>
      <c r="N246" s="232">
        <v>100.90944</v>
      </c>
      <c r="O246" s="232">
        <v>104.51254</v>
      </c>
      <c r="P246" s="232">
        <v>103.04129</v>
      </c>
      <c r="Q246" s="232">
        <v>105.15994000000001</v>
      </c>
      <c r="R246" s="232" t="s">
        <v>19</v>
      </c>
      <c r="S246" s="232">
        <v>110.78399</v>
      </c>
      <c r="T246" s="232">
        <v>104.21305</v>
      </c>
      <c r="U246" s="232">
        <v>-0.1</v>
      </c>
      <c r="V246" s="232">
        <v>-1.8</v>
      </c>
      <c r="W246" s="232">
        <v>-13.3</v>
      </c>
      <c r="X246" s="232">
        <v>-3.1</v>
      </c>
      <c r="Y246" s="232" t="s">
        <v>19</v>
      </c>
      <c r="Z246" s="232">
        <v>-4.0999999999999996</v>
      </c>
      <c r="AA246" s="232" t="s">
        <v>19</v>
      </c>
      <c r="AB246" s="232">
        <v>-4.5</v>
      </c>
      <c r="AC246" s="232">
        <v>1</v>
      </c>
      <c r="AD246" s="232">
        <v>-7.5</v>
      </c>
      <c r="AE246" s="233">
        <v>7.4</v>
      </c>
      <c r="AF246" s="232">
        <v>-0.5</v>
      </c>
      <c r="AG246" s="232">
        <v>2.7</v>
      </c>
      <c r="AH246" s="232">
        <v>-3.9</v>
      </c>
      <c r="AI246" s="232">
        <v>3.6</v>
      </c>
      <c r="AJ246" s="232">
        <v>5.0999999999999996</v>
      </c>
      <c r="AK246" s="232" t="s">
        <v>19</v>
      </c>
      <c r="AL246" s="232">
        <v>8.8000000000000007</v>
      </c>
      <c r="AM246" s="232">
        <v>2.9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2">
        <v>100.95175999999999</v>
      </c>
      <c r="C247" s="232">
        <v>104.83526999999999</v>
      </c>
      <c r="D247" s="232">
        <v>97.36045</v>
      </c>
      <c r="E247" s="232">
        <v>109.2724</v>
      </c>
      <c r="F247" s="232" t="s">
        <v>19</v>
      </c>
      <c r="G247" s="232">
        <v>102.21272</v>
      </c>
      <c r="H247" s="232" t="s">
        <v>19</v>
      </c>
      <c r="I247" s="232">
        <v>107.69902</v>
      </c>
      <c r="J247" s="232">
        <v>103.87972000000001</v>
      </c>
      <c r="K247" s="232">
        <v>99.067520000000002</v>
      </c>
      <c r="L247" s="232">
        <v>109.27636</v>
      </c>
      <c r="M247" s="232">
        <v>95.505660000000006</v>
      </c>
      <c r="N247" s="232">
        <v>101.07182</v>
      </c>
      <c r="O247" s="232">
        <v>102.82254</v>
      </c>
      <c r="P247" s="232">
        <v>103.07237000000001</v>
      </c>
      <c r="Q247" s="232">
        <v>100.03896</v>
      </c>
      <c r="R247" s="232" t="s">
        <v>19</v>
      </c>
      <c r="S247" s="232">
        <v>107.21972</v>
      </c>
      <c r="T247" s="232">
        <v>104.92564</v>
      </c>
      <c r="U247" s="232">
        <v>0.8</v>
      </c>
      <c r="V247" s="232">
        <v>1.6</v>
      </c>
      <c r="W247" s="232">
        <v>5</v>
      </c>
      <c r="X247" s="232">
        <v>5.5</v>
      </c>
      <c r="Y247" s="232" t="s">
        <v>19</v>
      </c>
      <c r="Z247" s="232">
        <v>4</v>
      </c>
      <c r="AA247" s="232" t="s">
        <v>19</v>
      </c>
      <c r="AB247" s="232">
        <v>5</v>
      </c>
      <c r="AC247" s="232">
        <v>-0.8</v>
      </c>
      <c r="AD247" s="232">
        <v>6.5</v>
      </c>
      <c r="AE247" s="233">
        <v>-7.8</v>
      </c>
      <c r="AF247" s="232">
        <v>-1.6</v>
      </c>
      <c r="AG247" s="232">
        <v>0.2</v>
      </c>
      <c r="AH247" s="232">
        <v>-1.6</v>
      </c>
      <c r="AI247" s="232">
        <v>0</v>
      </c>
      <c r="AJ247" s="232">
        <v>-4.9000000000000004</v>
      </c>
      <c r="AK247" s="232" t="s">
        <v>19</v>
      </c>
      <c r="AL247" s="232">
        <v>-3.2</v>
      </c>
      <c r="AM247" s="232">
        <v>0.7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2">
        <v>100.12858</v>
      </c>
      <c r="C248" s="232">
        <v>102.11024</v>
      </c>
      <c r="D248" s="232">
        <v>95.407179999999997</v>
      </c>
      <c r="E248" s="232">
        <v>103.51828</v>
      </c>
      <c r="F248" s="232" t="s">
        <v>19</v>
      </c>
      <c r="G248" s="232">
        <v>99.450559999999996</v>
      </c>
      <c r="H248" s="232" t="s">
        <v>19</v>
      </c>
      <c r="I248" s="232">
        <v>114.18922999999999</v>
      </c>
      <c r="J248" s="232">
        <v>101.2428</v>
      </c>
      <c r="K248" s="232">
        <v>99.828770000000006</v>
      </c>
      <c r="L248" s="232">
        <v>107.40112999999999</v>
      </c>
      <c r="M248" s="232">
        <v>97.808840000000004</v>
      </c>
      <c r="N248" s="232">
        <v>99.699309999999997</v>
      </c>
      <c r="O248" s="232">
        <v>105.49504</v>
      </c>
      <c r="P248" s="232">
        <v>99.665999999999997</v>
      </c>
      <c r="Q248" s="232">
        <v>101.33893999999999</v>
      </c>
      <c r="R248" s="232" t="s">
        <v>19</v>
      </c>
      <c r="S248" s="232">
        <v>98.744069999999994</v>
      </c>
      <c r="T248" s="232">
        <v>104.3942</v>
      </c>
      <c r="U248" s="232">
        <v>-0.8</v>
      </c>
      <c r="V248" s="232">
        <v>-2.6</v>
      </c>
      <c r="W248" s="232">
        <v>-2</v>
      </c>
      <c r="X248" s="232">
        <v>-5.3</v>
      </c>
      <c r="Y248" s="232" t="s">
        <v>19</v>
      </c>
      <c r="Z248" s="232">
        <v>-2.7</v>
      </c>
      <c r="AA248" s="232" t="s">
        <v>19</v>
      </c>
      <c r="AB248" s="232">
        <v>6</v>
      </c>
      <c r="AC248" s="232">
        <v>-2.5</v>
      </c>
      <c r="AD248" s="232">
        <v>0.8</v>
      </c>
      <c r="AE248" s="233">
        <v>-1.7</v>
      </c>
      <c r="AF248" s="232">
        <v>2.4</v>
      </c>
      <c r="AG248" s="232">
        <v>-1.4</v>
      </c>
      <c r="AH248" s="232">
        <v>2.6</v>
      </c>
      <c r="AI248" s="232">
        <v>-3.3</v>
      </c>
      <c r="AJ248" s="232">
        <v>1.3</v>
      </c>
      <c r="AK248" s="232" t="s">
        <v>19</v>
      </c>
      <c r="AL248" s="232">
        <v>-7.9</v>
      </c>
      <c r="AM248" s="232">
        <v>-0.5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2">
        <v>100.75456</v>
      </c>
      <c r="C249" s="232">
        <v>104.79235</v>
      </c>
      <c r="D249" s="232">
        <v>98.433210000000003</v>
      </c>
      <c r="E249" s="232">
        <v>103.54025</v>
      </c>
      <c r="F249" s="232" t="s">
        <v>19</v>
      </c>
      <c r="G249" s="232">
        <v>103.39791</v>
      </c>
      <c r="H249" s="232" t="s">
        <v>19</v>
      </c>
      <c r="I249" s="232">
        <v>110.81775</v>
      </c>
      <c r="J249" s="232">
        <v>104.41298999999999</v>
      </c>
      <c r="K249" s="232">
        <v>101.37278999999999</v>
      </c>
      <c r="L249" s="232">
        <v>106.75252</v>
      </c>
      <c r="M249" s="232">
        <v>105.26485</v>
      </c>
      <c r="N249" s="232">
        <v>99.351789999999994</v>
      </c>
      <c r="O249" s="232">
        <v>102.26338</v>
      </c>
      <c r="P249" s="232">
        <v>101.15642</v>
      </c>
      <c r="Q249" s="232">
        <v>98.811530000000005</v>
      </c>
      <c r="R249" s="232" t="s">
        <v>19</v>
      </c>
      <c r="S249" s="232">
        <v>95.357810000000001</v>
      </c>
      <c r="T249" s="232">
        <v>101.05321000000001</v>
      </c>
      <c r="U249" s="232">
        <v>0.6</v>
      </c>
      <c r="V249" s="232">
        <v>2.6</v>
      </c>
      <c r="W249" s="232">
        <v>3.2</v>
      </c>
      <c r="X249" s="232">
        <v>0</v>
      </c>
      <c r="Y249" s="232" t="s">
        <v>19</v>
      </c>
      <c r="Z249" s="232">
        <v>4</v>
      </c>
      <c r="AA249" s="232" t="s">
        <v>19</v>
      </c>
      <c r="AB249" s="232">
        <v>-3</v>
      </c>
      <c r="AC249" s="232">
        <v>3.1</v>
      </c>
      <c r="AD249" s="232">
        <v>1.5</v>
      </c>
      <c r="AE249" s="233">
        <v>-0.6</v>
      </c>
      <c r="AF249" s="232">
        <v>7.6</v>
      </c>
      <c r="AG249" s="232">
        <v>-0.3</v>
      </c>
      <c r="AH249" s="232">
        <v>-3.1</v>
      </c>
      <c r="AI249" s="232">
        <v>1.5</v>
      </c>
      <c r="AJ249" s="232">
        <v>-2.5</v>
      </c>
      <c r="AK249" s="232" t="s">
        <v>19</v>
      </c>
      <c r="AL249" s="232">
        <v>-3.4</v>
      </c>
      <c r="AM249" s="232">
        <v>-3.2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2">
        <v>100.21972</v>
      </c>
      <c r="C250" s="232">
        <v>104.80408</v>
      </c>
      <c r="D250" s="232">
        <v>103.79245</v>
      </c>
      <c r="E250" s="232">
        <v>85.299030000000002</v>
      </c>
      <c r="F250" s="232" t="s">
        <v>19</v>
      </c>
      <c r="G250" s="232">
        <v>105.63553</v>
      </c>
      <c r="H250" s="232" t="s">
        <v>19</v>
      </c>
      <c r="I250" s="232">
        <v>103.49955</v>
      </c>
      <c r="J250" s="232">
        <v>105.13274</v>
      </c>
      <c r="K250" s="232">
        <v>100.76501</v>
      </c>
      <c r="L250" s="232">
        <v>108.42779</v>
      </c>
      <c r="M250" s="232">
        <v>97.751239999999996</v>
      </c>
      <c r="N250" s="232">
        <v>99.189019999999999</v>
      </c>
      <c r="O250" s="232">
        <v>102.44457</v>
      </c>
      <c r="P250" s="232">
        <v>102.51297</v>
      </c>
      <c r="Q250" s="232">
        <v>98.872730000000004</v>
      </c>
      <c r="R250" s="232" t="s">
        <v>19</v>
      </c>
      <c r="S250" s="232">
        <v>99.131360000000001</v>
      </c>
      <c r="T250" s="232">
        <v>99.366489999999999</v>
      </c>
      <c r="U250" s="232">
        <v>-0.5</v>
      </c>
      <c r="V250" s="232">
        <v>0</v>
      </c>
      <c r="W250" s="232">
        <v>5.4</v>
      </c>
      <c r="X250" s="232">
        <v>-17.600000000000001</v>
      </c>
      <c r="Y250" s="232" t="s">
        <v>19</v>
      </c>
      <c r="Z250" s="232">
        <v>2.2000000000000002</v>
      </c>
      <c r="AA250" s="232" t="s">
        <v>19</v>
      </c>
      <c r="AB250" s="232">
        <v>-6.6</v>
      </c>
      <c r="AC250" s="232">
        <v>0.7</v>
      </c>
      <c r="AD250" s="232">
        <v>-0.6</v>
      </c>
      <c r="AE250" s="233">
        <v>1.6</v>
      </c>
      <c r="AF250" s="232">
        <v>-7.1</v>
      </c>
      <c r="AG250" s="232">
        <v>-0.2</v>
      </c>
      <c r="AH250" s="232">
        <v>0.2</v>
      </c>
      <c r="AI250" s="232">
        <v>1.3</v>
      </c>
      <c r="AJ250" s="232">
        <v>0.1</v>
      </c>
      <c r="AK250" s="232" t="s">
        <v>19</v>
      </c>
      <c r="AL250" s="232">
        <v>4</v>
      </c>
      <c r="AM250" s="232">
        <v>-1.7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2">
        <v>100.12155</v>
      </c>
      <c r="C251" s="232">
        <v>104.5942</v>
      </c>
      <c r="D251" s="232">
        <v>96.704459999999997</v>
      </c>
      <c r="E251" s="232">
        <v>101.71751999999999</v>
      </c>
      <c r="F251" s="232" t="s">
        <v>19</v>
      </c>
      <c r="G251" s="232">
        <v>107.02368</v>
      </c>
      <c r="H251" s="232" t="s">
        <v>19</v>
      </c>
      <c r="I251" s="232">
        <v>105.40340999999999</v>
      </c>
      <c r="J251" s="232">
        <v>106.08149</v>
      </c>
      <c r="K251" s="232">
        <v>98.281149999999997</v>
      </c>
      <c r="L251" s="232">
        <v>103.19242</v>
      </c>
      <c r="M251" s="232">
        <v>93.159639999999996</v>
      </c>
      <c r="N251" s="232">
        <v>99.709310000000002</v>
      </c>
      <c r="O251" s="232">
        <v>102.23195</v>
      </c>
      <c r="P251" s="232">
        <v>101.01169</v>
      </c>
      <c r="Q251" s="232">
        <v>100.87877</v>
      </c>
      <c r="R251" s="232" t="s">
        <v>19</v>
      </c>
      <c r="S251" s="232">
        <v>98.515900000000002</v>
      </c>
      <c r="T251" s="232">
        <v>96.310109999999995</v>
      </c>
      <c r="U251" s="232">
        <v>-0.1</v>
      </c>
      <c r="V251" s="232">
        <v>-0.2</v>
      </c>
      <c r="W251" s="232">
        <v>-6.8</v>
      </c>
      <c r="X251" s="232">
        <v>19.2</v>
      </c>
      <c r="Y251" s="232" t="s">
        <v>19</v>
      </c>
      <c r="Z251" s="232">
        <v>1.3</v>
      </c>
      <c r="AA251" s="232" t="s">
        <v>19</v>
      </c>
      <c r="AB251" s="232">
        <v>1.8</v>
      </c>
      <c r="AC251" s="232">
        <v>0.9</v>
      </c>
      <c r="AD251" s="232">
        <v>-2.5</v>
      </c>
      <c r="AE251" s="233">
        <v>-4.8</v>
      </c>
      <c r="AF251" s="232">
        <v>-4.7</v>
      </c>
      <c r="AG251" s="232">
        <v>0.5</v>
      </c>
      <c r="AH251" s="232">
        <v>-0.2</v>
      </c>
      <c r="AI251" s="232">
        <v>-1.5</v>
      </c>
      <c r="AJ251" s="232">
        <v>2</v>
      </c>
      <c r="AK251" s="232" t="s">
        <v>19</v>
      </c>
      <c r="AL251" s="232">
        <v>-0.6</v>
      </c>
      <c r="AM251" s="232">
        <v>-3.1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2">
        <v>101.08744</v>
      </c>
      <c r="C252" s="232">
        <v>99.485079999999996</v>
      </c>
      <c r="D252" s="232">
        <v>111.76927000000001</v>
      </c>
      <c r="E252" s="232">
        <v>106.14407</v>
      </c>
      <c r="F252" s="232" t="s">
        <v>19</v>
      </c>
      <c r="G252" s="232">
        <v>99.303529999999995</v>
      </c>
      <c r="H252" s="232" t="s">
        <v>19</v>
      </c>
      <c r="I252" s="232">
        <v>100.03221000000001</v>
      </c>
      <c r="J252" s="232">
        <v>101.12647</v>
      </c>
      <c r="K252" s="232">
        <v>102.02443</v>
      </c>
      <c r="L252" s="232">
        <v>82.996899999999997</v>
      </c>
      <c r="M252" s="232">
        <v>100.09174</v>
      </c>
      <c r="N252" s="232">
        <v>102.03127000000001</v>
      </c>
      <c r="O252" s="232">
        <v>102.31175</v>
      </c>
      <c r="P252" s="232">
        <v>103.05096</v>
      </c>
      <c r="Q252" s="232">
        <v>99.895899999999997</v>
      </c>
      <c r="R252" s="232" t="s">
        <v>19</v>
      </c>
      <c r="S252" s="232">
        <v>101.52791999999999</v>
      </c>
      <c r="T252" s="232">
        <v>97.52373</v>
      </c>
      <c r="U252" s="232">
        <v>1</v>
      </c>
      <c r="V252" s="232">
        <v>-4.9000000000000004</v>
      </c>
      <c r="W252" s="232">
        <v>15.6</v>
      </c>
      <c r="X252" s="232">
        <v>4.4000000000000004</v>
      </c>
      <c r="Y252" s="232" t="s">
        <v>19</v>
      </c>
      <c r="Z252" s="232">
        <v>-7.2</v>
      </c>
      <c r="AA252" s="232" t="s">
        <v>19</v>
      </c>
      <c r="AB252" s="232">
        <v>-5.0999999999999996</v>
      </c>
      <c r="AC252" s="232">
        <v>-4.7</v>
      </c>
      <c r="AD252" s="232">
        <v>3.8</v>
      </c>
      <c r="AE252" s="233">
        <v>-19.600000000000001</v>
      </c>
      <c r="AF252" s="232">
        <v>7.4</v>
      </c>
      <c r="AG252" s="232">
        <v>2.2999999999999998</v>
      </c>
      <c r="AH252" s="232">
        <v>0.1</v>
      </c>
      <c r="AI252" s="232">
        <v>2</v>
      </c>
      <c r="AJ252" s="232">
        <v>-1</v>
      </c>
      <c r="AK252" s="232" t="s">
        <v>19</v>
      </c>
      <c r="AL252" s="232">
        <v>3.1</v>
      </c>
      <c r="AM252" s="232">
        <v>1.3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2">
        <v>99.74682</v>
      </c>
      <c r="C253" s="232">
        <v>99.492059999999995</v>
      </c>
      <c r="D253" s="232">
        <v>100.48023000000001</v>
      </c>
      <c r="E253" s="232">
        <v>101.40934</v>
      </c>
      <c r="F253" s="232" t="s">
        <v>19</v>
      </c>
      <c r="G253" s="232">
        <v>100.39458</v>
      </c>
      <c r="H253" s="232" t="s">
        <v>19</v>
      </c>
      <c r="I253" s="232">
        <v>100.49023</v>
      </c>
      <c r="J253" s="232">
        <v>98.426060000000007</v>
      </c>
      <c r="K253" s="232">
        <v>99.198980000000006</v>
      </c>
      <c r="L253" s="232">
        <v>91.785020000000003</v>
      </c>
      <c r="M253" s="232">
        <v>100.21344000000001</v>
      </c>
      <c r="N253" s="232">
        <v>98.832440000000005</v>
      </c>
      <c r="O253" s="232">
        <v>102.10808</v>
      </c>
      <c r="P253" s="232">
        <v>100.6469</v>
      </c>
      <c r="Q253" s="232">
        <v>100.16258000000001</v>
      </c>
      <c r="R253" s="232" t="s">
        <v>19</v>
      </c>
      <c r="S253" s="232">
        <v>100.37260000000001</v>
      </c>
      <c r="T253" s="232">
        <v>98.250079999999997</v>
      </c>
      <c r="U253" s="232">
        <v>-1.3</v>
      </c>
      <c r="V253" s="232">
        <v>0</v>
      </c>
      <c r="W253" s="232">
        <v>-10.1</v>
      </c>
      <c r="X253" s="232">
        <v>-4.5</v>
      </c>
      <c r="Y253" s="232" t="s">
        <v>19</v>
      </c>
      <c r="Z253" s="232">
        <v>1.1000000000000001</v>
      </c>
      <c r="AA253" s="232" t="s">
        <v>19</v>
      </c>
      <c r="AB253" s="232">
        <v>0.5</v>
      </c>
      <c r="AC253" s="232">
        <v>-2.7</v>
      </c>
      <c r="AD253" s="232">
        <v>-2.8</v>
      </c>
      <c r="AE253" s="233">
        <v>10.6</v>
      </c>
      <c r="AF253" s="232">
        <v>0.1</v>
      </c>
      <c r="AG253" s="232">
        <v>-3.1</v>
      </c>
      <c r="AH253" s="232">
        <v>-0.2</v>
      </c>
      <c r="AI253" s="232">
        <v>-2.2999999999999998</v>
      </c>
      <c r="AJ253" s="232">
        <v>0.3</v>
      </c>
      <c r="AK253" s="232" t="s">
        <v>19</v>
      </c>
      <c r="AL253" s="232">
        <v>-1.1000000000000001</v>
      </c>
      <c r="AM253" s="232">
        <v>0.7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2">
        <v>98.147009999999995</v>
      </c>
      <c r="C254" s="232">
        <v>102.35518999999999</v>
      </c>
      <c r="D254" s="232">
        <v>102.16155999999999</v>
      </c>
      <c r="E254" s="232">
        <v>95.407640000000001</v>
      </c>
      <c r="F254" s="232" t="s">
        <v>19</v>
      </c>
      <c r="G254" s="232">
        <v>105.14049</v>
      </c>
      <c r="H254" s="232" t="s">
        <v>19</v>
      </c>
      <c r="I254" s="232">
        <v>95.389790000000005</v>
      </c>
      <c r="J254" s="232">
        <v>99.557540000000003</v>
      </c>
      <c r="K254" s="232">
        <v>101.10066999999999</v>
      </c>
      <c r="L254" s="232">
        <v>96.304540000000003</v>
      </c>
      <c r="M254" s="232">
        <v>100.09975</v>
      </c>
      <c r="N254" s="232">
        <v>95.772180000000006</v>
      </c>
      <c r="O254" s="232">
        <v>95.867109999999997</v>
      </c>
      <c r="P254" s="232">
        <v>96.653769999999994</v>
      </c>
      <c r="Q254" s="232">
        <v>98.951099999999997</v>
      </c>
      <c r="R254" s="232" t="s">
        <v>19</v>
      </c>
      <c r="S254" s="232">
        <v>100.94674999999999</v>
      </c>
      <c r="T254" s="232">
        <v>99.117339999999999</v>
      </c>
      <c r="U254" s="232">
        <v>-1.6</v>
      </c>
      <c r="V254" s="232">
        <v>2.9</v>
      </c>
      <c r="W254" s="232">
        <v>1.7</v>
      </c>
      <c r="X254" s="232">
        <v>-5.9</v>
      </c>
      <c r="Y254" s="232" t="s">
        <v>19</v>
      </c>
      <c r="Z254" s="232">
        <v>4.7</v>
      </c>
      <c r="AA254" s="232" t="s">
        <v>19</v>
      </c>
      <c r="AB254" s="232">
        <v>-5.0999999999999996</v>
      </c>
      <c r="AC254" s="232">
        <v>1.1000000000000001</v>
      </c>
      <c r="AD254" s="232">
        <v>1.9</v>
      </c>
      <c r="AE254" s="233">
        <v>4.9000000000000004</v>
      </c>
      <c r="AF254" s="232">
        <v>-0.1</v>
      </c>
      <c r="AG254" s="232">
        <v>-3.1</v>
      </c>
      <c r="AH254" s="232">
        <v>-6.1</v>
      </c>
      <c r="AI254" s="232">
        <v>-4</v>
      </c>
      <c r="AJ254" s="232">
        <v>-1.2</v>
      </c>
      <c r="AK254" s="232" t="s">
        <v>19</v>
      </c>
      <c r="AL254" s="232">
        <v>0.6</v>
      </c>
      <c r="AM254" s="232">
        <v>0.9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2">
        <v>99.777000000000001</v>
      </c>
      <c r="C255" s="232">
        <v>93.142129999999995</v>
      </c>
      <c r="D255" s="232">
        <v>106.11461</v>
      </c>
      <c r="E255" s="232">
        <v>100.95910000000001</v>
      </c>
      <c r="F255" s="232" t="s">
        <v>19</v>
      </c>
      <c r="G255" s="232">
        <v>92.479699999999994</v>
      </c>
      <c r="H255" s="232" t="s">
        <v>19</v>
      </c>
      <c r="I255" s="232">
        <v>89.138869999999997</v>
      </c>
      <c r="J255" s="232">
        <v>90.982659999999996</v>
      </c>
      <c r="K255" s="232">
        <v>102.95334</v>
      </c>
      <c r="L255" s="232">
        <v>90.683660000000003</v>
      </c>
      <c r="M255" s="232">
        <v>109.61825</v>
      </c>
      <c r="N255" s="232">
        <v>99.733050000000006</v>
      </c>
      <c r="O255" s="232">
        <v>84.353200000000001</v>
      </c>
      <c r="P255" s="232">
        <v>95.813220000000001</v>
      </c>
      <c r="Q255" s="232">
        <v>97.867419999999996</v>
      </c>
      <c r="R255" s="232" t="s">
        <v>19</v>
      </c>
      <c r="S255" s="232">
        <v>91.141970000000001</v>
      </c>
      <c r="T255" s="232">
        <v>97.372349999999997</v>
      </c>
      <c r="U255" s="232">
        <v>1.7</v>
      </c>
      <c r="V255" s="232">
        <v>-9</v>
      </c>
      <c r="W255" s="232">
        <v>3.9</v>
      </c>
      <c r="X255" s="232">
        <v>5.8</v>
      </c>
      <c r="Y255" s="232" t="s">
        <v>19</v>
      </c>
      <c r="Z255" s="232">
        <v>-12</v>
      </c>
      <c r="AA255" s="232" t="s">
        <v>19</v>
      </c>
      <c r="AB255" s="232">
        <v>-6.6</v>
      </c>
      <c r="AC255" s="232">
        <v>-8.6</v>
      </c>
      <c r="AD255" s="232">
        <v>1.8</v>
      </c>
      <c r="AE255" s="233">
        <v>-5.8</v>
      </c>
      <c r="AF255" s="232">
        <v>9.5</v>
      </c>
      <c r="AG255" s="232">
        <v>4.0999999999999996</v>
      </c>
      <c r="AH255" s="232">
        <v>-12</v>
      </c>
      <c r="AI255" s="232">
        <v>-0.9</v>
      </c>
      <c r="AJ255" s="232">
        <v>-1.1000000000000001</v>
      </c>
      <c r="AK255" s="232" t="s">
        <v>19</v>
      </c>
      <c r="AL255" s="232">
        <v>-9.6999999999999993</v>
      </c>
      <c r="AM255" s="232">
        <v>-1.8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2">
        <v>99.797139999999999</v>
      </c>
      <c r="C256" s="232">
        <v>91.736410000000006</v>
      </c>
      <c r="D256" s="232">
        <v>99.220420000000004</v>
      </c>
      <c r="E256" s="232">
        <v>94.604929999999996</v>
      </c>
      <c r="F256" s="232" t="s">
        <v>19</v>
      </c>
      <c r="G256" s="232">
        <v>94.111909999999995</v>
      </c>
      <c r="H256" s="232" t="s">
        <v>19</v>
      </c>
      <c r="I256" s="232">
        <v>90.899919999999995</v>
      </c>
      <c r="J256" s="232">
        <v>91.613050000000001</v>
      </c>
      <c r="K256" s="232">
        <v>104.9443</v>
      </c>
      <c r="L256" s="232">
        <v>97.834299999999999</v>
      </c>
      <c r="M256" s="232">
        <v>101.65063000000001</v>
      </c>
      <c r="N256" s="232">
        <v>102.65376000000001</v>
      </c>
      <c r="O256" s="232">
        <v>92.753820000000005</v>
      </c>
      <c r="P256" s="232">
        <v>96.17277</v>
      </c>
      <c r="Q256" s="232">
        <v>98.867270000000005</v>
      </c>
      <c r="R256" s="232" t="s">
        <v>19</v>
      </c>
      <c r="S256" s="232">
        <v>94.862790000000004</v>
      </c>
      <c r="T256" s="232">
        <v>98.359560000000002</v>
      </c>
      <c r="U256" s="232">
        <v>0</v>
      </c>
      <c r="V256" s="232">
        <v>-1.5</v>
      </c>
      <c r="W256" s="232">
        <v>-6.5</v>
      </c>
      <c r="X256" s="232">
        <v>-6.3</v>
      </c>
      <c r="Y256" s="232" t="s">
        <v>19</v>
      </c>
      <c r="Z256" s="232">
        <v>1.8</v>
      </c>
      <c r="AA256" s="232" t="s">
        <v>19</v>
      </c>
      <c r="AB256" s="232">
        <v>2</v>
      </c>
      <c r="AC256" s="232">
        <v>0.7</v>
      </c>
      <c r="AD256" s="232">
        <v>1.9</v>
      </c>
      <c r="AE256" s="233">
        <v>7.9</v>
      </c>
      <c r="AF256" s="232">
        <v>-7.3</v>
      </c>
      <c r="AG256" s="232">
        <v>2.9</v>
      </c>
      <c r="AH256" s="232">
        <v>10</v>
      </c>
      <c r="AI256" s="232">
        <v>0.4</v>
      </c>
      <c r="AJ256" s="232">
        <v>1</v>
      </c>
      <c r="AK256" s="232" t="s">
        <v>19</v>
      </c>
      <c r="AL256" s="232">
        <v>4.0999999999999996</v>
      </c>
      <c r="AM256" s="232">
        <v>1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2">
        <v>99.858620000000002</v>
      </c>
      <c r="C257" s="232">
        <v>91.440089999999998</v>
      </c>
      <c r="D257" s="232">
        <v>99.436350000000004</v>
      </c>
      <c r="E257" s="232">
        <v>96.205460000000002</v>
      </c>
      <c r="F257" s="232" t="s">
        <v>19</v>
      </c>
      <c r="G257" s="232">
        <v>95.620350000000002</v>
      </c>
      <c r="H257" s="232" t="s">
        <v>19</v>
      </c>
      <c r="I257" s="232">
        <v>85.520330000000001</v>
      </c>
      <c r="J257" s="232">
        <v>93.717479999999995</v>
      </c>
      <c r="K257" s="232">
        <v>98.147689999999997</v>
      </c>
      <c r="L257" s="232">
        <v>88.631050000000002</v>
      </c>
      <c r="M257" s="232">
        <v>102.34354</v>
      </c>
      <c r="N257" s="232">
        <v>101.16929</v>
      </c>
      <c r="O257" s="232">
        <v>103.28325</v>
      </c>
      <c r="P257" s="232">
        <v>99.017610000000005</v>
      </c>
      <c r="Q257" s="232">
        <v>100.89104</v>
      </c>
      <c r="R257" s="232" t="s">
        <v>19</v>
      </c>
      <c r="S257" s="232">
        <v>100.44947000000001</v>
      </c>
      <c r="T257" s="232">
        <v>100.37475999999999</v>
      </c>
      <c r="U257" s="232">
        <v>0.1</v>
      </c>
      <c r="V257" s="232">
        <v>-0.3</v>
      </c>
      <c r="W257" s="232">
        <v>0.2</v>
      </c>
      <c r="X257" s="232">
        <v>1.7</v>
      </c>
      <c r="Y257" s="232" t="s">
        <v>19</v>
      </c>
      <c r="Z257" s="232">
        <v>1.6</v>
      </c>
      <c r="AA257" s="232" t="s">
        <v>19</v>
      </c>
      <c r="AB257" s="232">
        <v>-5.9</v>
      </c>
      <c r="AC257" s="232">
        <v>2.2999999999999998</v>
      </c>
      <c r="AD257" s="232">
        <v>-6.5</v>
      </c>
      <c r="AE257" s="233">
        <v>-9.4</v>
      </c>
      <c r="AF257" s="232">
        <v>0.7</v>
      </c>
      <c r="AG257" s="232">
        <v>-1.4</v>
      </c>
      <c r="AH257" s="232">
        <v>11.4</v>
      </c>
      <c r="AI257" s="232">
        <v>3</v>
      </c>
      <c r="AJ257" s="232">
        <v>2</v>
      </c>
      <c r="AK257" s="232" t="s">
        <v>19</v>
      </c>
      <c r="AL257" s="232">
        <v>5.9</v>
      </c>
      <c r="AM257" s="232">
        <v>2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2">
        <v>99.836119999999994</v>
      </c>
      <c r="C258" s="232">
        <v>97.05377</v>
      </c>
      <c r="D258" s="232">
        <v>102.33817000000001</v>
      </c>
      <c r="E258" s="232">
        <v>100.9789</v>
      </c>
      <c r="F258" s="232" t="s">
        <v>19</v>
      </c>
      <c r="G258" s="232">
        <v>98.318089999999998</v>
      </c>
      <c r="H258" s="232" t="s">
        <v>19</v>
      </c>
      <c r="I258" s="232">
        <v>99.607709999999997</v>
      </c>
      <c r="J258" s="232">
        <v>93.245450000000005</v>
      </c>
      <c r="K258" s="232">
        <v>102.02706000000001</v>
      </c>
      <c r="L258" s="232">
        <v>110.90581</v>
      </c>
      <c r="M258" s="232">
        <v>102.19126</v>
      </c>
      <c r="N258" s="232">
        <v>98.063059999999993</v>
      </c>
      <c r="O258" s="232">
        <v>104.08676</v>
      </c>
      <c r="P258" s="232">
        <v>97.03698</v>
      </c>
      <c r="Q258" s="232">
        <v>96.244230000000002</v>
      </c>
      <c r="R258" s="232" t="s">
        <v>19</v>
      </c>
      <c r="S258" s="232">
        <v>100.52642</v>
      </c>
      <c r="T258" s="232">
        <v>103.01818</v>
      </c>
      <c r="U258" s="232">
        <v>0</v>
      </c>
      <c r="V258" s="232">
        <v>6.1</v>
      </c>
      <c r="W258" s="232">
        <v>2.9</v>
      </c>
      <c r="X258" s="232">
        <v>5</v>
      </c>
      <c r="Y258" s="232" t="s">
        <v>19</v>
      </c>
      <c r="Z258" s="232">
        <v>2.8</v>
      </c>
      <c r="AA258" s="232" t="s">
        <v>19</v>
      </c>
      <c r="AB258" s="232">
        <v>16.5</v>
      </c>
      <c r="AC258" s="232">
        <v>-0.5</v>
      </c>
      <c r="AD258" s="232">
        <v>4</v>
      </c>
      <c r="AE258" s="233">
        <v>25.1</v>
      </c>
      <c r="AF258" s="232">
        <v>-0.1</v>
      </c>
      <c r="AG258" s="232">
        <v>-3.1</v>
      </c>
      <c r="AH258" s="232">
        <v>0.8</v>
      </c>
      <c r="AI258" s="232">
        <v>-2</v>
      </c>
      <c r="AJ258" s="232">
        <v>-4.5999999999999996</v>
      </c>
      <c r="AK258" s="232" t="s">
        <v>19</v>
      </c>
      <c r="AL258" s="232">
        <v>0.1</v>
      </c>
      <c r="AM258" s="232">
        <v>2.6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2">
        <v>99.677989999999994</v>
      </c>
      <c r="C259" s="232">
        <v>98.388469999999998</v>
      </c>
      <c r="D259" s="232">
        <v>105.19949</v>
      </c>
      <c r="E259" s="232">
        <v>104.55452</v>
      </c>
      <c r="F259" s="232" t="s">
        <v>19</v>
      </c>
      <c r="G259" s="232">
        <v>95.405990000000003</v>
      </c>
      <c r="H259" s="232" t="s">
        <v>19</v>
      </c>
      <c r="I259" s="232">
        <v>102.30408</v>
      </c>
      <c r="J259" s="232">
        <v>97.604420000000005</v>
      </c>
      <c r="K259" s="232">
        <v>105.03961</v>
      </c>
      <c r="L259" s="232">
        <v>106.48716</v>
      </c>
      <c r="M259" s="232">
        <v>102.63352999999999</v>
      </c>
      <c r="N259" s="232">
        <v>97.904709999999994</v>
      </c>
      <c r="O259" s="232">
        <v>104.82577000000001</v>
      </c>
      <c r="P259" s="232">
        <v>99.068370000000002</v>
      </c>
      <c r="Q259" s="232">
        <v>87.964579999999998</v>
      </c>
      <c r="R259" s="232" t="s">
        <v>19</v>
      </c>
      <c r="S259" s="232">
        <v>96.949039999999997</v>
      </c>
      <c r="T259" s="232">
        <v>100.75214</v>
      </c>
      <c r="U259" s="232">
        <v>-0.2</v>
      </c>
      <c r="V259" s="232">
        <v>1.4</v>
      </c>
      <c r="W259" s="232">
        <v>2.8</v>
      </c>
      <c r="X259" s="232">
        <v>3.5</v>
      </c>
      <c r="Y259" s="232" t="s">
        <v>19</v>
      </c>
      <c r="Z259" s="232">
        <v>-3</v>
      </c>
      <c r="AA259" s="232" t="s">
        <v>19</v>
      </c>
      <c r="AB259" s="232">
        <v>2.7</v>
      </c>
      <c r="AC259" s="232">
        <v>4.7</v>
      </c>
      <c r="AD259" s="232">
        <v>3</v>
      </c>
      <c r="AE259" s="233">
        <v>-4</v>
      </c>
      <c r="AF259" s="232">
        <v>0.4</v>
      </c>
      <c r="AG259" s="232">
        <v>-0.2</v>
      </c>
      <c r="AH259" s="232">
        <v>0.7</v>
      </c>
      <c r="AI259" s="232">
        <v>2.1</v>
      </c>
      <c r="AJ259" s="232">
        <v>-8.6</v>
      </c>
      <c r="AK259" s="232" t="s">
        <v>19</v>
      </c>
      <c r="AL259" s="232">
        <v>-3.6</v>
      </c>
      <c r="AM259" s="232">
        <v>-2.2000000000000002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2">
        <v>100.32722</v>
      </c>
      <c r="C260" s="232">
        <v>101.89954</v>
      </c>
      <c r="D260" s="232">
        <v>116.20558</v>
      </c>
      <c r="E260" s="232">
        <v>105.9135</v>
      </c>
      <c r="F260" s="232" t="s">
        <v>19</v>
      </c>
      <c r="G260" s="232">
        <v>98.094319999999996</v>
      </c>
      <c r="H260" s="232" t="s">
        <v>19</v>
      </c>
      <c r="I260" s="232">
        <v>109.72418999999999</v>
      </c>
      <c r="J260" s="232">
        <v>102.20699</v>
      </c>
      <c r="K260" s="232">
        <v>106.08203</v>
      </c>
      <c r="L260" s="232">
        <v>106.41619</v>
      </c>
      <c r="M260" s="232">
        <v>103.45818</v>
      </c>
      <c r="N260" s="232">
        <v>96.409109999999998</v>
      </c>
      <c r="O260" s="232">
        <v>102.84423</v>
      </c>
      <c r="P260" s="232">
        <v>97.362129999999993</v>
      </c>
      <c r="Q260" s="232">
        <v>93.937619999999995</v>
      </c>
      <c r="R260" s="232" t="s">
        <v>19</v>
      </c>
      <c r="S260" s="232">
        <v>104.49212</v>
      </c>
      <c r="T260" s="232">
        <v>99.942239999999998</v>
      </c>
      <c r="U260" s="232">
        <v>0.7</v>
      </c>
      <c r="V260" s="232">
        <v>3.6</v>
      </c>
      <c r="W260" s="232">
        <v>10.5</v>
      </c>
      <c r="X260" s="232">
        <v>1.3</v>
      </c>
      <c r="Y260" s="232" t="s">
        <v>19</v>
      </c>
      <c r="Z260" s="232">
        <v>2.8</v>
      </c>
      <c r="AA260" s="232" t="s">
        <v>19</v>
      </c>
      <c r="AB260" s="232">
        <v>7.3</v>
      </c>
      <c r="AC260" s="232">
        <v>4.7</v>
      </c>
      <c r="AD260" s="232">
        <v>1</v>
      </c>
      <c r="AE260" s="233">
        <v>-0.1</v>
      </c>
      <c r="AF260" s="232">
        <v>0.8</v>
      </c>
      <c r="AG260" s="232">
        <v>-1.5</v>
      </c>
      <c r="AH260" s="232">
        <v>-1.9</v>
      </c>
      <c r="AI260" s="232">
        <v>-1.7</v>
      </c>
      <c r="AJ260" s="232">
        <v>6.8</v>
      </c>
      <c r="AK260" s="232" t="s">
        <v>19</v>
      </c>
      <c r="AL260" s="232">
        <v>7.8</v>
      </c>
      <c r="AM260" s="232">
        <v>-0.8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2">
        <v>99.978610000000003</v>
      </c>
      <c r="C261" s="232">
        <v>100.93378</v>
      </c>
      <c r="D261" s="232">
        <v>102.68013000000001</v>
      </c>
      <c r="E261" s="232">
        <v>108.89716</v>
      </c>
      <c r="F261" s="232" t="s">
        <v>19</v>
      </c>
      <c r="G261" s="232">
        <v>97.426659999999998</v>
      </c>
      <c r="H261" s="232" t="s">
        <v>19</v>
      </c>
      <c r="I261" s="232">
        <v>103.6709</v>
      </c>
      <c r="J261" s="232">
        <v>107.13109</v>
      </c>
      <c r="K261" s="232">
        <v>104.17607</v>
      </c>
      <c r="L261" s="232">
        <v>104.76851000000001</v>
      </c>
      <c r="M261" s="232">
        <v>103.47150000000001</v>
      </c>
      <c r="N261" s="232">
        <v>97.407780000000002</v>
      </c>
      <c r="O261" s="232">
        <v>101.24477</v>
      </c>
      <c r="P261" s="232">
        <v>98.195599999999999</v>
      </c>
      <c r="Q261" s="232">
        <v>96.790189999999996</v>
      </c>
      <c r="R261" s="232" t="s">
        <v>19</v>
      </c>
      <c r="S261" s="232">
        <v>103.16867000000001</v>
      </c>
      <c r="T261" s="232">
        <v>100.8651</v>
      </c>
      <c r="U261" s="232">
        <v>-0.3</v>
      </c>
      <c r="V261" s="232">
        <v>-0.9</v>
      </c>
      <c r="W261" s="232">
        <v>-11.6</v>
      </c>
      <c r="X261" s="232">
        <v>2.8</v>
      </c>
      <c r="Y261" s="232" t="s">
        <v>19</v>
      </c>
      <c r="Z261" s="232">
        <v>-0.7</v>
      </c>
      <c r="AA261" s="232" t="s">
        <v>19</v>
      </c>
      <c r="AB261" s="232">
        <v>-5.5</v>
      </c>
      <c r="AC261" s="232">
        <v>4.8</v>
      </c>
      <c r="AD261" s="232">
        <v>-1.8</v>
      </c>
      <c r="AE261" s="233">
        <v>-1.5</v>
      </c>
      <c r="AF261" s="232">
        <v>0</v>
      </c>
      <c r="AG261" s="232">
        <v>1</v>
      </c>
      <c r="AH261" s="232">
        <v>-1.6</v>
      </c>
      <c r="AI261" s="232">
        <v>0.9</v>
      </c>
      <c r="AJ261" s="232">
        <v>3</v>
      </c>
      <c r="AK261" s="232" t="s">
        <v>19</v>
      </c>
      <c r="AL261" s="232">
        <v>-1.3</v>
      </c>
      <c r="AM261" s="232">
        <v>0.9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2">
        <v>100.51791</v>
      </c>
      <c r="C262" s="232">
        <v>99.584559999999996</v>
      </c>
      <c r="D262" s="232">
        <v>106.21384999999999</v>
      </c>
      <c r="E262" s="232">
        <v>109.84065</v>
      </c>
      <c r="F262" s="232" t="s">
        <v>19</v>
      </c>
      <c r="G262" s="232">
        <v>95.758340000000004</v>
      </c>
      <c r="H262" s="232" t="s">
        <v>19</v>
      </c>
      <c r="I262" s="232">
        <v>107.14304</v>
      </c>
      <c r="J262" s="232">
        <v>99.789109999999994</v>
      </c>
      <c r="K262" s="232">
        <v>104.44016999999999</v>
      </c>
      <c r="L262" s="232">
        <v>110.09658</v>
      </c>
      <c r="M262" s="232">
        <v>100.73276</v>
      </c>
      <c r="N262" s="232">
        <v>99.344300000000004</v>
      </c>
      <c r="O262" s="232">
        <v>103.53478</v>
      </c>
      <c r="P262" s="232">
        <v>96.814589999999995</v>
      </c>
      <c r="Q262" s="232">
        <v>96.54701</v>
      </c>
      <c r="R262" s="232" t="s">
        <v>19</v>
      </c>
      <c r="S262" s="232">
        <v>108.17937000000001</v>
      </c>
      <c r="T262" s="232">
        <v>100.81296</v>
      </c>
      <c r="U262" s="232">
        <v>0.5</v>
      </c>
      <c r="V262" s="232">
        <v>-1.3</v>
      </c>
      <c r="W262" s="232">
        <v>3.4</v>
      </c>
      <c r="X262" s="232">
        <v>0.9</v>
      </c>
      <c r="Y262" s="232" t="s">
        <v>19</v>
      </c>
      <c r="Z262" s="232">
        <v>-1.7</v>
      </c>
      <c r="AA262" s="232" t="s">
        <v>19</v>
      </c>
      <c r="AB262" s="232">
        <v>3.3</v>
      </c>
      <c r="AC262" s="232">
        <v>-6.9</v>
      </c>
      <c r="AD262" s="232">
        <v>0.3</v>
      </c>
      <c r="AE262" s="233">
        <v>5.0999999999999996</v>
      </c>
      <c r="AF262" s="232">
        <v>-2.6</v>
      </c>
      <c r="AG262" s="232">
        <v>2</v>
      </c>
      <c r="AH262" s="232">
        <v>2.2999999999999998</v>
      </c>
      <c r="AI262" s="232">
        <v>-1.4</v>
      </c>
      <c r="AJ262" s="232">
        <v>-0.3</v>
      </c>
      <c r="AK262" s="232" t="s">
        <v>19</v>
      </c>
      <c r="AL262" s="232">
        <v>4.9000000000000004</v>
      </c>
      <c r="AM262" s="232">
        <v>-0.1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2">
        <v>99.972970000000004</v>
      </c>
      <c r="C263" s="232">
        <v>97.376369999999994</v>
      </c>
      <c r="D263" s="232">
        <v>103.54215000000001</v>
      </c>
      <c r="E263" s="232">
        <v>107.72817999999999</v>
      </c>
      <c r="F263" s="232" t="s">
        <v>19</v>
      </c>
      <c r="G263" s="232">
        <v>91.270129999999995</v>
      </c>
      <c r="H263" s="232" t="s">
        <v>19</v>
      </c>
      <c r="I263" s="232">
        <v>108.03155</v>
      </c>
      <c r="J263" s="232">
        <v>101.96079</v>
      </c>
      <c r="K263" s="232">
        <v>103.75456</v>
      </c>
      <c r="L263" s="232">
        <v>114.72494</v>
      </c>
      <c r="M263" s="232">
        <v>104.99414</v>
      </c>
      <c r="N263" s="232">
        <v>95.9178</v>
      </c>
      <c r="O263" s="232">
        <v>99.417659999999998</v>
      </c>
      <c r="P263" s="232">
        <v>99.762150000000005</v>
      </c>
      <c r="Q263" s="232">
        <v>95.185019999999994</v>
      </c>
      <c r="R263" s="232" t="s">
        <v>19</v>
      </c>
      <c r="S263" s="232">
        <v>112.71337</v>
      </c>
      <c r="T263" s="232">
        <v>105.19737000000001</v>
      </c>
      <c r="U263" s="232">
        <v>-0.5</v>
      </c>
      <c r="V263" s="232">
        <v>-2.2000000000000002</v>
      </c>
      <c r="W263" s="232">
        <v>-2.5</v>
      </c>
      <c r="X263" s="232">
        <v>-1.9</v>
      </c>
      <c r="Y263" s="232" t="s">
        <v>19</v>
      </c>
      <c r="Z263" s="232">
        <v>-4.7</v>
      </c>
      <c r="AA263" s="232" t="s">
        <v>19</v>
      </c>
      <c r="AB263" s="232">
        <v>0.8</v>
      </c>
      <c r="AC263" s="232">
        <v>2.2000000000000002</v>
      </c>
      <c r="AD263" s="232">
        <v>-0.7</v>
      </c>
      <c r="AE263" s="233">
        <v>4.2</v>
      </c>
      <c r="AF263" s="232">
        <v>4.2</v>
      </c>
      <c r="AG263" s="232">
        <v>-3.4</v>
      </c>
      <c r="AH263" s="232">
        <v>-4</v>
      </c>
      <c r="AI263" s="232">
        <v>3</v>
      </c>
      <c r="AJ263" s="232">
        <v>-1.4</v>
      </c>
      <c r="AK263" s="232" t="s">
        <v>19</v>
      </c>
      <c r="AL263" s="232">
        <v>4.2</v>
      </c>
      <c r="AM263" s="232">
        <v>4.3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2">
        <v>99.360740000000007</v>
      </c>
      <c r="C264" s="232">
        <v>96.798590000000004</v>
      </c>
      <c r="D264" s="232">
        <v>98.724379999999996</v>
      </c>
      <c r="E264" s="232">
        <v>102.40291999999999</v>
      </c>
      <c r="F264" s="232" t="s">
        <v>19</v>
      </c>
      <c r="G264" s="232">
        <v>94.486739999999998</v>
      </c>
      <c r="H264" s="232" t="s">
        <v>19</v>
      </c>
      <c r="I264" s="232">
        <v>107.54882000000001</v>
      </c>
      <c r="J264" s="232">
        <v>97.870909999999995</v>
      </c>
      <c r="K264" s="232">
        <v>102.40855000000001</v>
      </c>
      <c r="L264" s="232">
        <v>110.83308</v>
      </c>
      <c r="M264" s="232">
        <v>105.7144</v>
      </c>
      <c r="N264" s="232">
        <v>96.871200000000002</v>
      </c>
      <c r="O264" s="232">
        <v>97.874960000000002</v>
      </c>
      <c r="P264" s="232">
        <v>98.255439999999993</v>
      </c>
      <c r="Q264" s="232">
        <v>94.808660000000003</v>
      </c>
      <c r="R264" s="232" t="s">
        <v>19</v>
      </c>
      <c r="S264" s="232">
        <v>110.43899</v>
      </c>
      <c r="T264" s="232">
        <v>106.33305</v>
      </c>
      <c r="U264" s="232">
        <v>-0.6</v>
      </c>
      <c r="V264" s="232">
        <v>-0.6</v>
      </c>
      <c r="W264" s="232">
        <v>-4.7</v>
      </c>
      <c r="X264" s="232">
        <v>-4.9000000000000004</v>
      </c>
      <c r="Y264" s="232" t="s">
        <v>19</v>
      </c>
      <c r="Z264" s="232">
        <v>3.5</v>
      </c>
      <c r="AA264" s="232" t="s">
        <v>19</v>
      </c>
      <c r="AB264" s="232">
        <v>-0.4</v>
      </c>
      <c r="AC264" s="232">
        <v>-4</v>
      </c>
      <c r="AD264" s="232">
        <v>-1.3</v>
      </c>
      <c r="AE264" s="233">
        <v>-3.4</v>
      </c>
      <c r="AF264" s="232">
        <v>0.7</v>
      </c>
      <c r="AG264" s="232">
        <v>1</v>
      </c>
      <c r="AH264" s="232">
        <v>-1.6</v>
      </c>
      <c r="AI264" s="232">
        <v>-1.5</v>
      </c>
      <c r="AJ264" s="232">
        <v>-0.4</v>
      </c>
      <c r="AK264" s="232" t="s">
        <v>19</v>
      </c>
      <c r="AL264" s="232">
        <v>-2</v>
      </c>
      <c r="AM264" s="232">
        <v>1.1000000000000001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2">
        <v>100.11271000000001</v>
      </c>
      <c r="C265" s="232">
        <v>93.900540000000007</v>
      </c>
      <c r="D265" s="232">
        <v>105.35881999999999</v>
      </c>
      <c r="E265" s="232">
        <v>93.463800000000006</v>
      </c>
      <c r="F265" s="232" t="s">
        <v>19</v>
      </c>
      <c r="G265" s="232">
        <v>86.084370000000007</v>
      </c>
      <c r="H265" s="232" t="s">
        <v>19</v>
      </c>
      <c r="I265" s="232">
        <v>103.26416</v>
      </c>
      <c r="J265" s="232">
        <v>92.960470000000001</v>
      </c>
      <c r="K265" s="232">
        <v>100.49361</v>
      </c>
      <c r="L265" s="232">
        <v>117.43171</v>
      </c>
      <c r="M265" s="232">
        <v>107.05063</v>
      </c>
      <c r="N265" s="232">
        <v>98.529259999999994</v>
      </c>
      <c r="O265" s="232">
        <v>102.17384</v>
      </c>
      <c r="P265" s="232">
        <v>100.48208</v>
      </c>
      <c r="Q265" s="232">
        <v>101.21839</v>
      </c>
      <c r="R265" s="232" t="s">
        <v>19</v>
      </c>
      <c r="S265" s="232">
        <v>114.33989</v>
      </c>
      <c r="T265" s="232">
        <v>107.43933</v>
      </c>
      <c r="U265" s="232">
        <v>0.8</v>
      </c>
      <c r="V265" s="232">
        <v>-3</v>
      </c>
      <c r="W265" s="232">
        <v>6.7</v>
      </c>
      <c r="X265" s="232">
        <v>-8.6999999999999993</v>
      </c>
      <c r="Y265" s="232" t="s">
        <v>19</v>
      </c>
      <c r="Z265" s="232">
        <v>-8.9</v>
      </c>
      <c r="AA265" s="232" t="s">
        <v>19</v>
      </c>
      <c r="AB265" s="232">
        <v>-4</v>
      </c>
      <c r="AC265" s="232">
        <v>-5</v>
      </c>
      <c r="AD265" s="232">
        <v>-1.9</v>
      </c>
      <c r="AE265" s="233">
        <v>6</v>
      </c>
      <c r="AF265" s="232">
        <v>1.3</v>
      </c>
      <c r="AG265" s="232">
        <v>1.7</v>
      </c>
      <c r="AH265" s="232">
        <v>4.4000000000000004</v>
      </c>
      <c r="AI265" s="232">
        <v>2.2999999999999998</v>
      </c>
      <c r="AJ265" s="232">
        <v>6.8</v>
      </c>
      <c r="AK265" s="232" t="s">
        <v>19</v>
      </c>
      <c r="AL265" s="232">
        <v>3.5</v>
      </c>
      <c r="AM265" s="232">
        <v>1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2">
        <v>99.615920000000003</v>
      </c>
      <c r="C266" s="232">
        <v>91.884439999999998</v>
      </c>
      <c r="D266" s="232">
        <v>100.495</v>
      </c>
      <c r="E266" s="232">
        <v>109.76348</v>
      </c>
      <c r="F266" s="232" t="s">
        <v>19</v>
      </c>
      <c r="G266" s="232">
        <v>93.498339999999999</v>
      </c>
      <c r="H266" s="232" t="s">
        <v>19</v>
      </c>
      <c r="I266" s="232">
        <v>92.565610000000007</v>
      </c>
      <c r="J266" s="232">
        <v>88.9863</v>
      </c>
      <c r="K266" s="232">
        <v>101.26946</v>
      </c>
      <c r="L266" s="232">
        <v>110.87205</v>
      </c>
      <c r="M266" s="232">
        <v>110.48771000000001</v>
      </c>
      <c r="N266" s="232">
        <v>97.566699999999997</v>
      </c>
      <c r="O266" s="232">
        <v>104.35079</v>
      </c>
      <c r="P266" s="232">
        <v>99.627049999999997</v>
      </c>
      <c r="Q266" s="232">
        <v>95.10669</v>
      </c>
      <c r="R266" s="232" t="s">
        <v>19</v>
      </c>
      <c r="S266" s="232">
        <v>106.83214</v>
      </c>
      <c r="T266" s="232">
        <v>109.30313</v>
      </c>
      <c r="U266" s="232">
        <v>-0.5</v>
      </c>
      <c r="V266" s="232">
        <v>-2.1</v>
      </c>
      <c r="W266" s="232">
        <v>-4.5999999999999996</v>
      </c>
      <c r="X266" s="232">
        <v>17.399999999999999</v>
      </c>
      <c r="Y266" s="232" t="s">
        <v>19</v>
      </c>
      <c r="Z266" s="232">
        <v>8.6</v>
      </c>
      <c r="AA266" s="232" t="s">
        <v>19</v>
      </c>
      <c r="AB266" s="232">
        <v>-10.4</v>
      </c>
      <c r="AC266" s="232">
        <v>-4.3</v>
      </c>
      <c r="AD266" s="232">
        <v>0.8</v>
      </c>
      <c r="AE266" s="233">
        <v>-5.6</v>
      </c>
      <c r="AF266" s="232">
        <v>3.2</v>
      </c>
      <c r="AG266" s="232">
        <v>-1</v>
      </c>
      <c r="AH266" s="232">
        <v>2.1</v>
      </c>
      <c r="AI266" s="232">
        <v>-0.9</v>
      </c>
      <c r="AJ266" s="232">
        <v>-6</v>
      </c>
      <c r="AK266" s="232" t="s">
        <v>19</v>
      </c>
      <c r="AL266" s="232">
        <v>-6.6</v>
      </c>
      <c r="AM266" s="232">
        <v>1.7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2">
        <v>100.13760000000001</v>
      </c>
      <c r="C267" s="232">
        <v>94.532290000000003</v>
      </c>
      <c r="D267" s="232">
        <v>98.047060000000002</v>
      </c>
      <c r="E267" s="232">
        <v>104.43392</v>
      </c>
      <c r="F267" s="232" t="s">
        <v>19</v>
      </c>
      <c r="G267" s="232">
        <v>94.771550000000005</v>
      </c>
      <c r="H267" s="232" t="s">
        <v>19</v>
      </c>
      <c r="I267" s="232">
        <v>102.38366000000001</v>
      </c>
      <c r="J267" s="232">
        <v>97.955650000000006</v>
      </c>
      <c r="K267" s="232">
        <v>102.91648000000001</v>
      </c>
      <c r="L267" s="232">
        <v>108.26775000000001</v>
      </c>
      <c r="M267" s="232">
        <v>110.55704</v>
      </c>
      <c r="N267" s="232">
        <v>98.56944</v>
      </c>
      <c r="O267" s="232">
        <v>102.31415</v>
      </c>
      <c r="P267" s="232">
        <v>99.384429999999995</v>
      </c>
      <c r="Q267" s="232">
        <v>96.488479999999996</v>
      </c>
      <c r="R267" s="232" t="s">
        <v>19</v>
      </c>
      <c r="S267" s="232">
        <v>101.13202</v>
      </c>
      <c r="T267" s="232">
        <v>110.61062</v>
      </c>
      <c r="U267" s="232">
        <v>0.5</v>
      </c>
      <c r="V267" s="232">
        <v>2.9</v>
      </c>
      <c r="W267" s="232">
        <v>-2.4</v>
      </c>
      <c r="X267" s="232">
        <v>-4.9000000000000004</v>
      </c>
      <c r="Y267" s="232" t="s">
        <v>19</v>
      </c>
      <c r="Z267" s="232">
        <v>1.4</v>
      </c>
      <c r="AA267" s="232" t="s">
        <v>19</v>
      </c>
      <c r="AB267" s="232">
        <v>10.6</v>
      </c>
      <c r="AC267" s="232">
        <v>10.1</v>
      </c>
      <c r="AD267" s="232">
        <v>1.6</v>
      </c>
      <c r="AE267" s="233">
        <v>-2.2999999999999998</v>
      </c>
      <c r="AF267" s="232">
        <v>0.1</v>
      </c>
      <c r="AG267" s="232">
        <v>1</v>
      </c>
      <c r="AH267" s="232">
        <v>-2</v>
      </c>
      <c r="AI267" s="232">
        <v>-0.2</v>
      </c>
      <c r="AJ267" s="232">
        <v>1.5</v>
      </c>
      <c r="AK267" s="232" t="s">
        <v>19</v>
      </c>
      <c r="AL267" s="232">
        <v>-5.3</v>
      </c>
      <c r="AM267" s="232">
        <v>1.2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2">
        <v>101.25205</v>
      </c>
      <c r="C268" s="232">
        <v>93.294979999999995</v>
      </c>
      <c r="D268" s="232">
        <v>92.250649999999993</v>
      </c>
      <c r="E268" s="232">
        <v>106.57170000000001</v>
      </c>
      <c r="F268" s="232" t="s">
        <v>19</v>
      </c>
      <c r="G268" s="232">
        <v>96.903459999999995</v>
      </c>
      <c r="H268" s="232" t="s">
        <v>19</v>
      </c>
      <c r="I268" s="232">
        <v>91.768050000000002</v>
      </c>
      <c r="J268" s="232">
        <v>100.86291</v>
      </c>
      <c r="K268" s="232">
        <v>104.92715</v>
      </c>
      <c r="L268" s="232">
        <v>115.3822</v>
      </c>
      <c r="M268" s="232">
        <v>114.40553</v>
      </c>
      <c r="N268" s="232">
        <v>101.31279000000001</v>
      </c>
      <c r="O268" s="232">
        <v>104.48384</v>
      </c>
      <c r="P268" s="232">
        <v>98.922349999999994</v>
      </c>
      <c r="Q268" s="232">
        <v>94.024559999999994</v>
      </c>
      <c r="R268" s="232" t="s">
        <v>19</v>
      </c>
      <c r="S268" s="232">
        <v>104.64584000000001</v>
      </c>
      <c r="T268" s="232">
        <v>111.89499000000001</v>
      </c>
      <c r="U268" s="232">
        <v>1.1000000000000001</v>
      </c>
      <c r="V268" s="232">
        <v>-1.3</v>
      </c>
      <c r="W268" s="232">
        <v>-5.9</v>
      </c>
      <c r="X268" s="232">
        <v>2</v>
      </c>
      <c r="Y268" s="232" t="s">
        <v>19</v>
      </c>
      <c r="Z268" s="232">
        <v>2.2000000000000002</v>
      </c>
      <c r="AA268" s="232" t="s">
        <v>19</v>
      </c>
      <c r="AB268" s="232">
        <v>-10.4</v>
      </c>
      <c r="AC268" s="232">
        <v>3</v>
      </c>
      <c r="AD268" s="232">
        <v>2</v>
      </c>
      <c r="AE268" s="233">
        <v>6.6</v>
      </c>
      <c r="AF268" s="232">
        <v>3.5</v>
      </c>
      <c r="AG268" s="232">
        <v>2.8</v>
      </c>
      <c r="AH268" s="232">
        <v>2.1</v>
      </c>
      <c r="AI268" s="232">
        <v>-0.5</v>
      </c>
      <c r="AJ268" s="232">
        <v>-2.6</v>
      </c>
      <c r="AK268" s="232" t="s">
        <v>19</v>
      </c>
      <c r="AL268" s="232">
        <v>3.5</v>
      </c>
      <c r="AM268" s="232">
        <v>1.2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2">
        <v>102.93656</v>
      </c>
      <c r="C269" s="232">
        <v>95.101669999999999</v>
      </c>
      <c r="D269" s="232">
        <v>101.16451000000001</v>
      </c>
      <c r="E269" s="232">
        <v>110.69522000000001</v>
      </c>
      <c r="F269" s="232" t="s">
        <v>19</v>
      </c>
      <c r="G269" s="232">
        <v>102.51053</v>
      </c>
      <c r="H269" s="232" t="s">
        <v>19</v>
      </c>
      <c r="I269" s="232">
        <v>100.99755999999999</v>
      </c>
      <c r="J269" s="232">
        <v>98.847840000000005</v>
      </c>
      <c r="K269" s="232">
        <v>106.55303000000001</v>
      </c>
      <c r="L269" s="232">
        <v>116.91972</v>
      </c>
      <c r="M269" s="232">
        <v>109.48386000000001</v>
      </c>
      <c r="N269" s="232">
        <v>101.69976</v>
      </c>
      <c r="O269" s="232">
        <v>105.22161</v>
      </c>
      <c r="P269" s="232">
        <v>105.69076</v>
      </c>
      <c r="Q269" s="232">
        <v>96.083820000000003</v>
      </c>
      <c r="R269" s="232" t="s">
        <v>19</v>
      </c>
      <c r="S269" s="232">
        <v>104.11722</v>
      </c>
      <c r="T269" s="232">
        <v>115.18006</v>
      </c>
      <c r="U269" s="232">
        <v>1.7</v>
      </c>
      <c r="V269" s="232">
        <v>1.9</v>
      </c>
      <c r="W269" s="232">
        <v>9.6999999999999993</v>
      </c>
      <c r="X269" s="232">
        <v>3.9</v>
      </c>
      <c r="Y269" s="232" t="s">
        <v>19</v>
      </c>
      <c r="Z269" s="232">
        <v>5.8</v>
      </c>
      <c r="AA269" s="232" t="s">
        <v>19</v>
      </c>
      <c r="AB269" s="232">
        <v>10.1</v>
      </c>
      <c r="AC269" s="232">
        <v>-2</v>
      </c>
      <c r="AD269" s="232">
        <v>1.5</v>
      </c>
      <c r="AE269" s="233">
        <v>1.3</v>
      </c>
      <c r="AF269" s="232">
        <v>-4.3</v>
      </c>
      <c r="AG269" s="232">
        <v>0.4</v>
      </c>
      <c r="AH269" s="232">
        <v>0.7</v>
      </c>
      <c r="AI269" s="232">
        <v>6.8</v>
      </c>
      <c r="AJ269" s="232">
        <v>2.2000000000000002</v>
      </c>
      <c r="AK269" s="232" t="s">
        <v>19</v>
      </c>
      <c r="AL269" s="232">
        <v>-0.5</v>
      </c>
      <c r="AM269" s="232">
        <v>2.9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2">
        <v>101.65037</v>
      </c>
      <c r="C270" s="232">
        <v>97.278180000000006</v>
      </c>
      <c r="D270" s="232">
        <v>107.80853999999999</v>
      </c>
      <c r="E270" s="232">
        <v>107.51503</v>
      </c>
      <c r="F270" s="232" t="s">
        <v>19</v>
      </c>
      <c r="G270" s="232">
        <v>100.6096</v>
      </c>
      <c r="H270" s="232" t="s">
        <v>19</v>
      </c>
      <c r="I270" s="232">
        <v>100.73867</v>
      </c>
      <c r="J270" s="232">
        <v>98.360380000000006</v>
      </c>
      <c r="K270" s="232">
        <v>106.26182</v>
      </c>
      <c r="L270" s="232">
        <v>113.65317</v>
      </c>
      <c r="M270" s="232">
        <v>107.81484</v>
      </c>
      <c r="N270" s="232">
        <v>100.03857000000001</v>
      </c>
      <c r="O270" s="232">
        <v>105.45256999999999</v>
      </c>
      <c r="P270" s="232">
        <v>101.48175999999999</v>
      </c>
      <c r="Q270" s="232">
        <v>90.31841</v>
      </c>
      <c r="R270" s="232" t="s">
        <v>19</v>
      </c>
      <c r="S270" s="232">
        <v>108.03798999999999</v>
      </c>
      <c r="T270" s="232">
        <v>110.86879</v>
      </c>
      <c r="U270" s="232">
        <v>-1.2</v>
      </c>
      <c r="V270" s="232">
        <v>2.2999999999999998</v>
      </c>
      <c r="W270" s="232">
        <v>6.6</v>
      </c>
      <c r="X270" s="232">
        <v>-2.9</v>
      </c>
      <c r="Y270" s="232" t="s">
        <v>19</v>
      </c>
      <c r="Z270" s="232">
        <v>-1.9</v>
      </c>
      <c r="AA270" s="232" t="s">
        <v>19</v>
      </c>
      <c r="AB270" s="232">
        <v>-0.3</v>
      </c>
      <c r="AC270" s="232">
        <v>-0.5</v>
      </c>
      <c r="AD270" s="232">
        <v>-0.3</v>
      </c>
      <c r="AE270" s="233">
        <v>-2.8</v>
      </c>
      <c r="AF270" s="232">
        <v>-1.5</v>
      </c>
      <c r="AG270" s="232">
        <v>-1.6</v>
      </c>
      <c r="AH270" s="232">
        <v>0.2</v>
      </c>
      <c r="AI270" s="232">
        <v>-4</v>
      </c>
      <c r="AJ270" s="232">
        <v>-6</v>
      </c>
      <c r="AK270" s="232" t="s">
        <v>19</v>
      </c>
      <c r="AL270" s="232">
        <v>3.8</v>
      </c>
      <c r="AM270" s="232">
        <v>-3.7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s="239" customFormat="1" x14ac:dyDescent="0.25">
      <c r="A271" s="1">
        <v>45323</v>
      </c>
      <c r="B271" s="232">
        <v>101.90203</v>
      </c>
      <c r="C271" s="232">
        <v>97.684420000000003</v>
      </c>
      <c r="D271" s="232">
        <v>118.4037</v>
      </c>
      <c r="E271" s="232">
        <v>105.10657</v>
      </c>
      <c r="F271" s="232" t="s">
        <v>19</v>
      </c>
      <c r="G271" s="232">
        <v>103.94907000000001</v>
      </c>
      <c r="H271" s="232" t="s">
        <v>19</v>
      </c>
      <c r="I271" s="232">
        <v>101.53881</v>
      </c>
      <c r="J271" s="232">
        <v>100.42516999999999</v>
      </c>
      <c r="K271" s="232">
        <v>105.92201</v>
      </c>
      <c r="L271" s="232">
        <v>116.09725</v>
      </c>
      <c r="M271" s="232">
        <v>109.51411</v>
      </c>
      <c r="N271" s="232">
        <v>99.841120000000004</v>
      </c>
      <c r="O271" s="232">
        <v>102.68107000000001</v>
      </c>
      <c r="P271" s="232">
        <v>100.69146000000001</v>
      </c>
      <c r="Q271" s="232">
        <v>98.310550000000006</v>
      </c>
      <c r="R271" s="232" t="s">
        <v>19</v>
      </c>
      <c r="S271" s="232">
        <v>107.01716999999999</v>
      </c>
      <c r="T271" s="232">
        <v>108.82447999999999</v>
      </c>
      <c r="U271" s="232">
        <v>0.2</v>
      </c>
      <c r="V271" s="232">
        <v>0.4</v>
      </c>
      <c r="W271" s="232">
        <v>9.8000000000000007</v>
      </c>
      <c r="X271" s="232">
        <v>-2.2000000000000002</v>
      </c>
      <c r="Y271" s="232" t="s">
        <v>19</v>
      </c>
      <c r="Z271" s="232">
        <v>3.3</v>
      </c>
      <c r="AA271" s="232" t="s">
        <v>19</v>
      </c>
      <c r="AB271" s="232">
        <v>0.8</v>
      </c>
      <c r="AC271" s="232">
        <v>2.1</v>
      </c>
      <c r="AD271" s="232">
        <v>-0.3</v>
      </c>
      <c r="AE271" s="233">
        <v>2.2000000000000002</v>
      </c>
      <c r="AF271" s="232">
        <v>1.6</v>
      </c>
      <c r="AG271" s="232">
        <v>-0.2</v>
      </c>
      <c r="AH271" s="232">
        <v>-2.6</v>
      </c>
      <c r="AI271" s="232">
        <v>-0.8</v>
      </c>
      <c r="AJ271" s="232">
        <v>8.8000000000000007</v>
      </c>
      <c r="AK271" s="232" t="s">
        <v>19</v>
      </c>
      <c r="AL271" s="232">
        <v>-0.9</v>
      </c>
      <c r="AM271" s="232">
        <v>-1.8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s="243" customFormat="1" x14ac:dyDescent="0.25">
      <c r="A272" s="1">
        <v>45352</v>
      </c>
      <c r="B272" s="232">
        <v>102.2295</v>
      </c>
      <c r="C272" s="232">
        <v>98.511049999999997</v>
      </c>
      <c r="D272" s="232">
        <v>104.52485</v>
      </c>
      <c r="E272" s="232">
        <v>107.05015</v>
      </c>
      <c r="F272" s="232" t="s">
        <v>19</v>
      </c>
      <c r="G272" s="232">
        <v>102.318</v>
      </c>
      <c r="H272" s="232" t="s">
        <v>19</v>
      </c>
      <c r="I272" s="232">
        <v>105.44377</v>
      </c>
      <c r="J272" s="232">
        <v>102.47346</v>
      </c>
      <c r="K272" s="232">
        <v>105.90192999999999</v>
      </c>
      <c r="L272" s="232">
        <v>109.81619000000001</v>
      </c>
      <c r="M272" s="232">
        <v>107.19663</v>
      </c>
      <c r="N272" s="232">
        <v>101.19844000000001</v>
      </c>
      <c r="O272" s="232">
        <v>96.02422</v>
      </c>
      <c r="P272" s="232">
        <v>103.69647999999999</v>
      </c>
      <c r="Q272" s="232">
        <v>99.185419999999993</v>
      </c>
      <c r="R272" s="232" t="s">
        <v>19</v>
      </c>
      <c r="S272" s="232">
        <v>107.14252</v>
      </c>
      <c r="T272" s="232">
        <v>109.73022</v>
      </c>
      <c r="U272" s="232">
        <v>0.3</v>
      </c>
      <c r="V272" s="232">
        <v>0.8</v>
      </c>
      <c r="W272" s="232">
        <v>-11.7</v>
      </c>
      <c r="X272" s="232">
        <v>1.8</v>
      </c>
      <c r="Y272" s="232" t="s">
        <v>19</v>
      </c>
      <c r="Z272" s="232">
        <v>-1.6</v>
      </c>
      <c r="AA272" s="232" t="s">
        <v>19</v>
      </c>
      <c r="AB272" s="232">
        <v>3.8</v>
      </c>
      <c r="AC272" s="232">
        <v>2</v>
      </c>
      <c r="AD272" s="232">
        <v>0</v>
      </c>
      <c r="AE272" s="233">
        <v>-5.4</v>
      </c>
      <c r="AF272" s="232">
        <v>-2.1</v>
      </c>
      <c r="AG272" s="232">
        <v>1.4</v>
      </c>
      <c r="AH272" s="232">
        <v>-6.5</v>
      </c>
      <c r="AI272" s="232">
        <v>3</v>
      </c>
      <c r="AJ272" s="232">
        <v>0.9</v>
      </c>
      <c r="AK272" s="232" t="s">
        <v>19</v>
      </c>
      <c r="AL272" s="232">
        <v>0.1</v>
      </c>
      <c r="AM272" s="232">
        <v>0.8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77" s="145" customFormat="1" x14ac:dyDescent="0.25">
      <c r="A273" s="1">
        <v>45383</v>
      </c>
      <c r="B273" s="232">
        <v>101.99247</v>
      </c>
      <c r="C273" s="232">
        <v>97.178179999999998</v>
      </c>
      <c r="D273" s="232">
        <v>106.14603</v>
      </c>
      <c r="E273" s="232">
        <v>93.870459999999994</v>
      </c>
      <c r="F273" s="232" t="s">
        <v>19</v>
      </c>
      <c r="G273" s="232">
        <v>101.17164</v>
      </c>
      <c r="H273" s="232" t="s">
        <v>19</v>
      </c>
      <c r="I273" s="232">
        <v>110.09025</v>
      </c>
      <c r="J273" s="232">
        <v>98.437889999999996</v>
      </c>
      <c r="K273" s="232">
        <v>104.70162000000001</v>
      </c>
      <c r="L273" s="232">
        <v>113.33069999999999</v>
      </c>
      <c r="M273" s="232">
        <v>106.64167</v>
      </c>
      <c r="N273" s="232">
        <v>100.74173999999999</v>
      </c>
      <c r="O273" s="232">
        <v>104.92223</v>
      </c>
      <c r="P273" s="232">
        <v>105.14184</v>
      </c>
      <c r="Q273" s="232">
        <v>99.183629999999994</v>
      </c>
      <c r="R273" s="232" t="s">
        <v>19</v>
      </c>
      <c r="S273" s="232">
        <v>110.68089999999999</v>
      </c>
      <c r="T273" s="232">
        <v>108.1454</v>
      </c>
      <c r="U273" s="232">
        <v>-0.2</v>
      </c>
      <c r="V273" s="232">
        <v>-1.4</v>
      </c>
      <c r="W273" s="232">
        <v>1.6</v>
      </c>
      <c r="X273" s="232">
        <v>-12.3</v>
      </c>
      <c r="Y273" s="232" t="s">
        <v>19</v>
      </c>
      <c r="Z273" s="232">
        <v>-1.1000000000000001</v>
      </c>
      <c r="AA273" s="232" t="s">
        <v>19</v>
      </c>
      <c r="AB273" s="232">
        <v>4.4000000000000004</v>
      </c>
      <c r="AC273" s="232">
        <v>-3.9</v>
      </c>
      <c r="AD273" s="232">
        <v>-1.1000000000000001</v>
      </c>
      <c r="AE273" s="233">
        <v>3.2</v>
      </c>
      <c r="AF273" s="232">
        <v>-0.5</v>
      </c>
      <c r="AG273" s="232">
        <v>-0.5</v>
      </c>
      <c r="AH273" s="232">
        <v>9.3000000000000007</v>
      </c>
      <c r="AI273" s="232">
        <v>1.4</v>
      </c>
      <c r="AJ273" s="232">
        <v>0</v>
      </c>
      <c r="AK273" s="232" t="s">
        <v>19</v>
      </c>
      <c r="AL273" s="232">
        <v>3.3</v>
      </c>
      <c r="AM273" s="232">
        <v>-1.4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 s="245"/>
      <c r="BE273" s="245"/>
      <c r="BF273" s="245"/>
    </row>
    <row r="274" spans="1:77" s="249" customFormat="1" x14ac:dyDescent="0.25">
      <c r="A274" s="1">
        <v>45413</v>
      </c>
      <c r="B274" s="232">
        <v>100.51585</v>
      </c>
      <c r="C274" s="232">
        <v>102.3738</v>
      </c>
      <c r="D274" s="232">
        <v>102.89651000000001</v>
      </c>
      <c r="E274" s="232">
        <v>108.15018999999999</v>
      </c>
      <c r="F274" s="232" t="s">
        <v>19</v>
      </c>
      <c r="G274" s="232">
        <v>99.107919999999993</v>
      </c>
      <c r="H274" s="232" t="s">
        <v>19</v>
      </c>
      <c r="I274" s="232">
        <v>109.6598</v>
      </c>
      <c r="J274" s="232">
        <v>107.61443</v>
      </c>
      <c r="K274" s="232">
        <v>100.09264</v>
      </c>
      <c r="L274" s="232">
        <v>101.98752</v>
      </c>
      <c r="M274" s="232">
        <v>106.75245</v>
      </c>
      <c r="N274" s="232">
        <v>100.13721</v>
      </c>
      <c r="O274" s="232">
        <v>102.07358000000001</v>
      </c>
      <c r="P274" s="232">
        <v>104.86855</v>
      </c>
      <c r="Q274" s="232">
        <v>72.920959999999994</v>
      </c>
      <c r="R274" s="232" t="s">
        <v>19</v>
      </c>
      <c r="S274" s="232">
        <v>111.71122</v>
      </c>
      <c r="T274" s="232">
        <v>109.29895</v>
      </c>
      <c r="U274" s="232">
        <v>-1.4</v>
      </c>
      <c r="V274" s="232">
        <v>5.3</v>
      </c>
      <c r="W274" s="232">
        <v>-3.1</v>
      </c>
      <c r="X274" s="232">
        <v>15.2</v>
      </c>
      <c r="Y274" s="232" t="s">
        <v>19</v>
      </c>
      <c r="Z274" s="232">
        <v>-2</v>
      </c>
      <c r="AA274" s="232" t="s">
        <v>19</v>
      </c>
      <c r="AB274" s="232">
        <v>-0.4</v>
      </c>
      <c r="AC274" s="232">
        <v>9.3000000000000007</v>
      </c>
      <c r="AD274" s="232">
        <v>-4.4000000000000004</v>
      </c>
      <c r="AE274" s="233">
        <v>-10</v>
      </c>
      <c r="AF274" s="232">
        <v>0.1</v>
      </c>
      <c r="AG274" s="232">
        <v>-0.6</v>
      </c>
      <c r="AH274" s="232">
        <v>-2.7</v>
      </c>
      <c r="AI274" s="232">
        <v>-0.3</v>
      </c>
      <c r="AJ274" s="232">
        <v>-26.5</v>
      </c>
      <c r="AK274" s="232" t="s">
        <v>19</v>
      </c>
      <c r="AL274" s="232">
        <v>0.9</v>
      </c>
      <c r="AM274" s="232">
        <v>1.1000000000000001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77" x14ac:dyDescent="0.25">
      <c r="A275" s="1">
        <v>45444</v>
      </c>
      <c r="B275" s="232">
        <v>104.86449</v>
      </c>
      <c r="C275" s="232">
        <v>98.158289999999994</v>
      </c>
      <c r="D275" s="232">
        <v>101.47171</v>
      </c>
      <c r="E275" s="232">
        <v>118.26403000000001</v>
      </c>
      <c r="F275" s="232" t="s">
        <v>19</v>
      </c>
      <c r="G275" s="232">
        <v>102.48746</v>
      </c>
      <c r="H275" s="232" t="s">
        <v>19</v>
      </c>
      <c r="I275" s="232">
        <v>106.25285</v>
      </c>
      <c r="J275" s="232">
        <v>102.36015</v>
      </c>
      <c r="K275" s="232">
        <v>106.23335</v>
      </c>
      <c r="L275" s="232">
        <v>105.57002</v>
      </c>
      <c r="M275" s="232">
        <v>107.61837</v>
      </c>
      <c r="N275" s="232">
        <v>106.18818</v>
      </c>
      <c r="O275" s="232">
        <v>109.23842</v>
      </c>
      <c r="P275" s="232">
        <v>105.99325</v>
      </c>
      <c r="Q275" s="232">
        <v>98.803740000000005</v>
      </c>
      <c r="R275" s="232" t="s">
        <v>19</v>
      </c>
      <c r="S275" s="232">
        <v>108.11920000000001</v>
      </c>
      <c r="T275" s="232">
        <v>106.60939999999999</v>
      </c>
      <c r="U275" s="232">
        <v>4.3</v>
      </c>
      <c r="V275" s="232">
        <v>-4.0999999999999996</v>
      </c>
      <c r="W275" s="232">
        <v>-1.4</v>
      </c>
      <c r="X275" s="232">
        <v>9.4</v>
      </c>
      <c r="Y275" s="232" t="s">
        <v>19</v>
      </c>
      <c r="Z275" s="232">
        <v>3.4</v>
      </c>
      <c r="AA275" s="232" t="s">
        <v>19</v>
      </c>
      <c r="AB275" s="232">
        <v>-3.1</v>
      </c>
      <c r="AC275" s="232">
        <v>-4.9000000000000004</v>
      </c>
      <c r="AD275" s="232">
        <v>6.1</v>
      </c>
      <c r="AE275" s="233">
        <v>3.5</v>
      </c>
      <c r="AF275" s="232">
        <v>0.8</v>
      </c>
      <c r="AG275" s="232">
        <v>6</v>
      </c>
      <c r="AH275" s="232">
        <v>7</v>
      </c>
      <c r="AI275" s="232">
        <v>1.1000000000000001</v>
      </c>
      <c r="AJ275" s="232">
        <v>35.5</v>
      </c>
      <c r="AK275" s="232" t="s">
        <v>19</v>
      </c>
      <c r="AL275" s="232">
        <v>-3.2</v>
      </c>
      <c r="AM275" s="232">
        <v>-2.5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</row>
    <row r="276" spans="1:77" x14ac:dyDescent="0.25">
      <c r="A276" s="1">
        <v>45474</v>
      </c>
      <c r="B276" s="2">
        <v>103.3022</v>
      </c>
      <c r="C276" s="2">
        <v>98.427300000000002</v>
      </c>
      <c r="D276" s="2">
        <v>104.03573</v>
      </c>
      <c r="E276" s="2">
        <v>113.83584999999999</v>
      </c>
      <c r="F276" s="2" t="s">
        <v>19</v>
      </c>
      <c r="G276" s="2">
        <v>101.33744</v>
      </c>
      <c r="H276" s="2" t="s">
        <v>19</v>
      </c>
      <c r="I276" s="2">
        <v>108.38478000000001</v>
      </c>
      <c r="J276" s="2">
        <v>97.294160000000005</v>
      </c>
      <c r="K276" s="2">
        <v>106.56209</v>
      </c>
      <c r="L276" s="2">
        <v>110.76559</v>
      </c>
      <c r="M276" s="2">
        <v>104.3532</v>
      </c>
      <c r="N276" s="2">
        <v>100.8807</v>
      </c>
      <c r="O276" s="2">
        <v>109.96178999999999</v>
      </c>
      <c r="P276" s="2">
        <v>107.98545</v>
      </c>
      <c r="Q276" s="2">
        <v>99.520660000000007</v>
      </c>
      <c r="R276" s="2" t="s">
        <v>19</v>
      </c>
      <c r="S276" s="2">
        <v>112.1027</v>
      </c>
      <c r="T276" s="2">
        <v>105.93153</v>
      </c>
      <c r="U276">
        <v>-1.5</v>
      </c>
      <c r="V276">
        <v>0.3</v>
      </c>
      <c r="W276">
        <v>2.5</v>
      </c>
      <c r="X276">
        <v>-3.7</v>
      </c>
      <c r="Y276" t="s">
        <v>19</v>
      </c>
      <c r="Z276">
        <v>-1.1000000000000001</v>
      </c>
      <c r="AA276" t="s">
        <v>19</v>
      </c>
      <c r="AB276">
        <v>2</v>
      </c>
      <c r="AC276">
        <v>-4.9000000000000004</v>
      </c>
      <c r="AD276">
        <v>0.3</v>
      </c>
      <c r="AE276" s="233">
        <v>4.9000000000000004</v>
      </c>
      <c r="AF276">
        <v>-3</v>
      </c>
      <c r="AG276">
        <v>-5</v>
      </c>
      <c r="AH276">
        <v>0.7</v>
      </c>
      <c r="AI276">
        <v>1.9</v>
      </c>
      <c r="AJ276">
        <v>0.7</v>
      </c>
      <c r="AK276" t="s">
        <v>19</v>
      </c>
      <c r="AL276">
        <v>3.7</v>
      </c>
      <c r="AM276">
        <v>-0.6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  <c r="BD276" s="259"/>
      <c r="BE276" s="259"/>
      <c r="BF276" s="259"/>
      <c r="BG276" s="259"/>
    </row>
    <row r="277" spans="1:77" x14ac:dyDescent="0.25">
      <c r="A277" s="1">
        <v>45505</v>
      </c>
      <c r="B277" s="2">
        <v>103.47011999999999</v>
      </c>
      <c r="C277" s="2">
        <v>99.600930000000005</v>
      </c>
      <c r="D277" s="2">
        <v>104.78652</v>
      </c>
      <c r="E277" s="2">
        <v>110.3051</v>
      </c>
      <c r="F277" s="2" t="s">
        <v>19</v>
      </c>
      <c r="G277" s="2">
        <v>104.86074000000001</v>
      </c>
      <c r="H277" s="2" t="s">
        <v>19</v>
      </c>
      <c r="I277" s="2">
        <v>108.26124</v>
      </c>
      <c r="J277" s="2">
        <v>99.601200000000006</v>
      </c>
      <c r="K277" s="2">
        <v>109.2758</v>
      </c>
      <c r="L277" s="2">
        <v>109.58196</v>
      </c>
      <c r="M277" s="2">
        <v>106.51390000000001</v>
      </c>
      <c r="N277" s="2">
        <v>100.64339</v>
      </c>
      <c r="O277" s="2">
        <v>106.9705</v>
      </c>
      <c r="P277" s="2">
        <v>106.45231</v>
      </c>
      <c r="Q277" s="2">
        <v>96.848429999999993</v>
      </c>
      <c r="R277" s="2" t="s">
        <v>19</v>
      </c>
      <c r="S277" s="2">
        <v>112.02840999999999</v>
      </c>
      <c r="T277" s="2">
        <v>105.60568000000001</v>
      </c>
      <c r="U277">
        <v>0.2</v>
      </c>
      <c r="V277">
        <v>1.2</v>
      </c>
      <c r="W277">
        <v>0.7</v>
      </c>
      <c r="X277">
        <v>-3.1</v>
      </c>
      <c r="Y277" t="s">
        <v>19</v>
      </c>
      <c r="Z277">
        <v>3.5</v>
      </c>
      <c r="AA277" t="s">
        <v>19</v>
      </c>
      <c r="AB277">
        <v>-0.1</v>
      </c>
      <c r="AC277">
        <v>2.4</v>
      </c>
      <c r="AD277">
        <v>2.5</v>
      </c>
      <c r="AE277" s="233">
        <v>-1.1000000000000001</v>
      </c>
      <c r="AF277">
        <v>2.1</v>
      </c>
      <c r="AG277">
        <v>-0.2</v>
      </c>
      <c r="AH277">
        <v>-2.7</v>
      </c>
      <c r="AI277">
        <v>-1.4</v>
      </c>
      <c r="AJ277">
        <v>-2.7</v>
      </c>
      <c r="AK277" t="s">
        <v>19</v>
      </c>
      <c r="AL277">
        <v>-0.1</v>
      </c>
      <c r="AM277">
        <v>-0.3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  <c r="BD277" s="259"/>
      <c r="BE277" s="259"/>
      <c r="BF277" s="259"/>
      <c r="BG277" s="259"/>
    </row>
    <row r="278" spans="1:77" x14ac:dyDescent="0.25">
      <c r="A278" s="1">
        <v>45536</v>
      </c>
      <c r="B278" s="2">
        <v>104.38954</v>
      </c>
      <c r="C278" s="2">
        <v>100.48266</v>
      </c>
      <c r="D278" s="2">
        <v>102.54443999999999</v>
      </c>
      <c r="E278" s="2">
        <v>108.49916</v>
      </c>
      <c r="F278" s="2" t="s">
        <v>19</v>
      </c>
      <c r="G278" s="2">
        <v>101.58693</v>
      </c>
      <c r="H278" s="2" t="s">
        <v>19</v>
      </c>
      <c r="I278" s="2">
        <v>106.23138</v>
      </c>
      <c r="J278" s="2">
        <v>98.486999999999995</v>
      </c>
      <c r="K278" s="2">
        <v>108.11877</v>
      </c>
      <c r="L278" s="2">
        <v>112.11633</v>
      </c>
      <c r="M278" s="2">
        <v>104.90036000000001</v>
      </c>
      <c r="N278" s="2">
        <v>101.90356</v>
      </c>
      <c r="O278" s="2">
        <v>109.63914</v>
      </c>
      <c r="P278" s="2">
        <v>108.98050000000001</v>
      </c>
      <c r="Q278" s="2">
        <v>98.738630000000001</v>
      </c>
      <c r="R278" s="2" t="s">
        <v>19</v>
      </c>
      <c r="S278" s="2">
        <v>112.1371</v>
      </c>
      <c r="T278" s="2">
        <v>108.96912</v>
      </c>
      <c r="U278">
        <v>0.9</v>
      </c>
      <c r="V278">
        <v>0.9</v>
      </c>
      <c r="W278">
        <v>-2.1</v>
      </c>
      <c r="X278">
        <v>-1.6</v>
      </c>
      <c r="Y278" t="s">
        <v>19</v>
      </c>
      <c r="Z278">
        <v>-3.1</v>
      </c>
      <c r="AA278" t="s">
        <v>19</v>
      </c>
      <c r="AB278">
        <v>-1.9</v>
      </c>
      <c r="AC278">
        <v>-1.1000000000000001</v>
      </c>
      <c r="AD278">
        <v>-1.1000000000000001</v>
      </c>
      <c r="AE278" s="145">
        <v>2.2999999999999998</v>
      </c>
      <c r="AF278">
        <v>-1.5</v>
      </c>
      <c r="AG278">
        <v>1.3</v>
      </c>
      <c r="AH278">
        <v>2.5</v>
      </c>
      <c r="AI278">
        <v>2.4</v>
      </c>
      <c r="AJ278">
        <v>2</v>
      </c>
      <c r="AK278" t="s">
        <v>19</v>
      </c>
      <c r="AL278">
        <v>0.1</v>
      </c>
      <c r="AM278">
        <v>3.2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77" s="145" customFormat="1" x14ac:dyDescent="0.25">
      <c r="A279" s="1">
        <v>45566</v>
      </c>
      <c r="B279" s="2">
        <v>104.30489</v>
      </c>
      <c r="C279" s="2">
        <v>97.723309999999998</v>
      </c>
      <c r="D279" s="2">
        <v>99.564509999999999</v>
      </c>
      <c r="E279" s="2">
        <v>117.14919999999999</v>
      </c>
      <c r="F279" s="2" t="s">
        <v>19</v>
      </c>
      <c r="G279" s="2">
        <v>102.97401000000001</v>
      </c>
      <c r="H279" s="2" t="s">
        <v>19</v>
      </c>
      <c r="I279" s="2">
        <v>102.62685999999999</v>
      </c>
      <c r="J279" s="2">
        <v>98.983930000000001</v>
      </c>
      <c r="K279" s="2">
        <v>107.09387</v>
      </c>
      <c r="L279" s="2">
        <v>110.34399000000001</v>
      </c>
      <c r="M279" s="2">
        <v>102.99024</v>
      </c>
      <c r="N279" s="2">
        <v>102.53185999999999</v>
      </c>
      <c r="O279" s="2">
        <v>110.98933</v>
      </c>
      <c r="P279" s="2">
        <v>109.77684000000001</v>
      </c>
      <c r="Q279" s="2">
        <v>97.556970000000007</v>
      </c>
      <c r="R279" s="2" t="s">
        <v>19</v>
      </c>
      <c r="S279" s="2">
        <v>116.05864</v>
      </c>
      <c r="T279" s="2">
        <v>109.65975</v>
      </c>
      <c r="U279" s="232">
        <v>-0.1</v>
      </c>
      <c r="V279" s="232">
        <v>-2.7</v>
      </c>
      <c r="W279" s="232">
        <v>-2.9</v>
      </c>
      <c r="X279" s="232">
        <v>8</v>
      </c>
      <c r="Y279" s="232" t="s">
        <v>19</v>
      </c>
      <c r="Z279" s="232">
        <v>1.4</v>
      </c>
      <c r="AA279" s="232" t="s">
        <v>19</v>
      </c>
      <c r="AB279" s="232">
        <v>-3.4</v>
      </c>
      <c r="AC279" s="232">
        <v>0.5</v>
      </c>
      <c r="AD279" s="232">
        <v>-0.9</v>
      </c>
      <c r="AE279" s="233">
        <v>-1.6</v>
      </c>
      <c r="AF279" s="232">
        <v>-1.8</v>
      </c>
      <c r="AG279" s="232">
        <v>0.6</v>
      </c>
      <c r="AH279" s="232">
        <v>1.2</v>
      </c>
      <c r="AI279" s="232">
        <v>0.7</v>
      </c>
      <c r="AJ279" s="232">
        <v>-1.2</v>
      </c>
      <c r="AK279" s="232" t="s">
        <v>19</v>
      </c>
      <c r="AL279" s="232">
        <v>3.5</v>
      </c>
      <c r="AM279" s="232">
        <v>0.6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 s="263"/>
      <c r="BE279" s="263"/>
      <c r="BF279" s="263"/>
    </row>
    <row r="280" spans="1:77" x14ac:dyDescent="0.25">
      <c r="A280" s="1">
        <v>45597</v>
      </c>
      <c r="B280">
        <v>103.60259000000001</v>
      </c>
      <c r="C280">
        <v>98.505889999999994</v>
      </c>
      <c r="D280">
        <v>104.59424</v>
      </c>
      <c r="E280">
        <v>125.27191999999999</v>
      </c>
      <c r="F280" t="s">
        <v>19</v>
      </c>
      <c r="G280">
        <v>102.98584</v>
      </c>
      <c r="H280" t="s">
        <v>19</v>
      </c>
      <c r="I280">
        <v>107.55041</v>
      </c>
      <c r="J280">
        <v>99.003780000000006</v>
      </c>
      <c r="K280">
        <v>105.63795</v>
      </c>
      <c r="L280">
        <v>102.38807</v>
      </c>
      <c r="M280">
        <v>104.76054000000001</v>
      </c>
      <c r="N280">
        <v>99.663449999999997</v>
      </c>
      <c r="O280">
        <v>112.02946</v>
      </c>
      <c r="P280">
        <v>108.84705</v>
      </c>
      <c r="Q280">
        <v>96.899680000000004</v>
      </c>
      <c r="R280" t="s">
        <v>19</v>
      </c>
      <c r="S280">
        <v>119.08092000000001</v>
      </c>
      <c r="T280">
        <v>109.95095000000001</v>
      </c>
      <c r="U280">
        <v>-0.7</v>
      </c>
      <c r="V280">
        <v>0.8</v>
      </c>
      <c r="W280">
        <v>5.0999999999999996</v>
      </c>
      <c r="X280">
        <v>6.9</v>
      </c>
      <c r="Y280" t="s">
        <v>19</v>
      </c>
      <c r="Z280">
        <v>0</v>
      </c>
      <c r="AA280" t="s">
        <v>19</v>
      </c>
      <c r="AB280">
        <v>4.8</v>
      </c>
      <c r="AC280">
        <v>0</v>
      </c>
      <c r="AD280">
        <v>-1.4</v>
      </c>
      <c r="AE280" s="145">
        <v>-7.2</v>
      </c>
      <c r="AF280">
        <v>1.7</v>
      </c>
      <c r="AG280">
        <v>-2.8</v>
      </c>
      <c r="AH280">
        <v>0.9</v>
      </c>
      <c r="AI280">
        <v>-0.8</v>
      </c>
      <c r="AJ280">
        <v>-0.7</v>
      </c>
      <c r="AK280" t="s">
        <v>19</v>
      </c>
      <c r="AL280">
        <v>2.6</v>
      </c>
      <c r="AM280">
        <v>0.3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77" x14ac:dyDescent="0.25">
      <c r="A281" s="1">
        <v>45627</v>
      </c>
      <c r="B281">
        <v>103.31849</v>
      </c>
      <c r="C281">
        <v>98.876689999999996</v>
      </c>
      <c r="D281">
        <v>108.28712</v>
      </c>
      <c r="E281">
        <v>113.74875</v>
      </c>
      <c r="F281" t="s">
        <v>19</v>
      </c>
      <c r="G281">
        <v>93.383160000000004</v>
      </c>
      <c r="H281" t="s">
        <v>19</v>
      </c>
      <c r="I281">
        <v>110.36806</v>
      </c>
      <c r="J281">
        <v>102.46547</v>
      </c>
      <c r="K281">
        <v>105.03910999999999</v>
      </c>
      <c r="L281">
        <v>106.23132</v>
      </c>
      <c r="M281">
        <v>103.80127</v>
      </c>
      <c r="N281">
        <v>98.594890000000007</v>
      </c>
      <c r="O281">
        <v>106.92619000000001</v>
      </c>
      <c r="P281">
        <v>109.40299</v>
      </c>
      <c r="Q281">
        <v>97.482939999999999</v>
      </c>
      <c r="R281" t="s">
        <v>19</v>
      </c>
      <c r="S281">
        <v>112.21579</v>
      </c>
      <c r="T281">
        <v>110.27319</v>
      </c>
      <c r="U281">
        <v>-0.3</v>
      </c>
      <c r="V281">
        <v>0.4</v>
      </c>
      <c r="W281">
        <v>3.5</v>
      </c>
      <c r="X281">
        <v>-9.1999999999999993</v>
      </c>
      <c r="Y281" t="s">
        <v>19</v>
      </c>
      <c r="Z281">
        <v>-9.3000000000000007</v>
      </c>
      <c r="AA281" t="s">
        <v>19</v>
      </c>
      <c r="AB281">
        <v>2.6</v>
      </c>
      <c r="AC281">
        <v>3.5</v>
      </c>
      <c r="AD281">
        <v>-0.6</v>
      </c>
      <c r="AE281" s="145">
        <v>3.8</v>
      </c>
      <c r="AF281">
        <v>-0.9</v>
      </c>
      <c r="AG281">
        <v>-1.1000000000000001</v>
      </c>
      <c r="AH281">
        <v>-4.5999999999999996</v>
      </c>
      <c r="AI281">
        <v>0.5</v>
      </c>
      <c r="AJ281">
        <v>0.6</v>
      </c>
      <c r="AK281" t="s">
        <v>19</v>
      </c>
      <c r="AL281">
        <v>-5.8</v>
      </c>
      <c r="AM281">
        <v>0.3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77" x14ac:dyDescent="0.25">
      <c r="A282" s="1">
        <v>45658</v>
      </c>
      <c r="B282">
        <v>103.46134000000001</v>
      </c>
      <c r="C282">
        <v>95.174359999999993</v>
      </c>
      <c r="D282">
        <v>107.57664</v>
      </c>
      <c r="E282">
        <v>109.32249</v>
      </c>
      <c r="F282" t="s">
        <v>19</v>
      </c>
      <c r="G282">
        <v>101.14685</v>
      </c>
      <c r="H282" t="s">
        <v>19</v>
      </c>
      <c r="I282">
        <v>82.732640000000004</v>
      </c>
      <c r="J282">
        <v>104.06835</v>
      </c>
      <c r="K282">
        <v>106.15810999999999</v>
      </c>
      <c r="L282">
        <v>103.742</v>
      </c>
      <c r="M282">
        <v>106.51904999999999</v>
      </c>
      <c r="N282">
        <v>100.37805</v>
      </c>
      <c r="O282">
        <v>106.45245</v>
      </c>
      <c r="P282">
        <v>110.60647</v>
      </c>
      <c r="Q282">
        <v>97.241219999999998</v>
      </c>
      <c r="R282" t="s">
        <v>19</v>
      </c>
      <c r="S282">
        <v>109.32023</v>
      </c>
      <c r="T282">
        <v>109.43324</v>
      </c>
      <c r="U282">
        <v>0.1</v>
      </c>
      <c r="V282">
        <v>-3.7</v>
      </c>
      <c r="W282">
        <v>-0.7</v>
      </c>
      <c r="X282">
        <v>-3.9</v>
      </c>
      <c r="Y282" t="s">
        <v>19</v>
      </c>
      <c r="Z282">
        <v>8.3000000000000007</v>
      </c>
      <c r="AA282" t="s">
        <v>19</v>
      </c>
      <c r="AB282">
        <v>-25</v>
      </c>
      <c r="AC282">
        <v>1.6</v>
      </c>
      <c r="AD282">
        <v>1.1000000000000001</v>
      </c>
      <c r="AE282" s="145">
        <v>-2.2999999999999998</v>
      </c>
      <c r="AF282">
        <v>2.6</v>
      </c>
      <c r="AG282">
        <v>1.8</v>
      </c>
      <c r="AH282">
        <v>-0.4</v>
      </c>
      <c r="AI282">
        <v>1.1000000000000001</v>
      </c>
      <c r="AJ282">
        <v>-0.2</v>
      </c>
      <c r="AK282" t="s">
        <v>19</v>
      </c>
      <c r="AL282">
        <v>-2.6</v>
      </c>
      <c r="AM282">
        <v>-0.8</v>
      </c>
      <c r="AN282" s="144">
        <v>18.096030599029199</v>
      </c>
      <c r="AO282" s="2">
        <v>10.2150410453959</v>
      </c>
      <c r="AP282" s="2">
        <v>-28.6305032890678</v>
      </c>
      <c r="AQ282" s="2">
        <v>-24.966374415322001</v>
      </c>
      <c r="AR282" s="2">
        <v>-27.420020726819899</v>
      </c>
      <c r="AS282" s="2">
        <v>-35.230882003134603</v>
      </c>
      <c r="AT282" s="2">
        <v>44.695998573211597</v>
      </c>
      <c r="AU282" s="2">
        <v>-4.4152954496810404</v>
      </c>
      <c r="AV282" s="144">
        <v>28.983661008112701</v>
      </c>
      <c r="AW282" s="2">
        <v>-18.186440943684399</v>
      </c>
      <c r="AX282" s="2">
        <v>20.480843319035898</v>
      </c>
      <c r="AY282" s="2">
        <v>48.917858473171002</v>
      </c>
      <c r="AZ282" s="2">
        <v>30.345625936684598</v>
      </c>
      <c r="BA282" s="2">
        <v>18.401644294262201</v>
      </c>
      <c r="BB282" s="2" t="s">
        <v>19</v>
      </c>
      <c r="BC282" s="2">
        <v>-23.389310778353401</v>
      </c>
    </row>
    <row r="283" spans="1:77" x14ac:dyDescent="0.25">
      <c r="A283" s="1">
        <v>45689</v>
      </c>
      <c r="B283">
        <v>103.49572000000001</v>
      </c>
      <c r="C283">
        <v>95.310630000000003</v>
      </c>
      <c r="D283">
        <v>104.45017</v>
      </c>
      <c r="E283">
        <v>111.12907</v>
      </c>
      <c r="F283" t="s">
        <v>19</v>
      </c>
      <c r="G283">
        <v>100.24016</v>
      </c>
      <c r="H283" t="s">
        <v>19</v>
      </c>
      <c r="I283">
        <v>84.73948</v>
      </c>
      <c r="J283">
        <v>101.26078</v>
      </c>
      <c r="K283">
        <v>106.05983999999999</v>
      </c>
      <c r="L283">
        <v>105.04347</v>
      </c>
      <c r="M283">
        <v>106.60433</v>
      </c>
      <c r="N283">
        <v>99.820089999999993</v>
      </c>
      <c r="O283">
        <v>108.81314999999999</v>
      </c>
      <c r="P283">
        <v>110.11014</v>
      </c>
      <c r="Q283">
        <v>96.827340000000007</v>
      </c>
      <c r="R283" t="s">
        <v>19</v>
      </c>
      <c r="S283">
        <v>107.87000999999999</v>
      </c>
      <c r="T283">
        <v>109.59661</v>
      </c>
      <c r="U283">
        <v>0</v>
      </c>
      <c r="V283">
        <v>0.1</v>
      </c>
      <c r="W283">
        <v>-2.9</v>
      </c>
      <c r="X283">
        <v>1.7</v>
      </c>
      <c r="Y283" t="s">
        <v>19</v>
      </c>
      <c r="Z283">
        <v>-0.9</v>
      </c>
      <c r="AA283" t="s">
        <v>19</v>
      </c>
      <c r="AB283">
        <v>2.4</v>
      </c>
      <c r="AC283">
        <v>-2.7</v>
      </c>
      <c r="AD283">
        <v>-0.1</v>
      </c>
      <c r="AE283" s="145">
        <v>1.3</v>
      </c>
      <c r="AF283">
        <v>0.1</v>
      </c>
      <c r="AG283">
        <v>-0.6</v>
      </c>
      <c r="AH283">
        <v>2.2000000000000002</v>
      </c>
      <c r="AI283">
        <v>-0.4</v>
      </c>
      <c r="AJ283">
        <v>-0.4</v>
      </c>
      <c r="AK283" t="s">
        <v>19</v>
      </c>
      <c r="AL283">
        <v>-1.3</v>
      </c>
      <c r="AM283">
        <v>0.1</v>
      </c>
      <c r="AN283" s="144">
        <v>18.3928957575176</v>
      </c>
      <c r="AO283" s="2">
        <v>10.371756399951201</v>
      </c>
      <c r="AP283" s="2">
        <v>-29.146107035040401</v>
      </c>
      <c r="AQ283" s="2">
        <v>-25.385309495217001</v>
      </c>
      <c r="AR283" s="2">
        <v>-27.910272462700199</v>
      </c>
      <c r="AS283" s="2">
        <v>-35.834722907056701</v>
      </c>
      <c r="AT283" s="2">
        <v>45.436099960544801</v>
      </c>
      <c r="AU283" s="2">
        <v>-4.4893806122803603</v>
      </c>
      <c r="AV283" s="144">
        <v>29.480880724495901</v>
      </c>
      <c r="AW283" s="2">
        <v>-18.494912216251201</v>
      </c>
      <c r="AX283" s="2">
        <v>20.811724936071801</v>
      </c>
      <c r="AY283" s="2">
        <v>49.721231070471703</v>
      </c>
      <c r="AZ283" s="2">
        <v>30.837864714854</v>
      </c>
      <c r="BA283" s="2">
        <v>18.693525237414399</v>
      </c>
      <c r="BB283" s="2" t="s">
        <v>19</v>
      </c>
      <c r="BC283" s="2">
        <v>-23.778463027953201</v>
      </c>
    </row>
    <row r="284" spans="1:77" x14ac:dyDescent="0.25">
      <c r="A284" s="1">
        <v>45717</v>
      </c>
      <c r="B284">
        <v>104.70529999999999</v>
      </c>
      <c r="C284">
        <v>91.373009999999994</v>
      </c>
      <c r="D284">
        <v>110.26142</v>
      </c>
      <c r="E284">
        <v>116.24012</v>
      </c>
      <c r="F284" t="s">
        <v>19</v>
      </c>
      <c r="G284">
        <v>103.64426</v>
      </c>
      <c r="H284" t="s">
        <v>19</v>
      </c>
      <c r="I284">
        <v>80.514089999999996</v>
      </c>
      <c r="J284">
        <v>102.87844</v>
      </c>
      <c r="K284">
        <v>107.01094000000001</v>
      </c>
      <c r="L284">
        <v>109.91455000000001</v>
      </c>
      <c r="M284">
        <v>111.41175</v>
      </c>
      <c r="N284">
        <v>101.92713000000001</v>
      </c>
      <c r="O284">
        <v>109.67674</v>
      </c>
      <c r="P284">
        <v>110.15049</v>
      </c>
      <c r="Q284">
        <v>95.699600000000004</v>
      </c>
      <c r="R284" t="s">
        <v>19</v>
      </c>
      <c r="S284">
        <v>108.61579999999999</v>
      </c>
      <c r="T284">
        <v>107.31220999999999</v>
      </c>
      <c r="U284">
        <v>1.2</v>
      </c>
      <c r="V284">
        <v>-4.0999999999999996</v>
      </c>
      <c r="W284">
        <v>5.6</v>
      </c>
      <c r="X284">
        <v>4.5999999999999996</v>
      </c>
      <c r="Y284" t="s">
        <v>19</v>
      </c>
      <c r="Z284">
        <v>3.4</v>
      </c>
      <c r="AA284" t="s">
        <v>19</v>
      </c>
      <c r="AB284">
        <v>-5</v>
      </c>
      <c r="AC284">
        <v>1.6</v>
      </c>
      <c r="AD284">
        <v>0.9</v>
      </c>
      <c r="AE284" s="145">
        <v>4.5999999999999996</v>
      </c>
      <c r="AF284">
        <v>4.5</v>
      </c>
      <c r="AG284">
        <v>2.1</v>
      </c>
      <c r="AH284">
        <v>0.8</v>
      </c>
      <c r="AI284">
        <v>0</v>
      </c>
      <c r="AJ284">
        <v>-1.2</v>
      </c>
      <c r="AK284" t="s">
        <v>19</v>
      </c>
      <c r="AL284">
        <v>0.7</v>
      </c>
      <c r="AM284">
        <v>-2.1</v>
      </c>
      <c r="AN284" s="144">
        <v>18.689760916006001</v>
      </c>
      <c r="AO284" s="2">
        <v>10.5284717545064</v>
      </c>
      <c r="AP284" s="2">
        <v>-29.661710781013099</v>
      </c>
      <c r="AQ284" s="2">
        <v>-25.804244575112101</v>
      </c>
      <c r="AR284" s="2">
        <v>-28.400524198580499</v>
      </c>
      <c r="AS284" s="2">
        <v>-36.438563810978799</v>
      </c>
      <c r="AT284" s="2">
        <v>46.1762013478779</v>
      </c>
      <c r="AU284" s="2">
        <v>-4.5634657748796696</v>
      </c>
      <c r="AV284" s="144">
        <v>29.978100440879</v>
      </c>
      <c r="AW284" s="2">
        <v>-18.803383488818099</v>
      </c>
      <c r="AX284" s="2">
        <v>21.142606553107701</v>
      </c>
      <c r="AY284" s="2">
        <v>50.524603667772404</v>
      </c>
      <c r="AZ284" s="2">
        <v>31.330103493023401</v>
      </c>
      <c r="BA284" s="2">
        <v>18.9854061805665</v>
      </c>
      <c r="BB284" s="2" t="s">
        <v>19</v>
      </c>
      <c r="BC284" s="2">
        <v>-24.167615277553001</v>
      </c>
    </row>
    <row r="285" spans="1:77" x14ac:dyDescent="0.25">
      <c r="AN285" s="144"/>
      <c r="AO285" s="2"/>
      <c r="AP285" s="2"/>
      <c r="AQ285" s="2"/>
      <c r="AR285" s="2"/>
      <c r="AS285" s="2"/>
      <c r="AT285" s="2"/>
      <c r="AU285" s="2"/>
      <c r="AV285" s="144"/>
      <c r="AW285" s="2"/>
      <c r="AX285" s="2"/>
      <c r="AY285" s="2"/>
      <c r="AZ285" s="2"/>
      <c r="BA285" s="2"/>
      <c r="BB285" s="2"/>
      <c r="BC285" s="2"/>
    </row>
    <row r="288" spans="1:77" x14ac:dyDescent="0.25">
      <c r="AO288" s="145" t="s">
        <v>222</v>
      </c>
      <c r="AP288" s="145"/>
      <c r="AQ288" s="145"/>
    </row>
    <row r="289" spans="31:43" x14ac:dyDescent="0.25">
      <c r="AO289" s="145" t="s">
        <v>223</v>
      </c>
      <c r="AP289" s="145"/>
      <c r="AQ289" s="145"/>
    </row>
    <row r="290" spans="31:43" x14ac:dyDescent="0.25">
      <c r="AO290" s="145" t="s">
        <v>266</v>
      </c>
      <c r="AP290" s="145"/>
      <c r="AQ290" s="145"/>
    </row>
    <row r="291" spans="31:43" x14ac:dyDescent="0.25">
      <c r="AE291" s="145" t="s">
        <v>255</v>
      </c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A202"/>
  <sheetViews>
    <sheetView workbookViewId="0">
      <selection activeCell="F18" sqref="F18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45717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81" t="s">
        <v>36</v>
      </c>
      <c r="D5" s="281"/>
      <c r="E5" s="282"/>
      <c r="F5" s="8"/>
    </row>
    <row r="6" spans="1:6" x14ac:dyDescent="0.25">
      <c r="A6" s="8"/>
      <c r="B6" s="10" t="s">
        <v>37</v>
      </c>
      <c r="C6" s="283" t="s">
        <v>38</v>
      </c>
      <c r="D6" s="283"/>
      <c r="E6" s="284"/>
      <c r="F6" s="8"/>
    </row>
    <row r="7" spans="1:6" x14ac:dyDescent="0.25">
      <c r="A7" s="8"/>
      <c r="B7" s="10" t="s">
        <v>39</v>
      </c>
      <c r="C7" s="285" t="s">
        <v>40</v>
      </c>
      <c r="D7" s="285"/>
      <c r="E7" s="286"/>
      <c r="F7" s="8"/>
    </row>
    <row r="8" spans="1:6" x14ac:dyDescent="0.25">
      <c r="A8" s="8"/>
      <c r="B8" s="10" t="s">
        <v>158</v>
      </c>
      <c r="C8" s="285" t="s">
        <v>41</v>
      </c>
      <c r="D8" s="285"/>
      <c r="E8" s="286"/>
      <c r="F8" s="8"/>
    </row>
    <row r="9" spans="1:6" x14ac:dyDescent="0.25">
      <c r="A9" s="8"/>
      <c r="B9" s="10" t="s">
        <v>159</v>
      </c>
      <c r="C9" s="285" t="s">
        <v>150</v>
      </c>
      <c r="D9" s="285"/>
      <c r="E9" s="286"/>
      <c r="F9" s="8"/>
    </row>
    <row r="10" spans="1:6" x14ac:dyDescent="0.25">
      <c r="A10" s="8"/>
      <c r="B10" s="10" t="s">
        <v>160</v>
      </c>
      <c r="C10" s="285" t="s">
        <v>149</v>
      </c>
      <c r="D10" s="285"/>
      <c r="E10" s="286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91" t="s">
        <v>148</v>
      </c>
      <c r="D12" s="291"/>
      <c r="E12" s="292"/>
      <c r="F12" s="8"/>
    </row>
    <row r="13" spans="1:6" x14ac:dyDescent="0.25">
      <c r="A13" s="8"/>
      <c r="B13" s="10" t="s">
        <v>44</v>
      </c>
      <c r="C13" s="293" t="s">
        <v>147</v>
      </c>
      <c r="D13" s="293"/>
      <c r="E13" s="294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81" t="s">
        <v>36</v>
      </c>
      <c r="D15" s="281"/>
      <c r="E15" s="282"/>
      <c r="F15" s="8"/>
    </row>
    <row r="16" spans="1:6" x14ac:dyDescent="0.25">
      <c r="A16" s="8"/>
      <c r="B16" s="10" t="s">
        <v>46</v>
      </c>
      <c r="C16" s="285" t="s">
        <v>43</v>
      </c>
      <c r="D16" s="285"/>
      <c r="E16" s="286"/>
      <c r="F16" s="8"/>
    </row>
    <row r="17" spans="1:6" x14ac:dyDescent="0.25">
      <c r="A17" s="8"/>
      <c r="B17" s="10" t="s">
        <v>47</v>
      </c>
      <c r="C17" s="285" t="s">
        <v>45</v>
      </c>
      <c r="D17" s="285"/>
      <c r="E17" s="286"/>
      <c r="F17" s="8"/>
    </row>
    <row r="18" spans="1:6" x14ac:dyDescent="0.25">
      <c r="A18" s="8"/>
      <c r="B18" s="10" t="s">
        <v>48</v>
      </c>
      <c r="C18" s="290" t="s">
        <v>146</v>
      </c>
      <c r="D18" s="290"/>
      <c r="E18" s="286"/>
      <c r="F18" s="8"/>
    </row>
    <row r="19" spans="1:6" x14ac:dyDescent="0.25">
      <c r="A19" s="8"/>
      <c r="B19" s="10" t="s">
        <v>49</v>
      </c>
      <c r="C19" s="285" t="s">
        <v>145</v>
      </c>
      <c r="D19" s="285"/>
      <c r="E19" s="286"/>
      <c r="F19" s="8"/>
    </row>
    <row r="20" spans="1:6" x14ac:dyDescent="0.25">
      <c r="A20" s="8"/>
      <c r="B20" s="10" t="s">
        <v>128</v>
      </c>
      <c r="C20" s="285" t="s">
        <v>144</v>
      </c>
      <c r="D20" s="285"/>
      <c r="E20" s="286"/>
      <c r="F20" s="8"/>
    </row>
    <row r="21" spans="1:6" x14ac:dyDescent="0.25">
      <c r="A21" s="8"/>
      <c r="B21" s="10" t="s">
        <v>204</v>
      </c>
      <c r="C21" s="285" t="s">
        <v>50</v>
      </c>
      <c r="D21" s="285"/>
      <c r="E21" s="286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87" t="s">
        <v>51</v>
      </c>
      <c r="C25" s="288"/>
      <c r="D25" s="288"/>
      <c r="E25" s="289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  <mergeCell ref="C5:E5"/>
    <mergeCell ref="C6:E6"/>
    <mergeCell ref="C7:E7"/>
    <mergeCell ref="C8:E8"/>
    <mergeCell ref="C19:E19"/>
  </mergeCells>
  <dataValidations count="1">
    <dataValidation type="list" showInputMessage="1" showErrorMessage="1" promptTitle="Mês de Referência" prompt="Escolha o mês de referência para atualização das tabelas e gráficos automaticamente!" sqref="C3">
      <formula1>Lista</formula1>
    </dataValidation>
  </dataValidations>
  <hyperlinks>
    <hyperlink ref="C21:E21" location="'1.13'!A1" display="Produção Industrial – Brasil e Espírito Santo - Índice em média móvel 3 meses com ajuste sazonal (jan2007 = 100) "/>
    <hyperlink ref="C20:E20" location="'1.12'!A1" display="Produção Industrial por Atividades - Espírito Santo - Variação (%)"/>
    <hyperlink ref="C19:E19" location="'1.11'!A1" display="Produção Industrial – Brasil e Unidades da Federação - Variação (%) acumulada em 12 meses"/>
    <hyperlink ref="C18:E18" location="'1.10'!A1" display="Produção Industrial - Brasil e Unidades da Federação - Variação (%) acumulada no ano"/>
    <hyperlink ref="C17:E17" location="'1.9'!A1" display="Produção Industrial – Brasil e Unidades da Federação - Sem ajuste sazonal"/>
    <hyperlink ref="C16:E16" location="'1.8'!A1" display="Produção Industrial – Brasil e Unidades da Federação - Com ajuste sazonal"/>
    <hyperlink ref="C10:E10" location="'1.5'!A1" display="Produção Industrial - Brasil e Espírito Santo - Variação (%)"/>
    <hyperlink ref="C6:E6" location="'1.1'!A1" display="Produção física industrial - Brasil e Unidades da Federação - Número Índice"/>
    <hyperlink ref="C7:E7" location="'1.2'!A1" display="Produção física industrial - Setores ES - Número Índice"/>
    <hyperlink ref="C8:E8" location="'1.3'!A1" display="Produção física industrial - Brasil e Unidades da Federação - Número Índice (Série com ajuste sazonal)"/>
    <hyperlink ref="C9:E9" location="'1.4'!A1" display="Indicadores Regionais da Indústria - Brasil e Unidades da Federação - Variação (%) "/>
    <hyperlink ref="C12:E12" location="'1.6'!A1" display="Produção Industrial Trimestral por atividades (Brasil e Espírito Santo) - Variação (%)"/>
    <hyperlink ref="C13:E13" location="'1.7'!A1" display="Indicadores Regionais da Indústria (Brasil e Unidades da Federação) - Variação (%) Acumulado em 12 meses"/>
    <hyperlink ref="C11" location="'1.6'!A1" display="Composição da Taxa de Crescimento da Industria Geral (p. p.) - 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86"/>
  <sheetViews>
    <sheetView zoomScale="90" zoomScaleNormal="90" workbookViewId="0">
      <pane xSplit="1" ySplit="7" topLeftCell="B280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A271" sqref="A271:XFD286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95" t="s">
        <v>130</v>
      </c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</row>
    <row r="3" spans="1:20" x14ac:dyDescent="0.25">
      <c r="B3" s="295" t="s">
        <v>131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</row>
    <row r="4" spans="1:20" x14ac:dyDescent="0.25">
      <c r="A4" s="36"/>
      <c r="B4" s="295" t="s">
        <v>132</v>
      </c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</row>
    <row r="5" spans="1:20" x14ac:dyDescent="0.25">
      <c r="A5" s="36"/>
      <c r="B5" s="295" t="s">
        <v>133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</row>
    <row r="6" spans="1:20" ht="15" customHeight="1" x14ac:dyDescent="0.25">
      <c r="A6" s="296" t="s">
        <v>1</v>
      </c>
      <c r="B6" s="297" t="s">
        <v>165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</row>
    <row r="7" spans="1:20" x14ac:dyDescent="0.25">
      <c r="A7" s="296"/>
      <c r="B7" s="218" t="s">
        <v>3</v>
      </c>
      <c r="C7" s="218" t="s">
        <v>4</v>
      </c>
      <c r="D7" s="219" t="s">
        <v>5</v>
      </c>
      <c r="E7" s="219" t="s">
        <v>6</v>
      </c>
      <c r="F7" s="219" t="s">
        <v>244</v>
      </c>
      <c r="G7" s="219" t="s">
        <v>7</v>
      </c>
      <c r="H7" s="219" t="s">
        <v>245</v>
      </c>
      <c r="I7" s="219" t="s">
        <v>8</v>
      </c>
      <c r="J7" s="219" t="s">
        <v>9</v>
      </c>
      <c r="K7" s="219" t="s">
        <v>10</v>
      </c>
      <c r="L7" s="219" t="s">
        <v>11</v>
      </c>
      <c r="M7" s="219" t="s">
        <v>12</v>
      </c>
      <c r="N7" s="219" t="s">
        <v>13</v>
      </c>
      <c r="O7" s="219" t="s">
        <v>14</v>
      </c>
      <c r="P7" s="218" t="s">
        <v>15</v>
      </c>
      <c r="Q7" s="219" t="s">
        <v>16</v>
      </c>
      <c r="R7" s="219" t="s">
        <v>246</v>
      </c>
      <c r="S7" s="219" t="s">
        <v>17</v>
      </c>
      <c r="T7" s="219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0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97.180210000000002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89.311440000000005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90.400289999999998</v>
      </c>
      <c r="T274" s="38">
        <f>Tabela_1!T272</f>
        <v>88.846540000000005</v>
      </c>
    </row>
    <row r="275" spans="1:20" s="246" customFormat="1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96.530010000000004</v>
      </c>
      <c r="T275" s="38">
        <f>Tabela_1!T273</f>
        <v>94.008260000000007</v>
      </c>
    </row>
    <row r="276" spans="1:20" s="250" customFormat="1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119.57297</v>
      </c>
      <c r="T276" s="38">
        <f>Tabela_1!T274</f>
        <v>120.00371</v>
      </c>
    </row>
    <row r="277" spans="1:20" s="252" customFormat="1" ht="16.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109.24702000000001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121.11671</v>
      </c>
      <c r="T277" s="38">
        <f>Tabela_1!T275</f>
        <v>118.76778</v>
      </c>
    </row>
    <row r="278" spans="1:20" s="254" customFormat="1" ht="16.5" customHeight="1" x14ac:dyDescent="0.25">
      <c r="A278" s="37">
        <v>45474</v>
      </c>
      <c r="B278" s="38">
        <f>Tabela_1!B276</f>
        <v>111.97463999999999</v>
      </c>
      <c r="C278" s="38">
        <f>Tabela_1!C276</f>
        <v>101.66199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104.70522</v>
      </c>
      <c r="H278" s="38">
        <f>Tabela_1!H276</f>
        <v>140.90944999999999</v>
      </c>
      <c r="I278" s="38">
        <f>Tabela_1!I276</f>
        <v>110.23256000000001</v>
      </c>
      <c r="J278" s="38">
        <f>Tabela_1!J276</f>
        <v>104.21491</v>
      </c>
      <c r="K278" s="38">
        <f>Tabela_1!K276</f>
        <v>117.64344</v>
      </c>
      <c r="L278" s="38">
        <f>Tabela_1!L276</f>
        <v>113.83359</v>
      </c>
      <c r="M278" s="38">
        <f>Tabela_1!M276</f>
        <v>107.44972</v>
      </c>
      <c r="N278" s="38">
        <f>Tabela_1!N276</f>
        <v>112.12170999999999</v>
      </c>
      <c r="O278" s="38">
        <f>Tabela_1!O276</f>
        <v>116.42272</v>
      </c>
      <c r="P278" s="38">
        <f>Tabela_1!P276</f>
        <v>114.93116999999999</v>
      </c>
      <c r="Q278" s="38">
        <f>Tabela_1!Q276</f>
        <v>107.17592999999999</v>
      </c>
      <c r="R278" s="38">
        <f>Tabela_1!R276</f>
        <v>116.70249</v>
      </c>
      <c r="S278" s="38">
        <f>Tabela_1!S276</f>
        <v>133.58461</v>
      </c>
      <c r="T278" s="38">
        <f>Tabela_1!T276</f>
        <v>128.33887999999999</v>
      </c>
    </row>
    <row r="279" spans="1:20" s="260" customFormat="1" ht="16.5" customHeight="1" x14ac:dyDescent="0.25">
      <c r="A279" s="37">
        <v>45505</v>
      </c>
      <c r="B279" s="38">
        <f>Tabela_1!B277</f>
        <v>113.82277000000001</v>
      </c>
      <c r="C279" s="38">
        <f>Tabela_1!C277</f>
        <v>103.40994999999999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111.26598</v>
      </c>
      <c r="J279" s="38">
        <f>Tabela_1!J277</f>
        <v>104.12508</v>
      </c>
      <c r="K279" s="38">
        <f>Tabela_1!K277</f>
        <v>120.70140000000001</v>
      </c>
      <c r="L279" s="38">
        <f>Tabela_1!L277</f>
        <v>115.79258</v>
      </c>
      <c r="M279" s="38">
        <f>Tabela_1!M277</f>
        <v>110.91633</v>
      </c>
      <c r="N279" s="38">
        <f>Tabela_1!N277</f>
        <v>114.90176</v>
      </c>
      <c r="O279" s="38">
        <f>Tabela_1!O277</f>
        <v>115.97092000000001</v>
      </c>
      <c r="P279" s="38">
        <f>Tabela_1!P277</f>
        <v>114.75568</v>
      </c>
      <c r="Q279" s="38">
        <f>Tabela_1!Q277</f>
        <v>104.83799999999999</v>
      </c>
      <c r="R279" s="38">
        <f>Tabela_1!R277</f>
        <v>129.85516000000001</v>
      </c>
      <c r="S279" s="38">
        <f>Tabela_1!S277</f>
        <v>130.49306000000001</v>
      </c>
      <c r="T279" s="38">
        <f>Tabela_1!T277</f>
        <v>132.44449</v>
      </c>
    </row>
    <row r="280" spans="1:20" s="261" customFormat="1" ht="16.5" customHeight="1" x14ac:dyDescent="0.25">
      <c r="A280" s="37">
        <v>45536</v>
      </c>
      <c r="B280" s="38">
        <f>Tabela_1!B278</f>
        <v>109.84273</v>
      </c>
      <c r="C280" s="38">
        <f>Tabela_1!C278</f>
        <v>101.02394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108.17686</v>
      </c>
      <c r="J280" s="38">
        <f>Tabela_1!J278</f>
        <v>101.5685</v>
      </c>
      <c r="K280" s="38">
        <f>Tabela_1!K278</f>
        <v>113.91811</v>
      </c>
      <c r="L280" s="38">
        <f>Tabela_1!L278</f>
        <v>115.55459</v>
      </c>
      <c r="M280" s="38">
        <f>Tabela_1!M278</f>
        <v>107.66915</v>
      </c>
      <c r="N280" s="38">
        <f>Tabela_1!N278</f>
        <v>111.42368</v>
      </c>
      <c r="O280" s="38">
        <f>Tabela_1!O278</f>
        <v>111.41959</v>
      </c>
      <c r="P280" s="38">
        <f>Tabela_1!P278</f>
        <v>110.42756</v>
      </c>
      <c r="Q280" s="38">
        <f>Tabela_1!Q278</f>
        <v>97.725250000000003</v>
      </c>
      <c r="R280" s="38">
        <f>Tabela_1!R278</f>
        <v>121.01568</v>
      </c>
      <c r="S280" s="38">
        <f>Tabela_1!S278</f>
        <v>119.37717000000001</v>
      </c>
      <c r="T280" s="38">
        <f>Tabela_1!T278</f>
        <v>132.16079999999999</v>
      </c>
    </row>
    <row r="281" spans="1:20" s="262" customFormat="1" ht="16.5" customHeight="1" x14ac:dyDescent="0.25">
      <c r="A281" s="37">
        <v>45566</v>
      </c>
      <c r="B281" s="38">
        <f>Tabela_1!B279</f>
        <v>113.42148</v>
      </c>
      <c r="C281" s="38">
        <f>Tabela_1!C279</f>
        <v>108.0817</v>
      </c>
      <c r="D281" s="38">
        <f>Tabela_1!D279</f>
        <v>104.24402000000001</v>
      </c>
      <c r="E281" s="38">
        <f>Tabela_1!E279</f>
        <v>131.47583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116.90331999999999</v>
      </c>
      <c r="J281" s="38">
        <f>Tabela_1!J279</f>
        <v>107.03059</v>
      </c>
      <c r="K281" s="38">
        <f>Tabela_1!K279</f>
        <v>114.31518</v>
      </c>
      <c r="L281" s="38">
        <f>Tabela_1!L279</f>
        <v>110.66893</v>
      </c>
      <c r="M281" s="38">
        <f>Tabela_1!M279</f>
        <v>108.62042</v>
      </c>
      <c r="N281" s="38">
        <f>Tabela_1!N279</f>
        <v>113.19794</v>
      </c>
      <c r="O281" s="38">
        <f>Tabela_1!O279</f>
        <v>119.17598</v>
      </c>
      <c r="P281" s="38">
        <f>Tabela_1!P279</f>
        <v>119.00245</v>
      </c>
      <c r="Q281" s="38">
        <f>Tabela_1!Q279</f>
        <v>105.60356</v>
      </c>
      <c r="R281" s="38">
        <f>Tabela_1!R279</f>
        <v>114.99684999999999</v>
      </c>
      <c r="S281" s="38">
        <f>Tabela_1!S279</f>
        <v>123.49845999999999</v>
      </c>
      <c r="T281" s="38">
        <f>Tabela_1!T279</f>
        <v>119.75145999999999</v>
      </c>
    </row>
    <row r="282" spans="1:20" s="264" customFormat="1" ht="16.5" customHeight="1" x14ac:dyDescent="0.25">
      <c r="A282" s="37">
        <v>45597</v>
      </c>
      <c r="B282" s="38">
        <f>Tabela_1!B280</f>
        <v>104.49482</v>
      </c>
      <c r="C282" s="38">
        <f>Tabela_1!C280</f>
        <v>102.50629000000001</v>
      </c>
      <c r="D282" s="38">
        <f>Tabela_1!D280</f>
        <v>103.11951999999999</v>
      </c>
      <c r="E282" s="38">
        <f>Tabela_1!E280</f>
        <v>129.46700000000001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111.69976</v>
      </c>
      <c r="J282" s="38">
        <f>Tabela_1!J280</f>
        <v>99.117199999999997</v>
      </c>
      <c r="K282" s="38">
        <f>Tabela_1!K280</f>
        <v>103.18642</v>
      </c>
      <c r="L282" s="38">
        <f>Tabela_1!L280</f>
        <v>97.109849999999994</v>
      </c>
      <c r="M282" s="38">
        <f>Tabela_1!M280</f>
        <v>105.81706</v>
      </c>
      <c r="N282" s="38">
        <f>Tabela_1!N280</f>
        <v>99.409369999999996</v>
      </c>
      <c r="O282" s="38">
        <f>Tabela_1!O280</f>
        <v>113.85884</v>
      </c>
      <c r="P282" s="38">
        <f>Tabela_1!P280</f>
        <v>111.28522</v>
      </c>
      <c r="Q282" s="38">
        <f>Tabela_1!Q280</f>
        <v>96.796080000000003</v>
      </c>
      <c r="R282" s="38">
        <f>Tabela_1!R280</f>
        <v>99.487049999999996</v>
      </c>
      <c r="S282" s="38">
        <f>Tabela_1!S280</f>
        <v>113.26237999999999</v>
      </c>
      <c r="T282" s="38">
        <f>Tabela_1!T280</f>
        <v>103.54564999999999</v>
      </c>
    </row>
    <row r="283" spans="1:20" s="265" customFormat="1" ht="16.5" customHeight="1" x14ac:dyDescent="0.25">
      <c r="A283" s="37">
        <v>45627</v>
      </c>
      <c r="B283" s="38">
        <f>Tabela_1!B281</f>
        <v>93.990039999999993</v>
      </c>
      <c r="C283" s="38">
        <f>Tabela_1!C281</f>
        <v>99.436250000000001</v>
      </c>
      <c r="D283" s="38">
        <f>Tabela_1!D281</f>
        <v>90.37182</v>
      </c>
      <c r="E283" s="38">
        <f>Tabela_1!E281</f>
        <v>124.76946</v>
      </c>
      <c r="F283" s="38">
        <f>Tabela_1!F281</f>
        <v>105.12378</v>
      </c>
      <c r="G283" s="38">
        <f>Tabela_1!G281</f>
        <v>87.124200000000002</v>
      </c>
      <c r="H283" s="38">
        <f>Tabela_1!H281</f>
        <v>108.32120999999999</v>
      </c>
      <c r="I283" s="38">
        <f>Tabela_1!I281</f>
        <v>110.95437</v>
      </c>
      <c r="J283" s="38">
        <f>Tabela_1!J281</f>
        <v>99.487309999999994</v>
      </c>
      <c r="K283" s="38">
        <f>Tabela_1!K281</f>
        <v>96.213470000000001</v>
      </c>
      <c r="L283" s="38">
        <f>Tabela_1!L281</f>
        <v>107.81717</v>
      </c>
      <c r="M283" s="38">
        <f>Tabela_1!M281</f>
        <v>102.12905000000001</v>
      </c>
      <c r="N283" s="38">
        <f>Tabela_1!N281</f>
        <v>83.229650000000007</v>
      </c>
      <c r="O283" s="38">
        <f>Tabela_1!O281</f>
        <v>99.186409999999995</v>
      </c>
      <c r="P283" s="38">
        <f>Tabela_1!P281</f>
        <v>93.778049999999993</v>
      </c>
      <c r="Q283" s="38">
        <f>Tabela_1!Q281</f>
        <v>84.341269999999994</v>
      </c>
      <c r="R283" s="38">
        <f>Tabela_1!R281</f>
        <v>80.01943</v>
      </c>
      <c r="S283" s="38">
        <f>Tabela_1!S281</f>
        <v>102.96268000000001</v>
      </c>
      <c r="T283" s="38">
        <f>Tabela_1!T281</f>
        <v>92.742530000000002</v>
      </c>
    </row>
    <row r="284" spans="1:20" s="268" customFormat="1" ht="16.5" customHeight="1" x14ac:dyDescent="0.25">
      <c r="A284" s="37">
        <v>45658</v>
      </c>
      <c r="B284" s="38">
        <f>Tabela_1!B282</f>
        <v>95.004180000000005</v>
      </c>
      <c r="C284" s="38">
        <f>Tabela_1!C282</f>
        <v>94.449770000000001</v>
      </c>
      <c r="D284" s="38">
        <f>Tabela_1!D282</f>
        <v>106.90604</v>
      </c>
      <c r="E284" s="38">
        <f>Tabela_1!E282</f>
        <v>95.47739</v>
      </c>
      <c r="F284" s="38">
        <f>Tabela_1!F282</f>
        <v>92.273669999999996</v>
      </c>
      <c r="G284" s="38">
        <f>Tabela_1!G282</f>
        <v>97.150189999999995</v>
      </c>
      <c r="H284" s="38">
        <f>Tabela_1!H282</f>
        <v>117.97614</v>
      </c>
      <c r="I284" s="38">
        <f>Tabela_1!I282</f>
        <v>83.536720000000003</v>
      </c>
      <c r="J284" s="38">
        <f>Tabela_1!J282</f>
        <v>102.41983999999999</v>
      </c>
      <c r="K284" s="38">
        <f>Tabela_1!K282</f>
        <v>94.859459999999999</v>
      </c>
      <c r="L284" s="38">
        <f>Tabela_1!L282</f>
        <v>102.63231</v>
      </c>
      <c r="M284" s="38">
        <f>Tabela_1!M282</f>
        <v>106.84507000000001</v>
      </c>
      <c r="N284" s="38">
        <f>Tabela_1!N282</f>
        <v>87.365430000000003</v>
      </c>
      <c r="O284" s="38">
        <f>Tabela_1!O282</f>
        <v>100.19540000000001</v>
      </c>
      <c r="P284" s="38">
        <f>Tabela_1!P282</f>
        <v>104.57825</v>
      </c>
      <c r="Q284" s="38">
        <f>Tabela_1!Q282</f>
        <v>89.175650000000005</v>
      </c>
      <c r="R284" s="38">
        <f>Tabela_1!R282</f>
        <v>72.087469999999996</v>
      </c>
      <c r="S284" s="38">
        <f>Tabela_1!S282</f>
        <v>98.091220000000007</v>
      </c>
      <c r="T284" s="38">
        <f>Tabela_1!T282</f>
        <v>88.458479999999994</v>
      </c>
    </row>
    <row r="285" spans="1:20" s="269" customFormat="1" ht="16.5" customHeight="1" x14ac:dyDescent="0.25">
      <c r="A285" s="37">
        <v>45689</v>
      </c>
      <c r="B285" s="38">
        <f>Tabela_1!B283</f>
        <v>93.527050000000003</v>
      </c>
      <c r="C285" s="38">
        <f>Tabela_1!C283</f>
        <v>87.3977</v>
      </c>
      <c r="D285" s="38">
        <f>Tabela_1!D283</f>
        <v>105.18687</v>
      </c>
      <c r="E285" s="38">
        <f>Tabela_1!E283</f>
        <v>88.668760000000006</v>
      </c>
      <c r="F285" s="38">
        <f>Tabela_1!F283</f>
        <v>88.463139999999996</v>
      </c>
      <c r="G285" s="38">
        <f>Tabela_1!G283</f>
        <v>94.995069999999998</v>
      </c>
      <c r="H285" s="38">
        <f>Tabela_1!H283</f>
        <v>104.72081</v>
      </c>
      <c r="I285" s="38">
        <f>Tabela_1!I283</f>
        <v>78.409130000000005</v>
      </c>
      <c r="J285" s="38">
        <f>Tabela_1!J283</f>
        <v>92.047899999999998</v>
      </c>
      <c r="K285" s="38">
        <f>Tabela_1!K283</f>
        <v>93.314430000000002</v>
      </c>
      <c r="L285" s="38">
        <f>Tabela_1!L283</f>
        <v>96.979789999999994</v>
      </c>
      <c r="M285" s="38">
        <f>Tabela_1!M283</f>
        <v>100.01929</v>
      </c>
      <c r="N285" s="38">
        <f>Tabela_1!N283</f>
        <v>88.133129999999994</v>
      </c>
      <c r="O285" s="38">
        <f>Tabela_1!O283</f>
        <v>103.07048</v>
      </c>
      <c r="P285" s="38">
        <f>Tabela_1!P283</f>
        <v>105.63414</v>
      </c>
      <c r="Q285" s="38">
        <f>Tabela_1!Q283</f>
        <v>89.161910000000006</v>
      </c>
      <c r="R285" s="38">
        <f>Tabela_1!R283</f>
        <v>72.145870000000002</v>
      </c>
      <c r="S285" s="38">
        <f>Tabela_1!S283</f>
        <v>88.8459</v>
      </c>
      <c r="T285" s="38">
        <f>Tabela_1!T283</f>
        <v>85.939340000000001</v>
      </c>
    </row>
    <row r="286" spans="1:20" s="270" customFormat="1" ht="16.5" customHeight="1" x14ac:dyDescent="0.25">
      <c r="A286" s="37">
        <v>45717</v>
      </c>
      <c r="B286" s="38">
        <f>Tabela_1!B284</f>
        <v>99.492699999999999</v>
      </c>
      <c r="C286" s="38">
        <f>Tabela_1!C284</f>
        <v>90.750529999999998</v>
      </c>
      <c r="D286" s="38">
        <f>Tabela_1!D284</f>
        <v>112.15936000000001</v>
      </c>
      <c r="E286" s="38">
        <f>Tabela_1!E284</f>
        <v>101.81997</v>
      </c>
      <c r="F286" s="38">
        <f>Tabela_1!F284</f>
        <v>85.140820000000005</v>
      </c>
      <c r="G286" s="38">
        <f>Tabela_1!G284</f>
        <v>95.603309999999993</v>
      </c>
      <c r="H286" s="38">
        <f>Tabela_1!H284</f>
        <v>103.01215000000001</v>
      </c>
      <c r="I286" s="38">
        <f>Tabela_1!I284</f>
        <v>76.168610000000001</v>
      </c>
      <c r="J286" s="38">
        <f>Tabela_1!J284</f>
        <v>104.62940999999999</v>
      </c>
      <c r="K286" s="38">
        <f>Tabela_1!K284</f>
        <v>101.90393</v>
      </c>
      <c r="L286" s="38">
        <f>Tabela_1!L284</f>
        <v>112.67542</v>
      </c>
      <c r="M286" s="38">
        <f>Tabela_1!M284</f>
        <v>110.54007</v>
      </c>
      <c r="N286" s="38">
        <f>Tabela_1!N284</f>
        <v>93.26737</v>
      </c>
      <c r="O286" s="38">
        <f>Tabela_1!O284</f>
        <v>106.00301</v>
      </c>
      <c r="P286" s="38">
        <f>Tabela_1!P284</f>
        <v>110.60451999999999</v>
      </c>
      <c r="Q286" s="38">
        <f>Tabela_1!Q284</f>
        <v>95.002830000000003</v>
      </c>
      <c r="R286" s="38">
        <f>Tabela_1!R284</f>
        <v>84.737049999999996</v>
      </c>
      <c r="S286" s="38">
        <f>Tabela_1!S284</f>
        <v>91.141469999999998</v>
      </c>
      <c r="T286" s="38">
        <f>Tabela_1!T284</f>
        <v>87.556380000000004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286"/>
  <sheetViews>
    <sheetView zoomScale="90" zoomScaleNormal="90" workbookViewId="0">
      <pane xSplit="1" ySplit="7" topLeftCell="B268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A271" sqref="A271:XFD286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95" t="s">
        <v>134</v>
      </c>
      <c r="C2" s="295"/>
      <c r="D2" s="295"/>
      <c r="E2" s="295"/>
      <c r="F2" s="295"/>
      <c r="G2" s="295"/>
      <c r="H2" s="295"/>
    </row>
    <row r="3" spans="1:8" x14ac:dyDescent="0.25">
      <c r="B3" s="295" t="s">
        <v>135</v>
      </c>
      <c r="C3" s="295"/>
      <c r="D3" s="295"/>
      <c r="E3" s="295"/>
      <c r="F3" s="295"/>
      <c r="G3" s="295"/>
      <c r="H3" s="295"/>
    </row>
    <row r="4" spans="1:8" x14ac:dyDescent="0.25">
      <c r="A4" s="36"/>
      <c r="B4" s="295" t="s">
        <v>131</v>
      </c>
      <c r="C4" s="295"/>
      <c r="D4" s="295"/>
      <c r="E4" s="295"/>
      <c r="F4" s="295"/>
      <c r="G4" s="295"/>
      <c r="H4" s="295"/>
    </row>
    <row r="5" spans="1:8" x14ac:dyDescent="0.25">
      <c r="A5" s="36"/>
      <c r="B5" s="295" t="s">
        <v>136</v>
      </c>
      <c r="C5" s="295"/>
      <c r="D5" s="295"/>
      <c r="E5" s="295"/>
      <c r="F5" s="295"/>
      <c r="G5" s="295"/>
      <c r="H5" s="295"/>
    </row>
    <row r="6" spans="1:8" x14ac:dyDescent="0.25">
      <c r="A6" s="298" t="s">
        <v>1</v>
      </c>
      <c r="B6" s="297" t="s">
        <v>166</v>
      </c>
      <c r="C6" s="297"/>
      <c r="D6" s="297"/>
      <c r="E6" s="297"/>
      <c r="F6" s="297"/>
      <c r="G6" s="297"/>
      <c r="H6" s="297"/>
    </row>
    <row r="7" spans="1:8" ht="21" customHeight="1" x14ac:dyDescent="0.25">
      <c r="A7" s="298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20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20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20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20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20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20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20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20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20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20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20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20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20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20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</row>
    <row r="271" spans="1:20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</row>
    <row r="272" spans="1:20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  <c r="I272" s="238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</row>
    <row r="273" spans="1:20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</row>
    <row r="274" spans="1:20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</row>
    <row r="275" spans="1:20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  <c r="I275" s="246"/>
    </row>
    <row r="276" spans="1:20" s="250" customFormat="1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20" s="252" customFormat="1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20" s="254" customFormat="1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20" s="260" customFormat="1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20" s="261" customFormat="1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20" s="262" customFormat="1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20" s="264" customFormat="1" x14ac:dyDescent="0.25">
      <c r="A282" s="37">
        <v>45597</v>
      </c>
      <c r="B282" s="39">
        <f>Tabela_2!AL280</f>
        <v>97.109849999999994</v>
      </c>
      <c r="C282" s="39">
        <f>Tabela_2!AM280</f>
        <v>97.009810000000002</v>
      </c>
      <c r="D282" s="39">
        <f>Tabela_2!AN280</f>
        <v>97.264290000000003</v>
      </c>
      <c r="E282" s="39">
        <f>Tabela_2!AO280</f>
        <v>93.799869999999999</v>
      </c>
      <c r="F282" s="39">
        <f>Tabela_2!AP280</f>
        <v>110.52499</v>
      </c>
      <c r="G282" s="39">
        <f>Tabela_2!AQ280</f>
        <v>87.33135</v>
      </c>
      <c r="H282" s="39">
        <f>Tabela_2!AR280</f>
        <v>100.62366</v>
      </c>
    </row>
    <row r="283" spans="1:20" s="265" customFormat="1" x14ac:dyDescent="0.25">
      <c r="A283" s="37">
        <v>45627</v>
      </c>
      <c r="B283" s="39">
        <f>Tabela_2!AL281</f>
        <v>107.81717</v>
      </c>
      <c r="C283" s="39">
        <f>Tabela_2!AM281</f>
        <v>121.07912</v>
      </c>
      <c r="D283" s="39">
        <f>Tabela_2!AN281</f>
        <v>87.342590000000001</v>
      </c>
      <c r="E283" s="39">
        <f>Tabela_2!AO281</f>
        <v>96.474770000000007</v>
      </c>
      <c r="F283" s="39">
        <f>Tabela_2!AP281</f>
        <v>113.98862</v>
      </c>
      <c r="G283" s="39">
        <f>Tabela_2!AQ281</f>
        <v>55.216760000000001</v>
      </c>
      <c r="H283" s="39">
        <f>Tabela_2!AR281</f>
        <v>94.894930000000002</v>
      </c>
    </row>
    <row r="284" spans="1:20" s="268" customFormat="1" x14ac:dyDescent="0.25">
      <c r="A284" s="37">
        <v>45658</v>
      </c>
      <c r="B284" s="39">
        <f>Tabela_2!AL282</f>
        <v>102.63231</v>
      </c>
      <c r="C284" s="39">
        <f>Tabela_2!AM282</f>
        <v>108.88737</v>
      </c>
      <c r="D284" s="39">
        <f>Tabela_2!AN282</f>
        <v>92.975380000000001</v>
      </c>
      <c r="E284" s="39">
        <f>Tabela_2!AO282</f>
        <v>97.638329999999996</v>
      </c>
      <c r="F284" s="39">
        <f>Tabela_2!AP282</f>
        <v>110.73578000000001</v>
      </c>
      <c r="G284" s="39">
        <f>Tabela_2!AQ282</f>
        <v>68.817819999999998</v>
      </c>
      <c r="H284" s="39">
        <f>Tabela_2!AR282</f>
        <v>100.5393</v>
      </c>
    </row>
    <row r="285" spans="1:20" s="269" customFormat="1" x14ac:dyDescent="0.25">
      <c r="A285" s="37">
        <v>45689</v>
      </c>
      <c r="B285" s="39">
        <f>Tabela_2!AL283</f>
        <v>96.979789999999994</v>
      </c>
      <c r="C285" s="39">
        <f>Tabela_2!AM283</f>
        <v>100.03881</v>
      </c>
      <c r="D285" s="39">
        <f>Tabela_2!AN283</f>
        <v>92.257099999999994</v>
      </c>
      <c r="E285" s="39">
        <f>Tabela_2!AO283</f>
        <v>92.398859999999999</v>
      </c>
      <c r="F285" s="39">
        <f>Tabela_2!AP283</f>
        <v>100.92519</v>
      </c>
      <c r="G285" s="39">
        <f>Tabela_2!AQ283</f>
        <v>82.390379999999993</v>
      </c>
      <c r="H285" s="39">
        <f>Tabela_2!AR283</f>
        <v>95.631200000000007</v>
      </c>
    </row>
    <row r="286" spans="1:20" s="270" customFormat="1" x14ac:dyDescent="0.25">
      <c r="A286" s="37">
        <v>45717</v>
      </c>
      <c r="B286" s="39">
        <f>Tabela_2!AL284</f>
        <v>112.67542</v>
      </c>
      <c r="C286" s="39">
        <f>Tabela_2!AM284</f>
        <v>122.57998000000001</v>
      </c>
      <c r="D286" s="39">
        <f>Tabela_2!AN284</f>
        <v>97.384169999999997</v>
      </c>
      <c r="E286" s="39">
        <f>Tabela_2!AO284</f>
        <v>92.31962</v>
      </c>
      <c r="F286" s="39">
        <f>Tabela_2!AP284</f>
        <v>88.767669999999995</v>
      </c>
      <c r="G286" s="39">
        <f>Tabela_2!AQ284</f>
        <v>86.730680000000007</v>
      </c>
      <c r="H286" s="39">
        <f>Tabela_2!AR284</f>
        <v>110.24617000000001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286"/>
  <sheetViews>
    <sheetView zoomScale="90" zoomScaleNormal="90" workbookViewId="0">
      <pane xSplit="1" ySplit="6" topLeftCell="B268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A271" sqref="A271:XFD286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95" t="s">
        <v>130</v>
      </c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</row>
    <row r="3" spans="1:17" x14ac:dyDescent="0.25">
      <c r="B3" s="295" t="s">
        <v>131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</row>
    <row r="4" spans="1:17" x14ac:dyDescent="0.25">
      <c r="A4" s="36"/>
      <c r="B4" s="295" t="s">
        <v>132</v>
      </c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</row>
    <row r="5" spans="1:17" x14ac:dyDescent="0.25">
      <c r="A5" s="36"/>
      <c r="B5" s="295" t="s">
        <v>133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</row>
    <row r="6" spans="1:17" x14ac:dyDescent="0.25">
      <c r="A6" s="299" t="s">
        <v>1</v>
      </c>
      <c r="B6" s="297" t="s">
        <v>164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</row>
    <row r="7" spans="1:17" x14ac:dyDescent="0.25">
      <c r="A7" s="300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90.766249999999999</v>
      </c>
      <c r="C8" s="40">
        <f>Tabela_3!C6</f>
        <v>97.247720000000001</v>
      </c>
      <c r="D8" s="40">
        <f>Tabela_3!D6</f>
        <v>79.355950000000007</v>
      </c>
      <c r="E8" s="40">
        <f>Tabela_3!E6</f>
        <v>43.736190000000001</v>
      </c>
      <c r="F8" s="40" t="str">
        <f>Tabela_3!F6</f>
        <v>...</v>
      </c>
      <c r="G8" s="40">
        <f>Tabela_3!G6</f>
        <v>103.74464999999999</v>
      </c>
      <c r="H8" s="40" t="str">
        <f>Tabela_3!H6</f>
        <v>...</v>
      </c>
      <c r="I8" s="40">
        <f>Tabela_3!I6</f>
        <v>77.189890000000005</v>
      </c>
      <c r="J8" s="40">
        <f>Tabela_3!J6</f>
        <v>108.22417</v>
      </c>
      <c r="K8" s="40">
        <f>Tabela_3!K6</f>
        <v>91.278360000000006</v>
      </c>
      <c r="L8" s="40">
        <f>Tabela_3!L6</f>
        <v>111.86712</v>
      </c>
      <c r="M8" s="40">
        <f>Tabela_3!M6</f>
        <v>83.856070000000003</v>
      </c>
      <c r="N8" s="40">
        <f>Tabela_3!N6</f>
        <v>90.695620000000005</v>
      </c>
      <c r="O8" s="40">
        <f>Tabela_3!O6</f>
        <v>63.84375</v>
      </c>
      <c r="P8" s="40">
        <f>Tabela_3!P6</f>
        <v>98.591669999999993</v>
      </c>
      <c r="Q8" s="40">
        <f>Tabela_3!Q6</f>
        <v>95.785659999999993</v>
      </c>
    </row>
    <row r="9" spans="1:17" x14ac:dyDescent="0.25">
      <c r="A9" s="37">
        <v>37288</v>
      </c>
      <c r="B9" s="40">
        <f>Tabela_3!B7</f>
        <v>92.987949999999998</v>
      </c>
      <c r="C9" s="40">
        <f>Tabela_3!C7</f>
        <v>100.97517999999999</v>
      </c>
      <c r="D9" s="40">
        <f>Tabela_3!D7</f>
        <v>79.995320000000007</v>
      </c>
      <c r="E9" s="40">
        <f>Tabela_3!E7</f>
        <v>49.617469999999997</v>
      </c>
      <c r="F9" s="40" t="str">
        <f>Tabela_3!F7</f>
        <v>...</v>
      </c>
      <c r="G9" s="40">
        <f>Tabela_3!G7</f>
        <v>103.1353</v>
      </c>
      <c r="H9" s="40" t="str">
        <f>Tabela_3!H7</f>
        <v>...</v>
      </c>
      <c r="I9" s="40">
        <f>Tabela_3!I7</f>
        <v>81.064430000000002</v>
      </c>
      <c r="J9" s="40">
        <f>Tabela_3!J7</f>
        <v>107.4402</v>
      </c>
      <c r="K9" s="40">
        <f>Tabela_3!K7</f>
        <v>89.414590000000004</v>
      </c>
      <c r="L9" s="40">
        <f>Tabela_3!L7</f>
        <v>112.05776</v>
      </c>
      <c r="M9" s="40">
        <f>Tabela_3!M7</f>
        <v>82.843729999999994</v>
      </c>
      <c r="N9" s="40">
        <f>Tabela_3!N7</f>
        <v>92.936819999999997</v>
      </c>
      <c r="O9" s="40">
        <f>Tabela_3!O7</f>
        <v>65.643360000000001</v>
      </c>
      <c r="P9" s="40">
        <f>Tabela_3!P7</f>
        <v>98.931160000000006</v>
      </c>
      <c r="Q9" s="40">
        <f>Tabela_3!Q7</f>
        <v>96.786630000000002</v>
      </c>
    </row>
    <row r="10" spans="1:17" x14ac:dyDescent="0.25">
      <c r="A10" s="37">
        <v>37316</v>
      </c>
      <c r="B10" s="40">
        <f>Tabela_3!B8</f>
        <v>92.343980000000002</v>
      </c>
      <c r="C10" s="40">
        <f>Tabela_3!C8</f>
        <v>100.63312000000001</v>
      </c>
      <c r="D10" s="40">
        <f>Tabela_3!D8</f>
        <v>70.822609999999997</v>
      </c>
      <c r="E10" s="40">
        <f>Tabela_3!E8</f>
        <v>47.920560000000002</v>
      </c>
      <c r="F10" s="40" t="str">
        <f>Tabela_3!F8</f>
        <v>...</v>
      </c>
      <c r="G10" s="40">
        <f>Tabela_3!G8</f>
        <v>102.55389</v>
      </c>
      <c r="H10" s="40" t="str">
        <f>Tabela_3!H8</f>
        <v>...</v>
      </c>
      <c r="I10" s="40">
        <f>Tabela_3!I8</f>
        <v>80.417680000000004</v>
      </c>
      <c r="J10" s="40">
        <f>Tabela_3!J8</f>
        <v>106.13205000000001</v>
      </c>
      <c r="K10" s="40">
        <f>Tabela_3!K8</f>
        <v>91.679130000000001</v>
      </c>
      <c r="L10" s="40">
        <f>Tabela_3!L8</f>
        <v>107.51</v>
      </c>
      <c r="M10" s="40">
        <f>Tabela_3!M8</f>
        <v>82.029669999999996</v>
      </c>
      <c r="N10" s="40">
        <f>Tabela_3!N8</f>
        <v>91.73836</v>
      </c>
      <c r="O10" s="40">
        <f>Tabela_3!O8</f>
        <v>65.489549999999994</v>
      </c>
      <c r="P10" s="40">
        <f>Tabela_3!P8</f>
        <v>99.908990000000003</v>
      </c>
      <c r="Q10" s="40">
        <f>Tabela_3!Q8</f>
        <v>95.016909999999996</v>
      </c>
    </row>
    <row r="11" spans="1:17" x14ac:dyDescent="0.25">
      <c r="A11" s="37">
        <v>37347</v>
      </c>
      <c r="B11" s="40">
        <f>Tabela_3!B9</f>
        <v>92.591610000000003</v>
      </c>
      <c r="C11" s="40">
        <f>Tabela_3!C9</f>
        <v>98.826899999999995</v>
      </c>
      <c r="D11" s="40">
        <f>Tabela_3!D9</f>
        <v>79.373639999999995</v>
      </c>
      <c r="E11" s="40">
        <f>Tabela_3!E9</f>
        <v>48.16395</v>
      </c>
      <c r="F11" s="40" t="str">
        <f>Tabela_3!F9</f>
        <v>...</v>
      </c>
      <c r="G11" s="40">
        <f>Tabela_3!G9</f>
        <v>108.21319</v>
      </c>
      <c r="H11" s="40" t="str">
        <f>Tabela_3!H9</f>
        <v>...</v>
      </c>
      <c r="I11" s="40">
        <f>Tabela_3!I9</f>
        <v>86.462900000000005</v>
      </c>
      <c r="J11" s="40">
        <f>Tabela_3!J9</f>
        <v>100.80145</v>
      </c>
      <c r="K11" s="40">
        <f>Tabela_3!K9</f>
        <v>89.466759999999994</v>
      </c>
      <c r="L11" s="40">
        <f>Tabela_3!L9</f>
        <v>116.35019</v>
      </c>
      <c r="M11" s="40">
        <f>Tabela_3!M9</f>
        <v>84.9679</v>
      </c>
      <c r="N11" s="40">
        <f>Tabela_3!N9</f>
        <v>92.581149999999994</v>
      </c>
      <c r="O11" s="40">
        <f>Tabela_3!O9</f>
        <v>64.574160000000006</v>
      </c>
      <c r="P11" s="40">
        <f>Tabela_3!P9</f>
        <v>99.716719999999995</v>
      </c>
      <c r="Q11" s="40">
        <f>Tabela_3!Q9</f>
        <v>97.055009999999996</v>
      </c>
    </row>
    <row r="12" spans="1:17" x14ac:dyDescent="0.25">
      <c r="A12" s="37">
        <v>37377</v>
      </c>
      <c r="B12" s="40">
        <f>Tabela_3!B10</f>
        <v>92.556510000000003</v>
      </c>
      <c r="C12" s="40">
        <f>Tabela_3!C10</f>
        <v>98.025779999999997</v>
      </c>
      <c r="D12" s="40">
        <f>Tabela_3!D10</f>
        <v>76.633830000000003</v>
      </c>
      <c r="E12" s="40">
        <f>Tabela_3!E10</f>
        <v>46.61551</v>
      </c>
      <c r="F12" s="40" t="str">
        <f>Tabela_3!F10</f>
        <v>...</v>
      </c>
      <c r="G12" s="40">
        <f>Tabela_3!G10</f>
        <v>107.8475</v>
      </c>
      <c r="H12" s="40" t="str">
        <f>Tabela_3!H10</f>
        <v>...</v>
      </c>
      <c r="I12" s="40">
        <f>Tabela_3!I10</f>
        <v>87.476820000000004</v>
      </c>
      <c r="J12" s="40">
        <f>Tabela_3!J10</f>
        <v>96.216419999999999</v>
      </c>
      <c r="K12" s="40">
        <f>Tabela_3!K10</f>
        <v>89.863110000000006</v>
      </c>
      <c r="L12" s="40">
        <f>Tabela_3!L10</f>
        <v>109.89572</v>
      </c>
      <c r="M12" s="40">
        <f>Tabela_3!M10</f>
        <v>84.376040000000003</v>
      </c>
      <c r="N12" s="40">
        <f>Tabela_3!N10</f>
        <v>92.320740000000001</v>
      </c>
      <c r="O12" s="40">
        <f>Tabela_3!O10</f>
        <v>63.915840000000003</v>
      </c>
      <c r="P12" s="40">
        <f>Tabela_3!P10</f>
        <v>97.536510000000007</v>
      </c>
      <c r="Q12" s="40">
        <f>Tabela_3!Q10</f>
        <v>97.44623</v>
      </c>
    </row>
    <row r="13" spans="1:17" x14ac:dyDescent="0.25">
      <c r="A13" s="37">
        <v>37408</v>
      </c>
      <c r="B13" s="40">
        <f>Tabela_3!B11</f>
        <v>92.836190000000002</v>
      </c>
      <c r="C13" s="40">
        <f>Tabela_3!C11</f>
        <v>98.512320000000003</v>
      </c>
      <c r="D13" s="40">
        <f>Tabela_3!D11</f>
        <v>77.866919999999993</v>
      </c>
      <c r="E13" s="40">
        <f>Tabela_3!E11</f>
        <v>48.242190000000001</v>
      </c>
      <c r="F13" s="40" t="str">
        <f>Tabela_3!F11</f>
        <v>...</v>
      </c>
      <c r="G13" s="40">
        <f>Tabela_3!G11</f>
        <v>105.86256</v>
      </c>
      <c r="H13" s="40" t="str">
        <f>Tabela_3!H11</f>
        <v>...</v>
      </c>
      <c r="I13" s="40">
        <f>Tabela_3!I11</f>
        <v>84.908810000000003</v>
      </c>
      <c r="J13" s="40">
        <f>Tabela_3!J11</f>
        <v>104.09493000000001</v>
      </c>
      <c r="K13" s="40">
        <f>Tabela_3!K11</f>
        <v>89.569909999999993</v>
      </c>
      <c r="L13" s="40">
        <f>Tabela_3!L11</f>
        <v>122.41708</v>
      </c>
      <c r="M13" s="40">
        <f>Tabela_3!M11</f>
        <v>84.285650000000004</v>
      </c>
      <c r="N13" s="40">
        <f>Tabela_3!N11</f>
        <v>90.765410000000003</v>
      </c>
      <c r="O13" s="40">
        <f>Tabela_3!O11</f>
        <v>65.949910000000003</v>
      </c>
      <c r="P13" s="40">
        <f>Tabela_3!P11</f>
        <v>96.598479999999995</v>
      </c>
      <c r="Q13" s="40">
        <f>Tabela_3!Q11</f>
        <v>97.925380000000004</v>
      </c>
    </row>
    <row r="14" spans="1:17" x14ac:dyDescent="0.25">
      <c r="A14" s="37">
        <v>37438</v>
      </c>
      <c r="B14" s="40">
        <f>Tabela_3!B12</f>
        <v>93.185119999999998</v>
      </c>
      <c r="C14" s="40">
        <f>Tabela_3!C12</f>
        <v>104.97817999999999</v>
      </c>
      <c r="D14" s="40">
        <f>Tabela_3!D12</f>
        <v>78.607470000000006</v>
      </c>
      <c r="E14" s="40">
        <f>Tabela_3!E12</f>
        <v>48.850549999999998</v>
      </c>
      <c r="F14" s="40" t="str">
        <f>Tabela_3!F12</f>
        <v>...</v>
      </c>
      <c r="G14" s="40">
        <f>Tabela_3!G12</f>
        <v>108.87434</v>
      </c>
      <c r="H14" s="40" t="str">
        <f>Tabela_3!H12</f>
        <v>...</v>
      </c>
      <c r="I14" s="40">
        <f>Tabela_3!I12</f>
        <v>85.078249999999997</v>
      </c>
      <c r="J14" s="40">
        <f>Tabela_3!J12</f>
        <v>114.38381</v>
      </c>
      <c r="K14" s="40">
        <f>Tabela_3!K12</f>
        <v>89.83717</v>
      </c>
      <c r="L14" s="40">
        <f>Tabela_3!L12</f>
        <v>119.77798</v>
      </c>
      <c r="M14" s="40">
        <f>Tabela_3!M12</f>
        <v>86.725750000000005</v>
      </c>
      <c r="N14" s="40">
        <f>Tabela_3!N12</f>
        <v>93.112979999999993</v>
      </c>
      <c r="O14" s="40">
        <f>Tabela_3!O12</f>
        <v>64.638620000000003</v>
      </c>
      <c r="P14" s="40">
        <f>Tabela_3!P12</f>
        <v>97.459890000000001</v>
      </c>
      <c r="Q14" s="40">
        <f>Tabela_3!Q12</f>
        <v>94.769689999999997</v>
      </c>
    </row>
    <row r="15" spans="1:17" x14ac:dyDescent="0.25">
      <c r="A15" s="37">
        <v>37469</v>
      </c>
      <c r="B15" s="40">
        <f>Tabela_3!B13</f>
        <v>92.376130000000003</v>
      </c>
      <c r="C15" s="40">
        <f>Tabela_3!C13</f>
        <v>103.32304000000001</v>
      </c>
      <c r="D15" s="40">
        <f>Tabela_3!D13</f>
        <v>75.230270000000004</v>
      </c>
      <c r="E15" s="40">
        <f>Tabela_3!E13</f>
        <v>47.645809999999997</v>
      </c>
      <c r="F15" s="40" t="str">
        <f>Tabela_3!F13</f>
        <v>...</v>
      </c>
      <c r="G15" s="40">
        <f>Tabela_3!G13</f>
        <v>100.74576999999999</v>
      </c>
      <c r="H15" s="40" t="str">
        <f>Tabela_3!H13</f>
        <v>...</v>
      </c>
      <c r="I15" s="40">
        <f>Tabela_3!I13</f>
        <v>84.389650000000003</v>
      </c>
      <c r="J15" s="40">
        <f>Tabela_3!J13</f>
        <v>114.99249</v>
      </c>
      <c r="K15" s="40">
        <f>Tabela_3!K13</f>
        <v>87.769620000000003</v>
      </c>
      <c r="L15" s="40">
        <f>Tabela_3!L13</f>
        <v>120.95963</v>
      </c>
      <c r="M15" s="40">
        <f>Tabela_3!M13</f>
        <v>88.763509999999997</v>
      </c>
      <c r="N15" s="40">
        <f>Tabela_3!N13</f>
        <v>90.126009999999994</v>
      </c>
      <c r="O15" s="40">
        <f>Tabela_3!O13</f>
        <v>63.542850000000001</v>
      </c>
      <c r="P15" s="40">
        <f>Tabela_3!P13</f>
        <v>98.351039999999998</v>
      </c>
      <c r="Q15" s="40">
        <f>Tabela_3!Q13</f>
        <v>96.501810000000006</v>
      </c>
    </row>
    <row r="16" spans="1:17" x14ac:dyDescent="0.25">
      <c r="A16" s="37">
        <v>37500</v>
      </c>
      <c r="B16" s="40">
        <f>Tabela_3!B14</f>
        <v>92.722040000000007</v>
      </c>
      <c r="C16" s="40">
        <f>Tabela_3!C14</f>
        <v>97.348209999999995</v>
      </c>
      <c r="D16" s="40">
        <f>Tabela_3!D14</f>
        <v>75.667100000000005</v>
      </c>
      <c r="E16" s="40">
        <f>Tabela_3!E14</f>
        <v>44.77505</v>
      </c>
      <c r="F16" s="40" t="str">
        <f>Tabela_3!F14</f>
        <v>...</v>
      </c>
      <c r="G16" s="40">
        <f>Tabela_3!G14</f>
        <v>104.72309</v>
      </c>
      <c r="H16" s="40" t="str">
        <f>Tabela_3!H14</f>
        <v>...</v>
      </c>
      <c r="I16" s="40">
        <f>Tabela_3!I14</f>
        <v>79.864800000000002</v>
      </c>
      <c r="J16" s="40">
        <f>Tabela_3!J14</f>
        <v>102.54585</v>
      </c>
      <c r="K16" s="40">
        <f>Tabela_3!K14</f>
        <v>90.874799999999993</v>
      </c>
      <c r="L16" s="40">
        <f>Tabela_3!L14</f>
        <v>121.03283</v>
      </c>
      <c r="M16" s="40">
        <f>Tabela_3!M14</f>
        <v>84.070030000000003</v>
      </c>
      <c r="N16" s="40">
        <f>Tabela_3!N14</f>
        <v>89.625820000000004</v>
      </c>
      <c r="O16" s="40">
        <f>Tabela_3!O14</f>
        <v>65.772670000000005</v>
      </c>
      <c r="P16" s="40">
        <f>Tabela_3!P14</f>
        <v>98.738150000000005</v>
      </c>
      <c r="Q16" s="40">
        <f>Tabela_3!Q14</f>
        <v>98.755960000000002</v>
      </c>
    </row>
    <row r="17" spans="1:17" x14ac:dyDescent="0.25">
      <c r="A17" s="37">
        <v>37530</v>
      </c>
      <c r="B17" s="40">
        <f>Tabela_3!B15</f>
        <v>93.129440000000002</v>
      </c>
      <c r="C17" s="40">
        <f>Tabela_3!C15</f>
        <v>101.14936</v>
      </c>
      <c r="D17" s="40">
        <f>Tabela_3!D15</f>
        <v>78.725120000000004</v>
      </c>
      <c r="E17" s="40">
        <f>Tabela_3!E15</f>
        <v>47.853900000000003</v>
      </c>
      <c r="F17" s="40" t="str">
        <f>Tabela_3!F15</f>
        <v>...</v>
      </c>
      <c r="G17" s="40">
        <f>Tabela_3!G15</f>
        <v>105.4593</v>
      </c>
      <c r="H17" s="40" t="str">
        <f>Tabela_3!H15</f>
        <v>...</v>
      </c>
      <c r="I17" s="40">
        <f>Tabela_3!I15</f>
        <v>82.735519999999994</v>
      </c>
      <c r="J17" s="40">
        <f>Tabela_3!J15</f>
        <v>108.94553999999999</v>
      </c>
      <c r="K17" s="40">
        <f>Tabela_3!K15</f>
        <v>91.633020000000002</v>
      </c>
      <c r="L17" s="40">
        <f>Tabela_3!L15</f>
        <v>127.28285</v>
      </c>
      <c r="M17" s="40">
        <f>Tabela_3!M15</f>
        <v>85.820580000000007</v>
      </c>
      <c r="N17" s="40">
        <f>Tabela_3!N15</f>
        <v>94.137600000000006</v>
      </c>
      <c r="O17" s="40">
        <f>Tabela_3!O15</f>
        <v>65.50882</v>
      </c>
      <c r="P17" s="40">
        <f>Tabela_3!P15</f>
        <v>100.70836</v>
      </c>
      <c r="Q17" s="40">
        <f>Tabela_3!Q15</f>
        <v>96.87406</v>
      </c>
    </row>
    <row r="18" spans="1:17" x14ac:dyDescent="0.25">
      <c r="A18" s="37">
        <v>37561</v>
      </c>
      <c r="B18" s="40">
        <f>Tabela_3!B16</f>
        <v>93.013450000000006</v>
      </c>
      <c r="C18" s="40">
        <f>Tabela_3!C16</f>
        <v>103.10074</v>
      </c>
      <c r="D18" s="40">
        <f>Tabela_3!D16</f>
        <v>78.007760000000005</v>
      </c>
      <c r="E18" s="40">
        <f>Tabela_3!E16</f>
        <v>49.130180000000003</v>
      </c>
      <c r="F18" s="40" t="str">
        <f>Tabela_3!F16</f>
        <v>...</v>
      </c>
      <c r="G18" s="40">
        <f>Tabela_3!G16</f>
        <v>107.77329</v>
      </c>
      <c r="H18" s="40" t="str">
        <f>Tabela_3!H16</f>
        <v>...</v>
      </c>
      <c r="I18" s="40">
        <f>Tabela_3!I16</f>
        <v>84.285330000000002</v>
      </c>
      <c r="J18" s="40">
        <f>Tabela_3!J16</f>
        <v>111.78086999999999</v>
      </c>
      <c r="K18" s="40">
        <f>Tabela_3!K16</f>
        <v>91.197360000000003</v>
      </c>
      <c r="L18" s="40">
        <f>Tabela_3!L16</f>
        <v>135.22954999999999</v>
      </c>
      <c r="M18" s="40">
        <f>Tabela_3!M16</f>
        <v>84.821449999999999</v>
      </c>
      <c r="N18" s="40">
        <f>Tabela_3!N16</f>
        <v>91.458060000000003</v>
      </c>
      <c r="O18" s="40">
        <f>Tabela_3!O16</f>
        <v>65.990560000000002</v>
      </c>
      <c r="P18" s="40">
        <f>Tabela_3!P16</f>
        <v>100.47966</v>
      </c>
      <c r="Q18" s="40">
        <f>Tabela_3!Q16</f>
        <v>99.287859999999995</v>
      </c>
    </row>
    <row r="19" spans="1:17" x14ac:dyDescent="0.25">
      <c r="A19" s="37">
        <v>37591</v>
      </c>
      <c r="B19" s="40">
        <f>Tabela_3!B17</f>
        <v>92.694760000000002</v>
      </c>
      <c r="C19" s="40">
        <f>Tabela_3!C17</f>
        <v>103.52927</v>
      </c>
      <c r="D19" s="40">
        <f>Tabela_3!D17</f>
        <v>81.990480000000005</v>
      </c>
      <c r="E19" s="40">
        <f>Tabela_3!E17</f>
        <v>48.687989999999999</v>
      </c>
      <c r="F19" s="40" t="str">
        <f>Tabela_3!F17</f>
        <v>...</v>
      </c>
      <c r="G19" s="40">
        <f>Tabela_3!G17</f>
        <v>110.12943</v>
      </c>
      <c r="H19" s="40" t="str">
        <f>Tabela_3!H17</f>
        <v>...</v>
      </c>
      <c r="I19" s="40">
        <f>Tabela_3!I17</f>
        <v>84.330920000000006</v>
      </c>
      <c r="J19" s="40">
        <f>Tabela_3!J17</f>
        <v>114.75876</v>
      </c>
      <c r="K19" s="40">
        <f>Tabela_3!K17</f>
        <v>90.503910000000005</v>
      </c>
      <c r="L19" s="40">
        <f>Tabela_3!L17</f>
        <v>127.61059</v>
      </c>
      <c r="M19" s="40">
        <f>Tabela_3!M17</f>
        <v>86.453180000000003</v>
      </c>
      <c r="N19" s="40">
        <f>Tabela_3!N17</f>
        <v>89.9131</v>
      </c>
      <c r="O19" s="40">
        <f>Tabela_3!O17</f>
        <v>66.87191</v>
      </c>
      <c r="P19" s="40">
        <f>Tabela_3!P17</f>
        <v>100.19607999999999</v>
      </c>
      <c r="Q19" s="40">
        <f>Tabela_3!Q17</f>
        <v>96.508510000000001</v>
      </c>
    </row>
    <row r="20" spans="1:17" x14ac:dyDescent="0.25">
      <c r="A20" s="37">
        <v>37622</v>
      </c>
      <c r="B20" s="40">
        <f>Tabela_3!B18</f>
        <v>93.038719999999998</v>
      </c>
      <c r="C20" s="40">
        <f>Tabela_3!C18</f>
        <v>103.80756</v>
      </c>
      <c r="D20" s="40">
        <f>Tabela_3!D18</f>
        <v>76.307019999999994</v>
      </c>
      <c r="E20" s="40">
        <f>Tabela_3!E18</f>
        <v>50.878059999999998</v>
      </c>
      <c r="F20" s="40" t="str">
        <f>Tabela_3!F18</f>
        <v>...</v>
      </c>
      <c r="G20" s="40">
        <f>Tabela_3!G18</f>
        <v>110.12643</v>
      </c>
      <c r="H20" s="40" t="str">
        <f>Tabela_3!H18</f>
        <v>...</v>
      </c>
      <c r="I20" s="40">
        <f>Tabela_3!I18</f>
        <v>92.96378</v>
      </c>
      <c r="J20" s="40">
        <f>Tabela_3!J18</f>
        <v>110.372</v>
      </c>
      <c r="K20" s="40">
        <f>Tabela_3!K18</f>
        <v>91.103520000000003</v>
      </c>
      <c r="L20" s="40">
        <f>Tabela_3!L18</f>
        <v>127.1048</v>
      </c>
      <c r="M20" s="40">
        <f>Tabela_3!M18</f>
        <v>84.953639999999993</v>
      </c>
      <c r="N20" s="40">
        <f>Tabela_3!N18</f>
        <v>91.642290000000003</v>
      </c>
      <c r="O20" s="40">
        <f>Tabela_3!O18</f>
        <v>68.601560000000006</v>
      </c>
      <c r="P20" s="40">
        <f>Tabela_3!P18</f>
        <v>97.911569999999998</v>
      </c>
      <c r="Q20" s="40">
        <f>Tabela_3!Q18</f>
        <v>98.230879999999999</v>
      </c>
    </row>
    <row r="21" spans="1:17" x14ac:dyDescent="0.25">
      <c r="A21" s="37">
        <v>37653</v>
      </c>
      <c r="B21" s="40">
        <f>Tabela_3!B19</f>
        <v>92.598410000000001</v>
      </c>
      <c r="C21" s="40">
        <f>Tabela_3!C19</f>
        <v>99.105220000000003</v>
      </c>
      <c r="D21" s="40">
        <f>Tabela_3!D19</f>
        <v>77.827460000000002</v>
      </c>
      <c r="E21" s="40">
        <f>Tabela_3!E19</f>
        <v>48.561750000000004</v>
      </c>
      <c r="F21" s="40" t="str">
        <f>Tabela_3!F19</f>
        <v>...</v>
      </c>
      <c r="G21" s="40">
        <f>Tabela_3!G19</f>
        <v>106.47716</v>
      </c>
      <c r="H21" s="40" t="str">
        <f>Tabela_3!H19</f>
        <v>...</v>
      </c>
      <c r="I21" s="40">
        <f>Tabela_3!I19</f>
        <v>82.561329999999998</v>
      </c>
      <c r="J21" s="40">
        <f>Tabela_3!J19</f>
        <v>103.23353</v>
      </c>
      <c r="K21" s="40">
        <f>Tabela_3!K19</f>
        <v>92.021559999999994</v>
      </c>
      <c r="L21" s="40">
        <f>Tabela_3!L19</f>
        <v>136.46472</v>
      </c>
      <c r="M21" s="40">
        <f>Tabela_3!M19</f>
        <v>86.194879999999998</v>
      </c>
      <c r="N21" s="40">
        <f>Tabela_3!N19</f>
        <v>90.585400000000007</v>
      </c>
      <c r="O21" s="40">
        <f>Tabela_3!O19</f>
        <v>66.778509999999997</v>
      </c>
      <c r="P21" s="40">
        <f>Tabela_3!P19</f>
        <v>96.977469999999997</v>
      </c>
      <c r="Q21" s="40">
        <f>Tabela_3!Q19</f>
        <v>97.749520000000004</v>
      </c>
    </row>
    <row r="22" spans="1:17" x14ac:dyDescent="0.25">
      <c r="A22" s="37">
        <v>37681</v>
      </c>
      <c r="B22" s="40">
        <f>Tabela_3!B20</f>
        <v>92.602930000000001</v>
      </c>
      <c r="C22" s="40">
        <f>Tabela_3!C20</f>
        <v>94.223339999999993</v>
      </c>
      <c r="D22" s="40">
        <f>Tabela_3!D20</f>
        <v>73.437250000000006</v>
      </c>
      <c r="E22" s="40">
        <f>Tabela_3!E20</f>
        <v>51.496780000000001</v>
      </c>
      <c r="F22" s="40" t="str">
        <f>Tabela_3!F20</f>
        <v>...</v>
      </c>
      <c r="G22" s="40">
        <f>Tabela_3!G20</f>
        <v>105.44687</v>
      </c>
      <c r="H22" s="40" t="str">
        <f>Tabela_3!H20</f>
        <v>...</v>
      </c>
      <c r="I22" s="40">
        <f>Tabela_3!I20</f>
        <v>77.629670000000004</v>
      </c>
      <c r="J22" s="40">
        <f>Tabela_3!J20</f>
        <v>106.04179000000001</v>
      </c>
      <c r="K22" s="40">
        <f>Tabela_3!K20</f>
        <v>91.226569999999995</v>
      </c>
      <c r="L22" s="40">
        <f>Tabela_3!L20</f>
        <v>127.10369</v>
      </c>
      <c r="M22" s="40">
        <f>Tabela_3!M20</f>
        <v>85.058170000000004</v>
      </c>
      <c r="N22" s="40">
        <f>Tabela_3!N20</f>
        <v>89.979280000000003</v>
      </c>
      <c r="O22" s="40">
        <f>Tabela_3!O20</f>
        <v>67.030829999999995</v>
      </c>
      <c r="P22" s="40">
        <f>Tabela_3!P20</f>
        <v>93.832099999999997</v>
      </c>
      <c r="Q22" s="40">
        <f>Tabela_3!Q20</f>
        <v>99.010350000000003</v>
      </c>
    </row>
    <row r="23" spans="1:17" x14ac:dyDescent="0.25">
      <c r="A23" s="37">
        <v>37712</v>
      </c>
      <c r="B23" s="40">
        <f>Tabela_3!B21</f>
        <v>92.283500000000004</v>
      </c>
      <c r="C23" s="40">
        <f>Tabela_3!C21</f>
        <v>101.43482</v>
      </c>
      <c r="D23" s="40">
        <f>Tabela_3!D21</f>
        <v>75.922269999999997</v>
      </c>
      <c r="E23" s="40">
        <f>Tabela_3!E21</f>
        <v>51.322189999999999</v>
      </c>
      <c r="F23" s="40" t="str">
        <f>Tabela_3!F21</f>
        <v>...</v>
      </c>
      <c r="G23" s="40">
        <f>Tabela_3!G21</f>
        <v>109.84352</v>
      </c>
      <c r="H23" s="40" t="str">
        <f>Tabela_3!H21</f>
        <v>...</v>
      </c>
      <c r="I23" s="40">
        <f>Tabela_3!I21</f>
        <v>82.933409999999995</v>
      </c>
      <c r="J23" s="40">
        <f>Tabela_3!J21</f>
        <v>112.41992999999999</v>
      </c>
      <c r="K23" s="40">
        <f>Tabela_3!K21</f>
        <v>91.464860000000002</v>
      </c>
      <c r="L23" s="40">
        <f>Tabela_3!L21</f>
        <v>126.17155</v>
      </c>
      <c r="M23" s="40">
        <f>Tabela_3!M21</f>
        <v>86.413790000000006</v>
      </c>
      <c r="N23" s="40">
        <f>Tabela_3!N21</f>
        <v>90.793440000000004</v>
      </c>
      <c r="O23" s="40">
        <f>Tabela_3!O21</f>
        <v>69.838579999999993</v>
      </c>
      <c r="P23" s="40">
        <f>Tabela_3!P21</f>
        <v>93.177940000000007</v>
      </c>
      <c r="Q23" s="40">
        <f>Tabela_3!Q21</f>
        <v>101.03482</v>
      </c>
    </row>
    <row r="24" spans="1:17" x14ac:dyDescent="0.25">
      <c r="A24" s="37">
        <v>37742</v>
      </c>
      <c r="B24" s="40">
        <f>Tabela_3!B22</f>
        <v>90.945260000000005</v>
      </c>
      <c r="C24" s="40">
        <f>Tabela_3!C22</f>
        <v>98.751499999999993</v>
      </c>
      <c r="D24" s="40">
        <f>Tabela_3!D22</f>
        <v>73.404809999999998</v>
      </c>
      <c r="E24" s="40">
        <f>Tabela_3!E22</f>
        <v>53.442970000000003</v>
      </c>
      <c r="F24" s="40" t="str">
        <f>Tabela_3!F22</f>
        <v>...</v>
      </c>
      <c r="G24" s="40">
        <f>Tabela_3!G22</f>
        <v>100.89167</v>
      </c>
      <c r="H24" s="40" t="str">
        <f>Tabela_3!H22</f>
        <v>...</v>
      </c>
      <c r="I24" s="40">
        <f>Tabela_3!I22</f>
        <v>80.187569999999994</v>
      </c>
      <c r="J24" s="40">
        <f>Tabela_3!J22</f>
        <v>108.09866</v>
      </c>
      <c r="K24" s="40">
        <f>Tabela_3!K22</f>
        <v>90.655360000000002</v>
      </c>
      <c r="L24" s="40">
        <f>Tabela_3!L22</f>
        <v>133.16477</v>
      </c>
      <c r="M24" s="40">
        <f>Tabela_3!M22</f>
        <v>84.431399999999996</v>
      </c>
      <c r="N24" s="40">
        <f>Tabela_3!N22</f>
        <v>87.7898</v>
      </c>
      <c r="O24" s="40">
        <f>Tabela_3!O22</f>
        <v>66.408839999999998</v>
      </c>
      <c r="P24" s="40">
        <f>Tabela_3!P22</f>
        <v>91.754440000000002</v>
      </c>
      <c r="Q24" s="40">
        <f>Tabela_3!Q22</f>
        <v>95.0852</v>
      </c>
    </row>
    <row r="25" spans="1:17" x14ac:dyDescent="0.25">
      <c r="A25" s="37">
        <v>37773</v>
      </c>
      <c r="B25" s="40">
        <f>Tabela_3!B23</f>
        <v>91.425359999999998</v>
      </c>
      <c r="C25" s="40">
        <f>Tabela_3!C23</f>
        <v>98.808000000000007</v>
      </c>
      <c r="D25" s="40">
        <f>Tabela_3!D23</f>
        <v>75.449780000000004</v>
      </c>
      <c r="E25" s="40">
        <f>Tabela_3!E23</f>
        <v>51.13514</v>
      </c>
      <c r="F25" s="40" t="str">
        <f>Tabela_3!F23</f>
        <v>...</v>
      </c>
      <c r="G25" s="40">
        <f>Tabela_3!G23</f>
        <v>102.31734</v>
      </c>
      <c r="H25" s="40" t="str">
        <f>Tabela_3!H23</f>
        <v>...</v>
      </c>
      <c r="I25" s="40">
        <f>Tabela_3!I23</f>
        <v>80.688100000000006</v>
      </c>
      <c r="J25" s="40">
        <f>Tabela_3!J23</f>
        <v>106.46263</v>
      </c>
      <c r="K25" s="40">
        <f>Tabela_3!K23</f>
        <v>89.993769999999998</v>
      </c>
      <c r="L25" s="40">
        <f>Tabela_3!L23</f>
        <v>124.10435</v>
      </c>
      <c r="M25" s="40">
        <f>Tabela_3!M23</f>
        <v>86.041849999999997</v>
      </c>
      <c r="N25" s="40">
        <f>Tabela_3!N23</f>
        <v>88.485680000000002</v>
      </c>
      <c r="O25" s="40">
        <f>Tabela_3!O23</f>
        <v>66.426839999999999</v>
      </c>
      <c r="P25" s="40">
        <f>Tabela_3!P23</f>
        <v>93.500500000000002</v>
      </c>
      <c r="Q25" s="40">
        <f>Tabela_3!Q23</f>
        <v>91.243740000000003</v>
      </c>
    </row>
    <row r="26" spans="1:17" x14ac:dyDescent="0.25">
      <c r="A26" s="37">
        <v>37803</v>
      </c>
      <c r="B26" s="40">
        <f>Tabela_3!B24</f>
        <v>90.607889999999998</v>
      </c>
      <c r="C26" s="40">
        <f>Tabela_3!C24</f>
        <v>99.819699999999997</v>
      </c>
      <c r="D26" s="40">
        <f>Tabela_3!D24</f>
        <v>91.547280000000001</v>
      </c>
      <c r="E26" s="40">
        <f>Tabela_3!E24</f>
        <v>51.796019999999999</v>
      </c>
      <c r="F26" s="40" t="str">
        <f>Tabela_3!F24</f>
        <v>...</v>
      </c>
      <c r="G26" s="40">
        <f>Tabela_3!G24</f>
        <v>99.253290000000007</v>
      </c>
      <c r="H26" s="40" t="str">
        <f>Tabela_3!H24</f>
        <v>...</v>
      </c>
      <c r="I26" s="40">
        <f>Tabela_3!I24</f>
        <v>86.176370000000006</v>
      </c>
      <c r="J26" s="40">
        <f>Tabela_3!J24</f>
        <v>107.88227000000001</v>
      </c>
      <c r="K26" s="40">
        <f>Tabela_3!K24</f>
        <v>89.619789999999995</v>
      </c>
      <c r="L26" s="40">
        <f>Tabela_3!L24</f>
        <v>131.19479999999999</v>
      </c>
      <c r="M26" s="40">
        <f>Tabela_3!M24</f>
        <v>84.686040000000006</v>
      </c>
      <c r="N26" s="40">
        <f>Tabela_3!N24</f>
        <v>88.420190000000005</v>
      </c>
      <c r="O26" s="40">
        <f>Tabela_3!O24</f>
        <v>71.717669999999998</v>
      </c>
      <c r="P26" s="40">
        <f>Tabela_3!P24</f>
        <v>90.236099999999993</v>
      </c>
      <c r="Q26" s="40">
        <f>Tabela_3!Q24</f>
        <v>87.310820000000007</v>
      </c>
    </row>
    <row r="27" spans="1:17" x14ac:dyDescent="0.25">
      <c r="A27" s="37">
        <v>37834</v>
      </c>
      <c r="B27" s="40">
        <f>Tabela_3!B25</f>
        <v>91.909559999999999</v>
      </c>
      <c r="C27" s="40">
        <f>Tabela_3!C25</f>
        <v>97.281329999999997</v>
      </c>
      <c r="D27" s="40">
        <f>Tabela_3!D25</f>
        <v>81.515550000000005</v>
      </c>
      <c r="E27" s="40">
        <f>Tabela_3!E25</f>
        <v>52.912660000000002</v>
      </c>
      <c r="F27" s="40" t="str">
        <f>Tabela_3!F25</f>
        <v>...</v>
      </c>
      <c r="G27" s="40">
        <f>Tabela_3!G25</f>
        <v>100.91033</v>
      </c>
      <c r="H27" s="40" t="str">
        <f>Tabela_3!H25</f>
        <v>...</v>
      </c>
      <c r="I27" s="40">
        <f>Tabela_3!I25</f>
        <v>83.929509999999993</v>
      </c>
      <c r="J27" s="40">
        <f>Tabela_3!J25</f>
        <v>104.34111</v>
      </c>
      <c r="K27" s="40">
        <f>Tabela_3!K25</f>
        <v>88.175309999999996</v>
      </c>
      <c r="L27" s="40">
        <f>Tabela_3!L25</f>
        <v>127.96465000000001</v>
      </c>
      <c r="M27" s="40">
        <f>Tabela_3!M25</f>
        <v>81.60915</v>
      </c>
      <c r="N27" s="40">
        <f>Tabela_3!N25</f>
        <v>88.358279999999993</v>
      </c>
      <c r="O27" s="40">
        <f>Tabela_3!O25</f>
        <v>67.160989999999998</v>
      </c>
      <c r="P27" s="40">
        <f>Tabela_3!P25</f>
        <v>92.665570000000002</v>
      </c>
      <c r="Q27" s="40">
        <f>Tabela_3!Q25</f>
        <v>92.183880000000002</v>
      </c>
    </row>
    <row r="28" spans="1:17" x14ac:dyDescent="0.25">
      <c r="A28" s="37">
        <v>37865</v>
      </c>
      <c r="B28" s="40">
        <f>Tabela_3!B26</f>
        <v>94.543409999999994</v>
      </c>
      <c r="C28" s="40">
        <f>Tabela_3!C26</f>
        <v>103.38078</v>
      </c>
      <c r="D28" s="40">
        <f>Tabela_3!D26</f>
        <v>86.746409999999997</v>
      </c>
      <c r="E28" s="40">
        <f>Tabela_3!E26</f>
        <v>52.852370000000001</v>
      </c>
      <c r="F28" s="40" t="str">
        <f>Tabela_3!F26</f>
        <v>...</v>
      </c>
      <c r="G28" s="40">
        <f>Tabela_3!G26</f>
        <v>102.63517</v>
      </c>
      <c r="H28" s="40" t="str">
        <f>Tabela_3!H26</f>
        <v>...</v>
      </c>
      <c r="I28" s="40">
        <f>Tabela_3!I26</f>
        <v>88.341639999999998</v>
      </c>
      <c r="J28" s="40">
        <f>Tabela_3!J26</f>
        <v>113.97699</v>
      </c>
      <c r="K28" s="40">
        <f>Tabela_3!K26</f>
        <v>92.350279999999998</v>
      </c>
      <c r="L28" s="40">
        <f>Tabela_3!L26</f>
        <v>132.41959</v>
      </c>
      <c r="M28" s="40">
        <f>Tabela_3!M26</f>
        <v>85.307069999999996</v>
      </c>
      <c r="N28" s="40">
        <f>Tabela_3!N26</f>
        <v>93.87997</v>
      </c>
      <c r="O28" s="40">
        <f>Tabela_3!O26</f>
        <v>70.509379999999993</v>
      </c>
      <c r="P28" s="40">
        <f>Tabela_3!P26</f>
        <v>97.645229999999998</v>
      </c>
      <c r="Q28" s="40">
        <f>Tabela_3!Q26</f>
        <v>97.088009999999997</v>
      </c>
    </row>
    <row r="29" spans="1:17" x14ac:dyDescent="0.25">
      <c r="A29" s="37">
        <v>37895</v>
      </c>
      <c r="B29" s="40">
        <f>Tabela_3!B27</f>
        <v>94.963639999999998</v>
      </c>
      <c r="C29" s="40">
        <f>Tabela_3!C27</f>
        <v>100.23856000000001</v>
      </c>
      <c r="D29" s="40">
        <f>Tabela_3!D27</f>
        <v>84.784360000000007</v>
      </c>
      <c r="E29" s="40">
        <f>Tabela_3!E27</f>
        <v>53.010680000000001</v>
      </c>
      <c r="F29" s="40" t="str">
        <f>Tabela_3!F27</f>
        <v>...</v>
      </c>
      <c r="G29" s="40">
        <f>Tabela_3!G27</f>
        <v>106.38328</v>
      </c>
      <c r="H29" s="40" t="str">
        <f>Tabela_3!H27</f>
        <v>...</v>
      </c>
      <c r="I29" s="40">
        <f>Tabela_3!I27</f>
        <v>85.716809999999995</v>
      </c>
      <c r="J29" s="40">
        <f>Tabela_3!J27</f>
        <v>108.98715</v>
      </c>
      <c r="K29" s="40">
        <f>Tabela_3!K27</f>
        <v>92.196610000000007</v>
      </c>
      <c r="L29" s="40">
        <f>Tabela_3!L27</f>
        <v>122.5783</v>
      </c>
      <c r="M29" s="40">
        <f>Tabela_3!M27</f>
        <v>88.080659999999995</v>
      </c>
      <c r="N29" s="40">
        <f>Tabela_3!N27</f>
        <v>93.774119999999996</v>
      </c>
      <c r="O29" s="40">
        <f>Tabela_3!O27</f>
        <v>71.798119999999997</v>
      </c>
      <c r="P29" s="40">
        <f>Tabela_3!P27</f>
        <v>97.03501</v>
      </c>
      <c r="Q29" s="40">
        <f>Tabela_3!Q27</f>
        <v>97.670820000000006</v>
      </c>
    </row>
    <row r="30" spans="1:17" x14ac:dyDescent="0.25">
      <c r="A30" s="37">
        <v>37926</v>
      </c>
      <c r="B30" s="40">
        <f>Tabela_3!B28</f>
        <v>95.970730000000003</v>
      </c>
      <c r="C30" s="40">
        <f>Tabela_3!C28</f>
        <v>90.355310000000003</v>
      </c>
      <c r="D30" s="40">
        <f>Tabela_3!D28</f>
        <v>84.543499999999995</v>
      </c>
      <c r="E30" s="40">
        <f>Tabela_3!E28</f>
        <v>51.800490000000003</v>
      </c>
      <c r="F30" s="40" t="str">
        <f>Tabela_3!F28</f>
        <v>...</v>
      </c>
      <c r="G30" s="40">
        <f>Tabela_3!G28</f>
        <v>99.822199999999995</v>
      </c>
      <c r="H30" s="40" t="str">
        <f>Tabela_3!H28</f>
        <v>...</v>
      </c>
      <c r="I30" s="40">
        <f>Tabela_3!I28</f>
        <v>84.497730000000004</v>
      </c>
      <c r="J30" s="40">
        <f>Tabela_3!J28</f>
        <v>89.528390000000002</v>
      </c>
      <c r="K30" s="40">
        <f>Tabela_3!K28</f>
        <v>92.674130000000005</v>
      </c>
      <c r="L30" s="40">
        <f>Tabela_3!L28</f>
        <v>122.67899</v>
      </c>
      <c r="M30" s="40">
        <f>Tabela_3!M28</f>
        <v>84.128789999999995</v>
      </c>
      <c r="N30" s="40">
        <f>Tabela_3!N28</f>
        <v>94.678659999999994</v>
      </c>
      <c r="O30" s="40">
        <f>Tabela_3!O28</f>
        <v>70.166409999999999</v>
      </c>
      <c r="P30" s="40">
        <f>Tabela_3!P28</f>
        <v>97.261870000000002</v>
      </c>
      <c r="Q30" s="40">
        <f>Tabela_3!Q28</f>
        <v>100.21646</v>
      </c>
    </row>
    <row r="31" spans="1:17" x14ac:dyDescent="0.25">
      <c r="A31" s="37">
        <v>37956</v>
      </c>
      <c r="B31" s="40">
        <f>Tabela_3!B29</f>
        <v>94.515140000000002</v>
      </c>
      <c r="C31" s="40">
        <f>Tabela_3!C29</f>
        <v>98.678970000000007</v>
      </c>
      <c r="D31" s="40">
        <f>Tabela_3!D29</f>
        <v>86.558179999999993</v>
      </c>
      <c r="E31" s="40">
        <f>Tabela_3!E29</f>
        <v>54.564880000000002</v>
      </c>
      <c r="F31" s="40" t="str">
        <f>Tabela_3!F29</f>
        <v>...</v>
      </c>
      <c r="G31" s="40">
        <f>Tabela_3!G29</f>
        <v>103.32984</v>
      </c>
      <c r="H31" s="40" t="str">
        <f>Tabela_3!H29</f>
        <v>...</v>
      </c>
      <c r="I31" s="40">
        <f>Tabela_3!I29</f>
        <v>87.532089999999997</v>
      </c>
      <c r="J31" s="40">
        <f>Tabela_3!J29</f>
        <v>105.83678</v>
      </c>
      <c r="K31" s="40">
        <f>Tabela_3!K29</f>
        <v>98.338409999999996</v>
      </c>
      <c r="L31" s="40">
        <f>Tabela_3!L29</f>
        <v>127.91761</v>
      </c>
      <c r="M31" s="40">
        <f>Tabela_3!M29</f>
        <v>83.126170000000002</v>
      </c>
      <c r="N31" s="40">
        <f>Tabela_3!N29</f>
        <v>96.161670000000001</v>
      </c>
      <c r="O31" s="40">
        <f>Tabela_3!O29</f>
        <v>68.556089999999998</v>
      </c>
      <c r="P31" s="40">
        <f>Tabela_3!P29</f>
        <v>96.084000000000003</v>
      </c>
      <c r="Q31" s="40">
        <f>Tabela_3!Q29</f>
        <v>98.532759999999996</v>
      </c>
    </row>
    <row r="32" spans="1:17" x14ac:dyDescent="0.25">
      <c r="A32" s="37">
        <v>37987</v>
      </c>
      <c r="B32" s="40">
        <f>Tabela_3!B30</f>
        <v>96.391279999999995</v>
      </c>
      <c r="C32" s="40">
        <f>Tabela_3!C30</f>
        <v>98.271199999999993</v>
      </c>
      <c r="D32" s="40">
        <f>Tabela_3!D30</f>
        <v>88.20693</v>
      </c>
      <c r="E32" s="40">
        <f>Tabela_3!E30</f>
        <v>52.667050000000003</v>
      </c>
      <c r="F32" s="40" t="str">
        <f>Tabela_3!F30</f>
        <v>...</v>
      </c>
      <c r="G32" s="40">
        <f>Tabela_3!G30</f>
        <v>105.5455</v>
      </c>
      <c r="H32" s="40" t="str">
        <f>Tabela_3!H30</f>
        <v>...</v>
      </c>
      <c r="I32" s="40">
        <f>Tabela_3!I30</f>
        <v>84.68544</v>
      </c>
      <c r="J32" s="40">
        <f>Tabela_3!J30</f>
        <v>111.09435000000001</v>
      </c>
      <c r="K32" s="40">
        <f>Tabela_3!K30</f>
        <v>93.016220000000004</v>
      </c>
      <c r="L32" s="40">
        <f>Tabela_3!L30</f>
        <v>130.22641999999999</v>
      </c>
      <c r="M32" s="40">
        <f>Tabela_3!M30</f>
        <v>84.542929999999998</v>
      </c>
      <c r="N32" s="40">
        <f>Tabela_3!N30</f>
        <v>97.724509999999995</v>
      </c>
      <c r="O32" s="40">
        <f>Tabela_3!O30</f>
        <v>73.179540000000003</v>
      </c>
      <c r="P32" s="40">
        <f>Tabela_3!P30</f>
        <v>96.216229999999996</v>
      </c>
      <c r="Q32" s="40">
        <f>Tabela_3!Q30</f>
        <v>98.954080000000005</v>
      </c>
    </row>
    <row r="33" spans="1:17" x14ac:dyDescent="0.25">
      <c r="A33" s="37">
        <v>38018</v>
      </c>
      <c r="B33" s="40">
        <f>Tabela_3!B31</f>
        <v>97.998580000000004</v>
      </c>
      <c r="C33" s="40">
        <f>Tabela_3!C31</f>
        <v>101.58422</v>
      </c>
      <c r="D33" s="40">
        <f>Tabela_3!D31</f>
        <v>83.013750000000002</v>
      </c>
      <c r="E33" s="40">
        <f>Tabela_3!E31</f>
        <v>58.921199999999999</v>
      </c>
      <c r="F33" s="40" t="str">
        <f>Tabela_3!F31</f>
        <v>...</v>
      </c>
      <c r="G33" s="40">
        <f>Tabela_3!G31</f>
        <v>109.49590000000001</v>
      </c>
      <c r="H33" s="40" t="str">
        <f>Tabela_3!H31</f>
        <v>...</v>
      </c>
      <c r="I33" s="40">
        <f>Tabela_3!I31</f>
        <v>87.185370000000006</v>
      </c>
      <c r="J33" s="40">
        <f>Tabela_3!J31</f>
        <v>115.53625</v>
      </c>
      <c r="K33" s="40">
        <f>Tabela_3!K31</f>
        <v>95.584360000000004</v>
      </c>
      <c r="L33" s="40">
        <f>Tabela_3!L31</f>
        <v>136.26084</v>
      </c>
      <c r="M33" s="40">
        <f>Tabela_3!M31</f>
        <v>87.92662</v>
      </c>
      <c r="N33" s="40">
        <f>Tabela_3!N31</f>
        <v>98.353930000000005</v>
      </c>
      <c r="O33" s="40">
        <f>Tabela_3!O31</f>
        <v>76.122230000000002</v>
      </c>
      <c r="P33" s="40">
        <f>Tabela_3!P31</f>
        <v>98.483329999999995</v>
      </c>
      <c r="Q33" s="40">
        <f>Tabela_3!Q31</f>
        <v>99.952489999999997</v>
      </c>
    </row>
    <row r="34" spans="1:17" x14ac:dyDescent="0.25">
      <c r="A34" s="37">
        <v>38047</v>
      </c>
      <c r="B34" s="40">
        <f>Tabela_3!B32</f>
        <v>98.424750000000003</v>
      </c>
      <c r="C34" s="40">
        <f>Tabela_3!C32</f>
        <v>104.24827999999999</v>
      </c>
      <c r="D34" s="40">
        <f>Tabela_3!D32</f>
        <v>88.298789999999997</v>
      </c>
      <c r="E34" s="40">
        <f>Tabela_3!E32</f>
        <v>54.275820000000003</v>
      </c>
      <c r="F34" s="40" t="str">
        <f>Tabela_3!F32</f>
        <v>...</v>
      </c>
      <c r="G34" s="40">
        <f>Tabela_3!G32</f>
        <v>114.35502</v>
      </c>
      <c r="H34" s="40" t="str">
        <f>Tabela_3!H32</f>
        <v>...</v>
      </c>
      <c r="I34" s="40">
        <f>Tabela_3!I32</f>
        <v>91.467179999999999</v>
      </c>
      <c r="J34" s="40">
        <f>Tabela_3!J32</f>
        <v>118.24655</v>
      </c>
      <c r="K34" s="40">
        <f>Tabela_3!K32</f>
        <v>93.990939999999995</v>
      </c>
      <c r="L34" s="40">
        <f>Tabela_3!L32</f>
        <v>132.69579999999999</v>
      </c>
      <c r="M34" s="40">
        <f>Tabela_3!M32</f>
        <v>87.985309999999998</v>
      </c>
      <c r="N34" s="40">
        <f>Tabela_3!N32</f>
        <v>99.509289999999993</v>
      </c>
      <c r="O34" s="40">
        <f>Tabela_3!O32</f>
        <v>72.439520000000002</v>
      </c>
      <c r="P34" s="40">
        <f>Tabela_3!P32</f>
        <v>99.675039999999996</v>
      </c>
      <c r="Q34" s="40">
        <f>Tabela_3!Q32</f>
        <v>103.33204000000001</v>
      </c>
    </row>
    <row r="35" spans="1:17" x14ac:dyDescent="0.25">
      <c r="A35" s="37">
        <v>38078</v>
      </c>
      <c r="B35" s="40">
        <f>Tabela_3!B33</f>
        <v>99.242400000000004</v>
      </c>
      <c r="C35" s="40">
        <f>Tabela_3!C33</f>
        <v>104.88051</v>
      </c>
      <c r="D35" s="40">
        <f>Tabela_3!D33</f>
        <v>87.141810000000007</v>
      </c>
      <c r="E35" s="40">
        <f>Tabela_3!E33</f>
        <v>55.223970000000001</v>
      </c>
      <c r="F35" s="40" t="str">
        <f>Tabela_3!F33</f>
        <v>...</v>
      </c>
      <c r="G35" s="40">
        <f>Tabela_3!G33</f>
        <v>107.37013</v>
      </c>
      <c r="H35" s="40" t="str">
        <f>Tabela_3!H33</f>
        <v>...</v>
      </c>
      <c r="I35" s="40">
        <f>Tabela_3!I33</f>
        <v>87.9345</v>
      </c>
      <c r="J35" s="40">
        <f>Tabela_3!J33</f>
        <v>119.18311</v>
      </c>
      <c r="K35" s="40">
        <f>Tabela_3!K33</f>
        <v>96.215130000000002</v>
      </c>
      <c r="L35" s="40">
        <f>Tabela_3!L33</f>
        <v>134.6112</v>
      </c>
      <c r="M35" s="40">
        <f>Tabela_3!M33</f>
        <v>86.176640000000006</v>
      </c>
      <c r="N35" s="40">
        <f>Tabela_3!N33</f>
        <v>101.07875</v>
      </c>
      <c r="O35" s="40">
        <f>Tabela_3!O33</f>
        <v>75.295770000000005</v>
      </c>
      <c r="P35" s="40">
        <f>Tabela_3!P33</f>
        <v>102.53615000000001</v>
      </c>
      <c r="Q35" s="40">
        <f>Tabela_3!Q33</f>
        <v>103.72948</v>
      </c>
    </row>
    <row r="36" spans="1:17" x14ac:dyDescent="0.25">
      <c r="A36" s="37">
        <v>38108</v>
      </c>
      <c r="B36" s="40">
        <f>Tabela_3!B34</f>
        <v>100.13330000000001</v>
      </c>
      <c r="C36" s="40">
        <f>Tabela_3!C34</f>
        <v>107.07941</v>
      </c>
      <c r="D36" s="40">
        <f>Tabela_3!D34</f>
        <v>88.635159999999999</v>
      </c>
      <c r="E36" s="40">
        <f>Tabela_3!E34</f>
        <v>55.66968</v>
      </c>
      <c r="F36" s="40" t="str">
        <f>Tabela_3!F34</f>
        <v>...</v>
      </c>
      <c r="G36" s="40">
        <f>Tabela_3!G34</f>
        <v>111.52436</v>
      </c>
      <c r="H36" s="40" t="str">
        <f>Tabela_3!H34</f>
        <v>...</v>
      </c>
      <c r="I36" s="40">
        <f>Tabela_3!I34</f>
        <v>89.509500000000003</v>
      </c>
      <c r="J36" s="40">
        <f>Tabela_3!J34</f>
        <v>120.16727</v>
      </c>
      <c r="K36" s="40">
        <f>Tabela_3!K34</f>
        <v>95.736320000000006</v>
      </c>
      <c r="L36" s="40">
        <f>Tabela_3!L34</f>
        <v>134.79356000000001</v>
      </c>
      <c r="M36" s="40">
        <f>Tabela_3!M34</f>
        <v>86.538179999999997</v>
      </c>
      <c r="N36" s="40">
        <f>Tabela_3!N34</f>
        <v>97.278639999999996</v>
      </c>
      <c r="O36" s="40">
        <f>Tabela_3!O34</f>
        <v>65.932770000000005</v>
      </c>
      <c r="P36" s="40">
        <f>Tabela_3!P34</f>
        <v>104.74019</v>
      </c>
      <c r="Q36" s="40">
        <f>Tabela_3!Q34</f>
        <v>102.03711</v>
      </c>
    </row>
    <row r="37" spans="1:17" x14ac:dyDescent="0.25">
      <c r="A37" s="37">
        <v>38139</v>
      </c>
      <c r="B37" s="40">
        <f>Tabela_3!B35</f>
        <v>100.49041</v>
      </c>
      <c r="C37" s="40">
        <f>Tabela_3!C35</f>
        <v>111.97812999999999</v>
      </c>
      <c r="D37" s="40">
        <f>Tabela_3!D35</f>
        <v>92.191820000000007</v>
      </c>
      <c r="E37" s="40">
        <f>Tabela_3!E35</f>
        <v>56.243119999999998</v>
      </c>
      <c r="F37" s="40" t="str">
        <f>Tabela_3!F35</f>
        <v>...</v>
      </c>
      <c r="G37" s="40">
        <f>Tabela_3!G35</f>
        <v>113.92698</v>
      </c>
      <c r="H37" s="40" t="str">
        <f>Tabela_3!H35</f>
        <v>...</v>
      </c>
      <c r="I37" s="40">
        <f>Tabela_3!I35</f>
        <v>90.465400000000002</v>
      </c>
      <c r="J37" s="40">
        <f>Tabela_3!J35</f>
        <v>128.69217</v>
      </c>
      <c r="K37" s="40">
        <f>Tabela_3!K35</f>
        <v>97.682079999999999</v>
      </c>
      <c r="L37" s="40">
        <f>Tabela_3!L35</f>
        <v>134.91102000000001</v>
      </c>
      <c r="M37" s="40">
        <f>Tabela_3!M35</f>
        <v>91.507329999999996</v>
      </c>
      <c r="N37" s="40">
        <f>Tabela_3!N35</f>
        <v>101.48436</v>
      </c>
      <c r="O37" s="40">
        <f>Tabela_3!O35</f>
        <v>66.477729999999994</v>
      </c>
      <c r="P37" s="40">
        <f>Tabela_3!P35</f>
        <v>105.92882</v>
      </c>
      <c r="Q37" s="40">
        <f>Tabela_3!Q35</f>
        <v>106.68568</v>
      </c>
    </row>
    <row r="38" spans="1:17" x14ac:dyDescent="0.25">
      <c r="A38" s="37">
        <v>38169</v>
      </c>
      <c r="B38" s="40">
        <f>Tabela_3!B36</f>
        <v>101.20889</v>
      </c>
      <c r="C38" s="40">
        <f>Tabela_3!C36</f>
        <v>106.53888000000001</v>
      </c>
      <c r="D38" s="40">
        <f>Tabela_3!D36</f>
        <v>90.521270000000001</v>
      </c>
      <c r="E38" s="40">
        <f>Tabela_3!E36</f>
        <v>57.015740000000001</v>
      </c>
      <c r="F38" s="40" t="str">
        <f>Tabela_3!F36</f>
        <v>...</v>
      </c>
      <c r="G38" s="40">
        <f>Tabela_3!G36</f>
        <v>118.43464</v>
      </c>
      <c r="H38" s="40" t="str">
        <f>Tabela_3!H36</f>
        <v>...</v>
      </c>
      <c r="I38" s="40">
        <f>Tabela_3!I36</f>
        <v>88.612170000000006</v>
      </c>
      <c r="J38" s="40">
        <f>Tabela_3!J36</f>
        <v>114.42986000000001</v>
      </c>
      <c r="K38" s="40">
        <f>Tabela_3!K36</f>
        <v>98.221609999999998</v>
      </c>
      <c r="L38" s="40">
        <f>Tabela_3!L36</f>
        <v>133.23788999999999</v>
      </c>
      <c r="M38" s="40">
        <f>Tabela_3!M36</f>
        <v>88.410150000000002</v>
      </c>
      <c r="N38" s="40">
        <f>Tabela_3!N36</f>
        <v>102.66244</v>
      </c>
      <c r="O38" s="40">
        <f>Tabela_3!O36</f>
        <v>75.889570000000006</v>
      </c>
      <c r="P38" s="40">
        <f>Tabela_3!P36</f>
        <v>108.09134</v>
      </c>
      <c r="Q38" s="40">
        <f>Tabela_3!Q36</f>
        <v>108.66179</v>
      </c>
    </row>
    <row r="39" spans="1:17" x14ac:dyDescent="0.25">
      <c r="A39" s="37">
        <v>38200</v>
      </c>
      <c r="B39" s="40">
        <f>Tabela_3!B37</f>
        <v>102.30341</v>
      </c>
      <c r="C39" s="40">
        <f>Tabela_3!C37</f>
        <v>105.98151</v>
      </c>
      <c r="D39" s="40">
        <f>Tabela_3!D37</f>
        <v>91.632760000000005</v>
      </c>
      <c r="E39" s="40">
        <f>Tabela_3!E37</f>
        <v>58.719839999999998</v>
      </c>
      <c r="F39" s="40" t="str">
        <f>Tabela_3!F37</f>
        <v>...</v>
      </c>
      <c r="G39" s="40">
        <f>Tabela_3!G37</f>
        <v>118.97754</v>
      </c>
      <c r="H39" s="40" t="str">
        <f>Tabela_3!H37</f>
        <v>...</v>
      </c>
      <c r="I39" s="40">
        <f>Tabela_3!I37</f>
        <v>90.162989999999994</v>
      </c>
      <c r="J39" s="40">
        <f>Tabela_3!J37</f>
        <v>112.22701000000001</v>
      </c>
      <c r="K39" s="40">
        <f>Tabela_3!K37</f>
        <v>98.550510000000003</v>
      </c>
      <c r="L39" s="40">
        <f>Tabela_3!L37</f>
        <v>133.12826000000001</v>
      </c>
      <c r="M39" s="40">
        <f>Tabela_3!M37</f>
        <v>88.379350000000002</v>
      </c>
      <c r="N39" s="40">
        <f>Tabela_3!N37</f>
        <v>102.43437</v>
      </c>
      <c r="O39" s="40">
        <f>Tabela_3!O37</f>
        <v>81.435569999999998</v>
      </c>
      <c r="P39" s="40">
        <f>Tabela_3!P37</f>
        <v>109.45128</v>
      </c>
      <c r="Q39" s="40">
        <f>Tabela_3!Q37</f>
        <v>102.02209999999999</v>
      </c>
    </row>
    <row r="40" spans="1:17" x14ac:dyDescent="0.25">
      <c r="A40" s="37">
        <v>38231</v>
      </c>
      <c r="B40" s="40">
        <f>Tabela_3!B38</f>
        <v>102.68403000000001</v>
      </c>
      <c r="C40" s="40">
        <f>Tabela_3!C38</f>
        <v>109.92818</v>
      </c>
      <c r="D40" s="40">
        <f>Tabela_3!D38</f>
        <v>93.123159999999999</v>
      </c>
      <c r="E40" s="40">
        <f>Tabela_3!E38</f>
        <v>58.926389999999998</v>
      </c>
      <c r="F40" s="40" t="str">
        <f>Tabela_3!F38</f>
        <v>...</v>
      </c>
      <c r="G40" s="40">
        <f>Tabela_3!G38</f>
        <v>125.6382</v>
      </c>
      <c r="H40" s="40" t="str">
        <f>Tabela_3!H38</f>
        <v>...</v>
      </c>
      <c r="I40" s="40">
        <f>Tabela_3!I38</f>
        <v>92.240620000000007</v>
      </c>
      <c r="J40" s="40">
        <f>Tabela_3!J38</f>
        <v>118.30283</v>
      </c>
      <c r="K40" s="40">
        <f>Tabela_3!K38</f>
        <v>97.800420000000003</v>
      </c>
      <c r="L40" s="40">
        <f>Tabela_3!L38</f>
        <v>131.95403999999999</v>
      </c>
      <c r="M40" s="40">
        <f>Tabela_3!M38</f>
        <v>89.282749999999993</v>
      </c>
      <c r="N40" s="40">
        <f>Tabela_3!N38</f>
        <v>107.43622000000001</v>
      </c>
      <c r="O40" s="40">
        <f>Tabela_3!O38</f>
        <v>85.950590000000005</v>
      </c>
      <c r="P40" s="40">
        <f>Tabela_3!P38</f>
        <v>109.91857</v>
      </c>
      <c r="Q40" s="40">
        <f>Tabela_3!Q38</f>
        <v>96.071399999999997</v>
      </c>
    </row>
    <row r="41" spans="1:17" x14ac:dyDescent="0.25">
      <c r="A41" s="37">
        <v>38261</v>
      </c>
      <c r="B41" s="40">
        <f>Tabela_3!B39</f>
        <v>102.10056</v>
      </c>
      <c r="C41" s="40">
        <f>Tabela_3!C39</f>
        <v>108.12597</v>
      </c>
      <c r="D41" s="40">
        <f>Tabela_3!D39</f>
        <v>90.196129999999997</v>
      </c>
      <c r="E41" s="40">
        <f>Tabela_3!E39</f>
        <v>58.505609999999997</v>
      </c>
      <c r="F41" s="40" t="str">
        <f>Tabela_3!F39</f>
        <v>...</v>
      </c>
      <c r="G41" s="40">
        <f>Tabela_3!G39</f>
        <v>122.67904</v>
      </c>
      <c r="H41" s="40" t="str">
        <f>Tabela_3!H39</f>
        <v>...</v>
      </c>
      <c r="I41" s="40">
        <f>Tabela_3!I39</f>
        <v>89.878399999999999</v>
      </c>
      <c r="J41" s="40">
        <f>Tabela_3!J39</f>
        <v>119.10715</v>
      </c>
      <c r="K41" s="40">
        <f>Tabela_3!K39</f>
        <v>98.241990000000001</v>
      </c>
      <c r="L41" s="40">
        <f>Tabela_3!L39</f>
        <v>134.30591000000001</v>
      </c>
      <c r="M41" s="40">
        <f>Tabela_3!M39</f>
        <v>89.458510000000004</v>
      </c>
      <c r="N41" s="40">
        <f>Tabela_3!N39</f>
        <v>99.180729999999997</v>
      </c>
      <c r="O41" s="40">
        <f>Tabela_3!O39</f>
        <v>77.653660000000002</v>
      </c>
      <c r="P41" s="40">
        <f>Tabela_3!P39</f>
        <v>107.31048</v>
      </c>
      <c r="Q41" s="40">
        <f>Tabela_3!Q39</f>
        <v>103.2268</v>
      </c>
    </row>
    <row r="42" spans="1:17" x14ac:dyDescent="0.25">
      <c r="A42" s="37">
        <v>38292</v>
      </c>
      <c r="B42" s="40">
        <f>Tabela_3!B40</f>
        <v>102.05595</v>
      </c>
      <c r="C42" s="40">
        <f>Tabela_3!C40</f>
        <v>109.39287</v>
      </c>
      <c r="D42" s="40">
        <f>Tabela_3!D40</f>
        <v>99.492729999999995</v>
      </c>
      <c r="E42" s="40">
        <f>Tabela_3!E40</f>
        <v>60.681550000000001</v>
      </c>
      <c r="F42" s="40" t="str">
        <f>Tabela_3!F40</f>
        <v>...</v>
      </c>
      <c r="G42" s="40">
        <f>Tabela_3!G40</f>
        <v>124.44490999999999</v>
      </c>
      <c r="H42" s="40" t="str">
        <f>Tabela_3!H40</f>
        <v>...</v>
      </c>
      <c r="I42" s="40">
        <f>Tabela_3!I40</f>
        <v>86.644959999999998</v>
      </c>
      <c r="J42" s="40">
        <f>Tabela_3!J40</f>
        <v>122.0515</v>
      </c>
      <c r="K42" s="40">
        <f>Tabela_3!K40</f>
        <v>99.277609999999996</v>
      </c>
      <c r="L42" s="40">
        <f>Tabela_3!L40</f>
        <v>135.91299000000001</v>
      </c>
      <c r="M42" s="40">
        <f>Tabela_3!M40</f>
        <v>90.06532</v>
      </c>
      <c r="N42" s="40">
        <f>Tabela_3!N40</f>
        <v>104.33345</v>
      </c>
      <c r="O42" s="40">
        <f>Tabela_3!O40</f>
        <v>81.762690000000006</v>
      </c>
      <c r="P42" s="40">
        <f>Tabela_3!P40</f>
        <v>103.81726999999999</v>
      </c>
      <c r="Q42" s="40">
        <f>Tabela_3!Q40</f>
        <v>98.0428</v>
      </c>
    </row>
    <row r="43" spans="1:17" x14ac:dyDescent="0.25">
      <c r="A43" s="37">
        <v>38322</v>
      </c>
      <c r="B43" s="40">
        <f>Tabela_3!B41</f>
        <v>102.67618</v>
      </c>
      <c r="C43" s="40">
        <f>Tabela_3!C41</f>
        <v>109.29806000000001</v>
      </c>
      <c r="D43" s="40">
        <f>Tabela_3!D41</f>
        <v>99.105410000000006</v>
      </c>
      <c r="E43" s="40">
        <f>Tabela_3!E41</f>
        <v>59.761130000000001</v>
      </c>
      <c r="F43" s="40" t="str">
        <f>Tabela_3!F41</f>
        <v>...</v>
      </c>
      <c r="G43" s="40">
        <f>Tabela_3!G41</f>
        <v>122.87248</v>
      </c>
      <c r="H43" s="40" t="str">
        <f>Tabela_3!H41</f>
        <v>...</v>
      </c>
      <c r="I43" s="40">
        <f>Tabela_3!I41</f>
        <v>86.845849999999999</v>
      </c>
      <c r="J43" s="40">
        <f>Tabela_3!J41</f>
        <v>122.49675000000001</v>
      </c>
      <c r="K43" s="40">
        <f>Tabela_3!K41</f>
        <v>99.290289999999999</v>
      </c>
      <c r="L43" s="40">
        <f>Tabela_3!L41</f>
        <v>140.46569</v>
      </c>
      <c r="M43" s="40">
        <f>Tabela_3!M41</f>
        <v>91.260729999999995</v>
      </c>
      <c r="N43" s="40">
        <f>Tabela_3!N41</f>
        <v>106.00988</v>
      </c>
      <c r="O43" s="40">
        <f>Tabela_3!O41</f>
        <v>80.438820000000007</v>
      </c>
      <c r="P43" s="40">
        <f>Tabela_3!P41</f>
        <v>107.83278</v>
      </c>
      <c r="Q43" s="40">
        <f>Tabela_3!Q41</f>
        <v>98.279300000000006</v>
      </c>
    </row>
    <row r="44" spans="1:17" x14ac:dyDescent="0.25">
      <c r="A44" s="37">
        <v>38353</v>
      </c>
      <c r="B44" s="40">
        <f>Tabela_3!B42</f>
        <v>103.25727999999999</v>
      </c>
      <c r="C44" s="40">
        <f>Tabela_3!C42</f>
        <v>109.63636</v>
      </c>
      <c r="D44" s="40">
        <f>Tabela_3!D42</f>
        <v>93.508219999999994</v>
      </c>
      <c r="E44" s="40">
        <f>Tabela_3!E42</f>
        <v>58.348709999999997</v>
      </c>
      <c r="F44" s="40" t="str">
        <f>Tabela_3!F42</f>
        <v>...</v>
      </c>
      <c r="G44" s="40">
        <f>Tabela_3!G42</f>
        <v>116.24496000000001</v>
      </c>
      <c r="H44" s="40" t="str">
        <f>Tabela_3!H42</f>
        <v>...</v>
      </c>
      <c r="I44" s="40">
        <f>Tabela_3!I42</f>
        <v>90.949100000000001</v>
      </c>
      <c r="J44" s="40">
        <f>Tabela_3!J42</f>
        <v>118.35455</v>
      </c>
      <c r="K44" s="40">
        <f>Tabela_3!K42</f>
        <v>100.52585000000001</v>
      </c>
      <c r="L44" s="40">
        <f>Tabela_3!L42</f>
        <v>138.92402999999999</v>
      </c>
      <c r="M44" s="40">
        <f>Tabela_3!M42</f>
        <v>88.781499999999994</v>
      </c>
      <c r="N44" s="40">
        <f>Tabela_3!N42</f>
        <v>104.02683</v>
      </c>
      <c r="O44" s="40">
        <f>Tabela_3!O42</f>
        <v>79.523809999999997</v>
      </c>
      <c r="P44" s="40">
        <f>Tabela_3!P42</f>
        <v>107.19513999999999</v>
      </c>
      <c r="Q44" s="40">
        <f>Tabela_3!Q42</f>
        <v>101.10033</v>
      </c>
    </row>
    <row r="45" spans="1:17" x14ac:dyDescent="0.25">
      <c r="A45" s="37">
        <v>38384</v>
      </c>
      <c r="B45" s="40">
        <f>Tabela_3!B43</f>
        <v>101.90591999999999</v>
      </c>
      <c r="C45" s="40">
        <f>Tabela_3!C43</f>
        <v>108.17545</v>
      </c>
      <c r="D45" s="40">
        <f>Tabela_3!D43</f>
        <v>98.697630000000004</v>
      </c>
      <c r="E45" s="40">
        <f>Tabela_3!E43</f>
        <v>58.352539999999998</v>
      </c>
      <c r="F45" s="40" t="str">
        <f>Tabela_3!F43</f>
        <v>...</v>
      </c>
      <c r="G45" s="40">
        <f>Tabela_3!G43</f>
        <v>112.7238</v>
      </c>
      <c r="H45" s="40" t="str">
        <f>Tabela_3!H43</f>
        <v>...</v>
      </c>
      <c r="I45" s="40">
        <f>Tabela_3!I43</f>
        <v>90.85924</v>
      </c>
      <c r="J45" s="40">
        <f>Tabela_3!J43</f>
        <v>119.175</v>
      </c>
      <c r="K45" s="40">
        <f>Tabela_3!K43</f>
        <v>99.732489999999999</v>
      </c>
      <c r="L45" s="40">
        <f>Tabela_3!L43</f>
        <v>136.17746</v>
      </c>
      <c r="M45" s="40">
        <f>Tabela_3!M43</f>
        <v>87.909459999999996</v>
      </c>
      <c r="N45" s="40">
        <f>Tabela_3!N43</f>
        <v>102.69282</v>
      </c>
      <c r="O45" s="40">
        <f>Tabela_3!O43</f>
        <v>78.732439999999997</v>
      </c>
      <c r="P45" s="40">
        <f>Tabela_3!P43</f>
        <v>106.12287999999999</v>
      </c>
      <c r="Q45" s="40">
        <f>Tabela_3!Q43</f>
        <v>98.355940000000004</v>
      </c>
    </row>
    <row r="46" spans="1:17" x14ac:dyDescent="0.25">
      <c r="A46" s="37">
        <v>38412</v>
      </c>
      <c r="B46" s="40">
        <f>Tabela_3!B44</f>
        <v>102.8038</v>
      </c>
      <c r="C46" s="40">
        <f>Tabela_3!C44</f>
        <v>108.62027</v>
      </c>
      <c r="D46" s="40">
        <f>Tabela_3!D44</f>
        <v>100.14588000000001</v>
      </c>
      <c r="E46" s="40">
        <f>Tabela_3!E44</f>
        <v>57.067659999999997</v>
      </c>
      <c r="F46" s="40" t="str">
        <f>Tabela_3!F44</f>
        <v>...</v>
      </c>
      <c r="G46" s="40">
        <f>Tabela_3!G44</f>
        <v>110.8073</v>
      </c>
      <c r="H46" s="40" t="str">
        <f>Tabela_3!H44</f>
        <v>...</v>
      </c>
      <c r="I46" s="40">
        <f>Tabela_3!I44</f>
        <v>90.370999999999995</v>
      </c>
      <c r="J46" s="40">
        <f>Tabela_3!J44</f>
        <v>123.42188</v>
      </c>
      <c r="K46" s="40">
        <f>Tabela_3!K44</f>
        <v>101.95789000000001</v>
      </c>
      <c r="L46" s="40">
        <f>Tabela_3!L44</f>
        <v>141.30898999999999</v>
      </c>
      <c r="M46" s="40">
        <f>Tabela_3!M44</f>
        <v>90.52861</v>
      </c>
      <c r="N46" s="40">
        <f>Tabela_3!N44</f>
        <v>105.14624000000001</v>
      </c>
      <c r="O46" s="40">
        <f>Tabela_3!O44</f>
        <v>81.583590000000001</v>
      </c>
      <c r="P46" s="40">
        <f>Tabela_3!P44</f>
        <v>107.42626</v>
      </c>
      <c r="Q46" s="40">
        <f>Tabela_3!Q44</f>
        <v>98.913219999999995</v>
      </c>
    </row>
    <row r="47" spans="1:17" x14ac:dyDescent="0.25">
      <c r="A47" s="37">
        <v>38443</v>
      </c>
      <c r="B47" s="40">
        <f>Tabela_3!B45</f>
        <v>102.88482</v>
      </c>
      <c r="C47" s="40">
        <f>Tabela_3!C45</f>
        <v>108.52821</v>
      </c>
      <c r="D47" s="40">
        <f>Tabela_3!D45</f>
        <v>107.95884</v>
      </c>
      <c r="E47" s="40">
        <f>Tabela_3!E45</f>
        <v>59.818869999999997</v>
      </c>
      <c r="F47" s="40" t="str">
        <f>Tabela_3!F45</f>
        <v>...</v>
      </c>
      <c r="G47" s="40">
        <f>Tabela_3!G45</f>
        <v>119.48078</v>
      </c>
      <c r="H47" s="40" t="str">
        <f>Tabela_3!H45</f>
        <v>...</v>
      </c>
      <c r="I47" s="40">
        <f>Tabela_3!I45</f>
        <v>87.358580000000003</v>
      </c>
      <c r="J47" s="40">
        <f>Tabela_3!J45</f>
        <v>122.26942</v>
      </c>
      <c r="K47" s="40">
        <f>Tabela_3!K45</f>
        <v>101.88392</v>
      </c>
      <c r="L47" s="40">
        <f>Tabela_3!L45</f>
        <v>142.42570000000001</v>
      </c>
      <c r="M47" s="40">
        <f>Tabela_3!M45</f>
        <v>91.071830000000006</v>
      </c>
      <c r="N47" s="40">
        <f>Tabela_3!N45</f>
        <v>102.77158</v>
      </c>
      <c r="O47" s="40">
        <f>Tabela_3!O45</f>
        <v>77.42877</v>
      </c>
      <c r="P47" s="40">
        <f>Tabela_3!P45</f>
        <v>106.49553</v>
      </c>
      <c r="Q47" s="40">
        <f>Tabela_3!Q45</f>
        <v>98.990930000000006</v>
      </c>
    </row>
    <row r="48" spans="1:17" x14ac:dyDescent="0.25">
      <c r="A48" s="37">
        <v>38473</v>
      </c>
      <c r="B48" s="40">
        <f>Tabela_3!B46</f>
        <v>106.41161</v>
      </c>
      <c r="C48" s="40">
        <f>Tabela_3!C46</f>
        <v>107.61078999999999</v>
      </c>
      <c r="D48" s="40">
        <f>Tabela_3!D46</f>
        <v>111.99587</v>
      </c>
      <c r="E48" s="40">
        <f>Tabela_3!E46</f>
        <v>58.6736</v>
      </c>
      <c r="F48" s="40" t="str">
        <f>Tabela_3!F46</f>
        <v>...</v>
      </c>
      <c r="G48" s="40">
        <f>Tabela_3!G46</f>
        <v>118.17555</v>
      </c>
      <c r="H48" s="40" t="str">
        <f>Tabela_3!H46</f>
        <v>...</v>
      </c>
      <c r="I48" s="40">
        <f>Tabela_3!I46</f>
        <v>90.35033</v>
      </c>
      <c r="J48" s="40">
        <f>Tabela_3!J46</f>
        <v>119.60651</v>
      </c>
      <c r="K48" s="40">
        <f>Tabela_3!K46</f>
        <v>100.99652</v>
      </c>
      <c r="L48" s="40">
        <f>Tabela_3!L46</f>
        <v>136.02468999999999</v>
      </c>
      <c r="M48" s="40">
        <f>Tabela_3!M46</f>
        <v>91.639060000000001</v>
      </c>
      <c r="N48" s="40">
        <f>Tabela_3!N46</f>
        <v>105.11962</v>
      </c>
      <c r="O48" s="40">
        <f>Tabela_3!O46</f>
        <v>81.345550000000003</v>
      </c>
      <c r="P48" s="40">
        <f>Tabela_3!P46</f>
        <v>108.66125</v>
      </c>
      <c r="Q48" s="40">
        <f>Tabela_3!Q46</f>
        <v>102.86078000000001</v>
      </c>
    </row>
    <row r="49" spans="1:17" x14ac:dyDescent="0.25">
      <c r="A49" s="37">
        <v>38504</v>
      </c>
      <c r="B49" s="40">
        <f>Tabela_3!B47</f>
        <v>104.19416</v>
      </c>
      <c r="C49" s="40">
        <f>Tabela_3!C47</f>
        <v>109.94486000000001</v>
      </c>
      <c r="D49" s="40">
        <f>Tabela_3!D47</f>
        <v>119.11584999999999</v>
      </c>
      <c r="E49" s="40">
        <f>Tabela_3!E47</f>
        <v>60.382179999999998</v>
      </c>
      <c r="F49" s="40" t="str">
        <f>Tabela_3!F47</f>
        <v>...</v>
      </c>
      <c r="G49" s="40">
        <f>Tabela_3!G47</f>
        <v>113.79828000000001</v>
      </c>
      <c r="H49" s="40" t="str">
        <f>Tabela_3!H47</f>
        <v>...</v>
      </c>
      <c r="I49" s="40">
        <f>Tabela_3!I47</f>
        <v>90.557140000000004</v>
      </c>
      <c r="J49" s="40">
        <f>Tabela_3!J47</f>
        <v>126.00118000000001</v>
      </c>
      <c r="K49" s="40">
        <f>Tabela_3!K47</f>
        <v>104.61839999999999</v>
      </c>
      <c r="L49" s="40">
        <f>Tabela_3!L47</f>
        <v>134.51705999999999</v>
      </c>
      <c r="M49" s="40">
        <f>Tabela_3!M47</f>
        <v>88.751019999999997</v>
      </c>
      <c r="N49" s="40">
        <f>Tabela_3!N47</f>
        <v>106.02973</v>
      </c>
      <c r="O49" s="40">
        <f>Tabela_3!O47</f>
        <v>79.811850000000007</v>
      </c>
      <c r="P49" s="40">
        <f>Tabela_3!P47</f>
        <v>103.86575000000001</v>
      </c>
      <c r="Q49" s="40">
        <f>Tabela_3!Q47</f>
        <v>101.09379</v>
      </c>
    </row>
    <row r="50" spans="1:17" x14ac:dyDescent="0.25">
      <c r="A50" s="37">
        <v>38534</v>
      </c>
      <c r="B50" s="40">
        <f>Tabela_3!B48</f>
        <v>103.58607000000001</v>
      </c>
      <c r="C50" s="40">
        <f>Tabela_3!C48</f>
        <v>109.0157</v>
      </c>
      <c r="D50" s="40">
        <f>Tabela_3!D48</f>
        <v>101.0866</v>
      </c>
      <c r="E50" s="40">
        <f>Tabela_3!E48</f>
        <v>56.719230000000003</v>
      </c>
      <c r="F50" s="40" t="str">
        <f>Tabela_3!F48</f>
        <v>...</v>
      </c>
      <c r="G50" s="40">
        <f>Tabela_3!G48</f>
        <v>111.06223</v>
      </c>
      <c r="H50" s="40" t="str">
        <f>Tabela_3!H48</f>
        <v>...</v>
      </c>
      <c r="I50" s="40">
        <f>Tabela_3!I48</f>
        <v>91.206360000000004</v>
      </c>
      <c r="J50" s="40">
        <f>Tabela_3!J48</f>
        <v>125.98047</v>
      </c>
      <c r="K50" s="40">
        <f>Tabela_3!K48</f>
        <v>102.72917</v>
      </c>
      <c r="L50" s="40">
        <f>Tabela_3!L48</f>
        <v>122.06927</v>
      </c>
      <c r="M50" s="40">
        <f>Tabela_3!M48</f>
        <v>86.337350000000001</v>
      </c>
      <c r="N50" s="40">
        <f>Tabela_3!N48</f>
        <v>103.31035</v>
      </c>
      <c r="O50" s="40">
        <f>Tabela_3!O48</f>
        <v>77.141170000000002</v>
      </c>
      <c r="P50" s="40">
        <f>Tabela_3!P48</f>
        <v>102.03819</v>
      </c>
      <c r="Q50" s="40">
        <f>Tabela_3!Q48</f>
        <v>101.07661</v>
      </c>
    </row>
    <row r="51" spans="1:17" x14ac:dyDescent="0.25">
      <c r="A51" s="37">
        <v>38565</v>
      </c>
      <c r="B51" s="40">
        <f>Tabela_3!B49</f>
        <v>103.68719</v>
      </c>
      <c r="C51" s="40">
        <f>Tabela_3!C49</f>
        <v>109.96601</v>
      </c>
      <c r="D51" s="40">
        <f>Tabela_3!D49</f>
        <v>100.8776</v>
      </c>
      <c r="E51" s="40">
        <f>Tabela_3!E49</f>
        <v>58.815579999999997</v>
      </c>
      <c r="F51" s="40" t="str">
        <f>Tabela_3!F49</f>
        <v>...</v>
      </c>
      <c r="G51" s="40">
        <f>Tabela_3!G49</f>
        <v>114.38494</v>
      </c>
      <c r="H51" s="40" t="str">
        <f>Tabela_3!H49</f>
        <v>...</v>
      </c>
      <c r="I51" s="40">
        <f>Tabela_3!I49</f>
        <v>93.878299999999996</v>
      </c>
      <c r="J51" s="40">
        <f>Tabela_3!J49</f>
        <v>126.33009</v>
      </c>
      <c r="K51" s="40">
        <f>Tabela_3!K49</f>
        <v>102.00169</v>
      </c>
      <c r="L51" s="40">
        <f>Tabela_3!L49</f>
        <v>132.43666999999999</v>
      </c>
      <c r="M51" s="40">
        <f>Tabela_3!M49</f>
        <v>92.057010000000005</v>
      </c>
      <c r="N51" s="40">
        <f>Tabela_3!N49</f>
        <v>106.05737000000001</v>
      </c>
      <c r="O51" s="40">
        <f>Tabela_3!O49</f>
        <v>78.911060000000006</v>
      </c>
      <c r="P51" s="40">
        <f>Tabela_3!P49</f>
        <v>100.66146000000001</v>
      </c>
      <c r="Q51" s="40">
        <f>Tabela_3!Q49</f>
        <v>102.99525</v>
      </c>
    </row>
    <row r="52" spans="1:17" x14ac:dyDescent="0.25">
      <c r="A52" s="37">
        <v>38596</v>
      </c>
      <c r="B52" s="40">
        <f>Tabela_3!B50</f>
        <v>102.96328</v>
      </c>
      <c r="C52" s="40">
        <f>Tabela_3!C50</f>
        <v>108.01164</v>
      </c>
      <c r="D52" s="40">
        <f>Tabela_3!D50</f>
        <v>97.05883</v>
      </c>
      <c r="E52" s="40">
        <f>Tabela_3!E50</f>
        <v>60.86074</v>
      </c>
      <c r="F52" s="40" t="str">
        <f>Tabela_3!F50</f>
        <v>...</v>
      </c>
      <c r="G52" s="40">
        <f>Tabela_3!G50</f>
        <v>109.30797</v>
      </c>
      <c r="H52" s="40" t="str">
        <f>Tabela_3!H50</f>
        <v>...</v>
      </c>
      <c r="I52" s="40">
        <f>Tabela_3!I50</f>
        <v>89.868639999999999</v>
      </c>
      <c r="J52" s="40">
        <f>Tabela_3!J50</f>
        <v>124.14124</v>
      </c>
      <c r="K52" s="40">
        <f>Tabela_3!K50</f>
        <v>102.36542</v>
      </c>
      <c r="L52" s="40">
        <f>Tabela_3!L50</f>
        <v>135.21956</v>
      </c>
      <c r="M52" s="40">
        <f>Tabela_3!M50</f>
        <v>94.706370000000007</v>
      </c>
      <c r="N52" s="40">
        <f>Tabela_3!N50</f>
        <v>105.05337</v>
      </c>
      <c r="O52" s="40">
        <f>Tabela_3!O50</f>
        <v>85.980900000000005</v>
      </c>
      <c r="P52" s="40">
        <f>Tabela_3!P50</f>
        <v>96.880880000000005</v>
      </c>
      <c r="Q52" s="40">
        <f>Tabela_3!Q50</f>
        <v>93.676760000000002</v>
      </c>
    </row>
    <row r="53" spans="1:17" x14ac:dyDescent="0.25">
      <c r="A53" s="37">
        <v>38626</v>
      </c>
      <c r="B53" s="40">
        <f>Tabela_3!B51</f>
        <v>102.48604</v>
      </c>
      <c r="C53" s="40">
        <f>Tabela_3!C51</f>
        <v>105.51805</v>
      </c>
      <c r="D53" s="40">
        <f>Tabela_3!D51</f>
        <v>101.70356</v>
      </c>
      <c r="E53" s="40">
        <f>Tabela_3!E51</f>
        <v>62.287889999999997</v>
      </c>
      <c r="F53" s="40" t="str">
        <f>Tabela_3!F51</f>
        <v>...</v>
      </c>
      <c r="G53" s="40">
        <f>Tabela_3!G51</f>
        <v>105.4691</v>
      </c>
      <c r="H53" s="40" t="str">
        <f>Tabela_3!H51</f>
        <v>...</v>
      </c>
      <c r="I53" s="40">
        <f>Tabela_3!I51</f>
        <v>87.097740000000002</v>
      </c>
      <c r="J53" s="40">
        <f>Tabela_3!J51</f>
        <v>120.91007</v>
      </c>
      <c r="K53" s="40">
        <f>Tabela_3!K51</f>
        <v>104.02261</v>
      </c>
      <c r="L53" s="40">
        <f>Tabela_3!L51</f>
        <v>139.5463</v>
      </c>
      <c r="M53" s="40">
        <f>Tabela_3!M51</f>
        <v>92.760750000000002</v>
      </c>
      <c r="N53" s="40">
        <f>Tabela_3!N51</f>
        <v>99.716920000000002</v>
      </c>
      <c r="O53" s="40">
        <f>Tabela_3!O51</f>
        <v>76.420190000000005</v>
      </c>
      <c r="P53" s="40">
        <f>Tabela_3!P51</f>
        <v>100.65770999999999</v>
      </c>
      <c r="Q53" s="40">
        <f>Tabela_3!Q51</f>
        <v>97.064689999999999</v>
      </c>
    </row>
    <row r="54" spans="1:17" x14ac:dyDescent="0.25">
      <c r="A54" s="37">
        <v>38657</v>
      </c>
      <c r="B54" s="40">
        <f>Tabela_3!B52</f>
        <v>103.44235</v>
      </c>
      <c r="C54" s="40">
        <f>Tabela_3!C52</f>
        <v>109.20977999999999</v>
      </c>
      <c r="D54" s="40">
        <f>Tabela_3!D52</f>
        <v>97.183490000000006</v>
      </c>
      <c r="E54" s="40">
        <f>Tabela_3!E52</f>
        <v>60.912260000000003</v>
      </c>
      <c r="F54" s="40" t="str">
        <f>Tabela_3!F52</f>
        <v>...</v>
      </c>
      <c r="G54" s="40">
        <f>Tabela_3!G52</f>
        <v>114.50706</v>
      </c>
      <c r="H54" s="40" t="str">
        <f>Tabela_3!H52</f>
        <v>...</v>
      </c>
      <c r="I54" s="40">
        <f>Tabela_3!I52</f>
        <v>98.84845</v>
      </c>
      <c r="J54" s="40">
        <f>Tabela_3!J52</f>
        <v>122.19441999999999</v>
      </c>
      <c r="K54" s="40">
        <f>Tabela_3!K52</f>
        <v>103.00937999999999</v>
      </c>
      <c r="L54" s="40">
        <f>Tabela_3!L52</f>
        <v>137.17229</v>
      </c>
      <c r="M54" s="40">
        <f>Tabela_3!M52</f>
        <v>94.570580000000007</v>
      </c>
      <c r="N54" s="40">
        <f>Tabela_3!N52</f>
        <v>105.34837</v>
      </c>
      <c r="O54" s="40">
        <f>Tabela_3!O52</f>
        <v>75.194230000000005</v>
      </c>
      <c r="P54" s="40">
        <f>Tabela_3!P52</f>
        <v>102.71592</v>
      </c>
      <c r="Q54" s="40">
        <f>Tabela_3!Q52</f>
        <v>97.713489999999993</v>
      </c>
    </row>
    <row r="55" spans="1:17" x14ac:dyDescent="0.25">
      <c r="A55" s="37">
        <v>38687</v>
      </c>
      <c r="B55" s="40">
        <f>Tabela_3!B53</f>
        <v>105.18057</v>
      </c>
      <c r="C55" s="40">
        <f>Tabela_3!C53</f>
        <v>113.79051</v>
      </c>
      <c r="D55" s="40">
        <f>Tabela_3!D53</f>
        <v>96.052120000000002</v>
      </c>
      <c r="E55" s="40">
        <f>Tabela_3!E53</f>
        <v>62.315510000000003</v>
      </c>
      <c r="F55" s="40" t="str">
        <f>Tabela_3!F53</f>
        <v>...</v>
      </c>
      <c r="G55" s="40">
        <f>Tabela_3!G53</f>
        <v>113.80898999999999</v>
      </c>
      <c r="H55" s="40" t="str">
        <f>Tabela_3!H53</f>
        <v>...</v>
      </c>
      <c r="I55" s="40">
        <f>Tabela_3!I53</f>
        <v>95.780820000000006</v>
      </c>
      <c r="J55" s="40">
        <f>Tabela_3!J53</f>
        <v>134.36798999999999</v>
      </c>
      <c r="K55" s="40">
        <f>Tabela_3!K53</f>
        <v>104.22806</v>
      </c>
      <c r="L55" s="40">
        <f>Tabela_3!L53</f>
        <v>135.51838000000001</v>
      </c>
      <c r="M55" s="40">
        <f>Tabela_3!M53</f>
        <v>94.231390000000005</v>
      </c>
      <c r="N55" s="40">
        <f>Tabela_3!N53</f>
        <v>108.73859</v>
      </c>
      <c r="O55" s="40">
        <f>Tabela_3!O53</f>
        <v>78.931190000000001</v>
      </c>
      <c r="P55" s="40">
        <f>Tabela_3!P53</f>
        <v>104.12202000000001</v>
      </c>
      <c r="Q55" s="40">
        <f>Tabela_3!Q53</f>
        <v>100.03221000000001</v>
      </c>
    </row>
    <row r="56" spans="1:17" x14ac:dyDescent="0.25">
      <c r="A56" s="37">
        <v>38718</v>
      </c>
      <c r="B56" s="40">
        <f>Tabela_3!B54</f>
        <v>105.62721000000001</v>
      </c>
      <c r="C56" s="40">
        <f>Tabela_3!C54</f>
        <v>112.23103999999999</v>
      </c>
      <c r="D56" s="40">
        <f>Tabela_3!D54</f>
        <v>95.527339999999995</v>
      </c>
      <c r="E56" s="40">
        <f>Tabela_3!E54</f>
        <v>64.106560000000002</v>
      </c>
      <c r="F56" s="40" t="str">
        <f>Tabela_3!F54</f>
        <v>...</v>
      </c>
      <c r="G56" s="40">
        <f>Tabela_3!G54</f>
        <v>127.26309999999999</v>
      </c>
      <c r="H56" s="40" t="str">
        <f>Tabela_3!H54</f>
        <v>...</v>
      </c>
      <c r="I56" s="40">
        <f>Tabela_3!I54</f>
        <v>93.680670000000006</v>
      </c>
      <c r="J56" s="40">
        <f>Tabela_3!J54</f>
        <v>127.95663999999999</v>
      </c>
      <c r="K56" s="40">
        <f>Tabela_3!K54</f>
        <v>105.95350000000001</v>
      </c>
      <c r="L56" s="40">
        <f>Tabela_3!L54</f>
        <v>143.88999000000001</v>
      </c>
      <c r="M56" s="40">
        <f>Tabela_3!M54</f>
        <v>94.594399999999993</v>
      </c>
      <c r="N56" s="40">
        <f>Tabela_3!N54</f>
        <v>106.25203999999999</v>
      </c>
      <c r="O56" s="40">
        <f>Tabela_3!O54</f>
        <v>74.421989999999994</v>
      </c>
      <c r="P56" s="40">
        <f>Tabela_3!P54</f>
        <v>107.38508</v>
      </c>
      <c r="Q56" s="40">
        <f>Tabela_3!Q54</f>
        <v>97.406809999999993</v>
      </c>
    </row>
    <row r="57" spans="1:17" x14ac:dyDescent="0.25">
      <c r="A57" s="37">
        <v>38749</v>
      </c>
      <c r="B57" s="40">
        <f>Tabela_3!B55</f>
        <v>106.47583</v>
      </c>
      <c r="C57" s="40">
        <f>Tabela_3!C55</f>
        <v>111.44101000000001</v>
      </c>
      <c r="D57" s="40">
        <f>Tabela_3!D55</f>
        <v>111.97698</v>
      </c>
      <c r="E57" s="40">
        <f>Tabela_3!E55</f>
        <v>64.896609999999995</v>
      </c>
      <c r="F57" s="40" t="str">
        <f>Tabela_3!F55</f>
        <v>...</v>
      </c>
      <c r="G57" s="40">
        <f>Tabela_3!G55</f>
        <v>120.71387</v>
      </c>
      <c r="H57" s="40" t="str">
        <f>Tabela_3!H55</f>
        <v>...</v>
      </c>
      <c r="I57" s="40">
        <f>Tabela_3!I55</f>
        <v>91.264080000000007</v>
      </c>
      <c r="J57" s="40">
        <f>Tabela_3!J55</f>
        <v>127.61556</v>
      </c>
      <c r="K57" s="40">
        <f>Tabela_3!K55</f>
        <v>106.85764</v>
      </c>
      <c r="L57" s="40">
        <f>Tabela_3!L55</f>
        <v>138.75532000000001</v>
      </c>
      <c r="M57" s="40">
        <f>Tabela_3!M55</f>
        <v>93.954549999999998</v>
      </c>
      <c r="N57" s="40">
        <f>Tabela_3!N55</f>
        <v>107.48728</v>
      </c>
      <c r="O57" s="40">
        <f>Tabela_3!O55</f>
        <v>75.258989999999997</v>
      </c>
      <c r="P57" s="40">
        <f>Tabela_3!P55</f>
        <v>105.31100000000001</v>
      </c>
      <c r="Q57" s="40">
        <f>Tabela_3!Q55</f>
        <v>97.826999999999998</v>
      </c>
    </row>
    <row r="58" spans="1:17" x14ac:dyDescent="0.25">
      <c r="A58" s="37">
        <v>38777</v>
      </c>
      <c r="B58" s="40">
        <f>Tabela_3!B56</f>
        <v>105.8523</v>
      </c>
      <c r="C58" s="40">
        <f>Tabela_3!C56</f>
        <v>112.07726</v>
      </c>
      <c r="D58" s="40">
        <f>Tabela_3!D56</f>
        <v>107.98205</v>
      </c>
      <c r="E58" s="40">
        <f>Tabela_3!E56</f>
        <v>67.637900000000002</v>
      </c>
      <c r="F58" s="40" t="str">
        <f>Tabela_3!F56</f>
        <v>...</v>
      </c>
      <c r="G58" s="40">
        <f>Tabela_3!G56</f>
        <v>123.75909</v>
      </c>
      <c r="H58" s="40" t="str">
        <f>Tabela_3!H56</f>
        <v>...</v>
      </c>
      <c r="I58" s="40">
        <f>Tabela_3!I56</f>
        <v>92.126180000000005</v>
      </c>
      <c r="J58" s="40">
        <f>Tabela_3!J56</f>
        <v>127.5689</v>
      </c>
      <c r="K58" s="40">
        <f>Tabela_3!K56</f>
        <v>105.73164</v>
      </c>
      <c r="L58" s="40">
        <f>Tabela_3!L56</f>
        <v>144.03603000000001</v>
      </c>
      <c r="M58" s="40">
        <f>Tabela_3!M56</f>
        <v>91.471320000000006</v>
      </c>
      <c r="N58" s="40">
        <f>Tabela_3!N56</f>
        <v>108.28188</v>
      </c>
      <c r="O58" s="40">
        <f>Tabela_3!O56</f>
        <v>73.991950000000003</v>
      </c>
      <c r="P58" s="40">
        <f>Tabela_3!P56</f>
        <v>104.70998</v>
      </c>
      <c r="Q58" s="40">
        <f>Tabela_3!Q56</f>
        <v>94.857330000000005</v>
      </c>
    </row>
    <row r="59" spans="1:17" x14ac:dyDescent="0.25">
      <c r="A59" s="37">
        <v>38808</v>
      </c>
      <c r="B59" s="40">
        <f>Tabela_3!B57</f>
        <v>106.35477</v>
      </c>
      <c r="C59" s="40">
        <f>Tabela_3!C57</f>
        <v>114.58738</v>
      </c>
      <c r="D59" s="40">
        <f>Tabela_3!D57</f>
        <v>99.40361</v>
      </c>
      <c r="E59" s="40">
        <f>Tabela_3!E57</f>
        <v>67.930009999999996</v>
      </c>
      <c r="F59" s="40" t="str">
        <f>Tabela_3!F57</f>
        <v>...</v>
      </c>
      <c r="G59" s="40">
        <f>Tabela_3!G57</f>
        <v>119.82097</v>
      </c>
      <c r="H59" s="40" t="str">
        <f>Tabela_3!H57</f>
        <v>...</v>
      </c>
      <c r="I59" s="40">
        <f>Tabela_3!I57</f>
        <v>94.224789999999999</v>
      </c>
      <c r="J59" s="40">
        <f>Tabela_3!J57</f>
        <v>132.98186999999999</v>
      </c>
      <c r="K59" s="40">
        <f>Tabela_3!K57</f>
        <v>106.11851</v>
      </c>
      <c r="L59" s="40">
        <f>Tabela_3!L57</f>
        <v>145.22927999999999</v>
      </c>
      <c r="M59" s="40">
        <f>Tabela_3!M57</f>
        <v>91.500420000000005</v>
      </c>
      <c r="N59" s="40">
        <f>Tabela_3!N57</f>
        <v>107.56189000000001</v>
      </c>
      <c r="O59" s="40">
        <f>Tabela_3!O57</f>
        <v>75.668639999999996</v>
      </c>
      <c r="P59" s="40">
        <f>Tabela_3!P57</f>
        <v>102.5241</v>
      </c>
      <c r="Q59" s="40">
        <f>Tabela_3!Q57</f>
        <v>94.246520000000004</v>
      </c>
    </row>
    <row r="60" spans="1:17" x14ac:dyDescent="0.25">
      <c r="A60" s="37">
        <v>38838</v>
      </c>
      <c r="B60" s="40">
        <f>Tabela_3!B58</f>
        <v>107.08457</v>
      </c>
      <c r="C60" s="40">
        <f>Tabela_3!C58</f>
        <v>113.93089000000001</v>
      </c>
      <c r="D60" s="40">
        <f>Tabela_3!D58</f>
        <v>102.90817</v>
      </c>
      <c r="E60" s="40">
        <f>Tabela_3!E58</f>
        <v>70.291700000000006</v>
      </c>
      <c r="F60" s="40" t="str">
        <f>Tabela_3!F58</f>
        <v>...</v>
      </c>
      <c r="G60" s="40">
        <f>Tabela_3!G58</f>
        <v>123.04756999999999</v>
      </c>
      <c r="H60" s="40" t="str">
        <f>Tabela_3!H58</f>
        <v>...</v>
      </c>
      <c r="I60" s="40">
        <f>Tabela_3!I58</f>
        <v>93.116759999999999</v>
      </c>
      <c r="J60" s="40">
        <f>Tabela_3!J58</f>
        <v>129.38202000000001</v>
      </c>
      <c r="K60" s="40">
        <f>Tabela_3!K58</f>
        <v>108.03449000000001</v>
      </c>
      <c r="L60" s="40">
        <f>Tabela_3!L58</f>
        <v>147.71835999999999</v>
      </c>
      <c r="M60" s="40">
        <f>Tabela_3!M58</f>
        <v>93.24588</v>
      </c>
      <c r="N60" s="40">
        <f>Tabela_3!N58</f>
        <v>109.90358000000001</v>
      </c>
      <c r="O60" s="40">
        <f>Tabela_3!O58</f>
        <v>78.301029999999997</v>
      </c>
      <c r="P60" s="40">
        <f>Tabela_3!P58</f>
        <v>104.31855</v>
      </c>
      <c r="Q60" s="40">
        <f>Tabela_3!Q58</f>
        <v>95.629620000000003</v>
      </c>
    </row>
    <row r="61" spans="1:17" x14ac:dyDescent="0.25">
      <c r="A61" s="37">
        <v>38869</v>
      </c>
      <c r="B61" s="40">
        <f>Tabela_3!B59</f>
        <v>105.73702</v>
      </c>
      <c r="C61" s="40">
        <f>Tabela_3!C59</f>
        <v>112.30628</v>
      </c>
      <c r="D61" s="40">
        <f>Tabela_3!D59</f>
        <v>97.855590000000007</v>
      </c>
      <c r="E61" s="40">
        <f>Tabela_3!E59</f>
        <v>69.923869999999994</v>
      </c>
      <c r="F61" s="40" t="str">
        <f>Tabela_3!F59</f>
        <v>...</v>
      </c>
      <c r="G61" s="40">
        <f>Tabela_3!G59</f>
        <v>122.00309</v>
      </c>
      <c r="H61" s="40" t="str">
        <f>Tabela_3!H59</f>
        <v>...</v>
      </c>
      <c r="I61" s="40">
        <f>Tabela_3!I59</f>
        <v>96.004170000000002</v>
      </c>
      <c r="J61" s="40">
        <f>Tabela_3!J59</f>
        <v>126.99405</v>
      </c>
      <c r="K61" s="40">
        <f>Tabela_3!K59</f>
        <v>105.54510000000001</v>
      </c>
      <c r="L61" s="40">
        <f>Tabela_3!L59</f>
        <v>151.6832</v>
      </c>
      <c r="M61" s="40">
        <f>Tabela_3!M59</f>
        <v>92.494489999999999</v>
      </c>
      <c r="N61" s="40">
        <f>Tabela_3!N59</f>
        <v>108.17371</v>
      </c>
      <c r="O61" s="40">
        <f>Tabela_3!O59</f>
        <v>79.222009999999997</v>
      </c>
      <c r="P61" s="40">
        <f>Tabela_3!P59</f>
        <v>103.42935</v>
      </c>
      <c r="Q61" s="40">
        <f>Tabela_3!Q59</f>
        <v>95.266310000000004</v>
      </c>
    </row>
    <row r="62" spans="1:17" x14ac:dyDescent="0.25">
      <c r="A62" s="37">
        <v>38899</v>
      </c>
      <c r="B62" s="40">
        <f>Tabela_3!B60</f>
        <v>106.58293</v>
      </c>
      <c r="C62" s="40">
        <f>Tabela_3!C60</f>
        <v>112.6687</v>
      </c>
      <c r="D62" s="40">
        <f>Tabela_3!D60</f>
        <v>100.99621</v>
      </c>
      <c r="E62" s="40">
        <f>Tabela_3!E60</f>
        <v>69.572230000000005</v>
      </c>
      <c r="F62" s="40" t="str">
        <f>Tabela_3!F60</f>
        <v>...</v>
      </c>
      <c r="G62" s="40">
        <f>Tabela_3!G60</f>
        <v>125.87794</v>
      </c>
      <c r="H62" s="40" t="str">
        <f>Tabela_3!H60</f>
        <v>...</v>
      </c>
      <c r="I62" s="40">
        <f>Tabela_3!I60</f>
        <v>96.33766</v>
      </c>
      <c r="J62" s="40">
        <f>Tabela_3!J60</f>
        <v>124.00751</v>
      </c>
      <c r="K62" s="40">
        <f>Tabela_3!K60</f>
        <v>105.82222</v>
      </c>
      <c r="L62" s="40">
        <f>Tabela_3!L60</f>
        <v>146.95067</v>
      </c>
      <c r="M62" s="40">
        <f>Tabela_3!M60</f>
        <v>92.629450000000006</v>
      </c>
      <c r="N62" s="40">
        <f>Tabela_3!N60</f>
        <v>107.97408</v>
      </c>
      <c r="O62" s="40">
        <f>Tabela_3!O60</f>
        <v>73.964340000000007</v>
      </c>
      <c r="P62" s="40">
        <f>Tabela_3!P60</f>
        <v>104.18747</v>
      </c>
      <c r="Q62" s="40">
        <f>Tabela_3!Q60</f>
        <v>97.39076</v>
      </c>
    </row>
    <row r="63" spans="1:17" x14ac:dyDescent="0.25">
      <c r="A63" s="37">
        <v>38930</v>
      </c>
      <c r="B63" s="40">
        <f>Tabela_3!B61</f>
        <v>106.41538</v>
      </c>
      <c r="C63" s="40">
        <f>Tabela_3!C61</f>
        <v>113.88566</v>
      </c>
      <c r="D63" s="40">
        <f>Tabela_3!D61</f>
        <v>100.28793</v>
      </c>
      <c r="E63" s="40">
        <f>Tabela_3!E61</f>
        <v>69.536590000000004</v>
      </c>
      <c r="F63" s="40" t="str">
        <f>Tabela_3!F61</f>
        <v>...</v>
      </c>
      <c r="G63" s="40">
        <f>Tabela_3!G61</f>
        <v>122.39699</v>
      </c>
      <c r="H63" s="40" t="str">
        <f>Tabela_3!H61</f>
        <v>...</v>
      </c>
      <c r="I63" s="40">
        <f>Tabela_3!I61</f>
        <v>95.63158</v>
      </c>
      <c r="J63" s="40">
        <f>Tabela_3!J61</f>
        <v>126.96805999999999</v>
      </c>
      <c r="K63" s="40">
        <f>Tabela_3!K61</f>
        <v>107.22799000000001</v>
      </c>
      <c r="L63" s="40">
        <f>Tabela_3!L61</f>
        <v>131.53659999999999</v>
      </c>
      <c r="M63" s="40">
        <f>Tabela_3!M61</f>
        <v>93.463250000000002</v>
      </c>
      <c r="N63" s="40">
        <f>Tabela_3!N61</f>
        <v>109.42734</v>
      </c>
      <c r="O63" s="40">
        <f>Tabela_3!O61</f>
        <v>76.756010000000003</v>
      </c>
      <c r="P63" s="40">
        <f>Tabela_3!P61</f>
        <v>102.4768</v>
      </c>
      <c r="Q63" s="40">
        <f>Tabela_3!Q61</f>
        <v>97.612350000000006</v>
      </c>
    </row>
    <row r="64" spans="1:17" x14ac:dyDescent="0.25">
      <c r="A64" s="37">
        <v>38961</v>
      </c>
      <c r="B64" s="40">
        <f>Tabela_3!B62</f>
        <v>105.20149000000001</v>
      </c>
      <c r="C64" s="40">
        <f>Tabela_3!C62</f>
        <v>113.02809000000001</v>
      </c>
      <c r="D64" s="40">
        <f>Tabela_3!D62</f>
        <v>100.68939</v>
      </c>
      <c r="E64" s="40">
        <f>Tabela_3!E62</f>
        <v>70.617130000000003</v>
      </c>
      <c r="F64" s="40" t="str">
        <f>Tabela_3!F62</f>
        <v>...</v>
      </c>
      <c r="G64" s="40">
        <f>Tabela_3!G62</f>
        <v>120.54642</v>
      </c>
      <c r="H64" s="40" t="str">
        <f>Tabela_3!H62</f>
        <v>...</v>
      </c>
      <c r="I64" s="40">
        <f>Tabela_3!I62</f>
        <v>95.191509999999994</v>
      </c>
      <c r="J64" s="40">
        <f>Tabela_3!J62</f>
        <v>128.11005</v>
      </c>
      <c r="K64" s="40">
        <f>Tabela_3!K62</f>
        <v>107.19866</v>
      </c>
      <c r="L64" s="40">
        <f>Tabela_3!L62</f>
        <v>150.72237999999999</v>
      </c>
      <c r="M64" s="40">
        <f>Tabela_3!M62</f>
        <v>90.905900000000003</v>
      </c>
      <c r="N64" s="40">
        <f>Tabela_3!N62</f>
        <v>105.97533</v>
      </c>
      <c r="O64" s="40">
        <f>Tabela_3!O62</f>
        <v>74.091980000000007</v>
      </c>
      <c r="P64" s="40">
        <f>Tabela_3!P62</f>
        <v>101.88643</v>
      </c>
      <c r="Q64" s="40">
        <f>Tabela_3!Q62</f>
        <v>98.902569999999997</v>
      </c>
    </row>
    <row r="65" spans="1:17" x14ac:dyDescent="0.25">
      <c r="A65" s="37">
        <v>38991</v>
      </c>
      <c r="B65" s="40">
        <f>Tabela_3!B63</f>
        <v>106.11971</v>
      </c>
      <c r="C65" s="40">
        <f>Tabela_3!C63</f>
        <v>113.72924999999999</v>
      </c>
      <c r="D65" s="40">
        <f>Tabela_3!D63</f>
        <v>91.569569999999999</v>
      </c>
      <c r="E65" s="40">
        <f>Tabela_3!E63</f>
        <v>69.611949999999993</v>
      </c>
      <c r="F65" s="40" t="str">
        <f>Tabela_3!F63</f>
        <v>...</v>
      </c>
      <c r="G65" s="40">
        <f>Tabela_3!G63</f>
        <v>117.93722</v>
      </c>
      <c r="H65" s="40" t="str">
        <f>Tabela_3!H63</f>
        <v>...</v>
      </c>
      <c r="I65" s="40">
        <f>Tabela_3!I63</f>
        <v>98.548439999999999</v>
      </c>
      <c r="J65" s="40">
        <f>Tabela_3!J63</f>
        <v>126.36176</v>
      </c>
      <c r="K65" s="40">
        <f>Tabela_3!K63</f>
        <v>107.59837</v>
      </c>
      <c r="L65" s="40">
        <f>Tabela_3!L63</f>
        <v>150.28130999999999</v>
      </c>
      <c r="M65" s="40">
        <f>Tabela_3!M63</f>
        <v>90.092119999999994</v>
      </c>
      <c r="N65" s="40">
        <f>Tabela_3!N63</f>
        <v>105.10957999999999</v>
      </c>
      <c r="O65" s="40">
        <f>Tabela_3!O63</f>
        <v>73.778670000000005</v>
      </c>
      <c r="P65" s="40">
        <f>Tabela_3!P63</f>
        <v>101.36346</v>
      </c>
      <c r="Q65" s="40">
        <f>Tabela_3!Q63</f>
        <v>97.953670000000002</v>
      </c>
    </row>
    <row r="66" spans="1:17" x14ac:dyDescent="0.25">
      <c r="A66" s="37">
        <v>39022</v>
      </c>
      <c r="B66" s="40">
        <f>Tabela_3!B64</f>
        <v>107.55419000000001</v>
      </c>
      <c r="C66" s="40">
        <f>Tabela_3!C64</f>
        <v>114.1661</v>
      </c>
      <c r="D66" s="40">
        <f>Tabela_3!D64</f>
        <v>100.84518</v>
      </c>
      <c r="E66" s="40">
        <f>Tabela_3!E64</f>
        <v>73.510289999999998</v>
      </c>
      <c r="F66" s="40" t="str">
        <f>Tabela_3!F64</f>
        <v>...</v>
      </c>
      <c r="G66" s="40">
        <f>Tabela_3!G64</f>
        <v>121.23072000000001</v>
      </c>
      <c r="H66" s="40" t="str">
        <f>Tabela_3!H64</f>
        <v>...</v>
      </c>
      <c r="I66" s="40">
        <f>Tabela_3!I64</f>
        <v>100.4918</v>
      </c>
      <c r="J66" s="40">
        <f>Tabela_3!J64</f>
        <v>128.77849000000001</v>
      </c>
      <c r="K66" s="40">
        <f>Tabela_3!K64</f>
        <v>110.24759</v>
      </c>
      <c r="L66" s="40">
        <f>Tabela_3!L64</f>
        <v>150.68546000000001</v>
      </c>
      <c r="M66" s="40">
        <f>Tabela_3!M64</f>
        <v>92.095770000000002</v>
      </c>
      <c r="N66" s="40">
        <f>Tabela_3!N64</f>
        <v>108.41155999999999</v>
      </c>
      <c r="O66" s="40">
        <f>Tabela_3!O64</f>
        <v>78.602680000000007</v>
      </c>
      <c r="P66" s="40">
        <f>Tabela_3!P64</f>
        <v>103.04313</v>
      </c>
      <c r="Q66" s="40">
        <f>Tabela_3!Q64</f>
        <v>100.33555</v>
      </c>
    </row>
    <row r="67" spans="1:17" x14ac:dyDescent="0.25">
      <c r="A67" s="37">
        <v>39052</v>
      </c>
      <c r="B67" s="40">
        <f>Tabela_3!B65</f>
        <v>108.25205</v>
      </c>
      <c r="C67" s="40">
        <f>Tabela_3!C65</f>
        <v>109.78398</v>
      </c>
      <c r="D67" s="40">
        <f>Tabela_3!D65</f>
        <v>97.367739999999998</v>
      </c>
      <c r="E67" s="40">
        <f>Tabela_3!E65</f>
        <v>69.203760000000003</v>
      </c>
      <c r="F67" s="40" t="str">
        <f>Tabela_3!F65</f>
        <v>...</v>
      </c>
      <c r="G67" s="40">
        <f>Tabela_3!G65</f>
        <v>120.89816999999999</v>
      </c>
      <c r="H67" s="40" t="str">
        <f>Tabela_3!H65</f>
        <v>...</v>
      </c>
      <c r="I67" s="40">
        <f>Tabela_3!I65</f>
        <v>97.337630000000004</v>
      </c>
      <c r="J67" s="40">
        <f>Tabela_3!J65</f>
        <v>124.49391</v>
      </c>
      <c r="K67" s="40">
        <f>Tabela_3!K65</f>
        <v>111.91067</v>
      </c>
      <c r="L67" s="40">
        <f>Tabela_3!L65</f>
        <v>149.56287</v>
      </c>
      <c r="M67" s="40">
        <f>Tabela_3!M65</f>
        <v>90.670450000000002</v>
      </c>
      <c r="N67" s="40">
        <f>Tabela_3!N65</f>
        <v>108.46661</v>
      </c>
      <c r="O67" s="40">
        <f>Tabela_3!O65</f>
        <v>78.805000000000007</v>
      </c>
      <c r="P67" s="40">
        <f>Tabela_3!P65</f>
        <v>107.08593999999999</v>
      </c>
      <c r="Q67" s="40">
        <f>Tabela_3!Q65</f>
        <v>101.74937</v>
      </c>
    </row>
    <row r="68" spans="1:17" x14ac:dyDescent="0.25">
      <c r="A68" s="37">
        <v>39083</v>
      </c>
      <c r="B68" s="40">
        <f>Tabela_3!B66</f>
        <v>108.02118</v>
      </c>
      <c r="C68" s="40">
        <f>Tabela_3!C66</f>
        <v>117.42193</v>
      </c>
      <c r="D68" s="40">
        <f>Tabela_3!D66</f>
        <v>102.28493</v>
      </c>
      <c r="E68" s="40">
        <f>Tabela_3!E66</f>
        <v>71.875780000000006</v>
      </c>
      <c r="F68" s="40" t="str">
        <f>Tabela_3!F66</f>
        <v>...</v>
      </c>
      <c r="G68" s="40">
        <f>Tabela_3!G66</f>
        <v>122.35429000000001</v>
      </c>
      <c r="H68" s="40" t="str">
        <f>Tabela_3!H66</f>
        <v>...</v>
      </c>
      <c r="I68" s="40">
        <f>Tabela_3!I66</f>
        <v>96.286749999999998</v>
      </c>
      <c r="J68" s="40">
        <f>Tabela_3!J66</f>
        <v>135.11283</v>
      </c>
      <c r="K68" s="40">
        <f>Tabela_3!K66</f>
        <v>112.50288999999999</v>
      </c>
      <c r="L68" s="40">
        <f>Tabela_3!L66</f>
        <v>150.50906000000001</v>
      </c>
      <c r="M68" s="40">
        <f>Tabela_3!M66</f>
        <v>92.946680000000001</v>
      </c>
      <c r="N68" s="40">
        <f>Tabela_3!N66</f>
        <v>109.32453</v>
      </c>
      <c r="O68" s="40">
        <f>Tabela_3!O66</f>
        <v>78.477159999999998</v>
      </c>
      <c r="P68" s="40">
        <f>Tabela_3!P66</f>
        <v>106.80731</v>
      </c>
      <c r="Q68" s="40">
        <f>Tabela_3!Q66</f>
        <v>101.38686</v>
      </c>
    </row>
    <row r="69" spans="1:17" x14ac:dyDescent="0.25">
      <c r="A69" s="37">
        <v>39114</v>
      </c>
      <c r="B69" s="40">
        <f>Tabela_3!B67</f>
        <v>109.38567</v>
      </c>
      <c r="C69" s="40">
        <f>Tabela_3!C67</f>
        <v>113.41485</v>
      </c>
      <c r="D69" s="40">
        <f>Tabela_3!D67</f>
        <v>100.65646</v>
      </c>
      <c r="E69" s="40">
        <f>Tabela_3!E67</f>
        <v>69.912700000000001</v>
      </c>
      <c r="F69" s="40" t="str">
        <f>Tabela_3!F67</f>
        <v>...</v>
      </c>
      <c r="G69" s="40">
        <f>Tabela_3!G67</f>
        <v>121.87927999999999</v>
      </c>
      <c r="H69" s="40" t="str">
        <f>Tabela_3!H67</f>
        <v>...</v>
      </c>
      <c r="I69" s="40">
        <f>Tabela_3!I67</f>
        <v>95.91704</v>
      </c>
      <c r="J69" s="40">
        <f>Tabela_3!J67</f>
        <v>126.83243</v>
      </c>
      <c r="K69" s="40">
        <f>Tabela_3!K67</f>
        <v>110.7641</v>
      </c>
      <c r="L69" s="40">
        <f>Tabela_3!L67</f>
        <v>149.68281999999999</v>
      </c>
      <c r="M69" s="40">
        <f>Tabela_3!M67</f>
        <v>91.605670000000003</v>
      </c>
      <c r="N69" s="40">
        <f>Tabela_3!N67</f>
        <v>111.11060999999999</v>
      </c>
      <c r="O69" s="40">
        <f>Tabela_3!O67</f>
        <v>78.45044</v>
      </c>
      <c r="P69" s="40">
        <f>Tabela_3!P67</f>
        <v>108.43841999999999</v>
      </c>
      <c r="Q69" s="40">
        <f>Tabela_3!Q67</f>
        <v>102.66451000000001</v>
      </c>
    </row>
    <row r="70" spans="1:17" x14ac:dyDescent="0.25">
      <c r="A70" s="37">
        <v>39142</v>
      </c>
      <c r="B70" s="40">
        <f>Tabela_3!B68</f>
        <v>110.82763</v>
      </c>
      <c r="C70" s="40">
        <f>Tabela_3!C68</f>
        <v>112.59344</v>
      </c>
      <c r="D70" s="40">
        <f>Tabela_3!D68</f>
        <v>105.47394</v>
      </c>
      <c r="E70" s="40">
        <f>Tabela_3!E68</f>
        <v>71.351200000000006</v>
      </c>
      <c r="F70" s="40" t="str">
        <f>Tabela_3!F68</f>
        <v>...</v>
      </c>
      <c r="G70" s="40">
        <f>Tabela_3!G68</f>
        <v>120.03364999999999</v>
      </c>
      <c r="H70" s="40" t="str">
        <f>Tabela_3!H68</f>
        <v>...</v>
      </c>
      <c r="I70" s="40">
        <f>Tabela_3!I68</f>
        <v>95.83305</v>
      </c>
      <c r="J70" s="40">
        <f>Tabela_3!J68</f>
        <v>126.9863</v>
      </c>
      <c r="K70" s="40">
        <f>Tabela_3!K68</f>
        <v>114.59752</v>
      </c>
      <c r="L70" s="40">
        <f>Tabela_3!L68</f>
        <v>150.74905999999999</v>
      </c>
      <c r="M70" s="40">
        <f>Tabela_3!M68</f>
        <v>96.651859999999999</v>
      </c>
      <c r="N70" s="40">
        <f>Tabela_3!N68</f>
        <v>111.42953</v>
      </c>
      <c r="O70" s="40">
        <f>Tabela_3!O68</f>
        <v>80.763630000000006</v>
      </c>
      <c r="P70" s="40">
        <f>Tabela_3!P68</f>
        <v>107.35115</v>
      </c>
      <c r="Q70" s="40">
        <f>Tabela_3!Q68</f>
        <v>104.59308</v>
      </c>
    </row>
    <row r="71" spans="1:17" x14ac:dyDescent="0.25">
      <c r="A71" s="37">
        <v>39173</v>
      </c>
      <c r="B71" s="40">
        <f>Tabela_3!B69</f>
        <v>111.935</v>
      </c>
      <c r="C71" s="40">
        <f>Tabela_3!C69</f>
        <v>112.34462000000001</v>
      </c>
      <c r="D71" s="40">
        <f>Tabela_3!D69</f>
        <v>105.986</v>
      </c>
      <c r="E71" s="40">
        <f>Tabela_3!E69</f>
        <v>70.879850000000005</v>
      </c>
      <c r="F71" s="40" t="str">
        <f>Tabela_3!F69</f>
        <v>...</v>
      </c>
      <c r="G71" s="40">
        <f>Tabela_3!G69</f>
        <v>120.31916</v>
      </c>
      <c r="H71" s="40" t="str">
        <f>Tabela_3!H69</f>
        <v>...</v>
      </c>
      <c r="I71" s="40">
        <f>Tabela_3!I69</f>
        <v>98.77328</v>
      </c>
      <c r="J71" s="40">
        <f>Tabela_3!J69</f>
        <v>122.73318999999999</v>
      </c>
      <c r="K71" s="40">
        <f>Tabela_3!K69</f>
        <v>115.29008</v>
      </c>
      <c r="L71" s="40">
        <f>Tabela_3!L69</f>
        <v>147.51442</v>
      </c>
      <c r="M71" s="40">
        <f>Tabela_3!M69</f>
        <v>96.026309999999995</v>
      </c>
      <c r="N71" s="40">
        <f>Tabela_3!N69</f>
        <v>111.72501</v>
      </c>
      <c r="O71" s="40">
        <f>Tabela_3!O69</f>
        <v>82.789019999999994</v>
      </c>
      <c r="P71" s="40">
        <f>Tabela_3!P69</f>
        <v>108.94143</v>
      </c>
      <c r="Q71" s="40">
        <f>Tabela_3!Q69</f>
        <v>109.3064</v>
      </c>
    </row>
    <row r="72" spans="1:17" x14ac:dyDescent="0.25">
      <c r="A72" s="37">
        <v>39203</v>
      </c>
      <c r="B72" s="40">
        <f>Tabela_3!B70</f>
        <v>112.19538</v>
      </c>
      <c r="C72" s="40">
        <f>Tabela_3!C70</f>
        <v>116.63585999999999</v>
      </c>
      <c r="D72" s="40">
        <f>Tabela_3!D70</f>
        <v>101.36707</v>
      </c>
      <c r="E72" s="40">
        <f>Tabela_3!E70</f>
        <v>71.892020000000002</v>
      </c>
      <c r="F72" s="40" t="str">
        <f>Tabela_3!F70</f>
        <v>...</v>
      </c>
      <c r="G72" s="40">
        <f>Tabela_3!G70</f>
        <v>130.64255</v>
      </c>
      <c r="H72" s="40" t="str">
        <f>Tabela_3!H70</f>
        <v>...</v>
      </c>
      <c r="I72" s="40">
        <f>Tabela_3!I70</f>
        <v>101.35305</v>
      </c>
      <c r="J72" s="40">
        <f>Tabela_3!J70</f>
        <v>128.93257</v>
      </c>
      <c r="K72" s="40">
        <f>Tabela_3!K70</f>
        <v>116.88327</v>
      </c>
      <c r="L72" s="40">
        <f>Tabela_3!L70</f>
        <v>151.34649999999999</v>
      </c>
      <c r="M72" s="40">
        <f>Tabela_3!M70</f>
        <v>95.992990000000006</v>
      </c>
      <c r="N72" s="40">
        <f>Tabela_3!N70</f>
        <v>113.17064999999999</v>
      </c>
      <c r="O72" s="40">
        <f>Tabela_3!O70</f>
        <v>81.032970000000006</v>
      </c>
      <c r="P72" s="40">
        <f>Tabela_3!P70</f>
        <v>111.21588</v>
      </c>
      <c r="Q72" s="40">
        <f>Tabela_3!Q70</f>
        <v>106.66555</v>
      </c>
    </row>
    <row r="73" spans="1:17" x14ac:dyDescent="0.25">
      <c r="A73" s="37">
        <v>39234</v>
      </c>
      <c r="B73" s="40">
        <f>Tabela_3!B71</f>
        <v>112.92041999999999</v>
      </c>
      <c r="C73" s="40">
        <f>Tabela_3!C71</f>
        <v>116.60371000000001</v>
      </c>
      <c r="D73" s="40">
        <f>Tabela_3!D71</f>
        <v>105.34247000000001</v>
      </c>
      <c r="E73" s="40">
        <f>Tabela_3!E71</f>
        <v>70.441059999999993</v>
      </c>
      <c r="F73" s="40" t="str">
        <f>Tabela_3!F71</f>
        <v>...</v>
      </c>
      <c r="G73" s="40">
        <f>Tabela_3!G71</f>
        <v>123.95456</v>
      </c>
      <c r="H73" s="40" t="str">
        <f>Tabela_3!H71</f>
        <v>...</v>
      </c>
      <c r="I73" s="40">
        <f>Tabela_3!I71</f>
        <v>100.17388</v>
      </c>
      <c r="J73" s="40">
        <f>Tabela_3!J71</f>
        <v>130.01096999999999</v>
      </c>
      <c r="K73" s="40">
        <f>Tabela_3!K71</f>
        <v>117.0012</v>
      </c>
      <c r="L73" s="40">
        <f>Tabela_3!L71</f>
        <v>154.77502999999999</v>
      </c>
      <c r="M73" s="40">
        <f>Tabela_3!M71</f>
        <v>95.177070000000001</v>
      </c>
      <c r="N73" s="40">
        <f>Tabela_3!N71</f>
        <v>114.49726</v>
      </c>
      <c r="O73" s="40">
        <f>Tabela_3!O71</f>
        <v>83.444329999999994</v>
      </c>
      <c r="P73" s="40">
        <f>Tabela_3!P71</f>
        <v>110.80573</v>
      </c>
      <c r="Q73" s="40">
        <f>Tabela_3!Q71</f>
        <v>103.70169</v>
      </c>
    </row>
    <row r="74" spans="1:17" x14ac:dyDescent="0.25">
      <c r="A74" s="37">
        <v>39264</v>
      </c>
      <c r="B74" s="40">
        <f>Tabela_3!B72</f>
        <v>112.53671</v>
      </c>
      <c r="C74" s="40">
        <f>Tabela_3!C72</f>
        <v>117.54483999999999</v>
      </c>
      <c r="D74" s="40">
        <f>Tabela_3!D72</f>
        <v>101.37488</v>
      </c>
      <c r="E74" s="40">
        <f>Tabela_3!E72</f>
        <v>71.385189999999994</v>
      </c>
      <c r="F74" s="40" t="str">
        <f>Tabela_3!F72</f>
        <v>...</v>
      </c>
      <c r="G74" s="40">
        <f>Tabela_3!G72</f>
        <v>119.708</v>
      </c>
      <c r="H74" s="40" t="str">
        <f>Tabela_3!H72</f>
        <v>...</v>
      </c>
      <c r="I74" s="40">
        <f>Tabela_3!I72</f>
        <v>99.243620000000007</v>
      </c>
      <c r="J74" s="40">
        <f>Tabela_3!J72</f>
        <v>134.00988000000001</v>
      </c>
      <c r="K74" s="40">
        <f>Tabela_3!K72</f>
        <v>117.70893</v>
      </c>
      <c r="L74" s="40">
        <f>Tabela_3!L72</f>
        <v>155.04727</v>
      </c>
      <c r="M74" s="40">
        <f>Tabela_3!M72</f>
        <v>91.526650000000004</v>
      </c>
      <c r="N74" s="40">
        <f>Tabela_3!N72</f>
        <v>114.38254999999999</v>
      </c>
      <c r="O74" s="40">
        <f>Tabela_3!O72</f>
        <v>81.940640000000002</v>
      </c>
      <c r="P74" s="40">
        <f>Tabela_3!P72</f>
        <v>108.83381</v>
      </c>
      <c r="Q74" s="40">
        <f>Tabela_3!Q72</f>
        <v>104.35584</v>
      </c>
    </row>
    <row r="75" spans="1:17" x14ac:dyDescent="0.25">
      <c r="A75" s="37">
        <v>39295</v>
      </c>
      <c r="B75" s="40">
        <f>Tabela_3!B73</f>
        <v>114.15263</v>
      </c>
      <c r="C75" s="40">
        <f>Tabela_3!C73</f>
        <v>115.68055</v>
      </c>
      <c r="D75" s="40">
        <f>Tabela_3!D73</f>
        <v>112.79468</v>
      </c>
      <c r="E75" s="40">
        <f>Tabela_3!E73</f>
        <v>71.452340000000007</v>
      </c>
      <c r="F75" s="40" t="str">
        <f>Tabela_3!F73</f>
        <v>...</v>
      </c>
      <c r="G75" s="40">
        <f>Tabela_3!G73</f>
        <v>121.23943</v>
      </c>
      <c r="H75" s="40" t="str">
        <f>Tabela_3!H73</f>
        <v>...</v>
      </c>
      <c r="I75" s="40">
        <f>Tabela_3!I73</f>
        <v>98.591319999999996</v>
      </c>
      <c r="J75" s="40">
        <f>Tabela_3!J73</f>
        <v>127.91145</v>
      </c>
      <c r="K75" s="40">
        <f>Tabela_3!K73</f>
        <v>118.85039999999999</v>
      </c>
      <c r="L75" s="40">
        <f>Tabela_3!L73</f>
        <v>162.88804999999999</v>
      </c>
      <c r="M75" s="40">
        <f>Tabela_3!M73</f>
        <v>96.112020000000001</v>
      </c>
      <c r="N75" s="40">
        <f>Tabela_3!N73</f>
        <v>115.66123</v>
      </c>
      <c r="O75" s="40">
        <f>Tabela_3!O73</f>
        <v>83.932109999999994</v>
      </c>
      <c r="P75" s="40">
        <f>Tabela_3!P73</f>
        <v>110.33192</v>
      </c>
      <c r="Q75" s="40">
        <f>Tabela_3!Q73</f>
        <v>103.11287</v>
      </c>
    </row>
    <row r="76" spans="1:17" x14ac:dyDescent="0.25">
      <c r="A76" s="37">
        <v>39326</v>
      </c>
      <c r="B76" s="40">
        <f>Tabela_3!B74</f>
        <v>112.86196</v>
      </c>
      <c r="C76" s="40">
        <f>Tabela_3!C74</f>
        <v>113.04515000000001</v>
      </c>
      <c r="D76" s="40">
        <f>Tabela_3!D74</f>
        <v>101.49101</v>
      </c>
      <c r="E76" s="40">
        <f>Tabela_3!E74</f>
        <v>71.868189999999998</v>
      </c>
      <c r="F76" s="40" t="str">
        <f>Tabela_3!F74</f>
        <v>...</v>
      </c>
      <c r="G76" s="40">
        <f>Tabela_3!G74</f>
        <v>122.16236000000001</v>
      </c>
      <c r="H76" s="40" t="str">
        <f>Tabela_3!H74</f>
        <v>...</v>
      </c>
      <c r="I76" s="40">
        <f>Tabela_3!I74</f>
        <v>93.915099999999995</v>
      </c>
      <c r="J76" s="40">
        <f>Tabela_3!J74</f>
        <v>125.48587999999999</v>
      </c>
      <c r="K76" s="40">
        <f>Tabela_3!K74</f>
        <v>114.38245999999999</v>
      </c>
      <c r="L76" s="40">
        <f>Tabela_3!L74</f>
        <v>147.40514999999999</v>
      </c>
      <c r="M76" s="40">
        <f>Tabela_3!M74</f>
        <v>91.682190000000006</v>
      </c>
      <c r="N76" s="40">
        <f>Tabela_3!N74</f>
        <v>115.23851999999999</v>
      </c>
      <c r="O76" s="40">
        <f>Tabela_3!O74</f>
        <v>81.238780000000006</v>
      </c>
      <c r="P76" s="40">
        <f>Tabela_3!P74</f>
        <v>109.5145</v>
      </c>
      <c r="Q76" s="40">
        <f>Tabela_3!Q74</f>
        <v>102.91228</v>
      </c>
    </row>
    <row r="77" spans="1:17" x14ac:dyDescent="0.25">
      <c r="A77" s="37">
        <v>39356</v>
      </c>
      <c r="B77" s="40">
        <f>Tabela_3!B75</f>
        <v>115.98336999999999</v>
      </c>
      <c r="C77" s="40">
        <f>Tabela_3!C75</f>
        <v>118.13124999999999</v>
      </c>
      <c r="D77" s="40">
        <f>Tabela_3!D75</f>
        <v>107.27258</v>
      </c>
      <c r="E77" s="40">
        <f>Tabela_3!E75</f>
        <v>71.406989999999993</v>
      </c>
      <c r="F77" s="40" t="str">
        <f>Tabela_3!F75</f>
        <v>...</v>
      </c>
      <c r="G77" s="40">
        <f>Tabela_3!G75</f>
        <v>126.08192</v>
      </c>
      <c r="H77" s="40" t="str">
        <f>Tabela_3!H75</f>
        <v>...</v>
      </c>
      <c r="I77" s="40">
        <f>Tabela_3!I75</f>
        <v>99.938109999999995</v>
      </c>
      <c r="J77" s="40">
        <f>Tabela_3!J75</f>
        <v>130.66397000000001</v>
      </c>
      <c r="K77" s="40">
        <f>Tabela_3!K75</f>
        <v>119.24316</v>
      </c>
      <c r="L77" s="40">
        <f>Tabela_3!L75</f>
        <v>165.17205000000001</v>
      </c>
      <c r="M77" s="40">
        <f>Tabela_3!M75</f>
        <v>97.735370000000003</v>
      </c>
      <c r="N77" s="40">
        <f>Tabela_3!N75</f>
        <v>119.25714000000001</v>
      </c>
      <c r="O77" s="40">
        <f>Tabela_3!O75</f>
        <v>88.382750000000001</v>
      </c>
      <c r="P77" s="40">
        <f>Tabela_3!P75</f>
        <v>110.14433</v>
      </c>
      <c r="Q77" s="40">
        <f>Tabela_3!Q75</f>
        <v>105.33941</v>
      </c>
    </row>
    <row r="78" spans="1:17" x14ac:dyDescent="0.25">
      <c r="A78" s="37">
        <v>39387</v>
      </c>
      <c r="B78" s="40">
        <f>Tabela_3!B76</f>
        <v>114.95273</v>
      </c>
      <c r="C78" s="40">
        <f>Tabela_3!C76</f>
        <v>118.19844999999999</v>
      </c>
      <c r="D78" s="40">
        <f>Tabela_3!D76</f>
        <v>107.78673999999999</v>
      </c>
      <c r="E78" s="40">
        <f>Tabela_3!E76</f>
        <v>72.877859999999998</v>
      </c>
      <c r="F78" s="40" t="str">
        <f>Tabela_3!F76</f>
        <v>...</v>
      </c>
      <c r="G78" s="40">
        <f>Tabela_3!G76</f>
        <v>124.51804</v>
      </c>
      <c r="H78" s="40" t="str">
        <f>Tabela_3!H76</f>
        <v>...</v>
      </c>
      <c r="I78" s="40">
        <f>Tabela_3!I76</f>
        <v>102.98921</v>
      </c>
      <c r="J78" s="40">
        <f>Tabela_3!J76</f>
        <v>132.07465999999999</v>
      </c>
      <c r="K78" s="40">
        <f>Tabela_3!K76</f>
        <v>121.21767</v>
      </c>
      <c r="L78" s="40">
        <f>Tabela_3!L76</f>
        <v>170.86240000000001</v>
      </c>
      <c r="M78" s="40">
        <f>Tabela_3!M76</f>
        <v>96.843609999999998</v>
      </c>
      <c r="N78" s="40">
        <f>Tabela_3!N76</f>
        <v>117.69184</v>
      </c>
      <c r="O78" s="40">
        <f>Tabela_3!O76</f>
        <v>84.902069999999995</v>
      </c>
      <c r="P78" s="40">
        <f>Tabela_3!P76</f>
        <v>109.84717000000001</v>
      </c>
      <c r="Q78" s="40">
        <f>Tabela_3!Q76</f>
        <v>105.9541</v>
      </c>
    </row>
    <row r="79" spans="1:17" x14ac:dyDescent="0.25">
      <c r="A79" s="37">
        <v>39417</v>
      </c>
      <c r="B79" s="40">
        <f>Tabela_3!B77</f>
        <v>115.28895</v>
      </c>
      <c r="C79" s="40">
        <f>Tabela_3!C77</f>
        <v>121.28288999999999</v>
      </c>
      <c r="D79" s="40">
        <f>Tabela_3!D77</f>
        <v>109.47731</v>
      </c>
      <c r="E79" s="40">
        <f>Tabela_3!E77</f>
        <v>74.040300000000002</v>
      </c>
      <c r="F79" s="40" t="str">
        <f>Tabela_3!F77</f>
        <v>...</v>
      </c>
      <c r="G79" s="40">
        <f>Tabela_3!G77</f>
        <v>125.19267000000001</v>
      </c>
      <c r="H79" s="40" t="str">
        <f>Tabela_3!H77</f>
        <v>...</v>
      </c>
      <c r="I79" s="40">
        <f>Tabela_3!I77</f>
        <v>105.66637</v>
      </c>
      <c r="J79" s="40">
        <f>Tabela_3!J77</f>
        <v>135.42106999999999</v>
      </c>
      <c r="K79" s="40">
        <f>Tabela_3!K77</f>
        <v>120.10642</v>
      </c>
      <c r="L79" s="40">
        <f>Tabela_3!L77</f>
        <v>175.79514</v>
      </c>
      <c r="M79" s="40">
        <f>Tabela_3!M77</f>
        <v>95.561639999999997</v>
      </c>
      <c r="N79" s="40">
        <f>Tabela_3!N77</f>
        <v>115.85695</v>
      </c>
      <c r="O79" s="40">
        <f>Tabela_3!O77</f>
        <v>86.010239999999996</v>
      </c>
      <c r="P79" s="40">
        <f>Tabela_3!P77</f>
        <v>108.16686</v>
      </c>
      <c r="Q79" s="40">
        <f>Tabela_3!Q77</f>
        <v>106.83566999999999</v>
      </c>
    </row>
    <row r="80" spans="1:17" x14ac:dyDescent="0.25">
      <c r="A80" s="37">
        <v>39448</v>
      </c>
      <c r="B80" s="40">
        <f>Tabela_3!B78</f>
        <v>117.18651</v>
      </c>
      <c r="C80" s="40">
        <f>Tabela_3!C78</f>
        <v>122.24648000000001</v>
      </c>
      <c r="D80" s="40">
        <f>Tabela_3!D78</f>
        <v>116.7358</v>
      </c>
      <c r="E80" s="40">
        <f>Tabela_3!E78</f>
        <v>75.883679999999998</v>
      </c>
      <c r="F80" s="40" t="str">
        <f>Tabela_3!F78</f>
        <v>...</v>
      </c>
      <c r="G80" s="40">
        <f>Tabela_3!G78</f>
        <v>118.03498999999999</v>
      </c>
      <c r="H80" s="40" t="str">
        <f>Tabela_3!H78</f>
        <v>...</v>
      </c>
      <c r="I80" s="40">
        <f>Tabela_3!I78</f>
        <v>110.50953</v>
      </c>
      <c r="J80" s="40">
        <f>Tabela_3!J78</f>
        <v>135.56389999999999</v>
      </c>
      <c r="K80" s="40">
        <f>Tabela_3!K78</f>
        <v>124.75217000000001</v>
      </c>
      <c r="L80" s="40">
        <f>Tabela_3!L78</f>
        <v>170.71446</v>
      </c>
      <c r="M80" s="40">
        <f>Tabela_3!M78</f>
        <v>100.20759</v>
      </c>
      <c r="N80" s="40">
        <f>Tabela_3!N78</f>
        <v>122.08512</v>
      </c>
      <c r="O80" s="40">
        <f>Tabela_3!O78</f>
        <v>93.09563</v>
      </c>
      <c r="P80" s="40">
        <f>Tabela_3!P78</f>
        <v>108.77067</v>
      </c>
      <c r="Q80" s="40">
        <f>Tabela_3!Q78</f>
        <v>109.22271000000001</v>
      </c>
    </row>
    <row r="81" spans="1:17" x14ac:dyDescent="0.25">
      <c r="A81" s="37">
        <v>39479</v>
      </c>
      <c r="B81" s="40">
        <f>Tabela_3!B79</f>
        <v>116.90224000000001</v>
      </c>
      <c r="C81" s="40">
        <f>Tabela_3!C79</f>
        <v>125.95558</v>
      </c>
      <c r="D81" s="40">
        <f>Tabela_3!D79</f>
        <v>115.82308</v>
      </c>
      <c r="E81" s="40">
        <f>Tabela_3!E79</f>
        <v>80.323400000000007</v>
      </c>
      <c r="F81" s="40" t="str">
        <f>Tabela_3!F79</f>
        <v>...</v>
      </c>
      <c r="G81" s="40">
        <f>Tabela_3!G79</f>
        <v>128.31833</v>
      </c>
      <c r="H81" s="40" t="str">
        <f>Tabela_3!H79</f>
        <v>...</v>
      </c>
      <c r="I81" s="40">
        <f>Tabela_3!I79</f>
        <v>114.95273</v>
      </c>
      <c r="J81" s="40">
        <f>Tabela_3!J79</f>
        <v>140.64993000000001</v>
      </c>
      <c r="K81" s="40">
        <f>Tabela_3!K79</f>
        <v>122.32944000000001</v>
      </c>
      <c r="L81" s="40">
        <f>Tabela_3!L79</f>
        <v>173.31800000000001</v>
      </c>
      <c r="M81" s="40">
        <f>Tabela_3!M79</f>
        <v>98.700839999999999</v>
      </c>
      <c r="N81" s="40">
        <f>Tabela_3!N79</f>
        <v>121.01824999999999</v>
      </c>
      <c r="O81" s="40">
        <f>Tabela_3!O79</f>
        <v>90.836519999999993</v>
      </c>
      <c r="P81" s="40">
        <f>Tabela_3!P79</f>
        <v>110.73148999999999</v>
      </c>
      <c r="Q81" s="40">
        <f>Tabela_3!Q79</f>
        <v>110.76734999999999</v>
      </c>
    </row>
    <row r="82" spans="1:17" x14ac:dyDescent="0.25">
      <c r="A82" s="37">
        <v>39508</v>
      </c>
      <c r="B82" s="40">
        <f>Tabela_3!B80</f>
        <v>117.15770999999999</v>
      </c>
      <c r="C82" s="40">
        <f>Tabela_3!C80</f>
        <v>117.70851999999999</v>
      </c>
      <c r="D82" s="40">
        <f>Tabela_3!D80</f>
        <v>108.02766</v>
      </c>
      <c r="E82" s="40">
        <f>Tabela_3!E80</f>
        <v>75.181209999999993</v>
      </c>
      <c r="F82" s="40" t="str">
        <f>Tabela_3!F80</f>
        <v>...</v>
      </c>
      <c r="G82" s="40">
        <f>Tabela_3!G80</f>
        <v>127.13531</v>
      </c>
      <c r="H82" s="40" t="str">
        <f>Tabela_3!H80</f>
        <v>...</v>
      </c>
      <c r="I82" s="40">
        <f>Tabela_3!I80</f>
        <v>105.32334</v>
      </c>
      <c r="J82" s="40">
        <f>Tabela_3!J80</f>
        <v>130.48502999999999</v>
      </c>
      <c r="K82" s="40">
        <f>Tabela_3!K80</f>
        <v>120.06462000000001</v>
      </c>
      <c r="L82" s="40">
        <f>Tabela_3!L80</f>
        <v>176.11026000000001</v>
      </c>
      <c r="M82" s="40">
        <f>Tabela_3!M80</f>
        <v>96.885090000000005</v>
      </c>
      <c r="N82" s="40">
        <f>Tabela_3!N80</f>
        <v>119.91330000000001</v>
      </c>
      <c r="O82" s="40">
        <f>Tabela_3!O80</f>
        <v>90.080719999999999</v>
      </c>
      <c r="P82" s="40">
        <f>Tabela_3!P80</f>
        <v>111.16070000000001</v>
      </c>
      <c r="Q82" s="40">
        <f>Tabela_3!Q80</f>
        <v>109.29795</v>
      </c>
    </row>
    <row r="83" spans="1:17" x14ac:dyDescent="0.25">
      <c r="A83" s="37">
        <v>39539</v>
      </c>
      <c r="B83" s="40">
        <f>Tabela_3!B81</f>
        <v>117.24795</v>
      </c>
      <c r="C83" s="40">
        <f>Tabela_3!C81</f>
        <v>120.19559</v>
      </c>
      <c r="D83" s="40">
        <f>Tabela_3!D81</f>
        <v>109.89846</v>
      </c>
      <c r="E83" s="40">
        <f>Tabela_3!E81</f>
        <v>73.498130000000003</v>
      </c>
      <c r="F83" s="40" t="str">
        <f>Tabela_3!F81</f>
        <v>...</v>
      </c>
      <c r="G83" s="40">
        <f>Tabela_3!G81</f>
        <v>127.02745</v>
      </c>
      <c r="H83" s="40" t="str">
        <f>Tabela_3!H81</f>
        <v>...</v>
      </c>
      <c r="I83" s="40">
        <f>Tabela_3!I81</f>
        <v>103.64973000000001</v>
      </c>
      <c r="J83" s="40">
        <f>Tabela_3!J81</f>
        <v>134.18540999999999</v>
      </c>
      <c r="K83" s="40">
        <f>Tabela_3!K81</f>
        <v>121.23593</v>
      </c>
      <c r="L83" s="40">
        <f>Tabela_3!L81</f>
        <v>177.95795000000001</v>
      </c>
      <c r="M83" s="40">
        <f>Tabela_3!M81</f>
        <v>94.166309999999996</v>
      </c>
      <c r="N83" s="40">
        <f>Tabela_3!N81</f>
        <v>121.48402</v>
      </c>
      <c r="O83" s="40">
        <f>Tabela_3!O81</f>
        <v>90.431479999999993</v>
      </c>
      <c r="P83" s="40">
        <f>Tabela_3!P81</f>
        <v>111.47838</v>
      </c>
      <c r="Q83" s="40">
        <f>Tabela_3!Q81</f>
        <v>108.45954999999999</v>
      </c>
    </row>
    <row r="84" spans="1:17" x14ac:dyDescent="0.25">
      <c r="A84" s="37">
        <v>39569</v>
      </c>
      <c r="B84" s="40">
        <f>Tabela_3!B82</f>
        <v>118.13209000000001</v>
      </c>
      <c r="C84" s="40">
        <f>Tabela_3!C82</f>
        <v>117.6863</v>
      </c>
      <c r="D84" s="40">
        <f>Tabela_3!D82</f>
        <v>108.45535</v>
      </c>
      <c r="E84" s="40">
        <f>Tabela_3!E82</f>
        <v>74.628299999999996</v>
      </c>
      <c r="F84" s="40" t="str">
        <f>Tabela_3!F82</f>
        <v>...</v>
      </c>
      <c r="G84" s="40">
        <f>Tabela_3!G82</f>
        <v>123.06126</v>
      </c>
      <c r="H84" s="40" t="str">
        <f>Tabela_3!H82</f>
        <v>...</v>
      </c>
      <c r="I84" s="40">
        <f>Tabela_3!I82</f>
        <v>100.37264</v>
      </c>
      <c r="J84" s="40">
        <f>Tabela_3!J82</f>
        <v>134.66212999999999</v>
      </c>
      <c r="K84" s="40">
        <f>Tabela_3!K82</f>
        <v>123.54759</v>
      </c>
      <c r="L84" s="40">
        <f>Tabela_3!L82</f>
        <v>180.40082000000001</v>
      </c>
      <c r="M84" s="40">
        <f>Tabela_3!M82</f>
        <v>96.712339999999998</v>
      </c>
      <c r="N84" s="40">
        <f>Tabela_3!N82</f>
        <v>122.53327</v>
      </c>
      <c r="O84" s="40">
        <f>Tabela_3!O82</f>
        <v>93.010580000000004</v>
      </c>
      <c r="P84" s="40">
        <f>Tabela_3!P82</f>
        <v>108.27311</v>
      </c>
      <c r="Q84" s="40">
        <f>Tabela_3!Q82</f>
        <v>104.35172</v>
      </c>
    </row>
    <row r="85" spans="1:17" x14ac:dyDescent="0.25">
      <c r="A85" s="37">
        <v>39600</v>
      </c>
      <c r="B85" s="40">
        <f>Tabela_3!B83</f>
        <v>119.62402</v>
      </c>
      <c r="C85" s="40">
        <f>Tabela_3!C83</f>
        <v>115.66970999999999</v>
      </c>
      <c r="D85" s="40">
        <f>Tabela_3!D83</f>
        <v>107.47828</v>
      </c>
      <c r="E85" s="40">
        <f>Tabela_3!E83</f>
        <v>76.296430000000001</v>
      </c>
      <c r="F85" s="40" t="str">
        <f>Tabela_3!F83</f>
        <v>...</v>
      </c>
      <c r="G85" s="40">
        <f>Tabela_3!G83</f>
        <v>125.67375</v>
      </c>
      <c r="H85" s="40" t="str">
        <f>Tabela_3!H83</f>
        <v>...</v>
      </c>
      <c r="I85" s="40">
        <f>Tabela_3!I83</f>
        <v>102.52703</v>
      </c>
      <c r="J85" s="40">
        <f>Tabela_3!J83</f>
        <v>127.80117</v>
      </c>
      <c r="K85" s="40">
        <f>Tabela_3!K83</f>
        <v>122.89277</v>
      </c>
      <c r="L85" s="40">
        <f>Tabela_3!L83</f>
        <v>177.98668000000001</v>
      </c>
      <c r="M85" s="40">
        <f>Tabela_3!M83</f>
        <v>99.181489999999997</v>
      </c>
      <c r="N85" s="40">
        <f>Tabela_3!N83</f>
        <v>123.72564</v>
      </c>
      <c r="O85" s="40">
        <f>Tabela_3!O83</f>
        <v>90.568780000000004</v>
      </c>
      <c r="P85" s="40">
        <f>Tabela_3!P83</f>
        <v>106.33074999999999</v>
      </c>
      <c r="Q85" s="40">
        <f>Tabela_3!Q83</f>
        <v>107.09801</v>
      </c>
    </row>
    <row r="86" spans="1:17" x14ac:dyDescent="0.25">
      <c r="A86" s="37">
        <v>39630</v>
      </c>
      <c r="B86" s="40">
        <f>Tabela_3!B84</f>
        <v>120.20363</v>
      </c>
      <c r="C86" s="40">
        <f>Tabela_3!C84</f>
        <v>117.40321</v>
      </c>
      <c r="D86" s="40">
        <f>Tabela_3!D84</f>
        <v>109.59766999999999</v>
      </c>
      <c r="E86" s="40">
        <f>Tabela_3!E84</f>
        <v>77.429680000000005</v>
      </c>
      <c r="F86" s="40" t="str">
        <f>Tabela_3!F84</f>
        <v>...</v>
      </c>
      <c r="G86" s="40">
        <f>Tabela_3!G84</f>
        <v>126.05571</v>
      </c>
      <c r="H86" s="40" t="str">
        <f>Tabela_3!H84</f>
        <v>...</v>
      </c>
      <c r="I86" s="40">
        <f>Tabela_3!I84</f>
        <v>101.92959999999999</v>
      </c>
      <c r="J86" s="40">
        <f>Tabela_3!J84</f>
        <v>133.20088999999999</v>
      </c>
      <c r="K86" s="40">
        <f>Tabela_3!K84</f>
        <v>127.80598000000001</v>
      </c>
      <c r="L86" s="40">
        <f>Tabela_3!L84</f>
        <v>180.21767</v>
      </c>
      <c r="M86" s="40">
        <f>Tabela_3!M84</f>
        <v>99.212010000000006</v>
      </c>
      <c r="N86" s="40">
        <f>Tabela_3!N84</f>
        <v>126.05535</v>
      </c>
      <c r="O86" s="40">
        <f>Tabela_3!O84</f>
        <v>96.238579999999999</v>
      </c>
      <c r="P86" s="40">
        <f>Tabela_3!P84</f>
        <v>109.4361</v>
      </c>
      <c r="Q86" s="40">
        <f>Tabela_3!Q84</f>
        <v>106.55325000000001</v>
      </c>
    </row>
    <row r="87" spans="1:17" x14ac:dyDescent="0.25">
      <c r="A87" s="37">
        <v>39661</v>
      </c>
      <c r="B87" s="40">
        <f>Tabela_3!B85</f>
        <v>118.83529</v>
      </c>
      <c r="C87" s="40">
        <f>Tabela_3!C85</f>
        <v>117.24851</v>
      </c>
      <c r="D87" s="40">
        <f>Tabela_3!D85</f>
        <v>108.36072</v>
      </c>
      <c r="E87" s="40">
        <f>Tabela_3!E85</f>
        <v>79.979969999999994</v>
      </c>
      <c r="F87" s="40" t="str">
        <f>Tabela_3!F85</f>
        <v>...</v>
      </c>
      <c r="G87" s="40">
        <f>Tabela_3!G85</f>
        <v>128.89501999999999</v>
      </c>
      <c r="H87" s="40" t="str">
        <f>Tabela_3!H85</f>
        <v>...</v>
      </c>
      <c r="I87" s="40">
        <f>Tabela_3!I85</f>
        <v>102.47602000000001</v>
      </c>
      <c r="J87" s="40">
        <f>Tabela_3!J85</f>
        <v>136.06916000000001</v>
      </c>
      <c r="K87" s="40">
        <f>Tabela_3!K85</f>
        <v>124.01631</v>
      </c>
      <c r="L87" s="40">
        <f>Tabela_3!L85</f>
        <v>175.02722</v>
      </c>
      <c r="M87" s="40">
        <f>Tabela_3!M85</f>
        <v>96.734800000000007</v>
      </c>
      <c r="N87" s="40">
        <f>Tabela_3!N85</f>
        <v>118.34115</v>
      </c>
      <c r="O87" s="40">
        <f>Tabela_3!O85</f>
        <v>86.465599999999995</v>
      </c>
      <c r="P87" s="40">
        <f>Tabela_3!P85</f>
        <v>112.11718999999999</v>
      </c>
      <c r="Q87" s="40">
        <f>Tabela_3!Q85</f>
        <v>106.7304</v>
      </c>
    </row>
    <row r="88" spans="1:17" x14ac:dyDescent="0.25">
      <c r="A88" s="37">
        <v>39692</v>
      </c>
      <c r="B88" s="40">
        <f>Tabela_3!B86</f>
        <v>120.18019</v>
      </c>
      <c r="C88" s="40">
        <f>Tabela_3!C86</f>
        <v>119.70753000000001</v>
      </c>
      <c r="D88" s="40">
        <f>Tabela_3!D86</f>
        <v>115.83965000000001</v>
      </c>
      <c r="E88" s="40">
        <f>Tabela_3!E86</f>
        <v>78.764589999999998</v>
      </c>
      <c r="F88" s="40" t="str">
        <f>Tabela_3!F86</f>
        <v>...</v>
      </c>
      <c r="G88" s="40">
        <f>Tabela_3!G86</f>
        <v>125.87845</v>
      </c>
      <c r="H88" s="40" t="str">
        <f>Tabela_3!H86</f>
        <v>...</v>
      </c>
      <c r="I88" s="40">
        <f>Tabela_3!I86</f>
        <v>104.44783</v>
      </c>
      <c r="J88" s="40">
        <f>Tabela_3!J86</f>
        <v>138.57936000000001</v>
      </c>
      <c r="K88" s="40">
        <f>Tabela_3!K86</f>
        <v>123.09826</v>
      </c>
      <c r="L88" s="40">
        <f>Tabela_3!L86</f>
        <v>172.29199</v>
      </c>
      <c r="M88" s="40">
        <f>Tabela_3!M86</f>
        <v>98.827020000000005</v>
      </c>
      <c r="N88" s="40">
        <f>Tabela_3!N86</f>
        <v>124.05574</v>
      </c>
      <c r="O88" s="40">
        <f>Tabela_3!O86</f>
        <v>96.813339999999997</v>
      </c>
      <c r="P88" s="40">
        <f>Tabela_3!P86</f>
        <v>111.65222</v>
      </c>
      <c r="Q88" s="40">
        <f>Tabela_3!Q86</f>
        <v>111.97572</v>
      </c>
    </row>
    <row r="89" spans="1:17" x14ac:dyDescent="0.25">
      <c r="A89" s="37">
        <v>39722</v>
      </c>
      <c r="B89" s="40">
        <f>Tabela_3!B87</f>
        <v>116.80064</v>
      </c>
      <c r="C89" s="40">
        <f>Tabela_3!C87</f>
        <v>115.21405</v>
      </c>
      <c r="D89" s="40">
        <f>Tabela_3!D87</f>
        <v>109.23174</v>
      </c>
      <c r="E89" s="40">
        <f>Tabela_3!E87</f>
        <v>80.986320000000006</v>
      </c>
      <c r="F89" s="40" t="str">
        <f>Tabela_3!F87</f>
        <v>...</v>
      </c>
      <c r="G89" s="40">
        <f>Tabela_3!G87</f>
        <v>128.66589999999999</v>
      </c>
      <c r="H89" s="40" t="str">
        <f>Tabela_3!H87</f>
        <v>...</v>
      </c>
      <c r="I89" s="40">
        <f>Tabela_3!I87</f>
        <v>103.93447</v>
      </c>
      <c r="J89" s="40">
        <f>Tabela_3!J87</f>
        <v>130.11760000000001</v>
      </c>
      <c r="K89" s="40">
        <f>Tabela_3!K87</f>
        <v>119.57053000000001</v>
      </c>
      <c r="L89" s="40">
        <f>Tabela_3!L87</f>
        <v>158.53559999999999</v>
      </c>
      <c r="M89" s="40">
        <f>Tabela_3!M87</f>
        <v>97.969359999999995</v>
      </c>
      <c r="N89" s="40">
        <f>Tabela_3!N87</f>
        <v>121.54174999999999</v>
      </c>
      <c r="O89" s="40">
        <f>Tabela_3!O87</f>
        <v>94.394900000000007</v>
      </c>
      <c r="P89" s="40">
        <f>Tabela_3!P87</f>
        <v>106.81856000000001</v>
      </c>
      <c r="Q89" s="40">
        <f>Tabela_3!Q87</f>
        <v>104.86816</v>
      </c>
    </row>
    <row r="90" spans="1:17" x14ac:dyDescent="0.25">
      <c r="A90" s="37">
        <v>39753</v>
      </c>
      <c r="B90" s="40">
        <f>Tabela_3!B88</f>
        <v>109.81995000000001</v>
      </c>
      <c r="C90" s="40">
        <f>Tabela_3!C88</f>
        <v>113.62997</v>
      </c>
      <c r="D90" s="40">
        <f>Tabela_3!D88</f>
        <v>99.144210000000001</v>
      </c>
      <c r="E90" s="40">
        <f>Tabela_3!E88</f>
        <v>77.070849999999993</v>
      </c>
      <c r="F90" s="40" t="str">
        <f>Tabela_3!F88</f>
        <v>...</v>
      </c>
      <c r="G90" s="40">
        <f>Tabela_3!G88</f>
        <v>119.38554000000001</v>
      </c>
      <c r="H90" s="40" t="str">
        <f>Tabela_3!H88</f>
        <v>...</v>
      </c>
      <c r="I90" s="40">
        <f>Tabela_3!I88</f>
        <v>100.50906000000001</v>
      </c>
      <c r="J90" s="40">
        <f>Tabela_3!J88</f>
        <v>128.89046999999999</v>
      </c>
      <c r="K90" s="40">
        <f>Tabela_3!K88</f>
        <v>103.04264999999999</v>
      </c>
      <c r="L90" s="40">
        <f>Tabela_3!L88</f>
        <v>129.45454000000001</v>
      </c>
      <c r="M90" s="40">
        <f>Tabela_3!M88</f>
        <v>95.543769999999995</v>
      </c>
      <c r="N90" s="40">
        <f>Tabela_3!N88</f>
        <v>114.70283000000001</v>
      </c>
      <c r="O90" s="40">
        <f>Tabela_3!O88</f>
        <v>91.040700000000001</v>
      </c>
      <c r="P90" s="40">
        <f>Tabela_3!P88</f>
        <v>102.73260000000001</v>
      </c>
      <c r="Q90" s="40">
        <f>Tabela_3!Q88</f>
        <v>97.647279999999995</v>
      </c>
    </row>
    <row r="91" spans="1:17" x14ac:dyDescent="0.25">
      <c r="A91" s="37">
        <v>39783</v>
      </c>
      <c r="B91" s="40">
        <f>Tabela_3!B89</f>
        <v>97.663899999999998</v>
      </c>
      <c r="C91" s="40">
        <f>Tabela_3!C89</f>
        <v>109.21774000000001</v>
      </c>
      <c r="D91" s="40">
        <f>Tabela_3!D89</f>
        <v>102.10794</v>
      </c>
      <c r="E91" s="40">
        <f>Tabela_3!E89</f>
        <v>70.956209999999999</v>
      </c>
      <c r="F91" s="40" t="str">
        <f>Tabela_3!F89</f>
        <v>...</v>
      </c>
      <c r="G91" s="40">
        <f>Tabela_3!G89</f>
        <v>117.29868999999999</v>
      </c>
      <c r="H91" s="40" t="str">
        <f>Tabela_3!H89</f>
        <v>...</v>
      </c>
      <c r="I91" s="40">
        <f>Tabela_3!I89</f>
        <v>99.220230000000001</v>
      </c>
      <c r="J91" s="40">
        <f>Tabela_3!J89</f>
        <v>117.40485</v>
      </c>
      <c r="K91" s="40">
        <f>Tabela_3!K89</f>
        <v>87.381240000000005</v>
      </c>
      <c r="L91" s="40">
        <f>Tabela_3!L89</f>
        <v>119.69825</v>
      </c>
      <c r="M91" s="40">
        <f>Tabela_3!M89</f>
        <v>87.227010000000007</v>
      </c>
      <c r="N91" s="40">
        <f>Tabela_3!N89</f>
        <v>102.45338</v>
      </c>
      <c r="O91" s="40">
        <f>Tabela_3!O89</f>
        <v>76.901600000000002</v>
      </c>
      <c r="P91" s="40">
        <f>Tabela_3!P89</f>
        <v>95.227519999999998</v>
      </c>
      <c r="Q91" s="40">
        <f>Tabela_3!Q89</f>
        <v>86.860460000000003</v>
      </c>
    </row>
    <row r="92" spans="1:17" x14ac:dyDescent="0.25">
      <c r="A92" s="37">
        <v>39814</v>
      </c>
      <c r="B92" s="40">
        <f>Tabela_3!B90</f>
        <v>99.752250000000004</v>
      </c>
      <c r="C92" s="40">
        <f>Tabela_3!C90</f>
        <v>108.70254</v>
      </c>
      <c r="D92" s="40">
        <f>Tabela_3!D90</f>
        <v>89.986729999999994</v>
      </c>
      <c r="E92" s="40">
        <f>Tabela_3!E90</f>
        <v>74.138829999999999</v>
      </c>
      <c r="F92" s="40" t="str">
        <f>Tabela_3!F90</f>
        <v>...</v>
      </c>
      <c r="G92" s="40">
        <f>Tabela_3!G90</f>
        <v>115.19983999999999</v>
      </c>
      <c r="H92" s="40" t="str">
        <f>Tabela_3!H90</f>
        <v>...</v>
      </c>
      <c r="I92" s="40">
        <f>Tabela_3!I90</f>
        <v>103.23148999999999</v>
      </c>
      <c r="J92" s="40">
        <f>Tabela_3!J90</f>
        <v>111.74381</v>
      </c>
      <c r="K92" s="40">
        <f>Tabela_3!K90</f>
        <v>91.121200000000002</v>
      </c>
      <c r="L92" s="40">
        <f>Tabela_3!L90</f>
        <v>113.9331</v>
      </c>
      <c r="M92" s="40">
        <f>Tabela_3!M90</f>
        <v>87.199879999999993</v>
      </c>
      <c r="N92" s="40">
        <f>Tabela_3!N90</f>
        <v>105.70309</v>
      </c>
      <c r="O92" s="40">
        <f>Tabela_3!O90</f>
        <v>78.062039999999996</v>
      </c>
      <c r="P92" s="40">
        <f>Tabela_3!P90</f>
        <v>97.979479999999995</v>
      </c>
      <c r="Q92" s="40">
        <f>Tabela_3!Q90</f>
        <v>91.151390000000006</v>
      </c>
    </row>
    <row r="93" spans="1:17" x14ac:dyDescent="0.25">
      <c r="A93" s="37">
        <v>39845</v>
      </c>
      <c r="B93" s="40">
        <f>Tabela_3!B91</f>
        <v>102.10653000000001</v>
      </c>
      <c r="C93" s="40">
        <f>Tabela_3!C91</f>
        <v>111.44853999999999</v>
      </c>
      <c r="D93" s="40">
        <f>Tabela_3!D91</f>
        <v>93.735770000000002</v>
      </c>
      <c r="E93" s="40">
        <f>Tabela_3!E91</f>
        <v>74.850129999999993</v>
      </c>
      <c r="F93" s="40" t="str">
        <f>Tabela_3!F91</f>
        <v>...</v>
      </c>
      <c r="G93" s="40">
        <f>Tabela_3!G91</f>
        <v>116.304</v>
      </c>
      <c r="H93" s="40" t="str">
        <f>Tabela_3!H91</f>
        <v>...</v>
      </c>
      <c r="I93" s="40">
        <f>Tabela_3!I91</f>
        <v>94.534450000000007</v>
      </c>
      <c r="J93" s="40">
        <f>Tabela_3!J91</f>
        <v>127.88963</v>
      </c>
      <c r="K93" s="40">
        <f>Tabela_3!K91</f>
        <v>94.109489999999994</v>
      </c>
      <c r="L93" s="40">
        <f>Tabela_3!L91</f>
        <v>125.39442</v>
      </c>
      <c r="M93" s="40">
        <f>Tabela_3!M91</f>
        <v>84.578460000000007</v>
      </c>
      <c r="N93" s="40">
        <f>Tabela_3!N91</f>
        <v>104.50579999999999</v>
      </c>
      <c r="O93" s="40">
        <f>Tabela_3!O91</f>
        <v>81.886170000000007</v>
      </c>
      <c r="P93" s="40">
        <f>Tabela_3!P91</f>
        <v>94.542379999999994</v>
      </c>
      <c r="Q93" s="40">
        <f>Tabela_3!Q91</f>
        <v>94.730419999999995</v>
      </c>
    </row>
    <row r="94" spans="1:17" x14ac:dyDescent="0.25">
      <c r="A94" s="37">
        <v>39873</v>
      </c>
      <c r="B94" s="40">
        <f>Tabela_3!B92</f>
        <v>102.5138</v>
      </c>
      <c r="C94" s="40">
        <f>Tabela_3!C92</f>
        <v>108.4269</v>
      </c>
      <c r="D94" s="40">
        <f>Tabela_3!D92</f>
        <v>92.004670000000004</v>
      </c>
      <c r="E94" s="40">
        <f>Tabela_3!E92</f>
        <v>75.772940000000006</v>
      </c>
      <c r="F94" s="40" t="str">
        <f>Tabela_3!F92</f>
        <v>...</v>
      </c>
      <c r="G94" s="40">
        <f>Tabela_3!G92</f>
        <v>118.25263</v>
      </c>
      <c r="H94" s="40" t="str">
        <f>Tabela_3!H92</f>
        <v>...</v>
      </c>
      <c r="I94" s="40">
        <f>Tabela_3!I92</f>
        <v>96.954459999999997</v>
      </c>
      <c r="J94" s="40">
        <f>Tabela_3!J92</f>
        <v>123.2779</v>
      </c>
      <c r="K94" s="40">
        <f>Tabela_3!K92</f>
        <v>96.607770000000002</v>
      </c>
      <c r="L94" s="40">
        <f>Tabela_3!L92</f>
        <v>113.93131</v>
      </c>
      <c r="M94" s="40">
        <f>Tabela_3!M92</f>
        <v>90.957409999999996</v>
      </c>
      <c r="N94" s="40">
        <f>Tabela_3!N92</f>
        <v>105.37626</v>
      </c>
      <c r="O94" s="40">
        <f>Tabela_3!O92</f>
        <v>80.630300000000005</v>
      </c>
      <c r="P94" s="40">
        <f>Tabela_3!P92</f>
        <v>95.270610000000005</v>
      </c>
      <c r="Q94" s="40">
        <f>Tabela_3!Q92</f>
        <v>94.566909999999993</v>
      </c>
    </row>
    <row r="95" spans="1:17" x14ac:dyDescent="0.25">
      <c r="A95" s="37">
        <v>39904</v>
      </c>
      <c r="B95" s="40">
        <f>Tabela_3!B93</f>
        <v>103.88182</v>
      </c>
      <c r="C95" s="40">
        <f>Tabela_3!C93</f>
        <v>103.74836000000001</v>
      </c>
      <c r="D95" s="40">
        <f>Tabela_3!D93</f>
        <v>88.006810000000002</v>
      </c>
      <c r="E95" s="40">
        <f>Tabela_3!E93</f>
        <v>71.545469999999995</v>
      </c>
      <c r="F95" s="40" t="str">
        <f>Tabela_3!F93</f>
        <v>...</v>
      </c>
      <c r="G95" s="40">
        <f>Tabela_3!G93</f>
        <v>123.04174999999999</v>
      </c>
      <c r="H95" s="40" t="str">
        <f>Tabela_3!H93</f>
        <v>...</v>
      </c>
      <c r="I95" s="40">
        <f>Tabela_3!I93</f>
        <v>97.405850000000001</v>
      </c>
      <c r="J95" s="40">
        <f>Tabela_3!J93</f>
        <v>106.86147</v>
      </c>
      <c r="K95" s="40">
        <f>Tabela_3!K93</f>
        <v>99.728459999999998</v>
      </c>
      <c r="L95" s="40">
        <f>Tabela_3!L93</f>
        <v>130.36590000000001</v>
      </c>
      <c r="M95" s="40">
        <f>Tabela_3!M93</f>
        <v>91.934970000000007</v>
      </c>
      <c r="N95" s="40">
        <f>Tabela_3!N93</f>
        <v>108.51934</v>
      </c>
      <c r="O95" s="40">
        <f>Tabela_3!O93</f>
        <v>86.552160000000001</v>
      </c>
      <c r="P95" s="40">
        <f>Tabela_3!P93</f>
        <v>96.907749999999993</v>
      </c>
      <c r="Q95" s="40">
        <f>Tabela_3!Q93</f>
        <v>99.627269999999996</v>
      </c>
    </row>
    <row r="96" spans="1:17" x14ac:dyDescent="0.25">
      <c r="A96" s="37">
        <v>39934</v>
      </c>
      <c r="B96" s="40">
        <f>Tabela_3!B94</f>
        <v>105.14762</v>
      </c>
      <c r="C96" s="40">
        <f>Tabela_3!C94</f>
        <v>103.02911</v>
      </c>
      <c r="D96" s="40">
        <f>Tabela_3!D94</f>
        <v>97.663349999999994</v>
      </c>
      <c r="E96" s="40">
        <f>Tabela_3!E94</f>
        <v>67.199070000000006</v>
      </c>
      <c r="F96" s="40" t="str">
        <f>Tabela_3!F94</f>
        <v>...</v>
      </c>
      <c r="G96" s="40">
        <f>Tabela_3!G94</f>
        <v>114.93031000000001</v>
      </c>
      <c r="H96" s="40" t="str">
        <f>Tabela_3!H94</f>
        <v>...</v>
      </c>
      <c r="I96" s="40">
        <f>Tabela_3!I94</f>
        <v>96.032830000000004</v>
      </c>
      <c r="J96" s="40">
        <f>Tabela_3!J94</f>
        <v>113.67415</v>
      </c>
      <c r="K96" s="40">
        <f>Tabela_3!K94</f>
        <v>98.49342</v>
      </c>
      <c r="L96" s="40">
        <f>Tabela_3!L94</f>
        <v>131.14463000000001</v>
      </c>
      <c r="M96" s="40">
        <f>Tabela_3!M94</f>
        <v>92.29419</v>
      </c>
      <c r="N96" s="40">
        <f>Tabela_3!N94</f>
        <v>107.78977999999999</v>
      </c>
      <c r="O96" s="40">
        <f>Tabela_3!O94</f>
        <v>78.364609999999999</v>
      </c>
      <c r="P96" s="40">
        <f>Tabela_3!P94</f>
        <v>99.926060000000007</v>
      </c>
      <c r="Q96" s="40">
        <f>Tabela_3!Q94</f>
        <v>99.418049999999994</v>
      </c>
    </row>
    <row r="97" spans="1:17" x14ac:dyDescent="0.25">
      <c r="A97" s="37">
        <v>39965</v>
      </c>
      <c r="B97" s="40">
        <f>Tabela_3!B95</f>
        <v>106.66930000000001</v>
      </c>
      <c r="C97" s="40">
        <f>Tabela_3!C95</f>
        <v>111.28543000000001</v>
      </c>
      <c r="D97" s="40">
        <f>Tabela_3!D95</f>
        <v>97.379090000000005</v>
      </c>
      <c r="E97" s="40">
        <f>Tabela_3!E95</f>
        <v>75.851470000000006</v>
      </c>
      <c r="F97" s="40" t="str">
        <f>Tabela_3!F95</f>
        <v>...</v>
      </c>
      <c r="G97" s="40">
        <f>Tabela_3!G95</f>
        <v>114.39968</v>
      </c>
      <c r="H97" s="40" t="str">
        <f>Tabela_3!H95</f>
        <v>...</v>
      </c>
      <c r="I97" s="40">
        <f>Tabela_3!I95</f>
        <v>97.165260000000004</v>
      </c>
      <c r="J97" s="40">
        <f>Tabela_3!J95</f>
        <v>129.29771</v>
      </c>
      <c r="K97" s="40">
        <f>Tabela_3!K95</f>
        <v>106.04053</v>
      </c>
      <c r="L97" s="40">
        <f>Tabela_3!L95</f>
        <v>132.80811</v>
      </c>
      <c r="M97" s="40">
        <f>Tabela_3!M95</f>
        <v>94.053929999999994</v>
      </c>
      <c r="N97" s="40">
        <f>Tabela_3!N95</f>
        <v>109.70528</v>
      </c>
      <c r="O97" s="40">
        <f>Tabela_3!O95</f>
        <v>78.548320000000004</v>
      </c>
      <c r="P97" s="40">
        <f>Tabela_3!P95</f>
        <v>102.37221</v>
      </c>
      <c r="Q97" s="40">
        <f>Tabela_3!Q95</f>
        <v>99.563580000000002</v>
      </c>
    </row>
    <row r="98" spans="1:17" x14ac:dyDescent="0.25">
      <c r="A98" s="37">
        <v>39995</v>
      </c>
      <c r="B98" s="40">
        <f>Tabela_3!B96</f>
        <v>107.99171</v>
      </c>
      <c r="C98" s="40">
        <f>Tabela_3!C96</f>
        <v>107.94182000000001</v>
      </c>
      <c r="D98" s="40">
        <f>Tabela_3!D96</f>
        <v>100.19208</v>
      </c>
      <c r="E98" s="40">
        <f>Tabela_3!E96</f>
        <v>74.893370000000004</v>
      </c>
      <c r="F98" s="40" t="str">
        <f>Tabela_3!F96</f>
        <v>...</v>
      </c>
      <c r="G98" s="40">
        <f>Tabela_3!G96</f>
        <v>117.75225</v>
      </c>
      <c r="H98" s="40" t="str">
        <f>Tabela_3!H96</f>
        <v>...</v>
      </c>
      <c r="I98" s="40">
        <f>Tabela_3!I96</f>
        <v>99.66892</v>
      </c>
      <c r="J98" s="40">
        <f>Tabela_3!J96</f>
        <v>117.56747</v>
      </c>
      <c r="K98" s="40">
        <f>Tabela_3!K96</f>
        <v>106.85397</v>
      </c>
      <c r="L98" s="40">
        <f>Tabela_3!L96</f>
        <v>142.85400999999999</v>
      </c>
      <c r="M98" s="40">
        <f>Tabela_3!M96</f>
        <v>94.881559999999993</v>
      </c>
      <c r="N98" s="40">
        <f>Tabela_3!N96</f>
        <v>111.27027</v>
      </c>
      <c r="O98" s="40">
        <f>Tabela_3!O96</f>
        <v>81.273679999999999</v>
      </c>
      <c r="P98" s="40">
        <f>Tabela_3!P96</f>
        <v>105.67842</v>
      </c>
      <c r="Q98" s="40">
        <f>Tabela_3!Q96</f>
        <v>100.03103</v>
      </c>
    </row>
    <row r="99" spans="1:17" x14ac:dyDescent="0.25">
      <c r="A99" s="37">
        <v>40026</v>
      </c>
      <c r="B99" s="40">
        <f>Tabela_3!B97</f>
        <v>109.71101</v>
      </c>
      <c r="C99" s="40">
        <f>Tabela_3!C97</f>
        <v>111.98305000000001</v>
      </c>
      <c r="D99" s="40">
        <f>Tabela_3!D97</f>
        <v>103.37513</v>
      </c>
      <c r="E99" s="40">
        <f>Tabela_3!E97</f>
        <v>72.026169999999993</v>
      </c>
      <c r="F99" s="40" t="str">
        <f>Tabela_3!F97</f>
        <v>...</v>
      </c>
      <c r="G99" s="40">
        <f>Tabela_3!G97</f>
        <v>115.65249</v>
      </c>
      <c r="H99" s="40" t="str">
        <f>Tabela_3!H97</f>
        <v>...</v>
      </c>
      <c r="I99" s="40">
        <f>Tabela_3!I97</f>
        <v>103.23605000000001</v>
      </c>
      <c r="J99" s="40">
        <f>Tabela_3!J97</f>
        <v>127.93716000000001</v>
      </c>
      <c r="K99" s="40">
        <f>Tabela_3!K97</f>
        <v>106.33134</v>
      </c>
      <c r="L99" s="40">
        <f>Tabela_3!L97</f>
        <v>154.26586</v>
      </c>
      <c r="M99" s="40">
        <f>Tabela_3!M97</f>
        <v>93.888099999999994</v>
      </c>
      <c r="N99" s="40">
        <f>Tabela_3!N97</f>
        <v>109.29485</v>
      </c>
      <c r="O99" s="40">
        <f>Tabela_3!O97</f>
        <v>79.844909999999999</v>
      </c>
      <c r="P99" s="40">
        <f>Tabela_3!P97</f>
        <v>103.96921</v>
      </c>
      <c r="Q99" s="40">
        <f>Tabela_3!Q97</f>
        <v>102.45829000000001</v>
      </c>
    </row>
    <row r="100" spans="1:17" x14ac:dyDescent="0.25">
      <c r="A100" s="37">
        <v>40057</v>
      </c>
      <c r="B100" s="40">
        <f>Tabela_3!B98</f>
        <v>111.19671</v>
      </c>
      <c r="C100" s="40">
        <f>Tabela_3!C98</f>
        <v>114.65401</v>
      </c>
      <c r="D100" s="40">
        <f>Tabela_3!D98</f>
        <v>106.72834</v>
      </c>
      <c r="E100" s="40">
        <f>Tabela_3!E98</f>
        <v>72.085890000000006</v>
      </c>
      <c r="F100" s="40" t="str">
        <f>Tabela_3!F98</f>
        <v>...</v>
      </c>
      <c r="G100" s="40">
        <f>Tabela_3!G98</f>
        <v>119.25118000000001</v>
      </c>
      <c r="H100" s="40" t="str">
        <f>Tabela_3!H98</f>
        <v>...</v>
      </c>
      <c r="I100" s="40">
        <f>Tabela_3!I98</f>
        <v>103.96355</v>
      </c>
      <c r="J100" s="40">
        <f>Tabela_3!J98</f>
        <v>131.98599999999999</v>
      </c>
      <c r="K100" s="40">
        <f>Tabela_3!K98</f>
        <v>109.40176</v>
      </c>
      <c r="L100" s="40">
        <f>Tabela_3!L98</f>
        <v>159.72792000000001</v>
      </c>
      <c r="M100" s="40">
        <f>Tabela_3!M98</f>
        <v>97.635980000000004</v>
      </c>
      <c r="N100" s="40">
        <f>Tabela_3!N98</f>
        <v>113.28514</v>
      </c>
      <c r="O100" s="40">
        <f>Tabela_3!O98</f>
        <v>80.209140000000005</v>
      </c>
      <c r="P100" s="40">
        <f>Tabela_3!P98</f>
        <v>107.29309000000001</v>
      </c>
      <c r="Q100" s="40">
        <f>Tabela_3!Q98</f>
        <v>105.2272</v>
      </c>
    </row>
    <row r="101" spans="1:17" x14ac:dyDescent="0.25">
      <c r="A101" s="37">
        <v>40087</v>
      </c>
      <c r="B101" s="40">
        <f>Tabela_3!B99</f>
        <v>113.57539</v>
      </c>
      <c r="C101" s="40">
        <f>Tabela_3!C99</f>
        <v>114.55983999999999</v>
      </c>
      <c r="D101" s="40">
        <f>Tabela_3!D99</f>
        <v>109.80868</v>
      </c>
      <c r="E101" s="40">
        <f>Tabela_3!E99</f>
        <v>73.180959999999999</v>
      </c>
      <c r="F101" s="40" t="str">
        <f>Tabela_3!F99</f>
        <v>...</v>
      </c>
      <c r="G101" s="40">
        <f>Tabela_3!G99</f>
        <v>125.55217</v>
      </c>
      <c r="H101" s="40" t="str">
        <f>Tabela_3!H99</f>
        <v>...</v>
      </c>
      <c r="I101" s="40">
        <f>Tabela_3!I99</f>
        <v>104.38448</v>
      </c>
      <c r="J101" s="40">
        <f>Tabela_3!J99</f>
        <v>129.64891</v>
      </c>
      <c r="K101" s="40">
        <f>Tabela_3!K99</f>
        <v>111.09916</v>
      </c>
      <c r="L101" s="40">
        <f>Tabela_3!L99</f>
        <v>161.78720000000001</v>
      </c>
      <c r="M101" s="40">
        <f>Tabela_3!M99</f>
        <v>97.369730000000004</v>
      </c>
      <c r="N101" s="40">
        <f>Tabela_3!N99</f>
        <v>115.71597</v>
      </c>
      <c r="O101" s="40">
        <f>Tabela_3!O99</f>
        <v>87.395420000000001</v>
      </c>
      <c r="P101" s="40">
        <f>Tabela_3!P99</f>
        <v>109.18518</v>
      </c>
      <c r="Q101" s="40">
        <f>Tabela_3!Q99</f>
        <v>102.46823999999999</v>
      </c>
    </row>
    <row r="102" spans="1:17" x14ac:dyDescent="0.25">
      <c r="A102" s="37">
        <v>40118</v>
      </c>
      <c r="B102" s="40">
        <f>Tabela_3!B100</f>
        <v>115.11658</v>
      </c>
      <c r="C102" s="40">
        <f>Tabela_3!C100</f>
        <v>118.88136</v>
      </c>
      <c r="D102" s="40">
        <f>Tabela_3!D100</f>
        <v>110.94615</v>
      </c>
      <c r="E102" s="40">
        <f>Tabela_3!E100</f>
        <v>71.749009999999998</v>
      </c>
      <c r="F102" s="40" t="str">
        <f>Tabela_3!F100</f>
        <v>...</v>
      </c>
      <c r="G102" s="40">
        <f>Tabela_3!G100</f>
        <v>128.26492999999999</v>
      </c>
      <c r="H102" s="40" t="str">
        <f>Tabela_3!H100</f>
        <v>...</v>
      </c>
      <c r="I102" s="40">
        <f>Tabela_3!I100</f>
        <v>107.81941999999999</v>
      </c>
      <c r="J102" s="40">
        <f>Tabela_3!J100</f>
        <v>134.03074000000001</v>
      </c>
      <c r="K102" s="40">
        <f>Tabela_3!K100</f>
        <v>111.36329000000001</v>
      </c>
      <c r="L102" s="40">
        <f>Tabela_3!L100</f>
        <v>160.42397</v>
      </c>
      <c r="M102" s="40">
        <f>Tabela_3!M100</f>
        <v>95.405460000000005</v>
      </c>
      <c r="N102" s="40">
        <f>Tabela_3!N100</f>
        <v>117.75357</v>
      </c>
      <c r="O102" s="40">
        <f>Tabela_3!O100</f>
        <v>90.511470000000003</v>
      </c>
      <c r="P102" s="40">
        <f>Tabela_3!P100</f>
        <v>109.47365000000001</v>
      </c>
      <c r="Q102" s="40">
        <f>Tabela_3!Q100</f>
        <v>106.3683</v>
      </c>
    </row>
    <row r="103" spans="1:17" x14ac:dyDescent="0.25">
      <c r="A103" s="37">
        <v>40148</v>
      </c>
      <c r="B103" s="40">
        <f>Tabela_3!B101</f>
        <v>115.57173</v>
      </c>
      <c r="C103" s="40">
        <f>Tabela_3!C101</f>
        <v>122.34114</v>
      </c>
      <c r="D103" s="40">
        <f>Tabela_3!D101</f>
        <v>106.56707</v>
      </c>
      <c r="E103" s="40">
        <f>Tabela_3!E101</f>
        <v>69.318889999999996</v>
      </c>
      <c r="F103" s="40" t="str">
        <f>Tabela_3!F101</f>
        <v>...</v>
      </c>
      <c r="G103" s="40">
        <f>Tabela_3!G101</f>
        <v>131.40091000000001</v>
      </c>
      <c r="H103" s="40" t="str">
        <f>Tabela_3!H101</f>
        <v>...</v>
      </c>
      <c r="I103" s="40">
        <f>Tabela_3!I101</f>
        <v>106.6944</v>
      </c>
      <c r="J103" s="40">
        <f>Tabela_3!J101</f>
        <v>143.55889999999999</v>
      </c>
      <c r="K103" s="40">
        <f>Tabela_3!K101</f>
        <v>112.2835</v>
      </c>
      <c r="L103" s="40">
        <f>Tabela_3!L101</f>
        <v>168.99522999999999</v>
      </c>
      <c r="M103" s="40">
        <f>Tabela_3!M101</f>
        <v>100.22530999999999</v>
      </c>
      <c r="N103" s="40">
        <f>Tabela_3!N101</f>
        <v>122.13719</v>
      </c>
      <c r="O103" s="40">
        <f>Tabela_3!O101</f>
        <v>95.797520000000006</v>
      </c>
      <c r="P103" s="40">
        <f>Tabela_3!P101</f>
        <v>109.45121</v>
      </c>
      <c r="Q103" s="40">
        <f>Tabela_3!Q101</f>
        <v>107.01145</v>
      </c>
    </row>
    <row r="104" spans="1:17" x14ac:dyDescent="0.25">
      <c r="A104" s="37">
        <v>40179</v>
      </c>
      <c r="B104" s="40">
        <f>Tabela_3!B102</f>
        <v>117.29307</v>
      </c>
      <c r="C104" s="40">
        <f>Tabela_3!C102</f>
        <v>120.77833</v>
      </c>
      <c r="D104" s="40">
        <f>Tabela_3!D102</f>
        <v>117.51085999999999</v>
      </c>
      <c r="E104" s="40">
        <f>Tabela_3!E102</f>
        <v>76.503219999999999</v>
      </c>
      <c r="F104" s="40" t="str">
        <f>Tabela_3!F102</f>
        <v>...</v>
      </c>
      <c r="G104" s="40">
        <f>Tabela_3!G102</f>
        <v>134.88081</v>
      </c>
      <c r="H104" s="40" t="str">
        <f>Tabela_3!H102</f>
        <v>...</v>
      </c>
      <c r="I104" s="40">
        <f>Tabela_3!I102</f>
        <v>102.36355</v>
      </c>
      <c r="J104" s="40">
        <f>Tabela_3!J102</f>
        <v>138.51203000000001</v>
      </c>
      <c r="K104" s="40">
        <f>Tabela_3!K102</f>
        <v>113.59681</v>
      </c>
      <c r="L104" s="40">
        <f>Tabela_3!L102</f>
        <v>171.43630999999999</v>
      </c>
      <c r="M104" s="40">
        <f>Tabela_3!M102</f>
        <v>97.869460000000004</v>
      </c>
      <c r="N104" s="40">
        <f>Tabela_3!N102</f>
        <v>119.19243</v>
      </c>
      <c r="O104" s="40">
        <f>Tabela_3!O102</f>
        <v>93.345060000000004</v>
      </c>
      <c r="P104" s="40">
        <f>Tabela_3!P102</f>
        <v>111.11715</v>
      </c>
      <c r="Q104" s="40">
        <f>Tabela_3!Q102</f>
        <v>108.88630999999999</v>
      </c>
    </row>
    <row r="105" spans="1:17" x14ac:dyDescent="0.25">
      <c r="A105" s="37">
        <v>40210</v>
      </c>
      <c r="B105" s="40">
        <f>Tabela_3!B103</f>
        <v>117.14691999999999</v>
      </c>
      <c r="C105" s="40">
        <f>Tabela_3!C103</f>
        <v>122.9773</v>
      </c>
      <c r="D105" s="40">
        <f>Tabela_3!D103</f>
        <v>112.81725</v>
      </c>
      <c r="E105" s="40">
        <f>Tabela_3!E103</f>
        <v>80.983289999999997</v>
      </c>
      <c r="F105" s="40" t="str">
        <f>Tabela_3!F103</f>
        <v>...</v>
      </c>
      <c r="G105" s="40">
        <f>Tabela_3!G103</f>
        <v>129.95962</v>
      </c>
      <c r="H105" s="40" t="str">
        <f>Tabela_3!H103</f>
        <v>...</v>
      </c>
      <c r="I105" s="40">
        <f>Tabela_3!I103</f>
        <v>113.39507999999999</v>
      </c>
      <c r="J105" s="40">
        <f>Tabela_3!J103</f>
        <v>137.03804</v>
      </c>
      <c r="K105" s="40">
        <f>Tabela_3!K103</f>
        <v>115.56156</v>
      </c>
      <c r="L105" s="40">
        <f>Tabela_3!L103</f>
        <v>166.18912</v>
      </c>
      <c r="M105" s="40">
        <f>Tabela_3!M103</f>
        <v>100.50145999999999</v>
      </c>
      <c r="N105" s="40">
        <f>Tabela_3!N103</f>
        <v>120.31971</v>
      </c>
      <c r="O105" s="40">
        <f>Tabela_3!O103</f>
        <v>93.312960000000004</v>
      </c>
      <c r="P105" s="40">
        <f>Tabela_3!P103</f>
        <v>107.33422</v>
      </c>
      <c r="Q105" s="40">
        <f>Tabela_3!Q103</f>
        <v>101.22736999999999</v>
      </c>
    </row>
    <row r="106" spans="1:17" x14ac:dyDescent="0.25">
      <c r="A106" s="37">
        <v>40238</v>
      </c>
      <c r="B106" s="40">
        <f>Tabela_3!B104</f>
        <v>119.69588</v>
      </c>
      <c r="C106" s="40">
        <f>Tabela_3!C104</f>
        <v>123.70264</v>
      </c>
      <c r="D106" s="40">
        <f>Tabela_3!D104</f>
        <v>133.09623999999999</v>
      </c>
      <c r="E106" s="40">
        <f>Tabela_3!E104</f>
        <v>83.548270000000002</v>
      </c>
      <c r="F106" s="40" t="str">
        <f>Tabela_3!F104</f>
        <v>...</v>
      </c>
      <c r="G106" s="40">
        <f>Tabela_3!G104</f>
        <v>131.22987000000001</v>
      </c>
      <c r="H106" s="40" t="str">
        <f>Tabela_3!H104</f>
        <v>...</v>
      </c>
      <c r="I106" s="40">
        <f>Tabela_3!I104</f>
        <v>117.07738000000001</v>
      </c>
      <c r="J106" s="40">
        <f>Tabela_3!J104</f>
        <v>136.14757</v>
      </c>
      <c r="K106" s="40">
        <f>Tabela_3!K104</f>
        <v>119.4153</v>
      </c>
      <c r="L106" s="40">
        <f>Tabela_3!L104</f>
        <v>171.57763</v>
      </c>
      <c r="M106" s="40">
        <f>Tabela_3!M104</f>
        <v>99.622200000000007</v>
      </c>
      <c r="N106" s="40">
        <f>Tabela_3!N104</f>
        <v>122.45611</v>
      </c>
      <c r="O106" s="40">
        <f>Tabela_3!O104</f>
        <v>100.77588</v>
      </c>
      <c r="P106" s="40">
        <f>Tabela_3!P104</f>
        <v>112.17468</v>
      </c>
      <c r="Q106" s="40">
        <f>Tabela_3!Q104</f>
        <v>106.04252</v>
      </c>
    </row>
    <row r="107" spans="1:17" x14ac:dyDescent="0.25">
      <c r="A107" s="37">
        <v>40269</v>
      </c>
      <c r="B107" s="40">
        <f>Tabela_3!B105</f>
        <v>120.19022</v>
      </c>
      <c r="C107" s="40">
        <f>Tabela_3!C105</f>
        <v>124.76253</v>
      </c>
      <c r="D107" s="40">
        <f>Tabela_3!D105</f>
        <v>118.46338</v>
      </c>
      <c r="E107" s="40">
        <f>Tabela_3!E105</f>
        <v>80.651730000000001</v>
      </c>
      <c r="F107" s="40" t="str">
        <f>Tabela_3!F105</f>
        <v>...</v>
      </c>
      <c r="G107" s="40">
        <f>Tabela_3!G105</f>
        <v>138.30607000000001</v>
      </c>
      <c r="H107" s="40" t="str">
        <f>Tabela_3!H105</f>
        <v>...</v>
      </c>
      <c r="I107" s="40">
        <f>Tabela_3!I105</f>
        <v>113.57483000000001</v>
      </c>
      <c r="J107" s="40">
        <f>Tabela_3!J105</f>
        <v>137.4605</v>
      </c>
      <c r="K107" s="40">
        <f>Tabela_3!K105</f>
        <v>119.17914</v>
      </c>
      <c r="L107" s="40">
        <f>Tabela_3!L105</f>
        <v>168.54900000000001</v>
      </c>
      <c r="M107" s="40">
        <f>Tabela_3!M105</f>
        <v>100.2286</v>
      </c>
      <c r="N107" s="40">
        <f>Tabela_3!N105</f>
        <v>123.69602</v>
      </c>
      <c r="O107" s="40">
        <f>Tabela_3!O105</f>
        <v>98.271159999999995</v>
      </c>
      <c r="P107" s="40">
        <f>Tabela_3!P105</f>
        <v>112.44242</v>
      </c>
      <c r="Q107" s="40">
        <f>Tabela_3!Q105</f>
        <v>104.97004</v>
      </c>
    </row>
    <row r="108" spans="1:17" x14ac:dyDescent="0.25">
      <c r="A108" s="37">
        <v>40299</v>
      </c>
      <c r="B108" s="40">
        <f>Tabela_3!B106</f>
        <v>119.81870000000001</v>
      </c>
      <c r="C108" s="40">
        <f>Tabela_3!C106</f>
        <v>123.49290000000001</v>
      </c>
      <c r="D108" s="40">
        <f>Tabela_3!D106</f>
        <v>114.86682</v>
      </c>
      <c r="E108" s="40">
        <f>Tabela_3!E106</f>
        <v>77.115899999999996</v>
      </c>
      <c r="F108" s="40" t="str">
        <f>Tabela_3!F106</f>
        <v>...</v>
      </c>
      <c r="G108" s="40">
        <f>Tabela_3!G106</f>
        <v>133.25443999999999</v>
      </c>
      <c r="H108" s="40" t="str">
        <f>Tabela_3!H106</f>
        <v>...</v>
      </c>
      <c r="I108" s="40">
        <f>Tabela_3!I106</f>
        <v>112.70198000000001</v>
      </c>
      <c r="J108" s="40">
        <f>Tabela_3!J106</f>
        <v>139.08393000000001</v>
      </c>
      <c r="K108" s="40">
        <f>Tabela_3!K106</f>
        <v>119.56954</v>
      </c>
      <c r="L108" s="40">
        <f>Tabela_3!L106</f>
        <v>163.83313999999999</v>
      </c>
      <c r="M108" s="40">
        <f>Tabela_3!M106</f>
        <v>103.09308</v>
      </c>
      <c r="N108" s="40">
        <f>Tabela_3!N106</f>
        <v>120.09706</v>
      </c>
      <c r="O108" s="40">
        <f>Tabela_3!O106</f>
        <v>100.37399000000001</v>
      </c>
      <c r="P108" s="40">
        <f>Tabela_3!P106</f>
        <v>114.20444000000001</v>
      </c>
      <c r="Q108" s="40">
        <f>Tabela_3!Q106</f>
        <v>103.66398</v>
      </c>
    </row>
    <row r="109" spans="1:17" x14ac:dyDescent="0.25">
      <c r="A109" s="37">
        <v>40330</v>
      </c>
      <c r="B109" s="40">
        <f>Tabela_3!B107</f>
        <v>119.35612</v>
      </c>
      <c r="C109" s="40">
        <f>Tabela_3!C107</f>
        <v>120.91552</v>
      </c>
      <c r="D109" s="40">
        <f>Tabela_3!D107</f>
        <v>119.44880000000001</v>
      </c>
      <c r="E109" s="40">
        <f>Tabela_3!E107</f>
        <v>77.403139999999993</v>
      </c>
      <c r="F109" s="40" t="str">
        <f>Tabela_3!F107</f>
        <v>...</v>
      </c>
      <c r="G109" s="40">
        <f>Tabela_3!G107</f>
        <v>136.89322000000001</v>
      </c>
      <c r="H109" s="40" t="str">
        <f>Tabela_3!H107</f>
        <v>...</v>
      </c>
      <c r="I109" s="40">
        <f>Tabela_3!I107</f>
        <v>110.96062000000001</v>
      </c>
      <c r="J109" s="40">
        <f>Tabela_3!J107</f>
        <v>131.977</v>
      </c>
      <c r="K109" s="40">
        <f>Tabela_3!K107</f>
        <v>117.59169</v>
      </c>
      <c r="L109" s="40">
        <f>Tabela_3!L107</f>
        <v>173.51177000000001</v>
      </c>
      <c r="M109" s="40">
        <f>Tabela_3!M107</f>
        <v>105.35472</v>
      </c>
      <c r="N109" s="40">
        <f>Tabela_3!N107</f>
        <v>121.79358999999999</v>
      </c>
      <c r="O109" s="40">
        <f>Tabela_3!O107</f>
        <v>102.94134</v>
      </c>
      <c r="P109" s="40">
        <f>Tabela_3!P107</f>
        <v>110.57427</v>
      </c>
      <c r="Q109" s="40">
        <f>Tabela_3!Q107</f>
        <v>107.62658999999999</v>
      </c>
    </row>
    <row r="110" spans="1:17" x14ac:dyDescent="0.25">
      <c r="A110" s="37">
        <v>40360</v>
      </c>
      <c r="B110" s="40">
        <f>Tabela_3!B108</f>
        <v>118.62908</v>
      </c>
      <c r="C110" s="40">
        <f>Tabela_3!C108</f>
        <v>123.71799</v>
      </c>
      <c r="D110" s="40">
        <f>Tabela_3!D108</f>
        <v>115.06753999999999</v>
      </c>
      <c r="E110" s="40">
        <f>Tabela_3!E108</f>
        <v>75.635850000000005</v>
      </c>
      <c r="F110" s="40" t="str">
        <f>Tabela_3!F108</f>
        <v>...</v>
      </c>
      <c r="G110" s="40">
        <f>Tabela_3!G108</f>
        <v>132.33261999999999</v>
      </c>
      <c r="H110" s="40" t="str">
        <f>Tabela_3!H108</f>
        <v>...</v>
      </c>
      <c r="I110" s="40">
        <f>Tabela_3!I108</f>
        <v>110.07549</v>
      </c>
      <c r="J110" s="40">
        <f>Tabela_3!J108</f>
        <v>137.14076</v>
      </c>
      <c r="K110" s="40">
        <f>Tabela_3!K108</f>
        <v>117.71796000000001</v>
      </c>
      <c r="L110" s="40">
        <f>Tabela_3!L108</f>
        <v>176.32041000000001</v>
      </c>
      <c r="M110" s="40">
        <f>Tabela_3!M108</f>
        <v>104.96120999999999</v>
      </c>
      <c r="N110" s="40">
        <f>Tabela_3!N108</f>
        <v>120.57586999999999</v>
      </c>
      <c r="O110" s="40">
        <f>Tabela_3!O108</f>
        <v>101.15262</v>
      </c>
      <c r="P110" s="40">
        <f>Tabela_3!P108</f>
        <v>106.02718</v>
      </c>
      <c r="Q110" s="40">
        <f>Tabela_3!Q108</f>
        <v>108.38007</v>
      </c>
    </row>
    <row r="111" spans="1:17" x14ac:dyDescent="0.25">
      <c r="A111" s="37">
        <v>40391</v>
      </c>
      <c r="B111" s="40">
        <f>Tabela_3!B109</f>
        <v>118.33284</v>
      </c>
      <c r="C111" s="40">
        <f>Tabela_3!C109</f>
        <v>120.24769000000001</v>
      </c>
      <c r="D111" s="40">
        <f>Tabela_3!D109</f>
        <v>112.09452</v>
      </c>
      <c r="E111" s="40">
        <f>Tabela_3!E109</f>
        <v>78.906149999999997</v>
      </c>
      <c r="F111" s="40" t="str">
        <f>Tabela_3!F109</f>
        <v>...</v>
      </c>
      <c r="G111" s="40">
        <f>Tabela_3!G109</f>
        <v>128.39371</v>
      </c>
      <c r="H111" s="40" t="str">
        <f>Tabela_3!H109</f>
        <v>...</v>
      </c>
      <c r="I111" s="40">
        <f>Tabela_3!I109</f>
        <v>107.67525000000001</v>
      </c>
      <c r="J111" s="40">
        <f>Tabela_3!J109</f>
        <v>133.51567</v>
      </c>
      <c r="K111" s="40">
        <f>Tabela_3!K109</f>
        <v>117.13154</v>
      </c>
      <c r="L111" s="40">
        <f>Tabela_3!L109</f>
        <v>178.35731999999999</v>
      </c>
      <c r="M111" s="40">
        <f>Tabela_3!M109</f>
        <v>105.48050000000001</v>
      </c>
      <c r="N111" s="40">
        <f>Tabela_3!N109</f>
        <v>120.03729</v>
      </c>
      <c r="O111" s="40">
        <f>Tabela_3!O109</f>
        <v>89.003380000000007</v>
      </c>
      <c r="P111" s="40">
        <f>Tabela_3!P109</f>
        <v>105.35969</v>
      </c>
      <c r="Q111" s="40">
        <f>Tabela_3!Q109</f>
        <v>102.86669000000001</v>
      </c>
    </row>
    <row r="112" spans="1:17" x14ac:dyDescent="0.25">
      <c r="A112" s="37">
        <v>40422</v>
      </c>
      <c r="B112" s="40">
        <f>Tabela_3!B110</f>
        <v>118.55861</v>
      </c>
      <c r="C112" s="40">
        <f>Tabela_3!C110</f>
        <v>119.85947</v>
      </c>
      <c r="D112" s="40">
        <f>Tabela_3!D110</f>
        <v>110.2616</v>
      </c>
      <c r="E112" s="40">
        <f>Tabela_3!E110</f>
        <v>77.960589999999996</v>
      </c>
      <c r="F112" s="40" t="str">
        <f>Tabela_3!F110</f>
        <v>...</v>
      </c>
      <c r="G112" s="40">
        <f>Tabela_3!G110</f>
        <v>127.2354</v>
      </c>
      <c r="H112" s="40" t="str">
        <f>Tabela_3!H110</f>
        <v>...</v>
      </c>
      <c r="I112" s="40">
        <f>Tabela_3!I110</f>
        <v>107.38059</v>
      </c>
      <c r="J112" s="40">
        <f>Tabela_3!J110</f>
        <v>130.82840999999999</v>
      </c>
      <c r="K112" s="40">
        <f>Tabela_3!K110</f>
        <v>120.44902</v>
      </c>
      <c r="L112" s="40">
        <f>Tabela_3!L110</f>
        <v>177.30625000000001</v>
      </c>
      <c r="M112" s="40">
        <f>Tabela_3!M110</f>
        <v>103.51613</v>
      </c>
      <c r="N112" s="40">
        <f>Tabela_3!N110</f>
        <v>122.96185</v>
      </c>
      <c r="O112" s="40">
        <f>Tabela_3!O110</f>
        <v>100.93444</v>
      </c>
      <c r="P112" s="40">
        <f>Tabela_3!P110</f>
        <v>106.24587</v>
      </c>
      <c r="Q112" s="40">
        <f>Tabela_3!Q110</f>
        <v>100.77694</v>
      </c>
    </row>
    <row r="113" spans="1:17" x14ac:dyDescent="0.25">
      <c r="A113" s="37">
        <v>40452</v>
      </c>
      <c r="B113" s="40">
        <f>Tabela_3!B111</f>
        <v>118.17537</v>
      </c>
      <c r="C113" s="40">
        <f>Tabela_3!C111</f>
        <v>118.89084</v>
      </c>
      <c r="D113" s="40">
        <f>Tabela_3!D111</f>
        <v>106.60269</v>
      </c>
      <c r="E113" s="40">
        <f>Tabela_3!E111</f>
        <v>75.6584</v>
      </c>
      <c r="F113" s="40" t="str">
        <f>Tabela_3!F111</f>
        <v>...</v>
      </c>
      <c r="G113" s="40">
        <f>Tabela_3!G111</f>
        <v>118.25149999999999</v>
      </c>
      <c r="H113" s="40" t="str">
        <f>Tabela_3!H111</f>
        <v>...</v>
      </c>
      <c r="I113" s="40">
        <f>Tabela_3!I111</f>
        <v>106.47013</v>
      </c>
      <c r="J113" s="40">
        <f>Tabela_3!J111</f>
        <v>136.87970999999999</v>
      </c>
      <c r="K113" s="40">
        <f>Tabela_3!K111</f>
        <v>117.65934</v>
      </c>
      <c r="L113" s="40">
        <f>Tabela_3!L111</f>
        <v>179.97810000000001</v>
      </c>
      <c r="M113" s="40">
        <f>Tabela_3!M111</f>
        <v>103.27829</v>
      </c>
      <c r="N113" s="40">
        <f>Tabela_3!N111</f>
        <v>118.05423</v>
      </c>
      <c r="O113" s="40">
        <f>Tabela_3!O111</f>
        <v>91.393820000000005</v>
      </c>
      <c r="P113" s="40">
        <f>Tabela_3!P111</f>
        <v>108.33714999999999</v>
      </c>
      <c r="Q113" s="40">
        <f>Tabela_3!Q111</f>
        <v>97.419889999999995</v>
      </c>
    </row>
    <row r="114" spans="1:17" x14ac:dyDescent="0.25">
      <c r="A114" s="37">
        <v>40483</v>
      </c>
      <c r="B114" s="40">
        <f>Tabela_3!B112</f>
        <v>119.01363000000001</v>
      </c>
      <c r="C114" s="40">
        <f>Tabela_3!C112</f>
        <v>116.61225</v>
      </c>
      <c r="D114" s="40">
        <f>Tabela_3!D112</f>
        <v>119.10068</v>
      </c>
      <c r="E114" s="40">
        <f>Tabela_3!E112</f>
        <v>81.180949999999996</v>
      </c>
      <c r="F114" s="40" t="str">
        <f>Tabela_3!F112</f>
        <v>...</v>
      </c>
      <c r="G114" s="40">
        <f>Tabela_3!G112</f>
        <v>119.51819</v>
      </c>
      <c r="H114" s="40" t="str">
        <f>Tabela_3!H112</f>
        <v>...</v>
      </c>
      <c r="I114" s="40">
        <f>Tabela_3!I112</f>
        <v>109.07225</v>
      </c>
      <c r="J114" s="40">
        <f>Tabela_3!J112</f>
        <v>130.29031000000001</v>
      </c>
      <c r="K114" s="40">
        <f>Tabela_3!K112</f>
        <v>118.53919999999999</v>
      </c>
      <c r="L114" s="40">
        <f>Tabela_3!L112</f>
        <v>175.54494</v>
      </c>
      <c r="M114" s="40">
        <f>Tabela_3!M112</f>
        <v>108.02114</v>
      </c>
      <c r="N114" s="40">
        <f>Tabela_3!N112</f>
        <v>123.49795</v>
      </c>
      <c r="O114" s="40">
        <f>Tabela_3!O112</f>
        <v>101.83049</v>
      </c>
      <c r="P114" s="40">
        <f>Tabela_3!P112</f>
        <v>108.41492</v>
      </c>
      <c r="Q114" s="40">
        <f>Tabela_3!Q112</f>
        <v>109.71562</v>
      </c>
    </row>
    <row r="115" spans="1:17" x14ac:dyDescent="0.25">
      <c r="A115" s="37">
        <v>40513</v>
      </c>
      <c r="B115" s="40">
        <f>Tabela_3!B113</f>
        <v>119.61619</v>
      </c>
      <c r="C115" s="40">
        <f>Tabela_3!C113</f>
        <v>116.24629</v>
      </c>
      <c r="D115" s="40">
        <f>Tabela_3!D113</f>
        <v>114.05001</v>
      </c>
      <c r="E115" s="40">
        <f>Tabela_3!E113</f>
        <v>77.821290000000005</v>
      </c>
      <c r="F115" s="40" t="str">
        <f>Tabela_3!F113</f>
        <v>...</v>
      </c>
      <c r="G115" s="40">
        <f>Tabela_3!G113</f>
        <v>118.87047</v>
      </c>
      <c r="H115" s="40" t="str">
        <f>Tabela_3!H113</f>
        <v>...</v>
      </c>
      <c r="I115" s="40">
        <f>Tabela_3!I113</f>
        <v>107.12981000000001</v>
      </c>
      <c r="J115" s="40">
        <f>Tabela_3!J113</f>
        <v>130.06137000000001</v>
      </c>
      <c r="K115" s="40">
        <f>Tabela_3!K113</f>
        <v>120.8947</v>
      </c>
      <c r="L115" s="40">
        <f>Tabela_3!L113</f>
        <v>166.53966</v>
      </c>
      <c r="M115" s="40">
        <f>Tabela_3!M113</f>
        <v>102.4191</v>
      </c>
      <c r="N115" s="40">
        <f>Tabela_3!N113</f>
        <v>125.54724</v>
      </c>
      <c r="O115" s="40">
        <f>Tabela_3!O113</f>
        <v>100.98332000000001</v>
      </c>
      <c r="P115" s="40">
        <f>Tabela_3!P113</f>
        <v>114.62222</v>
      </c>
      <c r="Q115" s="40">
        <f>Tabela_3!Q113</f>
        <v>106.09708000000001</v>
      </c>
    </row>
    <row r="116" spans="1:17" x14ac:dyDescent="0.25">
      <c r="A116" s="37">
        <v>40544</v>
      </c>
      <c r="B116" s="40">
        <f>Tabela_3!B114</f>
        <v>119.98269999999999</v>
      </c>
      <c r="C116" s="40">
        <f>Tabela_3!C114</f>
        <v>112.22969000000001</v>
      </c>
      <c r="D116" s="40">
        <f>Tabela_3!D114</f>
        <v>114.70135999999999</v>
      </c>
      <c r="E116" s="40">
        <f>Tabela_3!E114</f>
        <v>81.417500000000004</v>
      </c>
      <c r="F116" s="40" t="str">
        <f>Tabela_3!F114</f>
        <v>...</v>
      </c>
      <c r="G116" s="40">
        <f>Tabela_3!G114</f>
        <v>114.51754</v>
      </c>
      <c r="H116" s="40" t="str">
        <f>Tabela_3!H114</f>
        <v>...</v>
      </c>
      <c r="I116" s="40">
        <f>Tabela_3!I114</f>
        <v>97.550110000000004</v>
      </c>
      <c r="J116" s="40">
        <f>Tabela_3!J114</f>
        <v>125.99339999999999</v>
      </c>
      <c r="K116" s="40">
        <f>Tabela_3!K114</f>
        <v>117.52876000000001</v>
      </c>
      <c r="L116" s="40">
        <f>Tabela_3!L114</f>
        <v>186.12912</v>
      </c>
      <c r="M116" s="40">
        <f>Tabela_3!M114</f>
        <v>101.28334</v>
      </c>
      <c r="N116" s="40">
        <f>Tabela_3!N114</f>
        <v>123.69747</v>
      </c>
      <c r="O116" s="40">
        <f>Tabela_3!O114</f>
        <v>102.08325000000001</v>
      </c>
      <c r="P116" s="40">
        <f>Tabela_3!P114</f>
        <v>113.51267</v>
      </c>
      <c r="Q116" s="40">
        <f>Tabela_3!Q114</f>
        <v>104.04170000000001</v>
      </c>
    </row>
    <row r="117" spans="1:17" x14ac:dyDescent="0.25">
      <c r="A117" s="37">
        <v>40575</v>
      </c>
      <c r="B117" s="40">
        <f>Tabela_3!B115</f>
        <v>121.31489999999999</v>
      </c>
      <c r="C117" s="40">
        <f>Tabela_3!C115</f>
        <v>112.86954</v>
      </c>
      <c r="D117" s="40">
        <f>Tabela_3!D115</f>
        <v>115.49599000000001</v>
      </c>
      <c r="E117" s="40">
        <f>Tabela_3!E115</f>
        <v>80.094769999999997</v>
      </c>
      <c r="F117" s="40" t="str">
        <f>Tabela_3!F115</f>
        <v>...</v>
      </c>
      <c r="G117" s="40">
        <f>Tabela_3!G115</f>
        <v>117.80526</v>
      </c>
      <c r="H117" s="40" t="str">
        <f>Tabela_3!H115</f>
        <v>...</v>
      </c>
      <c r="I117" s="40">
        <f>Tabela_3!I115</f>
        <v>108.64269</v>
      </c>
      <c r="J117" s="40">
        <f>Tabela_3!J115</f>
        <v>118.27459</v>
      </c>
      <c r="K117" s="40">
        <f>Tabela_3!K115</f>
        <v>121.51477</v>
      </c>
      <c r="L117" s="40">
        <f>Tabela_3!L115</f>
        <v>187.24113</v>
      </c>
      <c r="M117" s="40">
        <f>Tabela_3!M115</f>
        <v>106.57398999999999</v>
      </c>
      <c r="N117" s="40">
        <f>Tabela_3!N115</f>
        <v>125.28333000000001</v>
      </c>
      <c r="O117" s="40">
        <f>Tabela_3!O115</f>
        <v>102.4241</v>
      </c>
      <c r="P117" s="40">
        <f>Tabela_3!P115</f>
        <v>109.90165</v>
      </c>
      <c r="Q117" s="40">
        <f>Tabela_3!Q115</f>
        <v>106.46108</v>
      </c>
    </row>
    <row r="118" spans="1:17" x14ac:dyDescent="0.25">
      <c r="A118" s="37">
        <v>40603</v>
      </c>
      <c r="B118" s="40">
        <f>Tabela_3!B116</f>
        <v>121.98608</v>
      </c>
      <c r="C118" s="40">
        <f>Tabela_3!C116</f>
        <v>118.75867</v>
      </c>
      <c r="D118" s="40">
        <f>Tabela_3!D116</f>
        <v>118.59988</v>
      </c>
      <c r="E118" s="40">
        <f>Tabela_3!E116</f>
        <v>78.011520000000004</v>
      </c>
      <c r="F118" s="40" t="str">
        <f>Tabela_3!F116</f>
        <v>...</v>
      </c>
      <c r="G118" s="40">
        <f>Tabela_3!G116</f>
        <v>119.38607</v>
      </c>
      <c r="H118" s="40" t="str">
        <f>Tabela_3!H116</f>
        <v>...</v>
      </c>
      <c r="I118" s="40">
        <f>Tabela_3!I116</f>
        <v>108.51499</v>
      </c>
      <c r="J118" s="40">
        <f>Tabela_3!J116</f>
        <v>130.11686</v>
      </c>
      <c r="K118" s="40">
        <f>Tabela_3!K116</f>
        <v>122.99064</v>
      </c>
      <c r="L118" s="40">
        <f>Tabela_3!L116</f>
        <v>188.67841999999999</v>
      </c>
      <c r="M118" s="40">
        <f>Tabela_3!M116</f>
        <v>105.01076</v>
      </c>
      <c r="N118" s="40">
        <f>Tabela_3!N116</f>
        <v>129.41807</v>
      </c>
      <c r="O118" s="40">
        <f>Tabela_3!O116</f>
        <v>103.61754000000001</v>
      </c>
      <c r="P118" s="40">
        <f>Tabela_3!P116</f>
        <v>108.71171</v>
      </c>
      <c r="Q118" s="40">
        <f>Tabela_3!Q116</f>
        <v>109.03601</v>
      </c>
    </row>
    <row r="119" spans="1:17" x14ac:dyDescent="0.25">
      <c r="A119" s="37">
        <v>40634</v>
      </c>
      <c r="B119" s="40">
        <f>Tabela_3!B117</f>
        <v>118.71581</v>
      </c>
      <c r="C119" s="40">
        <f>Tabela_3!C117</f>
        <v>116.65044</v>
      </c>
      <c r="D119" s="40">
        <f>Tabela_3!D117</f>
        <v>120.17382000000001</v>
      </c>
      <c r="E119" s="40">
        <f>Tabela_3!E117</f>
        <v>81.228870000000001</v>
      </c>
      <c r="F119" s="40" t="str">
        <f>Tabela_3!F117</f>
        <v>...</v>
      </c>
      <c r="G119" s="40">
        <f>Tabela_3!G117</f>
        <v>111.95983</v>
      </c>
      <c r="H119" s="40" t="str">
        <f>Tabela_3!H117</f>
        <v>...</v>
      </c>
      <c r="I119" s="40">
        <f>Tabela_3!I117</f>
        <v>105.47991</v>
      </c>
      <c r="J119" s="40">
        <f>Tabela_3!J117</f>
        <v>131.66222999999999</v>
      </c>
      <c r="K119" s="40">
        <f>Tabela_3!K117</f>
        <v>120.06310999999999</v>
      </c>
      <c r="L119" s="40">
        <f>Tabela_3!L117</f>
        <v>189.04669999999999</v>
      </c>
      <c r="M119" s="40">
        <f>Tabela_3!M117</f>
        <v>105.76094000000001</v>
      </c>
      <c r="N119" s="40">
        <f>Tabela_3!N117</f>
        <v>119.99507</v>
      </c>
      <c r="O119" s="40">
        <f>Tabela_3!O117</f>
        <v>105.34596000000001</v>
      </c>
      <c r="P119" s="40">
        <f>Tabela_3!P117</f>
        <v>103.67086999999999</v>
      </c>
      <c r="Q119" s="40">
        <f>Tabela_3!Q117</f>
        <v>108.52717</v>
      </c>
    </row>
    <row r="120" spans="1:17" x14ac:dyDescent="0.25">
      <c r="A120" s="37">
        <v>40664</v>
      </c>
      <c r="B120" s="40">
        <f>Tabela_3!B118</f>
        <v>122.28771999999999</v>
      </c>
      <c r="C120" s="40">
        <f>Tabela_3!C118</f>
        <v>116.97677</v>
      </c>
      <c r="D120" s="40">
        <f>Tabela_3!D118</f>
        <v>124.09124</v>
      </c>
      <c r="E120" s="40">
        <f>Tabela_3!E118</f>
        <v>81.638239999999996</v>
      </c>
      <c r="F120" s="40" t="str">
        <f>Tabela_3!F118</f>
        <v>...</v>
      </c>
      <c r="G120" s="40">
        <f>Tabela_3!G118</f>
        <v>115.04215000000001</v>
      </c>
      <c r="H120" s="40" t="str">
        <f>Tabela_3!H118</f>
        <v>...</v>
      </c>
      <c r="I120" s="40">
        <f>Tabela_3!I118</f>
        <v>106.59034</v>
      </c>
      <c r="J120" s="40">
        <f>Tabela_3!J118</f>
        <v>134.66846000000001</v>
      </c>
      <c r="K120" s="40">
        <f>Tabela_3!K118</f>
        <v>120.21199</v>
      </c>
      <c r="L120" s="40">
        <f>Tabela_3!L118</f>
        <v>194.25924000000001</v>
      </c>
      <c r="M120" s="40">
        <f>Tabela_3!M118</f>
        <v>104.58642999999999</v>
      </c>
      <c r="N120" s="40">
        <f>Tabela_3!N118</f>
        <v>124.75183</v>
      </c>
      <c r="O120" s="40">
        <f>Tabela_3!O118</f>
        <v>104.64645</v>
      </c>
      <c r="P120" s="40">
        <f>Tabela_3!P118</f>
        <v>101.69499999999999</v>
      </c>
      <c r="Q120" s="40">
        <f>Tabela_3!Q118</f>
        <v>108.40487</v>
      </c>
    </row>
    <row r="121" spans="1:17" x14ac:dyDescent="0.25">
      <c r="A121" s="37">
        <v>40695</v>
      </c>
      <c r="B121" s="40">
        <f>Tabela_3!B119</f>
        <v>120.08582</v>
      </c>
      <c r="C121" s="40">
        <f>Tabela_3!C119</f>
        <v>118.73809</v>
      </c>
      <c r="D121" s="40">
        <f>Tabela_3!D119</f>
        <v>118.93741</v>
      </c>
      <c r="E121" s="40">
        <f>Tabela_3!E119</f>
        <v>79.858369999999994</v>
      </c>
      <c r="F121" s="40" t="str">
        <f>Tabela_3!F119</f>
        <v>...</v>
      </c>
      <c r="G121" s="40">
        <f>Tabela_3!G119</f>
        <v>113.88108</v>
      </c>
      <c r="H121" s="40" t="str">
        <f>Tabela_3!H119</f>
        <v>...</v>
      </c>
      <c r="I121" s="40">
        <f>Tabela_3!I119</f>
        <v>111.44168999999999</v>
      </c>
      <c r="J121" s="40">
        <f>Tabela_3!J119</f>
        <v>138.58085</v>
      </c>
      <c r="K121" s="40">
        <f>Tabela_3!K119</f>
        <v>120.51491</v>
      </c>
      <c r="L121" s="40">
        <f>Tabela_3!L119</f>
        <v>185.32541000000001</v>
      </c>
      <c r="M121" s="40">
        <f>Tabela_3!M119</f>
        <v>101.11651000000001</v>
      </c>
      <c r="N121" s="40">
        <f>Tabela_3!N119</f>
        <v>123.06939</v>
      </c>
      <c r="O121" s="40">
        <f>Tabela_3!O119</f>
        <v>109.76094000000001</v>
      </c>
      <c r="P121" s="40">
        <f>Tabela_3!P119</f>
        <v>101.68223</v>
      </c>
      <c r="Q121" s="40">
        <f>Tabela_3!Q119</f>
        <v>107.99426</v>
      </c>
    </row>
    <row r="122" spans="1:17" x14ac:dyDescent="0.25">
      <c r="A122" s="37">
        <v>40725</v>
      </c>
      <c r="B122" s="40">
        <f>Tabela_3!B120</f>
        <v>119.87096</v>
      </c>
      <c r="C122" s="40">
        <f>Tabela_3!C120</f>
        <v>114.56928000000001</v>
      </c>
      <c r="D122" s="40">
        <f>Tabela_3!D120</f>
        <v>120.16325000000001</v>
      </c>
      <c r="E122" s="40">
        <f>Tabela_3!E120</f>
        <v>84.107929999999996</v>
      </c>
      <c r="F122" s="40" t="str">
        <f>Tabela_3!F120</f>
        <v>...</v>
      </c>
      <c r="G122" s="40">
        <f>Tabela_3!G120</f>
        <v>103.99795</v>
      </c>
      <c r="H122" s="40" t="str">
        <f>Tabela_3!H120</f>
        <v>...</v>
      </c>
      <c r="I122" s="40">
        <f>Tabela_3!I120</f>
        <v>110.78654</v>
      </c>
      <c r="J122" s="40">
        <f>Tabela_3!J120</f>
        <v>127.90298</v>
      </c>
      <c r="K122" s="40">
        <f>Tabela_3!K120</f>
        <v>117.18467</v>
      </c>
      <c r="L122" s="40">
        <f>Tabela_3!L120</f>
        <v>177.76382000000001</v>
      </c>
      <c r="M122" s="40">
        <f>Tabela_3!M120</f>
        <v>101.15082</v>
      </c>
      <c r="N122" s="40">
        <f>Tabela_3!N120</f>
        <v>120.6183</v>
      </c>
      <c r="O122" s="40">
        <f>Tabela_3!O120</f>
        <v>110.33394</v>
      </c>
      <c r="P122" s="40">
        <f>Tabela_3!P120</f>
        <v>100.72752</v>
      </c>
      <c r="Q122" s="40">
        <f>Tabela_3!Q120</f>
        <v>108.21384</v>
      </c>
    </row>
    <row r="123" spans="1:17" x14ac:dyDescent="0.25">
      <c r="A123" s="37">
        <v>40756</v>
      </c>
      <c r="B123" s="40">
        <f>Tabela_3!B121</f>
        <v>118.9312</v>
      </c>
      <c r="C123" s="40">
        <f>Tabela_3!C121</f>
        <v>116.28946999999999</v>
      </c>
      <c r="D123" s="40">
        <f>Tabela_3!D121</f>
        <v>121.11578</v>
      </c>
      <c r="E123" s="40">
        <f>Tabela_3!E121</f>
        <v>81.883260000000007</v>
      </c>
      <c r="F123" s="40" t="str">
        <f>Tabela_3!F121</f>
        <v>...</v>
      </c>
      <c r="G123" s="40">
        <f>Tabela_3!G121</f>
        <v>111.11449</v>
      </c>
      <c r="H123" s="40" t="str">
        <f>Tabela_3!H121</f>
        <v>...</v>
      </c>
      <c r="I123" s="40">
        <f>Tabela_3!I121</f>
        <v>110.03507999999999</v>
      </c>
      <c r="J123" s="40">
        <f>Tabela_3!J121</f>
        <v>129.62557000000001</v>
      </c>
      <c r="K123" s="40">
        <f>Tabela_3!K121</f>
        <v>115.411</v>
      </c>
      <c r="L123" s="40">
        <f>Tabela_3!L121</f>
        <v>172.13883000000001</v>
      </c>
      <c r="M123" s="40">
        <f>Tabela_3!M121</f>
        <v>108.68964</v>
      </c>
      <c r="N123" s="40">
        <f>Tabela_3!N121</f>
        <v>123.44425</v>
      </c>
      <c r="O123" s="40">
        <f>Tabela_3!O121</f>
        <v>113.68872</v>
      </c>
      <c r="P123" s="40">
        <f>Tabela_3!P121</f>
        <v>102.00336</v>
      </c>
      <c r="Q123" s="40">
        <f>Tabela_3!Q121</f>
        <v>105.19934000000001</v>
      </c>
    </row>
    <row r="124" spans="1:17" x14ac:dyDescent="0.25">
      <c r="A124" s="37">
        <v>40787</v>
      </c>
      <c r="B124" s="40">
        <f>Tabela_3!B122</f>
        <v>117.04125999999999</v>
      </c>
      <c r="C124" s="40">
        <f>Tabela_3!C122</f>
        <v>116.99611</v>
      </c>
      <c r="D124" s="40">
        <f>Tabela_3!D122</f>
        <v>123.17634</v>
      </c>
      <c r="E124" s="40">
        <f>Tabela_3!E122</f>
        <v>82.263540000000006</v>
      </c>
      <c r="F124" s="40" t="str">
        <f>Tabela_3!F122</f>
        <v>...</v>
      </c>
      <c r="G124" s="40">
        <f>Tabela_3!G122</f>
        <v>111.35581999999999</v>
      </c>
      <c r="H124" s="40" t="str">
        <f>Tabela_3!H122</f>
        <v>...</v>
      </c>
      <c r="I124" s="40">
        <f>Tabela_3!I122</f>
        <v>112.66144</v>
      </c>
      <c r="J124" s="40">
        <f>Tabela_3!J122</f>
        <v>127.8788</v>
      </c>
      <c r="K124" s="40">
        <f>Tabela_3!K122</f>
        <v>111.8394</v>
      </c>
      <c r="L124" s="40">
        <f>Tabela_3!L122</f>
        <v>172.33445</v>
      </c>
      <c r="M124" s="40">
        <f>Tabela_3!M122</f>
        <v>105.50712</v>
      </c>
      <c r="N124" s="40">
        <f>Tabela_3!N122</f>
        <v>119.06292999999999</v>
      </c>
      <c r="O124" s="40">
        <f>Tabela_3!O122</f>
        <v>110.65185</v>
      </c>
      <c r="P124" s="40">
        <f>Tabela_3!P122</f>
        <v>100.94504999999999</v>
      </c>
      <c r="Q124" s="40">
        <f>Tabela_3!Q122</f>
        <v>103.81743</v>
      </c>
    </row>
    <row r="125" spans="1:17" x14ac:dyDescent="0.25">
      <c r="A125" s="37">
        <v>40817</v>
      </c>
      <c r="B125" s="40">
        <f>Tabela_3!B123</f>
        <v>115.75270999999999</v>
      </c>
      <c r="C125" s="40">
        <f>Tabela_3!C123</f>
        <v>116.40236</v>
      </c>
      <c r="D125" s="40">
        <f>Tabela_3!D123</f>
        <v>128.42903000000001</v>
      </c>
      <c r="E125" s="40">
        <f>Tabela_3!E123</f>
        <v>78.275030000000001</v>
      </c>
      <c r="F125" s="40" t="str">
        <f>Tabela_3!F123</f>
        <v>...</v>
      </c>
      <c r="G125" s="40">
        <f>Tabela_3!G123</f>
        <v>108.00788</v>
      </c>
      <c r="H125" s="40" t="str">
        <f>Tabela_3!H123</f>
        <v>...</v>
      </c>
      <c r="I125" s="40">
        <f>Tabela_3!I123</f>
        <v>111.16498</v>
      </c>
      <c r="J125" s="40">
        <f>Tabela_3!J123</f>
        <v>129.73786000000001</v>
      </c>
      <c r="K125" s="40">
        <f>Tabela_3!K123</f>
        <v>111.43433</v>
      </c>
      <c r="L125" s="40">
        <f>Tabela_3!L123</f>
        <v>168.32765000000001</v>
      </c>
      <c r="M125" s="40">
        <f>Tabela_3!M123</f>
        <v>102.98009999999999</v>
      </c>
      <c r="N125" s="40">
        <f>Tabela_3!N123</f>
        <v>113.94298999999999</v>
      </c>
      <c r="O125" s="40">
        <f>Tabela_3!O123</f>
        <v>104.92882</v>
      </c>
      <c r="P125" s="40">
        <f>Tabela_3!P123</f>
        <v>98.958309999999997</v>
      </c>
      <c r="Q125" s="40">
        <f>Tabela_3!Q123</f>
        <v>104.91547</v>
      </c>
    </row>
    <row r="126" spans="1:17" x14ac:dyDescent="0.25">
      <c r="A126" s="37">
        <v>40848</v>
      </c>
      <c r="B126" s="40">
        <f>Tabela_3!B124</f>
        <v>116.29652</v>
      </c>
      <c r="C126" s="40">
        <f>Tabela_3!C124</f>
        <v>112.81459</v>
      </c>
      <c r="D126" s="40">
        <f>Tabela_3!D124</f>
        <v>118.99566</v>
      </c>
      <c r="E126" s="40">
        <f>Tabela_3!E124</f>
        <v>79.793229999999994</v>
      </c>
      <c r="F126" s="40" t="str">
        <f>Tabela_3!F124</f>
        <v>...</v>
      </c>
      <c r="G126" s="40">
        <f>Tabela_3!G124</f>
        <v>108.50876</v>
      </c>
      <c r="H126" s="40" t="str">
        <f>Tabela_3!H124</f>
        <v>...</v>
      </c>
      <c r="I126" s="40">
        <f>Tabela_3!I124</f>
        <v>111.4455</v>
      </c>
      <c r="J126" s="40">
        <f>Tabela_3!J124</f>
        <v>122.20908</v>
      </c>
      <c r="K126" s="40">
        <f>Tabela_3!K124</f>
        <v>121.24593</v>
      </c>
      <c r="L126" s="40">
        <f>Tabela_3!L124</f>
        <v>174.97606999999999</v>
      </c>
      <c r="M126" s="40">
        <f>Tabela_3!M124</f>
        <v>105.77454</v>
      </c>
      <c r="N126" s="40">
        <f>Tabela_3!N124</f>
        <v>118.32133</v>
      </c>
      <c r="O126" s="40">
        <f>Tabela_3!O124</f>
        <v>115.85042</v>
      </c>
      <c r="P126" s="40">
        <f>Tabela_3!P124</f>
        <v>99.659289999999999</v>
      </c>
      <c r="Q126" s="40">
        <f>Tabela_3!Q124</f>
        <v>104.36247</v>
      </c>
    </row>
    <row r="127" spans="1:17" x14ac:dyDescent="0.25">
      <c r="A127" s="37">
        <v>40878</v>
      </c>
      <c r="B127" s="40">
        <f>Tabela_3!B125</f>
        <v>119.36982999999999</v>
      </c>
      <c r="C127" s="40">
        <f>Tabela_3!C125</f>
        <v>112.31977999999999</v>
      </c>
      <c r="D127" s="40">
        <f>Tabela_3!D125</f>
        <v>117.21287</v>
      </c>
      <c r="E127" s="40">
        <f>Tabela_3!E125</f>
        <v>79.694159999999997</v>
      </c>
      <c r="F127" s="40" t="str">
        <f>Tabela_3!F125</f>
        <v>...</v>
      </c>
      <c r="G127" s="40">
        <f>Tabela_3!G125</f>
        <v>112.37446</v>
      </c>
      <c r="H127" s="40" t="str">
        <f>Tabela_3!H125</f>
        <v>...</v>
      </c>
      <c r="I127" s="40">
        <f>Tabela_3!I125</f>
        <v>111.63652999999999</v>
      </c>
      <c r="J127" s="40">
        <f>Tabela_3!J125</f>
        <v>122.02791999999999</v>
      </c>
      <c r="K127" s="40">
        <f>Tabela_3!K125</f>
        <v>117.47547</v>
      </c>
      <c r="L127" s="40">
        <f>Tabela_3!L125</f>
        <v>175.18791999999999</v>
      </c>
      <c r="M127" s="40">
        <f>Tabela_3!M125</f>
        <v>102.68989999999999</v>
      </c>
      <c r="N127" s="40">
        <f>Tabela_3!N125</f>
        <v>124.76927999999999</v>
      </c>
      <c r="O127" s="40">
        <f>Tabela_3!O125</f>
        <v>122.50396000000001</v>
      </c>
      <c r="P127" s="40">
        <f>Tabela_3!P125</f>
        <v>105.82548</v>
      </c>
      <c r="Q127" s="40">
        <f>Tabela_3!Q125</f>
        <v>107.96241999999999</v>
      </c>
    </row>
    <row r="128" spans="1:17" x14ac:dyDescent="0.25">
      <c r="A128" s="37">
        <v>40909</v>
      </c>
      <c r="B128" s="40">
        <f>Tabela_3!B126</f>
        <v>114.31786</v>
      </c>
      <c r="C128" s="40">
        <f>Tabela_3!C126</f>
        <v>117.46569</v>
      </c>
      <c r="D128" s="40">
        <f>Tabela_3!D126</f>
        <v>118.00457</v>
      </c>
      <c r="E128" s="40">
        <f>Tabela_3!E126</f>
        <v>69.699039999999997</v>
      </c>
      <c r="F128" s="40" t="str">
        <f>Tabela_3!F126</f>
        <v>...</v>
      </c>
      <c r="G128" s="40">
        <f>Tabela_3!G126</f>
        <v>110.75982999999999</v>
      </c>
      <c r="H128" s="40" t="str">
        <f>Tabela_3!H126</f>
        <v>...</v>
      </c>
      <c r="I128" s="40">
        <f>Tabela_3!I126</f>
        <v>111.08166</v>
      </c>
      <c r="J128" s="40">
        <f>Tabela_3!J126</f>
        <v>131.01445000000001</v>
      </c>
      <c r="K128" s="40">
        <f>Tabela_3!K126</f>
        <v>109.24724000000001</v>
      </c>
      <c r="L128" s="40">
        <f>Tabela_3!L126</f>
        <v>170.15779000000001</v>
      </c>
      <c r="M128" s="40">
        <f>Tabela_3!M126</f>
        <v>88.693510000000003</v>
      </c>
      <c r="N128" s="40">
        <f>Tabela_3!N126</f>
        <v>115.35468</v>
      </c>
      <c r="O128" s="40">
        <f>Tabela_3!O126</f>
        <v>102.4562</v>
      </c>
      <c r="P128" s="40">
        <f>Tabela_3!P126</f>
        <v>100.37748999999999</v>
      </c>
      <c r="Q128" s="40">
        <f>Tabela_3!Q126</f>
        <v>104.75163000000001</v>
      </c>
    </row>
    <row r="129" spans="1:17" x14ac:dyDescent="0.25">
      <c r="A129" s="37">
        <v>40940</v>
      </c>
      <c r="B129" s="40">
        <f>Tabela_3!B127</f>
        <v>115.3327</v>
      </c>
      <c r="C129" s="40">
        <f>Tabela_3!C127</f>
        <v>120.93214999999999</v>
      </c>
      <c r="D129" s="40">
        <f>Tabela_3!D127</f>
        <v>115.17171999999999</v>
      </c>
      <c r="E129" s="40">
        <f>Tabela_3!E127</f>
        <v>79.758759999999995</v>
      </c>
      <c r="F129" s="40" t="str">
        <f>Tabela_3!F127</f>
        <v>...</v>
      </c>
      <c r="G129" s="40">
        <f>Tabela_3!G127</f>
        <v>112.66694</v>
      </c>
      <c r="H129" s="40" t="str">
        <f>Tabela_3!H127</f>
        <v>...</v>
      </c>
      <c r="I129" s="40">
        <f>Tabela_3!I127</f>
        <v>119.18391</v>
      </c>
      <c r="J129" s="40">
        <f>Tabela_3!J127</f>
        <v>133.89331000000001</v>
      </c>
      <c r="K129" s="40">
        <f>Tabela_3!K127</f>
        <v>118.64006999999999</v>
      </c>
      <c r="L129" s="40">
        <f>Tabela_3!L127</f>
        <v>174.68020000000001</v>
      </c>
      <c r="M129" s="40">
        <f>Tabela_3!M127</f>
        <v>98.813779999999994</v>
      </c>
      <c r="N129" s="40">
        <f>Tabela_3!N127</f>
        <v>119.33744</v>
      </c>
      <c r="O129" s="40">
        <f>Tabela_3!O127</f>
        <v>105.40938</v>
      </c>
      <c r="P129" s="40">
        <f>Tabela_3!P127</f>
        <v>102.60907</v>
      </c>
      <c r="Q129" s="40">
        <f>Tabela_3!Q127</f>
        <v>98.498459999999994</v>
      </c>
    </row>
    <row r="130" spans="1:17" x14ac:dyDescent="0.25">
      <c r="A130" s="37">
        <v>40969</v>
      </c>
      <c r="B130" s="40">
        <f>Tabela_3!B128</f>
        <v>114.60991</v>
      </c>
      <c r="C130" s="40">
        <f>Tabela_3!C128</f>
        <v>115.26895</v>
      </c>
      <c r="D130" s="40">
        <f>Tabela_3!D128</f>
        <v>113.37457999999999</v>
      </c>
      <c r="E130" s="40">
        <f>Tabela_3!E128</f>
        <v>79.292029999999997</v>
      </c>
      <c r="F130" s="40" t="str">
        <f>Tabela_3!F128</f>
        <v>...</v>
      </c>
      <c r="G130" s="40">
        <f>Tabela_3!G128</f>
        <v>111.95166999999999</v>
      </c>
      <c r="H130" s="40" t="str">
        <f>Tabela_3!H128</f>
        <v>...</v>
      </c>
      <c r="I130" s="40">
        <f>Tabela_3!I128</f>
        <v>111.16173999999999</v>
      </c>
      <c r="J130" s="40">
        <f>Tabela_3!J128</f>
        <v>129.31727000000001</v>
      </c>
      <c r="K130" s="40">
        <f>Tabela_3!K128</f>
        <v>117.40249</v>
      </c>
      <c r="L130" s="40">
        <f>Tabela_3!L128</f>
        <v>175.15964</v>
      </c>
      <c r="M130" s="40">
        <f>Tabela_3!M128</f>
        <v>99.263239999999996</v>
      </c>
      <c r="N130" s="40">
        <f>Tabela_3!N128</f>
        <v>118.21818</v>
      </c>
      <c r="O130" s="40">
        <f>Tabela_3!O128</f>
        <v>101.04434000000001</v>
      </c>
      <c r="P130" s="40">
        <f>Tabela_3!P128</f>
        <v>100.42355999999999</v>
      </c>
      <c r="Q130" s="40">
        <f>Tabela_3!Q128</f>
        <v>99.947220000000002</v>
      </c>
    </row>
    <row r="131" spans="1:17" x14ac:dyDescent="0.25">
      <c r="A131" s="37">
        <v>41000</v>
      </c>
      <c r="B131" s="40">
        <f>Tabela_3!B129</f>
        <v>114.59452</v>
      </c>
      <c r="C131" s="40">
        <f>Tabela_3!C129</f>
        <v>113.32859000000001</v>
      </c>
      <c r="D131" s="40">
        <f>Tabela_3!D129</f>
        <v>106.07933</v>
      </c>
      <c r="E131" s="40">
        <f>Tabela_3!E129</f>
        <v>81.212360000000004</v>
      </c>
      <c r="F131" s="40" t="str">
        <f>Tabela_3!F129</f>
        <v>...</v>
      </c>
      <c r="G131" s="40">
        <f>Tabela_3!G129</f>
        <v>109.6691</v>
      </c>
      <c r="H131" s="40" t="str">
        <f>Tabela_3!H129</f>
        <v>...</v>
      </c>
      <c r="I131" s="40">
        <f>Tabela_3!I129</f>
        <v>109.38111000000001</v>
      </c>
      <c r="J131" s="40">
        <f>Tabela_3!J129</f>
        <v>131.59298999999999</v>
      </c>
      <c r="K131" s="40">
        <f>Tabela_3!K129</f>
        <v>118.99278</v>
      </c>
      <c r="L131" s="40">
        <f>Tabela_3!L129</f>
        <v>161.59559999999999</v>
      </c>
      <c r="M131" s="40">
        <f>Tabela_3!M129</f>
        <v>99.065309999999997</v>
      </c>
      <c r="N131" s="40">
        <f>Tabela_3!N129</f>
        <v>113.64310999999999</v>
      </c>
      <c r="O131" s="40">
        <f>Tabela_3!O129</f>
        <v>101.99695</v>
      </c>
      <c r="P131" s="40">
        <f>Tabela_3!P129</f>
        <v>101.93053</v>
      </c>
      <c r="Q131" s="40">
        <f>Tabela_3!Q129</f>
        <v>98.547389999999993</v>
      </c>
    </row>
    <row r="132" spans="1:17" x14ac:dyDescent="0.25">
      <c r="A132" s="37">
        <v>41030</v>
      </c>
      <c r="B132" s="40">
        <f>Tabela_3!B130</f>
        <v>115.17816000000001</v>
      </c>
      <c r="C132" s="40">
        <f>Tabela_3!C130</f>
        <v>117.67742</v>
      </c>
      <c r="D132" s="40">
        <f>Tabela_3!D130</f>
        <v>110.03967</v>
      </c>
      <c r="E132" s="40">
        <f>Tabela_3!E130</f>
        <v>85.006240000000005</v>
      </c>
      <c r="F132" s="40" t="str">
        <f>Tabela_3!F130</f>
        <v>...</v>
      </c>
      <c r="G132" s="40">
        <f>Tabela_3!G130</f>
        <v>113.55762</v>
      </c>
      <c r="H132" s="40" t="str">
        <f>Tabela_3!H130</f>
        <v>...</v>
      </c>
      <c r="I132" s="40">
        <f>Tabela_3!I130</f>
        <v>111.54226</v>
      </c>
      <c r="J132" s="40">
        <f>Tabela_3!J130</f>
        <v>136.88208</v>
      </c>
      <c r="K132" s="40">
        <f>Tabela_3!K130</f>
        <v>118.49583</v>
      </c>
      <c r="L132" s="40">
        <f>Tabela_3!L130</f>
        <v>166.91296</v>
      </c>
      <c r="M132" s="40">
        <f>Tabela_3!M130</f>
        <v>99.062910000000002</v>
      </c>
      <c r="N132" s="40">
        <f>Tabela_3!N130</f>
        <v>116.69101999999999</v>
      </c>
      <c r="O132" s="40">
        <f>Tabela_3!O130</f>
        <v>105.35183000000001</v>
      </c>
      <c r="P132" s="40">
        <f>Tabela_3!P130</f>
        <v>101.84577</v>
      </c>
      <c r="Q132" s="40">
        <f>Tabela_3!Q130</f>
        <v>101.47718999999999</v>
      </c>
    </row>
    <row r="133" spans="1:17" x14ac:dyDescent="0.25">
      <c r="A133" s="37">
        <v>41061</v>
      </c>
      <c r="B133" s="40">
        <f>Tabela_3!B131</f>
        <v>115.45576</v>
      </c>
      <c r="C133" s="40">
        <f>Tabela_3!C131</f>
        <v>114.62398</v>
      </c>
      <c r="D133" s="40">
        <f>Tabela_3!D131</f>
        <v>114.99489</v>
      </c>
      <c r="E133" s="40">
        <f>Tabela_3!E131</f>
        <v>82.088769999999997</v>
      </c>
      <c r="F133" s="40" t="str">
        <f>Tabela_3!F131</f>
        <v>...</v>
      </c>
      <c r="G133" s="40">
        <f>Tabela_3!G131</f>
        <v>108.83553000000001</v>
      </c>
      <c r="H133" s="40" t="str">
        <f>Tabela_3!H131</f>
        <v>...</v>
      </c>
      <c r="I133" s="40">
        <f>Tabela_3!I131</f>
        <v>108.77383</v>
      </c>
      <c r="J133" s="40">
        <f>Tabela_3!J131</f>
        <v>132.09628000000001</v>
      </c>
      <c r="K133" s="40">
        <f>Tabela_3!K131</f>
        <v>118.81098</v>
      </c>
      <c r="L133" s="40">
        <f>Tabela_3!L131</f>
        <v>169.69727</v>
      </c>
      <c r="M133" s="40">
        <f>Tabela_3!M131</f>
        <v>95.536010000000005</v>
      </c>
      <c r="N133" s="40">
        <f>Tabela_3!N131</f>
        <v>115.18107000000001</v>
      </c>
      <c r="O133" s="40">
        <f>Tabela_3!O131</f>
        <v>103.50861</v>
      </c>
      <c r="P133" s="40">
        <f>Tabela_3!P131</f>
        <v>99.451490000000007</v>
      </c>
      <c r="Q133" s="40">
        <f>Tabela_3!Q131</f>
        <v>97.410330000000002</v>
      </c>
    </row>
    <row r="134" spans="1:17" x14ac:dyDescent="0.25">
      <c r="A134" s="37">
        <v>41091</v>
      </c>
      <c r="B134" s="40">
        <f>Tabela_3!B132</f>
        <v>117.01327999999999</v>
      </c>
      <c r="C134" s="40">
        <f>Tabela_3!C132</f>
        <v>113.08486000000001</v>
      </c>
      <c r="D134" s="40">
        <f>Tabela_3!D132</f>
        <v>90.801860000000005</v>
      </c>
      <c r="E134" s="40">
        <f>Tabela_3!E132</f>
        <v>79.457579999999993</v>
      </c>
      <c r="F134" s="40" t="str">
        <f>Tabela_3!F132</f>
        <v>...</v>
      </c>
      <c r="G134" s="40">
        <f>Tabela_3!G132</f>
        <v>109.25292</v>
      </c>
      <c r="H134" s="40" t="str">
        <f>Tabela_3!H132</f>
        <v>...</v>
      </c>
      <c r="I134" s="40">
        <f>Tabela_3!I132</f>
        <v>106.94928</v>
      </c>
      <c r="J134" s="40">
        <f>Tabela_3!J132</f>
        <v>129.05874</v>
      </c>
      <c r="K134" s="40">
        <f>Tabela_3!K132</f>
        <v>121.59791</v>
      </c>
      <c r="L134" s="40">
        <f>Tabela_3!L132</f>
        <v>169.78288000000001</v>
      </c>
      <c r="M134" s="40">
        <f>Tabela_3!M132</f>
        <v>97.326729999999998</v>
      </c>
      <c r="N134" s="40">
        <f>Tabela_3!N132</f>
        <v>120.23568</v>
      </c>
      <c r="O134" s="40">
        <f>Tabela_3!O132</f>
        <v>103.59331</v>
      </c>
      <c r="P134" s="40">
        <f>Tabela_3!P132</f>
        <v>102.00006999999999</v>
      </c>
      <c r="Q134" s="40">
        <f>Tabela_3!Q132</f>
        <v>98.485529999999997</v>
      </c>
    </row>
    <row r="135" spans="1:17" x14ac:dyDescent="0.25">
      <c r="A135" s="37">
        <v>41122</v>
      </c>
      <c r="B135" s="40">
        <f>Tabela_3!B133</f>
        <v>119.54254</v>
      </c>
      <c r="C135" s="40">
        <f>Tabela_3!C133</f>
        <v>115.98951</v>
      </c>
      <c r="D135" s="40">
        <f>Tabela_3!D133</f>
        <v>119.2298</v>
      </c>
      <c r="E135" s="40">
        <f>Tabela_3!E133</f>
        <v>78.490629999999996</v>
      </c>
      <c r="F135" s="40" t="str">
        <f>Tabela_3!F133</f>
        <v>...</v>
      </c>
      <c r="G135" s="40">
        <f>Tabela_3!G133</f>
        <v>110.68907</v>
      </c>
      <c r="H135" s="40" t="str">
        <f>Tabela_3!H133</f>
        <v>...</v>
      </c>
      <c r="I135" s="40">
        <f>Tabela_3!I133</f>
        <v>109.60822</v>
      </c>
      <c r="J135" s="40">
        <f>Tabela_3!J133</f>
        <v>131.73647</v>
      </c>
      <c r="K135" s="40">
        <f>Tabela_3!K133</f>
        <v>124.14099</v>
      </c>
      <c r="L135" s="40">
        <f>Tabela_3!L133</f>
        <v>166.1798</v>
      </c>
      <c r="M135" s="40">
        <f>Tabela_3!M133</f>
        <v>98.122100000000003</v>
      </c>
      <c r="N135" s="40">
        <f>Tabela_3!N133</f>
        <v>123.93743000000001</v>
      </c>
      <c r="O135" s="40">
        <f>Tabela_3!O133</f>
        <v>105.4928</v>
      </c>
      <c r="P135" s="40">
        <f>Tabela_3!P133</f>
        <v>101.66958</v>
      </c>
      <c r="Q135" s="40">
        <f>Tabela_3!Q133</f>
        <v>102.72311999999999</v>
      </c>
    </row>
    <row r="136" spans="1:17" x14ac:dyDescent="0.25">
      <c r="A136" s="37">
        <v>41153</v>
      </c>
      <c r="B136" s="40">
        <f>Tabela_3!B134</f>
        <v>117.17972</v>
      </c>
      <c r="C136" s="40">
        <f>Tabela_3!C134</f>
        <v>115.4152</v>
      </c>
      <c r="D136" s="40">
        <f>Tabela_3!D134</f>
        <v>114.43264000000001</v>
      </c>
      <c r="E136" s="40">
        <f>Tabela_3!E134</f>
        <v>77.834249999999997</v>
      </c>
      <c r="F136" s="40" t="str">
        <f>Tabela_3!F134</f>
        <v>...</v>
      </c>
      <c r="G136" s="40">
        <f>Tabela_3!G134</f>
        <v>111.17595</v>
      </c>
      <c r="H136" s="40" t="str">
        <f>Tabela_3!H134</f>
        <v>...</v>
      </c>
      <c r="I136" s="40">
        <f>Tabela_3!I134</f>
        <v>106.87442</v>
      </c>
      <c r="J136" s="40">
        <f>Tabela_3!J134</f>
        <v>130.75679</v>
      </c>
      <c r="K136" s="40">
        <f>Tabela_3!K134</f>
        <v>121.40157000000001</v>
      </c>
      <c r="L136" s="40">
        <f>Tabela_3!L134</f>
        <v>158.98534000000001</v>
      </c>
      <c r="M136" s="40">
        <f>Tabela_3!M134</f>
        <v>94.925520000000006</v>
      </c>
      <c r="N136" s="40">
        <f>Tabela_3!N134</f>
        <v>117.85253</v>
      </c>
      <c r="O136" s="40">
        <f>Tabela_3!O134</f>
        <v>103.20336</v>
      </c>
      <c r="P136" s="40">
        <f>Tabela_3!P134</f>
        <v>99.747789999999995</v>
      </c>
      <c r="Q136" s="40">
        <f>Tabela_3!Q134</f>
        <v>101.97676</v>
      </c>
    </row>
    <row r="137" spans="1:17" x14ac:dyDescent="0.25">
      <c r="A137" s="37">
        <v>41183</v>
      </c>
      <c r="B137" s="40">
        <f>Tabela_3!B135</f>
        <v>118.87378</v>
      </c>
      <c r="C137" s="40">
        <f>Tabela_3!C135</f>
        <v>119.40031</v>
      </c>
      <c r="D137" s="40">
        <f>Tabela_3!D135</f>
        <v>111.11547</v>
      </c>
      <c r="E137" s="40">
        <f>Tabela_3!E135</f>
        <v>80.662769999999995</v>
      </c>
      <c r="F137" s="40" t="str">
        <f>Tabela_3!F135</f>
        <v>...</v>
      </c>
      <c r="G137" s="40">
        <f>Tabela_3!G135</f>
        <v>114.87479999999999</v>
      </c>
      <c r="H137" s="40" t="str">
        <f>Tabela_3!H135</f>
        <v>...</v>
      </c>
      <c r="I137" s="40">
        <f>Tabela_3!I135</f>
        <v>115.79231</v>
      </c>
      <c r="J137" s="40">
        <f>Tabela_3!J135</f>
        <v>132.81551999999999</v>
      </c>
      <c r="K137" s="40">
        <f>Tabela_3!K135</f>
        <v>124.21252</v>
      </c>
      <c r="L137" s="40">
        <f>Tabela_3!L135</f>
        <v>177.28711000000001</v>
      </c>
      <c r="M137" s="40">
        <f>Tabela_3!M135</f>
        <v>98.959149999999994</v>
      </c>
      <c r="N137" s="40">
        <f>Tabela_3!N135</f>
        <v>122.87315</v>
      </c>
      <c r="O137" s="40">
        <f>Tabela_3!O135</f>
        <v>102.52546</v>
      </c>
      <c r="P137" s="40">
        <f>Tabela_3!P135</f>
        <v>99.786730000000006</v>
      </c>
      <c r="Q137" s="40">
        <f>Tabela_3!Q135</f>
        <v>99.186719999999994</v>
      </c>
    </row>
    <row r="138" spans="1:17" x14ac:dyDescent="0.25">
      <c r="A138" s="37">
        <v>41214</v>
      </c>
      <c r="B138" s="40">
        <f>Tabela_3!B136</f>
        <v>117.35937</v>
      </c>
      <c r="C138" s="40">
        <f>Tabela_3!C136</f>
        <v>122.01506999999999</v>
      </c>
      <c r="D138" s="40">
        <f>Tabela_3!D136</f>
        <v>116.11478</v>
      </c>
      <c r="E138" s="40">
        <f>Tabela_3!E136</f>
        <v>79.097210000000004</v>
      </c>
      <c r="F138" s="40" t="str">
        <f>Tabela_3!F136</f>
        <v>...</v>
      </c>
      <c r="G138" s="40">
        <f>Tabela_3!G136</f>
        <v>117.56568</v>
      </c>
      <c r="H138" s="40" t="str">
        <f>Tabela_3!H136</f>
        <v>...</v>
      </c>
      <c r="I138" s="40">
        <f>Tabela_3!I136</f>
        <v>108.74867999999999</v>
      </c>
      <c r="J138" s="40">
        <f>Tabela_3!J136</f>
        <v>140.06832</v>
      </c>
      <c r="K138" s="40">
        <f>Tabela_3!K136</f>
        <v>122.97637</v>
      </c>
      <c r="L138" s="40">
        <f>Tabela_3!L136</f>
        <v>154.95792</v>
      </c>
      <c r="M138" s="40">
        <f>Tabela_3!M136</f>
        <v>97.65437</v>
      </c>
      <c r="N138" s="40">
        <f>Tabela_3!N136</f>
        <v>120.84478</v>
      </c>
      <c r="O138" s="40">
        <f>Tabela_3!O136</f>
        <v>101.28882</v>
      </c>
      <c r="P138" s="40">
        <f>Tabela_3!P136</f>
        <v>101.6391</v>
      </c>
      <c r="Q138" s="40">
        <f>Tabela_3!Q136</f>
        <v>100.95037000000001</v>
      </c>
    </row>
    <row r="139" spans="1:17" x14ac:dyDescent="0.25">
      <c r="A139" s="37">
        <v>41244</v>
      </c>
      <c r="B139" s="40">
        <f>Tabela_3!B137</f>
        <v>118.01833999999999</v>
      </c>
      <c r="C139" s="40">
        <f>Tabela_3!C137</f>
        <v>122.47981</v>
      </c>
      <c r="D139" s="40">
        <f>Tabela_3!D137</f>
        <v>114.81364000000001</v>
      </c>
      <c r="E139" s="40">
        <f>Tabela_3!E137</f>
        <v>80.923720000000003</v>
      </c>
      <c r="F139" s="40" t="str">
        <f>Tabela_3!F137</f>
        <v>...</v>
      </c>
      <c r="G139" s="40">
        <f>Tabela_3!G137</f>
        <v>113.75116</v>
      </c>
      <c r="H139" s="40" t="str">
        <f>Tabela_3!H137</f>
        <v>...</v>
      </c>
      <c r="I139" s="40">
        <f>Tabela_3!I137</f>
        <v>108.81863</v>
      </c>
      <c r="J139" s="40">
        <f>Tabela_3!J137</f>
        <v>143.73392999999999</v>
      </c>
      <c r="K139" s="40">
        <f>Tabela_3!K137</f>
        <v>122.16245000000001</v>
      </c>
      <c r="L139" s="40">
        <f>Tabela_3!L137</f>
        <v>162.06118000000001</v>
      </c>
      <c r="M139" s="40">
        <f>Tabela_3!M137</f>
        <v>97.187629999999999</v>
      </c>
      <c r="N139" s="40">
        <f>Tabela_3!N137</f>
        <v>120.04513</v>
      </c>
      <c r="O139" s="40">
        <f>Tabela_3!O137</f>
        <v>97.787000000000006</v>
      </c>
      <c r="P139" s="40">
        <f>Tabela_3!P137</f>
        <v>102.72472999999999</v>
      </c>
      <c r="Q139" s="40">
        <f>Tabela_3!Q137</f>
        <v>99.573300000000003</v>
      </c>
    </row>
    <row r="140" spans="1:17" x14ac:dyDescent="0.25">
      <c r="A140" s="37">
        <v>41275</v>
      </c>
      <c r="B140" s="40">
        <f>Tabela_3!B138</f>
        <v>119.17594</v>
      </c>
      <c r="C140" s="40">
        <f>Tabela_3!C138</f>
        <v>125.02126</v>
      </c>
      <c r="D140" s="40">
        <f>Tabela_3!D138</f>
        <v>113.36982999999999</v>
      </c>
      <c r="E140" s="40">
        <f>Tabela_3!E138</f>
        <v>79.512860000000003</v>
      </c>
      <c r="F140" s="40" t="str">
        <f>Tabela_3!F138</f>
        <v>...</v>
      </c>
      <c r="G140" s="40">
        <f>Tabela_3!G138</f>
        <v>126.35937</v>
      </c>
      <c r="H140" s="40" t="str">
        <f>Tabela_3!H138</f>
        <v>...</v>
      </c>
      <c r="I140" s="40">
        <f>Tabela_3!I138</f>
        <v>110.57477</v>
      </c>
      <c r="J140" s="40">
        <f>Tabela_3!J138</f>
        <v>146.47541000000001</v>
      </c>
      <c r="K140" s="40">
        <f>Tabela_3!K138</f>
        <v>119.77786999999999</v>
      </c>
      <c r="L140" s="40">
        <f>Tabela_3!L138</f>
        <v>160.79145</v>
      </c>
      <c r="M140" s="40">
        <f>Tabela_3!M138</f>
        <v>99.276510000000002</v>
      </c>
      <c r="N140" s="40">
        <f>Tabela_3!N138</f>
        <v>123.26533000000001</v>
      </c>
      <c r="O140" s="40">
        <f>Tabela_3!O138</f>
        <v>102.34048</v>
      </c>
      <c r="P140" s="40">
        <f>Tabela_3!P138</f>
        <v>101.87137</v>
      </c>
      <c r="Q140" s="40">
        <f>Tabela_3!Q138</f>
        <v>103.42513</v>
      </c>
    </row>
    <row r="141" spans="1:17" x14ac:dyDescent="0.25">
      <c r="A141" s="37">
        <v>41306</v>
      </c>
      <c r="B141" s="40">
        <f>Tabela_3!B139</f>
        <v>115.92684</v>
      </c>
      <c r="C141" s="40">
        <f>Tabela_3!C139</f>
        <v>121.63596</v>
      </c>
      <c r="D141" s="40">
        <f>Tabela_3!D139</f>
        <v>112.19828</v>
      </c>
      <c r="E141" s="40">
        <f>Tabela_3!E139</f>
        <v>75.994990000000001</v>
      </c>
      <c r="F141" s="40" t="str">
        <f>Tabela_3!F139</f>
        <v>...</v>
      </c>
      <c r="G141" s="40">
        <f>Tabela_3!G139</f>
        <v>117.47378999999999</v>
      </c>
      <c r="H141" s="40" t="str">
        <f>Tabela_3!H139</f>
        <v>...</v>
      </c>
      <c r="I141" s="40">
        <f>Tabela_3!I139</f>
        <v>108.08314</v>
      </c>
      <c r="J141" s="40">
        <f>Tabela_3!J139</f>
        <v>140.70591999999999</v>
      </c>
      <c r="K141" s="40">
        <f>Tabela_3!K139</f>
        <v>111.66123</v>
      </c>
      <c r="L141" s="40">
        <f>Tabela_3!L139</f>
        <v>165.36492000000001</v>
      </c>
      <c r="M141" s="40">
        <f>Tabela_3!M139</f>
        <v>96.60087</v>
      </c>
      <c r="N141" s="40">
        <f>Tabela_3!N139</f>
        <v>118.62672000000001</v>
      </c>
      <c r="O141" s="40">
        <f>Tabela_3!O139</f>
        <v>99.912620000000004</v>
      </c>
      <c r="P141" s="40">
        <f>Tabela_3!P139</f>
        <v>101.96984999999999</v>
      </c>
      <c r="Q141" s="40">
        <f>Tabela_3!Q139</f>
        <v>106.32468</v>
      </c>
    </row>
    <row r="142" spans="1:17" x14ac:dyDescent="0.25">
      <c r="A142" s="37">
        <v>41334</v>
      </c>
      <c r="B142" s="40">
        <f>Tabela_3!B140</f>
        <v>118.00197</v>
      </c>
      <c r="C142" s="40">
        <f>Tabela_3!C140</f>
        <v>118.42057</v>
      </c>
      <c r="D142" s="40">
        <f>Tabela_3!D140</f>
        <v>114.87495</v>
      </c>
      <c r="E142" s="40">
        <f>Tabela_3!E140</f>
        <v>70.776420000000002</v>
      </c>
      <c r="F142" s="40" t="str">
        <f>Tabela_3!F140</f>
        <v>...</v>
      </c>
      <c r="G142" s="40">
        <f>Tabela_3!G140</f>
        <v>113.7655</v>
      </c>
      <c r="H142" s="40" t="str">
        <f>Tabela_3!H140</f>
        <v>...</v>
      </c>
      <c r="I142" s="40">
        <f>Tabela_3!I140</f>
        <v>102.93545</v>
      </c>
      <c r="J142" s="40">
        <f>Tabela_3!J140</f>
        <v>140.96505999999999</v>
      </c>
      <c r="K142" s="40">
        <f>Tabela_3!K140</f>
        <v>116.63163</v>
      </c>
      <c r="L142" s="40">
        <f>Tabela_3!L140</f>
        <v>159.37278000000001</v>
      </c>
      <c r="M142" s="40">
        <f>Tabela_3!M140</f>
        <v>98.614850000000004</v>
      </c>
      <c r="N142" s="40">
        <f>Tabela_3!N140</f>
        <v>121.32271</v>
      </c>
      <c r="O142" s="40">
        <f>Tabela_3!O140</f>
        <v>104.86812</v>
      </c>
      <c r="P142" s="40">
        <f>Tabela_3!P140</f>
        <v>101.75485999999999</v>
      </c>
      <c r="Q142" s="40">
        <f>Tabela_3!Q140</f>
        <v>103.99782</v>
      </c>
    </row>
    <row r="143" spans="1:17" x14ac:dyDescent="0.25">
      <c r="A143" s="37">
        <v>41365</v>
      </c>
      <c r="B143" s="40">
        <f>Tabela_3!B141</f>
        <v>120.03304</v>
      </c>
      <c r="C143" s="40">
        <f>Tabela_3!C141</f>
        <v>122.05509000000001</v>
      </c>
      <c r="D143" s="40">
        <f>Tabela_3!D141</f>
        <v>121.48565000000001</v>
      </c>
      <c r="E143" s="40">
        <f>Tabela_3!E141</f>
        <v>61.320920000000001</v>
      </c>
      <c r="F143" s="40" t="str">
        <f>Tabela_3!F141</f>
        <v>...</v>
      </c>
      <c r="G143" s="40">
        <f>Tabela_3!G141</f>
        <v>129.10702000000001</v>
      </c>
      <c r="H143" s="40" t="str">
        <f>Tabela_3!H141</f>
        <v>...</v>
      </c>
      <c r="I143" s="40">
        <f>Tabela_3!I141</f>
        <v>112.43267</v>
      </c>
      <c r="J143" s="40">
        <f>Tabela_3!J141</f>
        <v>146.34551999999999</v>
      </c>
      <c r="K143" s="40">
        <f>Tabela_3!K141</f>
        <v>120.60119</v>
      </c>
      <c r="L143" s="40">
        <f>Tabela_3!L141</f>
        <v>164.58651</v>
      </c>
      <c r="M143" s="40">
        <f>Tabela_3!M141</f>
        <v>99.160480000000007</v>
      </c>
      <c r="N143" s="40">
        <f>Tabela_3!N141</f>
        <v>124.57411</v>
      </c>
      <c r="O143" s="40">
        <f>Tabela_3!O141</f>
        <v>109.64496</v>
      </c>
      <c r="P143" s="40">
        <f>Tabela_3!P141</f>
        <v>103.95225000000001</v>
      </c>
      <c r="Q143" s="40">
        <f>Tabela_3!Q141</f>
        <v>108.79875</v>
      </c>
    </row>
    <row r="144" spans="1:17" x14ac:dyDescent="0.25">
      <c r="A144" s="37">
        <v>41395</v>
      </c>
      <c r="B144" s="40">
        <f>Tabela_3!B142</f>
        <v>119.73432</v>
      </c>
      <c r="C144" s="40">
        <f>Tabela_3!C142</f>
        <v>122.65367000000001</v>
      </c>
      <c r="D144" s="40">
        <f>Tabela_3!D142</f>
        <v>119.24697999999999</v>
      </c>
      <c r="E144" s="40">
        <f>Tabela_3!E142</f>
        <v>67.473560000000006</v>
      </c>
      <c r="F144" s="40" t="str">
        <f>Tabela_3!F142</f>
        <v>...</v>
      </c>
      <c r="G144" s="40">
        <f>Tabela_3!G142</f>
        <v>121.75528</v>
      </c>
      <c r="H144" s="40" t="str">
        <f>Tabela_3!H142</f>
        <v>...</v>
      </c>
      <c r="I144" s="40">
        <f>Tabela_3!I142</f>
        <v>112.69996</v>
      </c>
      <c r="J144" s="40">
        <f>Tabela_3!J142</f>
        <v>146.27610000000001</v>
      </c>
      <c r="K144" s="40">
        <f>Tabela_3!K142</f>
        <v>122.67997</v>
      </c>
      <c r="L144" s="40">
        <f>Tabela_3!L142</f>
        <v>161.11994999999999</v>
      </c>
      <c r="M144" s="40">
        <f>Tabela_3!M142</f>
        <v>96.943160000000006</v>
      </c>
      <c r="N144" s="40">
        <f>Tabela_3!N142</f>
        <v>124.0895</v>
      </c>
      <c r="O144" s="40">
        <f>Tabela_3!O142</f>
        <v>108.22703</v>
      </c>
      <c r="P144" s="40">
        <f>Tabela_3!P142</f>
        <v>102.15519999999999</v>
      </c>
      <c r="Q144" s="40">
        <f>Tabela_3!Q142</f>
        <v>108.97498</v>
      </c>
    </row>
    <row r="145" spans="1:17" x14ac:dyDescent="0.25">
      <c r="A145" s="37">
        <v>41426</v>
      </c>
      <c r="B145" s="40">
        <f>Tabela_3!B143</f>
        <v>120.23063</v>
      </c>
      <c r="C145" s="40">
        <f>Tabela_3!C143</f>
        <v>122.2269</v>
      </c>
      <c r="D145" s="40">
        <f>Tabela_3!D143</f>
        <v>115.35307</v>
      </c>
      <c r="E145" s="40">
        <f>Tabela_3!E143</f>
        <v>78.999129999999994</v>
      </c>
      <c r="F145" s="40" t="str">
        <f>Tabela_3!F143</f>
        <v>...</v>
      </c>
      <c r="G145" s="40">
        <f>Tabela_3!G143</f>
        <v>119.05113</v>
      </c>
      <c r="H145" s="40" t="str">
        <f>Tabela_3!H143</f>
        <v>...</v>
      </c>
      <c r="I145" s="40">
        <f>Tabela_3!I143</f>
        <v>111.08763999999999</v>
      </c>
      <c r="J145" s="40">
        <f>Tabela_3!J143</f>
        <v>146.21656999999999</v>
      </c>
      <c r="K145" s="40">
        <f>Tabela_3!K143</f>
        <v>121.66806</v>
      </c>
      <c r="L145" s="40">
        <f>Tabela_3!L143</f>
        <v>160.07993999999999</v>
      </c>
      <c r="M145" s="40">
        <f>Tabela_3!M143</f>
        <v>95.564210000000003</v>
      </c>
      <c r="N145" s="40">
        <f>Tabela_3!N143</f>
        <v>122.96290999999999</v>
      </c>
      <c r="O145" s="40">
        <f>Tabela_3!O143</f>
        <v>104.67098</v>
      </c>
      <c r="P145" s="40">
        <f>Tabela_3!P143</f>
        <v>104.45708</v>
      </c>
      <c r="Q145" s="40">
        <f>Tabela_3!Q143</f>
        <v>110.85804</v>
      </c>
    </row>
    <row r="146" spans="1:17" x14ac:dyDescent="0.25">
      <c r="A146" s="37">
        <v>41456</v>
      </c>
      <c r="B146" s="40">
        <f>Tabela_3!B144</f>
        <v>119.53052</v>
      </c>
      <c r="C146" s="40">
        <f>Tabela_3!C144</f>
        <v>124.48266</v>
      </c>
      <c r="D146" s="40">
        <f>Tabela_3!D144</f>
        <v>118.91947999999999</v>
      </c>
      <c r="E146" s="40">
        <f>Tabela_3!E144</f>
        <v>84.857640000000004</v>
      </c>
      <c r="F146" s="40" t="str">
        <f>Tabela_3!F144</f>
        <v>...</v>
      </c>
      <c r="G146" s="40">
        <f>Tabela_3!G144</f>
        <v>125.32169</v>
      </c>
      <c r="H146" s="40" t="str">
        <f>Tabela_3!H144</f>
        <v>...</v>
      </c>
      <c r="I146" s="40">
        <f>Tabela_3!I144</f>
        <v>112.01379</v>
      </c>
      <c r="J146" s="40">
        <f>Tabela_3!J144</f>
        <v>148.10975999999999</v>
      </c>
      <c r="K146" s="40">
        <f>Tabela_3!K144</f>
        <v>121.02434</v>
      </c>
      <c r="L146" s="40">
        <f>Tabela_3!L144</f>
        <v>156.29178999999999</v>
      </c>
      <c r="M146" s="40">
        <f>Tabela_3!M144</f>
        <v>97.817009999999996</v>
      </c>
      <c r="N146" s="40">
        <f>Tabela_3!N144</f>
        <v>123.52981</v>
      </c>
      <c r="O146" s="40">
        <f>Tabela_3!O144</f>
        <v>107.8459</v>
      </c>
      <c r="P146" s="40">
        <f>Tabela_3!P144</f>
        <v>104.21156999999999</v>
      </c>
      <c r="Q146" s="40">
        <f>Tabela_3!Q144</f>
        <v>111.95609</v>
      </c>
    </row>
    <row r="147" spans="1:17" x14ac:dyDescent="0.25">
      <c r="A147" s="37">
        <v>41487</v>
      </c>
      <c r="B147" s="40">
        <f>Tabela_3!B145</f>
        <v>119.87978</v>
      </c>
      <c r="C147" s="40">
        <f>Tabela_3!C145</f>
        <v>121.69685</v>
      </c>
      <c r="D147" s="40">
        <f>Tabela_3!D145</f>
        <v>121.37555999999999</v>
      </c>
      <c r="E147" s="40">
        <f>Tabela_3!E145</f>
        <v>80.954580000000007</v>
      </c>
      <c r="F147" s="40" t="str">
        <f>Tabela_3!F145</f>
        <v>...</v>
      </c>
      <c r="G147" s="40">
        <f>Tabela_3!G145</f>
        <v>125.16110999999999</v>
      </c>
      <c r="H147" s="40" t="str">
        <f>Tabela_3!H145</f>
        <v>...</v>
      </c>
      <c r="I147" s="40">
        <f>Tabela_3!I145</f>
        <v>109.97879</v>
      </c>
      <c r="J147" s="40">
        <f>Tabela_3!J145</f>
        <v>140.90170000000001</v>
      </c>
      <c r="K147" s="40">
        <f>Tabela_3!K145</f>
        <v>121.25135</v>
      </c>
      <c r="L147" s="40">
        <f>Tabela_3!L145</f>
        <v>155.94131999999999</v>
      </c>
      <c r="M147" s="40">
        <f>Tabela_3!M145</f>
        <v>94.633170000000007</v>
      </c>
      <c r="N147" s="40">
        <f>Tabela_3!N145</f>
        <v>125.63873</v>
      </c>
      <c r="O147" s="40">
        <f>Tabela_3!O145</f>
        <v>110.49576999999999</v>
      </c>
      <c r="P147" s="40">
        <f>Tabela_3!P145</f>
        <v>104.05698</v>
      </c>
      <c r="Q147" s="40">
        <f>Tabela_3!Q145</f>
        <v>109.57122</v>
      </c>
    </row>
    <row r="148" spans="1:17" x14ac:dyDescent="0.25">
      <c r="A148" s="37">
        <v>41518</v>
      </c>
      <c r="B148" s="40">
        <f>Tabela_3!B146</f>
        <v>120.44096</v>
      </c>
      <c r="C148" s="40">
        <f>Tabela_3!C146</f>
        <v>117.98976</v>
      </c>
      <c r="D148" s="40">
        <f>Tabela_3!D146</f>
        <v>119.75099</v>
      </c>
      <c r="E148" s="40">
        <f>Tabela_3!E146</f>
        <v>80.702820000000003</v>
      </c>
      <c r="F148" s="40" t="str">
        <f>Tabela_3!F146</f>
        <v>...</v>
      </c>
      <c r="G148" s="40">
        <f>Tabela_3!G146</f>
        <v>123.6726</v>
      </c>
      <c r="H148" s="40" t="str">
        <f>Tabela_3!H146</f>
        <v>...</v>
      </c>
      <c r="I148" s="40">
        <f>Tabela_3!I146</f>
        <v>100.50285</v>
      </c>
      <c r="J148" s="40">
        <f>Tabela_3!J146</f>
        <v>141.05817999999999</v>
      </c>
      <c r="K148" s="40">
        <f>Tabela_3!K146</f>
        <v>120.95817</v>
      </c>
      <c r="L148" s="40">
        <f>Tabela_3!L146</f>
        <v>155.14277999999999</v>
      </c>
      <c r="M148" s="40">
        <f>Tabela_3!M146</f>
        <v>98.086730000000003</v>
      </c>
      <c r="N148" s="40">
        <f>Tabela_3!N146</f>
        <v>124.53082999999999</v>
      </c>
      <c r="O148" s="40">
        <f>Tabela_3!O146</f>
        <v>109.91209000000001</v>
      </c>
      <c r="P148" s="40">
        <f>Tabela_3!P146</f>
        <v>103.72423000000001</v>
      </c>
      <c r="Q148" s="40">
        <f>Tabela_3!Q146</f>
        <v>111.71471</v>
      </c>
    </row>
    <row r="149" spans="1:17" x14ac:dyDescent="0.25">
      <c r="A149" s="37">
        <v>41548</v>
      </c>
      <c r="B149" s="40">
        <f>Tabela_3!B147</f>
        <v>119.08445</v>
      </c>
      <c r="C149" s="40">
        <f>Tabela_3!C147</f>
        <v>115.79159</v>
      </c>
      <c r="D149" s="40">
        <f>Tabela_3!D147</f>
        <v>124.29679</v>
      </c>
      <c r="E149" s="40">
        <f>Tabela_3!E147</f>
        <v>83.936959999999999</v>
      </c>
      <c r="F149" s="40" t="str">
        <f>Tabela_3!F147</f>
        <v>...</v>
      </c>
      <c r="G149" s="40">
        <f>Tabela_3!G147</f>
        <v>132.45465999999999</v>
      </c>
      <c r="H149" s="40" t="str">
        <f>Tabela_3!H147</f>
        <v>...</v>
      </c>
      <c r="I149" s="40">
        <f>Tabela_3!I147</f>
        <v>112.40043</v>
      </c>
      <c r="J149" s="40">
        <f>Tabela_3!J147</f>
        <v>131.13399999999999</v>
      </c>
      <c r="K149" s="40">
        <f>Tabela_3!K147</f>
        <v>121.83801</v>
      </c>
      <c r="L149" s="40">
        <f>Tabela_3!L147</f>
        <v>162.64236</v>
      </c>
      <c r="M149" s="40">
        <f>Tabela_3!M147</f>
        <v>97.419790000000006</v>
      </c>
      <c r="N149" s="40">
        <f>Tabela_3!N147</f>
        <v>122.04517</v>
      </c>
      <c r="O149" s="40">
        <f>Tabela_3!O147</f>
        <v>109.06546</v>
      </c>
      <c r="P149" s="40">
        <f>Tabela_3!P147</f>
        <v>107.0438</v>
      </c>
      <c r="Q149" s="40">
        <f>Tabela_3!Q147</f>
        <v>111.80456</v>
      </c>
    </row>
    <row r="150" spans="1:17" x14ac:dyDescent="0.25">
      <c r="A150" s="37">
        <v>41579</v>
      </c>
      <c r="B150" s="40">
        <f>Tabela_3!B148</f>
        <v>119.75367</v>
      </c>
      <c r="C150" s="40">
        <f>Tabela_3!C148</f>
        <v>121.88409</v>
      </c>
      <c r="D150" s="40">
        <f>Tabela_3!D148</f>
        <v>126.52668</v>
      </c>
      <c r="E150" s="40">
        <f>Tabela_3!E148</f>
        <v>81.739599999999996</v>
      </c>
      <c r="F150" s="40" t="str">
        <f>Tabela_3!F148</f>
        <v>...</v>
      </c>
      <c r="G150" s="40">
        <f>Tabela_3!G148</f>
        <v>126.06019999999999</v>
      </c>
      <c r="H150" s="40" t="str">
        <f>Tabela_3!H148</f>
        <v>...</v>
      </c>
      <c r="I150" s="40">
        <f>Tabela_3!I148</f>
        <v>109.68258</v>
      </c>
      <c r="J150" s="40">
        <f>Tabela_3!J148</f>
        <v>143.51910000000001</v>
      </c>
      <c r="K150" s="40">
        <f>Tabela_3!K148</f>
        <v>122.08356999999999</v>
      </c>
      <c r="L150" s="40">
        <f>Tabela_3!L148</f>
        <v>163.00286</v>
      </c>
      <c r="M150" s="40">
        <f>Tabela_3!M148</f>
        <v>95.638469999999998</v>
      </c>
      <c r="N150" s="40">
        <f>Tabela_3!N148</f>
        <v>123.28230000000001</v>
      </c>
      <c r="O150" s="40">
        <f>Tabela_3!O148</f>
        <v>108.04133</v>
      </c>
      <c r="P150" s="40">
        <f>Tabela_3!P148</f>
        <v>102.68519000000001</v>
      </c>
      <c r="Q150" s="40">
        <f>Tabela_3!Q148</f>
        <v>108.43464</v>
      </c>
    </row>
    <row r="151" spans="1:17" x14ac:dyDescent="0.25">
      <c r="A151" s="37">
        <v>41609</v>
      </c>
      <c r="B151" s="40">
        <f>Tabela_3!B149</f>
        <v>115.45385</v>
      </c>
      <c r="C151" s="40">
        <f>Tabela_3!C149</f>
        <v>121.30705</v>
      </c>
      <c r="D151" s="40">
        <f>Tabela_3!D149</f>
        <v>119.06253</v>
      </c>
      <c r="E151" s="40">
        <f>Tabela_3!E149</f>
        <v>85.611379999999997</v>
      </c>
      <c r="F151" s="40" t="str">
        <f>Tabela_3!F149</f>
        <v>...</v>
      </c>
      <c r="G151" s="40">
        <f>Tabela_3!G149</f>
        <v>118.83114</v>
      </c>
      <c r="H151" s="40" t="str">
        <f>Tabela_3!H149</f>
        <v>...</v>
      </c>
      <c r="I151" s="40">
        <f>Tabela_3!I149</f>
        <v>116.21123</v>
      </c>
      <c r="J151" s="40">
        <f>Tabela_3!J149</f>
        <v>139.11055999999999</v>
      </c>
      <c r="K151" s="40">
        <f>Tabela_3!K149</f>
        <v>113.62421000000001</v>
      </c>
      <c r="L151" s="40">
        <f>Tabela_3!L149</f>
        <v>157.93759</v>
      </c>
      <c r="M151" s="40">
        <f>Tabela_3!M149</f>
        <v>94.426919999999996</v>
      </c>
      <c r="N151" s="40">
        <f>Tabela_3!N149</f>
        <v>116.46782</v>
      </c>
      <c r="O151" s="40">
        <f>Tabela_3!O149</f>
        <v>95.966999999999999</v>
      </c>
      <c r="P151" s="40">
        <f>Tabela_3!P149</f>
        <v>98.196759999999998</v>
      </c>
      <c r="Q151" s="40">
        <f>Tabela_3!Q149</f>
        <v>99.710440000000006</v>
      </c>
    </row>
    <row r="152" spans="1:17" x14ac:dyDescent="0.25">
      <c r="A152" s="37">
        <v>41640</v>
      </c>
      <c r="B152" s="40">
        <f>Tabela_3!B150</f>
        <v>117.55037</v>
      </c>
      <c r="C152" s="40">
        <f>Tabela_3!C150</f>
        <v>122.46493</v>
      </c>
      <c r="D152" s="40">
        <f>Tabela_3!D150</f>
        <v>123.67776000000001</v>
      </c>
      <c r="E152" s="40">
        <f>Tabela_3!E150</f>
        <v>79.490189999999998</v>
      </c>
      <c r="F152" s="40" t="str">
        <f>Tabela_3!F150</f>
        <v>...</v>
      </c>
      <c r="G152" s="40">
        <f>Tabela_3!G150</f>
        <v>121.15567</v>
      </c>
      <c r="H152" s="40" t="str">
        <f>Tabela_3!H150</f>
        <v>...</v>
      </c>
      <c r="I152" s="40">
        <f>Tabela_3!I150</f>
        <v>117.03283999999999</v>
      </c>
      <c r="J152" s="40">
        <f>Tabela_3!J150</f>
        <v>137.04862</v>
      </c>
      <c r="K152" s="40">
        <f>Tabela_3!K150</f>
        <v>118.91676</v>
      </c>
      <c r="L152" s="40">
        <f>Tabela_3!L150</f>
        <v>157.40568999999999</v>
      </c>
      <c r="M152" s="40">
        <f>Tabela_3!M150</f>
        <v>96.243139999999997</v>
      </c>
      <c r="N152" s="40">
        <f>Tabela_3!N150</f>
        <v>117.28494999999999</v>
      </c>
      <c r="O152" s="40">
        <f>Tabela_3!O150</f>
        <v>105.89757</v>
      </c>
      <c r="P152" s="40">
        <f>Tabela_3!P150</f>
        <v>100.97485</v>
      </c>
      <c r="Q152" s="40">
        <f>Tabela_3!Q150</f>
        <v>106.23735000000001</v>
      </c>
    </row>
    <row r="153" spans="1:17" x14ac:dyDescent="0.25">
      <c r="A153" s="37">
        <v>41671</v>
      </c>
      <c r="B153" s="40">
        <f>Tabela_3!B151</f>
        <v>117.93294</v>
      </c>
      <c r="C153" s="40">
        <f>Tabela_3!C151</f>
        <v>127.86775</v>
      </c>
      <c r="D153" s="40">
        <f>Tabela_3!D151</f>
        <v>124.94198</v>
      </c>
      <c r="E153" s="40">
        <f>Tabela_3!E151</f>
        <v>79.842010000000002</v>
      </c>
      <c r="F153" s="40" t="str">
        <f>Tabela_3!F151</f>
        <v>...</v>
      </c>
      <c r="G153" s="40">
        <f>Tabela_3!G151</f>
        <v>119.86984</v>
      </c>
      <c r="H153" s="40" t="str">
        <f>Tabela_3!H151</f>
        <v>...</v>
      </c>
      <c r="I153" s="40">
        <f>Tabela_3!I151</f>
        <v>115.85966000000001</v>
      </c>
      <c r="J153" s="40">
        <f>Tabela_3!J151</f>
        <v>140.26845</v>
      </c>
      <c r="K153" s="40">
        <f>Tabela_3!K151</f>
        <v>119.14068</v>
      </c>
      <c r="L153" s="40">
        <f>Tabela_3!L151</f>
        <v>152.15895</v>
      </c>
      <c r="M153" s="40">
        <f>Tabela_3!M151</f>
        <v>96.113029999999995</v>
      </c>
      <c r="N153" s="40">
        <f>Tabela_3!N151</f>
        <v>116.37067</v>
      </c>
      <c r="O153" s="40">
        <f>Tabela_3!O151</f>
        <v>104.67456</v>
      </c>
      <c r="P153" s="40">
        <f>Tabela_3!P151</f>
        <v>103.28147</v>
      </c>
      <c r="Q153" s="40">
        <f>Tabela_3!Q151</f>
        <v>108.87755</v>
      </c>
    </row>
    <row r="154" spans="1:17" x14ac:dyDescent="0.25">
      <c r="A154" s="37">
        <v>41699</v>
      </c>
      <c r="B154" s="40">
        <f>Tabela_3!B152</f>
        <v>117.72087999999999</v>
      </c>
      <c r="C154" s="40">
        <f>Tabela_3!C152</f>
        <v>123.91109</v>
      </c>
      <c r="D154" s="40">
        <f>Tabela_3!D152</f>
        <v>129.88973999999999</v>
      </c>
      <c r="E154" s="40">
        <f>Tabela_3!E152</f>
        <v>79.759270000000001</v>
      </c>
      <c r="F154" s="40" t="str">
        <f>Tabela_3!F152</f>
        <v>...</v>
      </c>
      <c r="G154" s="40">
        <f>Tabela_3!G152</f>
        <v>119.69638</v>
      </c>
      <c r="H154" s="40" t="str">
        <f>Tabela_3!H152</f>
        <v>...</v>
      </c>
      <c r="I154" s="40">
        <f>Tabela_3!I152</f>
        <v>115.8673</v>
      </c>
      <c r="J154" s="40">
        <f>Tabela_3!J152</f>
        <v>140.30613</v>
      </c>
      <c r="K154" s="40">
        <f>Tabela_3!K152</f>
        <v>120.96097</v>
      </c>
      <c r="L154" s="40">
        <f>Tabela_3!L152</f>
        <v>153.56062</v>
      </c>
      <c r="M154" s="40">
        <f>Tabela_3!M152</f>
        <v>99.503600000000006</v>
      </c>
      <c r="N154" s="40">
        <f>Tabela_3!N152</f>
        <v>115.24876</v>
      </c>
      <c r="O154" s="40">
        <f>Tabela_3!O152</f>
        <v>101.88199</v>
      </c>
      <c r="P154" s="40">
        <f>Tabela_3!P152</f>
        <v>102.51737</v>
      </c>
      <c r="Q154" s="40">
        <f>Tabela_3!Q152</f>
        <v>104.52118</v>
      </c>
    </row>
    <row r="155" spans="1:17" x14ac:dyDescent="0.25">
      <c r="A155" s="37">
        <v>41730</v>
      </c>
      <c r="B155" s="40">
        <f>Tabela_3!B153</f>
        <v>116.61895</v>
      </c>
      <c r="C155" s="40">
        <f>Tabela_3!C153</f>
        <v>125.85831</v>
      </c>
      <c r="D155" s="40">
        <f>Tabela_3!D153</f>
        <v>121.28307</v>
      </c>
      <c r="E155" s="40">
        <f>Tabela_3!E153</f>
        <v>84.031220000000005</v>
      </c>
      <c r="F155" s="40" t="str">
        <f>Tabela_3!F153</f>
        <v>...</v>
      </c>
      <c r="G155" s="40">
        <f>Tabela_3!G153</f>
        <v>123.67691000000001</v>
      </c>
      <c r="H155" s="40" t="str">
        <f>Tabela_3!H153</f>
        <v>...</v>
      </c>
      <c r="I155" s="40">
        <f>Tabela_3!I153</f>
        <v>115.00081</v>
      </c>
      <c r="J155" s="40">
        <f>Tabela_3!J153</f>
        <v>148.87519</v>
      </c>
      <c r="K155" s="40">
        <f>Tabela_3!K153</f>
        <v>118.29797000000001</v>
      </c>
      <c r="L155" s="40">
        <f>Tabela_3!L153</f>
        <v>161.10988</v>
      </c>
      <c r="M155" s="40">
        <f>Tabela_3!M153</f>
        <v>93.866550000000004</v>
      </c>
      <c r="N155" s="40">
        <f>Tabela_3!N153</f>
        <v>117.90067000000001</v>
      </c>
      <c r="O155" s="40">
        <f>Tabela_3!O153</f>
        <v>100.12155</v>
      </c>
      <c r="P155" s="40">
        <f>Tabela_3!P153</f>
        <v>101.71473</v>
      </c>
      <c r="Q155" s="40">
        <f>Tabela_3!Q153</f>
        <v>102.45693</v>
      </c>
    </row>
    <row r="156" spans="1:17" x14ac:dyDescent="0.25">
      <c r="A156" s="37">
        <v>41760</v>
      </c>
      <c r="B156" s="40">
        <f>Tabela_3!B154</f>
        <v>115.47492</v>
      </c>
      <c r="C156" s="40">
        <f>Tabela_3!C154</f>
        <v>120.70417999999999</v>
      </c>
      <c r="D156" s="40">
        <f>Tabela_3!D154</f>
        <v>110.72329999999999</v>
      </c>
      <c r="E156" s="40">
        <f>Tabela_3!E154</f>
        <v>85.941119999999998</v>
      </c>
      <c r="F156" s="40" t="str">
        <f>Tabela_3!F154</f>
        <v>...</v>
      </c>
      <c r="G156" s="40">
        <f>Tabela_3!G154</f>
        <v>121.75194</v>
      </c>
      <c r="H156" s="40" t="str">
        <f>Tabela_3!H154</f>
        <v>...</v>
      </c>
      <c r="I156" s="40">
        <f>Tabela_3!I154</f>
        <v>114.50998</v>
      </c>
      <c r="J156" s="40">
        <f>Tabela_3!J154</f>
        <v>135.45999</v>
      </c>
      <c r="K156" s="40">
        <f>Tabela_3!K154</f>
        <v>117.14324000000001</v>
      </c>
      <c r="L156" s="40">
        <f>Tabela_3!L154</f>
        <v>162.33592999999999</v>
      </c>
      <c r="M156" s="40">
        <f>Tabela_3!M154</f>
        <v>91.444760000000002</v>
      </c>
      <c r="N156" s="40">
        <f>Tabela_3!N154</f>
        <v>118.69856</v>
      </c>
      <c r="O156" s="40">
        <f>Tabela_3!O154</f>
        <v>101.56641999999999</v>
      </c>
      <c r="P156" s="40">
        <f>Tabela_3!P154</f>
        <v>101.51747</v>
      </c>
      <c r="Q156" s="40">
        <f>Tabela_3!Q154</f>
        <v>100.87053</v>
      </c>
    </row>
    <row r="157" spans="1:17" x14ac:dyDescent="0.25">
      <c r="A157" s="37">
        <v>41791</v>
      </c>
      <c r="B157" s="40">
        <f>Tabela_3!B155</f>
        <v>112.16625000000001</v>
      </c>
      <c r="C157" s="40">
        <f>Tabela_3!C155</f>
        <v>113.02153</v>
      </c>
      <c r="D157" s="40">
        <f>Tabela_3!D155</f>
        <v>97.977590000000006</v>
      </c>
      <c r="E157" s="40">
        <f>Tabela_3!E155</f>
        <v>83.442059999999998</v>
      </c>
      <c r="F157" s="40" t="str">
        <f>Tabela_3!F155</f>
        <v>...</v>
      </c>
      <c r="G157" s="40">
        <f>Tabela_3!G155</f>
        <v>111.27361000000001</v>
      </c>
      <c r="H157" s="40" t="str">
        <f>Tabela_3!H155</f>
        <v>...</v>
      </c>
      <c r="I157" s="40">
        <f>Tabela_3!I155</f>
        <v>104.03025</v>
      </c>
      <c r="J157" s="40">
        <f>Tabela_3!J155</f>
        <v>128.91422</v>
      </c>
      <c r="K157" s="40">
        <f>Tabela_3!K155</f>
        <v>114.46186</v>
      </c>
      <c r="L157" s="40">
        <f>Tabela_3!L155</f>
        <v>164.79481999999999</v>
      </c>
      <c r="M157" s="40">
        <f>Tabela_3!M155</f>
        <v>96.073350000000005</v>
      </c>
      <c r="N157" s="40">
        <f>Tabela_3!N155</f>
        <v>115.08678999999999</v>
      </c>
      <c r="O157" s="40">
        <f>Tabela_3!O155</f>
        <v>90.291589999999999</v>
      </c>
      <c r="P157" s="40">
        <f>Tabela_3!P155</f>
        <v>95.77319</v>
      </c>
      <c r="Q157" s="40">
        <f>Tabela_3!Q155</f>
        <v>96.489739999999998</v>
      </c>
    </row>
    <row r="158" spans="1:17" x14ac:dyDescent="0.25">
      <c r="A158" s="37">
        <v>41821</v>
      </c>
      <c r="B158" s="40">
        <f>Tabela_3!B156</f>
        <v>114.98684</v>
      </c>
      <c r="C158" s="40">
        <f>Tabela_3!C156</f>
        <v>120.9811</v>
      </c>
      <c r="D158" s="40">
        <f>Tabela_3!D156</f>
        <v>114.22878</v>
      </c>
      <c r="E158" s="40">
        <f>Tabela_3!E156</f>
        <v>83.813550000000006</v>
      </c>
      <c r="F158" s="40" t="str">
        <f>Tabela_3!F156</f>
        <v>...</v>
      </c>
      <c r="G158" s="40">
        <f>Tabela_3!G156</f>
        <v>122.52672</v>
      </c>
      <c r="H158" s="40" t="str">
        <f>Tabela_3!H156</f>
        <v>...</v>
      </c>
      <c r="I158" s="40">
        <f>Tabela_3!I156</f>
        <v>106.57541000000001</v>
      </c>
      <c r="J158" s="40">
        <f>Tabela_3!J156</f>
        <v>138.43222</v>
      </c>
      <c r="K158" s="40">
        <f>Tabela_3!K156</f>
        <v>116.05703</v>
      </c>
      <c r="L158" s="40">
        <f>Tabela_3!L156</f>
        <v>174.94085999999999</v>
      </c>
      <c r="M158" s="40">
        <f>Tabela_3!M156</f>
        <v>98.174769999999995</v>
      </c>
      <c r="N158" s="40">
        <f>Tabela_3!N156</f>
        <v>115.20023</v>
      </c>
      <c r="O158" s="40">
        <f>Tabela_3!O156</f>
        <v>100.48394999999999</v>
      </c>
      <c r="P158" s="40">
        <f>Tabela_3!P156</f>
        <v>101.08678999999999</v>
      </c>
      <c r="Q158" s="40">
        <f>Tabela_3!Q156</f>
        <v>98.874170000000007</v>
      </c>
    </row>
    <row r="159" spans="1:17" x14ac:dyDescent="0.25">
      <c r="A159" s="37">
        <v>41852</v>
      </c>
      <c r="B159" s="40">
        <f>Tabela_3!B157</f>
        <v>115.42018</v>
      </c>
      <c r="C159" s="40">
        <f>Tabela_3!C157</f>
        <v>117.7355</v>
      </c>
      <c r="D159" s="40">
        <f>Tabela_3!D157</f>
        <v>107.15421000000001</v>
      </c>
      <c r="E159" s="40">
        <f>Tabela_3!E157</f>
        <v>86.200729999999993</v>
      </c>
      <c r="F159" s="40" t="str">
        <f>Tabela_3!F157</f>
        <v>...</v>
      </c>
      <c r="G159" s="40">
        <f>Tabela_3!G157</f>
        <v>121.55620999999999</v>
      </c>
      <c r="H159" s="40" t="str">
        <f>Tabela_3!H157</f>
        <v>...</v>
      </c>
      <c r="I159" s="40">
        <f>Tabela_3!I157</f>
        <v>107.45058</v>
      </c>
      <c r="J159" s="40">
        <f>Tabela_3!J157</f>
        <v>131.20875000000001</v>
      </c>
      <c r="K159" s="40">
        <f>Tabela_3!K157</f>
        <v>113.74254999999999</v>
      </c>
      <c r="L159" s="40">
        <f>Tabela_3!L157</f>
        <v>179.29542000000001</v>
      </c>
      <c r="M159" s="40">
        <f>Tabela_3!M157</f>
        <v>95.001260000000002</v>
      </c>
      <c r="N159" s="40">
        <f>Tabela_3!N157</f>
        <v>113.97101000000001</v>
      </c>
      <c r="O159" s="40">
        <f>Tabela_3!O157</f>
        <v>98.896770000000004</v>
      </c>
      <c r="P159" s="40">
        <f>Tabela_3!P157</f>
        <v>99.980069999999998</v>
      </c>
      <c r="Q159" s="40">
        <f>Tabela_3!Q157</f>
        <v>104.03394</v>
      </c>
    </row>
    <row r="160" spans="1:17" x14ac:dyDescent="0.25">
      <c r="A160" s="37">
        <v>41883</v>
      </c>
      <c r="B160" s="40">
        <f>Tabela_3!B158</f>
        <v>115.62451</v>
      </c>
      <c r="C160" s="40">
        <f>Tabela_3!C158</f>
        <v>122.87112</v>
      </c>
      <c r="D160" s="40">
        <f>Tabela_3!D158</f>
        <v>111.79439000000001</v>
      </c>
      <c r="E160" s="40">
        <f>Tabela_3!E158</f>
        <v>84.977369999999993</v>
      </c>
      <c r="F160" s="40" t="str">
        <f>Tabela_3!F158</f>
        <v>...</v>
      </c>
      <c r="G160" s="40">
        <f>Tabela_3!G158</f>
        <v>123.61315999999999</v>
      </c>
      <c r="H160" s="40" t="str">
        <f>Tabela_3!H158</f>
        <v>...</v>
      </c>
      <c r="I160" s="40">
        <f>Tabela_3!I158</f>
        <v>108.02434</v>
      </c>
      <c r="J160" s="40">
        <f>Tabela_3!J158</f>
        <v>142.25478000000001</v>
      </c>
      <c r="K160" s="40">
        <f>Tabela_3!K158</f>
        <v>119.9995</v>
      </c>
      <c r="L160" s="40">
        <f>Tabela_3!L158</f>
        <v>182.13926000000001</v>
      </c>
      <c r="M160" s="40">
        <f>Tabela_3!M158</f>
        <v>92.335650000000001</v>
      </c>
      <c r="N160" s="40">
        <f>Tabela_3!N158</f>
        <v>114.79234</v>
      </c>
      <c r="O160" s="40">
        <f>Tabela_3!O158</f>
        <v>101.16092999999999</v>
      </c>
      <c r="P160" s="40">
        <f>Tabela_3!P158</f>
        <v>102.27355</v>
      </c>
      <c r="Q160" s="40">
        <f>Tabela_3!Q158</f>
        <v>110.24969</v>
      </c>
    </row>
    <row r="161" spans="1:17" x14ac:dyDescent="0.25">
      <c r="A161" s="37">
        <v>41913</v>
      </c>
      <c r="B161" s="40">
        <f>Tabela_3!B159</f>
        <v>115.70289</v>
      </c>
      <c r="C161" s="40">
        <f>Tabela_3!C159</f>
        <v>120.72718999999999</v>
      </c>
      <c r="D161" s="40">
        <f>Tabela_3!D159</f>
        <v>112.54731</v>
      </c>
      <c r="E161" s="40">
        <f>Tabela_3!E159</f>
        <v>87.852360000000004</v>
      </c>
      <c r="F161" s="40" t="str">
        <f>Tabela_3!F159</f>
        <v>...</v>
      </c>
      <c r="G161" s="40">
        <f>Tabela_3!G159</f>
        <v>119.07487999999999</v>
      </c>
      <c r="H161" s="40" t="str">
        <f>Tabela_3!H159</f>
        <v>...</v>
      </c>
      <c r="I161" s="40">
        <f>Tabela_3!I159</f>
        <v>104.52804</v>
      </c>
      <c r="J161" s="40">
        <f>Tabela_3!J159</f>
        <v>142.86878999999999</v>
      </c>
      <c r="K161" s="40">
        <f>Tabela_3!K159</f>
        <v>115.81692</v>
      </c>
      <c r="L161" s="40">
        <f>Tabela_3!L159</f>
        <v>182.28874999999999</v>
      </c>
      <c r="M161" s="40">
        <f>Tabela_3!M159</f>
        <v>91.847939999999994</v>
      </c>
      <c r="N161" s="40">
        <f>Tabela_3!N159</f>
        <v>115.09905999999999</v>
      </c>
      <c r="O161" s="40">
        <f>Tabela_3!O159</f>
        <v>101.37739000000001</v>
      </c>
      <c r="P161" s="40">
        <f>Tabela_3!P159</f>
        <v>103.44182000000001</v>
      </c>
      <c r="Q161" s="40">
        <f>Tabela_3!Q159</f>
        <v>106.04268</v>
      </c>
    </row>
    <row r="162" spans="1:17" x14ac:dyDescent="0.25">
      <c r="A162" s="37">
        <v>41944</v>
      </c>
      <c r="B162" s="40">
        <f>Tabela_3!B160</f>
        <v>114.74177</v>
      </c>
      <c r="C162" s="40">
        <f>Tabela_3!C160</f>
        <v>121.58539</v>
      </c>
      <c r="D162" s="40">
        <f>Tabela_3!D160</f>
        <v>104.87842999999999</v>
      </c>
      <c r="E162" s="40">
        <f>Tabela_3!E160</f>
        <v>87.351420000000005</v>
      </c>
      <c r="F162" s="40" t="str">
        <f>Tabela_3!F160</f>
        <v>...</v>
      </c>
      <c r="G162" s="40">
        <f>Tabela_3!G160</f>
        <v>117.41692</v>
      </c>
      <c r="H162" s="40" t="str">
        <f>Tabela_3!H160</f>
        <v>...</v>
      </c>
      <c r="I162" s="40">
        <f>Tabela_3!I160</f>
        <v>107.16888</v>
      </c>
      <c r="J162" s="40">
        <f>Tabela_3!J160</f>
        <v>143.70739</v>
      </c>
      <c r="K162" s="40">
        <f>Tabela_3!K160</f>
        <v>113.40688</v>
      </c>
      <c r="L162" s="40">
        <f>Tabela_3!L160</f>
        <v>181.79274000000001</v>
      </c>
      <c r="M162" s="40">
        <f>Tabela_3!M160</f>
        <v>92.85942</v>
      </c>
      <c r="N162" s="40">
        <f>Tabela_3!N160</f>
        <v>110.11199000000001</v>
      </c>
      <c r="O162" s="40">
        <f>Tabela_3!O160</f>
        <v>99.649029999999996</v>
      </c>
      <c r="P162" s="40">
        <f>Tabela_3!P160</f>
        <v>99.649630000000002</v>
      </c>
      <c r="Q162" s="40">
        <f>Tabela_3!Q160</f>
        <v>104.5264</v>
      </c>
    </row>
    <row r="163" spans="1:17" x14ac:dyDescent="0.25">
      <c r="A163" s="37">
        <v>41974</v>
      </c>
      <c r="B163" s="40">
        <f>Tabela_3!B161</f>
        <v>111.40898</v>
      </c>
      <c r="C163" s="40">
        <f>Tabela_3!C161</f>
        <v>120.4726</v>
      </c>
      <c r="D163" s="40">
        <f>Tabela_3!D161</f>
        <v>113.42103</v>
      </c>
      <c r="E163" s="40">
        <f>Tabela_3!E161</f>
        <v>87.369259999999997</v>
      </c>
      <c r="F163" s="40" t="str">
        <f>Tabela_3!F161</f>
        <v>...</v>
      </c>
      <c r="G163" s="40">
        <f>Tabela_3!G161</f>
        <v>120.53637999999999</v>
      </c>
      <c r="H163" s="40" t="str">
        <f>Tabela_3!H161</f>
        <v>...</v>
      </c>
      <c r="I163" s="40">
        <f>Tabela_3!I161</f>
        <v>106.30664</v>
      </c>
      <c r="J163" s="40">
        <f>Tabela_3!J161</f>
        <v>136.78908999999999</v>
      </c>
      <c r="K163" s="40">
        <f>Tabela_3!K161</f>
        <v>110.56523</v>
      </c>
      <c r="L163" s="40">
        <f>Tabela_3!L161</f>
        <v>178.51772</v>
      </c>
      <c r="M163" s="40">
        <f>Tabela_3!M161</f>
        <v>94.198589999999996</v>
      </c>
      <c r="N163" s="40">
        <f>Tabela_3!N161</f>
        <v>109.54927000000001</v>
      </c>
      <c r="O163" s="40">
        <f>Tabela_3!O161</f>
        <v>99.893339999999995</v>
      </c>
      <c r="P163" s="40">
        <f>Tabela_3!P161</f>
        <v>94.007909999999995</v>
      </c>
      <c r="Q163" s="40">
        <f>Tabela_3!Q161</f>
        <v>98.144570000000002</v>
      </c>
    </row>
    <row r="164" spans="1:17" x14ac:dyDescent="0.25">
      <c r="A164" s="37">
        <v>42005</v>
      </c>
      <c r="B164" s="40">
        <f>Tabela_3!B162</f>
        <v>112.09996</v>
      </c>
      <c r="C164" s="40">
        <f>Tabela_3!C162</f>
        <v>117.92022</v>
      </c>
      <c r="D164" s="40">
        <f>Tabela_3!D162</f>
        <v>110.12179</v>
      </c>
      <c r="E164" s="40">
        <f>Tabela_3!E162</f>
        <v>84.242649999999998</v>
      </c>
      <c r="F164" s="40" t="str">
        <f>Tabela_3!F162</f>
        <v>...</v>
      </c>
      <c r="G164" s="40">
        <f>Tabela_3!G162</f>
        <v>114.52439</v>
      </c>
      <c r="H164" s="40" t="str">
        <f>Tabela_3!H162</f>
        <v>...</v>
      </c>
      <c r="I164" s="40">
        <f>Tabela_3!I162</f>
        <v>122.37220000000001</v>
      </c>
      <c r="J164" s="40">
        <f>Tabela_3!J162</f>
        <v>120.98412999999999</v>
      </c>
      <c r="K164" s="40">
        <f>Tabela_3!K162</f>
        <v>115.4747</v>
      </c>
      <c r="L164" s="40">
        <f>Tabela_3!L162</f>
        <v>184.64353</v>
      </c>
      <c r="M164" s="40">
        <f>Tabela_3!M162</f>
        <v>94.362340000000003</v>
      </c>
      <c r="N164" s="40">
        <f>Tabela_3!N162</f>
        <v>111.64865</v>
      </c>
      <c r="O164" s="40">
        <f>Tabela_3!O162</f>
        <v>96.414550000000006</v>
      </c>
      <c r="P164" s="40">
        <f>Tabela_3!P162</f>
        <v>95.985110000000006</v>
      </c>
      <c r="Q164" s="40">
        <f>Tabela_3!Q162</f>
        <v>94.070589999999996</v>
      </c>
    </row>
    <row r="165" spans="1:17" x14ac:dyDescent="0.25">
      <c r="A165" s="37">
        <v>42036</v>
      </c>
      <c r="B165" s="40">
        <f>Tabela_3!B163</f>
        <v>111.20771000000001</v>
      </c>
      <c r="C165" s="40">
        <f>Tabela_3!C163</f>
        <v>116.61905</v>
      </c>
      <c r="D165" s="40">
        <f>Tabela_3!D163</f>
        <v>106.49961999999999</v>
      </c>
      <c r="E165" s="40">
        <f>Tabela_3!E163</f>
        <v>87.339910000000003</v>
      </c>
      <c r="F165" s="40" t="str">
        <f>Tabela_3!F163</f>
        <v>...</v>
      </c>
      <c r="G165" s="40">
        <f>Tabela_3!G163</f>
        <v>115.18183000000001</v>
      </c>
      <c r="H165" s="40" t="str">
        <f>Tabela_3!H163</f>
        <v>...</v>
      </c>
      <c r="I165" s="40">
        <f>Tabela_3!I163</f>
        <v>121.04362</v>
      </c>
      <c r="J165" s="40">
        <f>Tabela_3!J163</f>
        <v>110.97129</v>
      </c>
      <c r="K165" s="40">
        <f>Tabela_3!K163</f>
        <v>111.59466</v>
      </c>
      <c r="L165" s="40">
        <f>Tabela_3!L163</f>
        <v>185.95151999999999</v>
      </c>
      <c r="M165" s="40">
        <f>Tabela_3!M163</f>
        <v>88.006699999999995</v>
      </c>
      <c r="N165" s="40">
        <f>Tabela_3!N163</f>
        <v>110.50012</v>
      </c>
      <c r="O165" s="40">
        <f>Tabela_3!O163</f>
        <v>95.236419999999995</v>
      </c>
      <c r="P165" s="40">
        <f>Tabela_3!P163</f>
        <v>94.767390000000006</v>
      </c>
      <c r="Q165" s="40">
        <f>Tabela_3!Q163</f>
        <v>94.201179999999994</v>
      </c>
    </row>
    <row r="166" spans="1:17" x14ac:dyDescent="0.25">
      <c r="A166" s="37">
        <v>42064</v>
      </c>
      <c r="B166" s="40">
        <f>Tabela_3!B164</f>
        <v>110.63352</v>
      </c>
      <c r="C166" s="40">
        <f>Tabela_3!C164</f>
        <v>123.8801</v>
      </c>
      <c r="D166" s="40">
        <f>Tabela_3!D164</f>
        <v>97.422060000000002</v>
      </c>
      <c r="E166" s="40">
        <f>Tabela_3!E164</f>
        <v>90.065259999999995</v>
      </c>
      <c r="F166" s="40" t="str">
        <f>Tabela_3!F164</f>
        <v>...</v>
      </c>
      <c r="G166" s="40">
        <f>Tabela_3!G164</f>
        <v>111.20828</v>
      </c>
      <c r="H166" s="40" t="str">
        <f>Tabela_3!H164</f>
        <v>...</v>
      </c>
      <c r="I166" s="40">
        <f>Tabela_3!I164</f>
        <v>116.48248</v>
      </c>
      <c r="J166" s="40">
        <f>Tabela_3!J164</f>
        <v>136.37726000000001</v>
      </c>
      <c r="K166" s="40">
        <f>Tabela_3!K164</f>
        <v>109.9753</v>
      </c>
      <c r="L166" s="40">
        <f>Tabela_3!L164</f>
        <v>185.74252999999999</v>
      </c>
      <c r="M166" s="40">
        <f>Tabela_3!M164</f>
        <v>92.31653</v>
      </c>
      <c r="N166" s="40">
        <f>Tabela_3!N164</f>
        <v>108.59323999999999</v>
      </c>
      <c r="O166" s="40">
        <f>Tabela_3!O164</f>
        <v>92.899519999999995</v>
      </c>
      <c r="P166" s="40">
        <f>Tabela_3!P164</f>
        <v>95.56559</v>
      </c>
      <c r="Q166" s="40">
        <f>Tabela_3!Q164</f>
        <v>96.518770000000004</v>
      </c>
    </row>
    <row r="167" spans="1:17" x14ac:dyDescent="0.25">
      <c r="A167" s="37">
        <v>42095</v>
      </c>
      <c r="B167" s="40">
        <f>Tabela_3!B165</f>
        <v>108.52791999999999</v>
      </c>
      <c r="C167" s="40">
        <f>Tabela_3!C165</f>
        <v>119.88871</v>
      </c>
      <c r="D167" s="40">
        <f>Tabela_3!D165</f>
        <v>98.326589999999996</v>
      </c>
      <c r="E167" s="40">
        <f>Tabela_3!E165</f>
        <v>90.082319999999996</v>
      </c>
      <c r="F167" s="40" t="str">
        <f>Tabela_3!F165</f>
        <v>...</v>
      </c>
      <c r="G167" s="40">
        <f>Tabela_3!G165</f>
        <v>107.31285</v>
      </c>
      <c r="H167" s="40" t="str">
        <f>Tabela_3!H165</f>
        <v>...</v>
      </c>
      <c r="I167" s="40">
        <f>Tabela_3!I165</f>
        <v>107.11687999999999</v>
      </c>
      <c r="J167" s="40">
        <f>Tabela_3!J165</f>
        <v>130.67769000000001</v>
      </c>
      <c r="K167" s="40">
        <f>Tabela_3!K165</f>
        <v>108.75866000000001</v>
      </c>
      <c r="L167" s="40">
        <f>Tabela_3!L165</f>
        <v>182.95405</v>
      </c>
      <c r="M167" s="40">
        <f>Tabela_3!M165</f>
        <v>92.061459999999997</v>
      </c>
      <c r="N167" s="40">
        <f>Tabela_3!N165</f>
        <v>105.22378999999999</v>
      </c>
      <c r="O167" s="40">
        <f>Tabela_3!O165</f>
        <v>98.674589999999995</v>
      </c>
      <c r="P167" s="40">
        <f>Tabela_3!P165</f>
        <v>94.929180000000002</v>
      </c>
      <c r="Q167" s="40">
        <f>Tabela_3!Q165</f>
        <v>95.142359999999996</v>
      </c>
    </row>
    <row r="168" spans="1:17" x14ac:dyDescent="0.25">
      <c r="A168" s="37">
        <v>42125</v>
      </c>
      <c r="B168" s="40">
        <f>Tabela_3!B166</f>
        <v>107.32212</v>
      </c>
      <c r="C168" s="40">
        <f>Tabela_3!C166</f>
        <v>116.58114999999999</v>
      </c>
      <c r="D168" s="40">
        <f>Tabela_3!D166</f>
        <v>95.233789999999999</v>
      </c>
      <c r="E168" s="40">
        <f>Tabela_3!E166</f>
        <v>86.619280000000003</v>
      </c>
      <c r="F168" s="40" t="str">
        <f>Tabela_3!F166</f>
        <v>...</v>
      </c>
      <c r="G168" s="40">
        <f>Tabela_3!G166</f>
        <v>106.75841</v>
      </c>
      <c r="H168" s="40" t="str">
        <f>Tabela_3!H166</f>
        <v>...</v>
      </c>
      <c r="I168" s="40">
        <f>Tabela_3!I166</f>
        <v>102.71299999999999</v>
      </c>
      <c r="J168" s="40">
        <f>Tabela_3!J166</f>
        <v>129.04376999999999</v>
      </c>
      <c r="K168" s="40">
        <f>Tabela_3!K166</f>
        <v>108.74867999999999</v>
      </c>
      <c r="L168" s="40">
        <f>Tabela_3!L166</f>
        <v>184.79827</v>
      </c>
      <c r="M168" s="40">
        <f>Tabela_3!M166</f>
        <v>90.306929999999994</v>
      </c>
      <c r="N168" s="40">
        <f>Tabela_3!N166</f>
        <v>101.08676</v>
      </c>
      <c r="O168" s="40">
        <f>Tabela_3!O166</f>
        <v>91.973569999999995</v>
      </c>
      <c r="P168" s="40">
        <f>Tabela_3!P166</f>
        <v>94.373570000000001</v>
      </c>
      <c r="Q168" s="40">
        <f>Tabela_3!Q166</f>
        <v>91.064250000000001</v>
      </c>
    </row>
    <row r="169" spans="1:17" x14ac:dyDescent="0.25">
      <c r="A169" s="37">
        <v>42156</v>
      </c>
      <c r="B169" s="40">
        <f>Tabela_3!B167</f>
        <v>106.46569</v>
      </c>
      <c r="C169" s="40">
        <f>Tabela_3!C167</f>
        <v>119.19607999999999</v>
      </c>
      <c r="D169" s="40">
        <f>Tabela_3!D167</f>
        <v>96.480220000000003</v>
      </c>
      <c r="E169" s="40">
        <f>Tabela_3!E167</f>
        <v>85.554720000000003</v>
      </c>
      <c r="F169" s="40" t="str">
        <f>Tabela_3!F167</f>
        <v>...</v>
      </c>
      <c r="G169" s="40">
        <f>Tabela_3!G167</f>
        <v>109.76003</v>
      </c>
      <c r="H169" s="40" t="str">
        <f>Tabela_3!H167</f>
        <v>...</v>
      </c>
      <c r="I169" s="40">
        <f>Tabela_3!I167</f>
        <v>104.34334</v>
      </c>
      <c r="J169" s="40">
        <f>Tabela_3!J167</f>
        <v>134.76455000000001</v>
      </c>
      <c r="K169" s="40">
        <f>Tabela_3!K167</f>
        <v>109.37785</v>
      </c>
      <c r="L169" s="40">
        <f>Tabela_3!L167</f>
        <v>187.3091</v>
      </c>
      <c r="M169" s="40">
        <f>Tabela_3!M167</f>
        <v>90.628020000000006</v>
      </c>
      <c r="N169" s="40">
        <f>Tabela_3!N167</f>
        <v>102.98996</v>
      </c>
      <c r="O169" s="40">
        <f>Tabela_3!O167</f>
        <v>95.935569999999998</v>
      </c>
      <c r="P169" s="40">
        <f>Tabela_3!P167</f>
        <v>92.476159999999993</v>
      </c>
      <c r="Q169" s="40">
        <f>Tabela_3!Q167</f>
        <v>86.752489999999995</v>
      </c>
    </row>
    <row r="170" spans="1:17" x14ac:dyDescent="0.25">
      <c r="A170" s="37">
        <v>42186</v>
      </c>
      <c r="B170" s="40">
        <f>Tabela_3!B168</f>
        <v>104.58033</v>
      </c>
      <c r="C170" s="40">
        <f>Tabela_3!C168</f>
        <v>120.26963000000001</v>
      </c>
      <c r="D170" s="40">
        <f>Tabela_3!D168</f>
        <v>92.193190000000001</v>
      </c>
      <c r="E170" s="40">
        <f>Tabela_3!E168</f>
        <v>86.288820000000001</v>
      </c>
      <c r="F170" s="40" t="str">
        <f>Tabela_3!F168</f>
        <v>...</v>
      </c>
      <c r="G170" s="40">
        <f>Tabela_3!G168</f>
        <v>104.98208</v>
      </c>
      <c r="H170" s="40" t="str">
        <f>Tabela_3!H168</f>
        <v>...</v>
      </c>
      <c r="I170" s="40">
        <f>Tabela_3!I168</f>
        <v>104.20725</v>
      </c>
      <c r="J170" s="40">
        <f>Tabela_3!J168</f>
        <v>139.40289000000001</v>
      </c>
      <c r="K170" s="40">
        <f>Tabela_3!K168</f>
        <v>107.16682</v>
      </c>
      <c r="L170" s="40">
        <f>Tabela_3!L168</f>
        <v>181.58611999999999</v>
      </c>
      <c r="M170" s="40">
        <f>Tabela_3!M168</f>
        <v>89.550479999999993</v>
      </c>
      <c r="N170" s="40">
        <f>Tabela_3!N168</f>
        <v>99.194739999999996</v>
      </c>
      <c r="O170" s="40">
        <f>Tabela_3!O168</f>
        <v>88.222099999999998</v>
      </c>
      <c r="P170" s="40">
        <f>Tabela_3!P168</f>
        <v>90.716970000000003</v>
      </c>
      <c r="Q170" s="40">
        <f>Tabela_3!Q168</f>
        <v>94.297049999999999</v>
      </c>
    </row>
    <row r="171" spans="1:17" x14ac:dyDescent="0.25">
      <c r="A171" s="37">
        <v>42217</v>
      </c>
      <c r="B171" s="40">
        <f>Tabela_3!B169</f>
        <v>105.03946000000001</v>
      </c>
      <c r="C171" s="40">
        <f>Tabela_3!C169</f>
        <v>118.66539</v>
      </c>
      <c r="D171" s="40">
        <f>Tabela_3!D169</f>
        <v>93.051820000000006</v>
      </c>
      <c r="E171" s="40">
        <f>Tabela_3!E169</f>
        <v>81.627210000000005</v>
      </c>
      <c r="F171" s="40" t="str">
        <f>Tabela_3!F169</f>
        <v>...</v>
      </c>
      <c r="G171" s="40">
        <f>Tabela_3!G169</f>
        <v>106.58617</v>
      </c>
      <c r="H171" s="40" t="str">
        <f>Tabela_3!H169</f>
        <v>...</v>
      </c>
      <c r="I171" s="40">
        <f>Tabela_3!I169</f>
        <v>100.68523999999999</v>
      </c>
      <c r="J171" s="40">
        <f>Tabela_3!J169</f>
        <v>135.37674999999999</v>
      </c>
      <c r="K171" s="40">
        <f>Tabela_3!K169</f>
        <v>108.49469000000001</v>
      </c>
      <c r="L171" s="40">
        <f>Tabela_3!L169</f>
        <v>180.60029</v>
      </c>
      <c r="M171" s="40">
        <f>Tabela_3!M169</f>
        <v>90.547470000000004</v>
      </c>
      <c r="N171" s="40">
        <f>Tabela_3!N169</f>
        <v>97.993889999999993</v>
      </c>
      <c r="O171" s="40">
        <f>Tabela_3!O169</f>
        <v>87.051140000000004</v>
      </c>
      <c r="P171" s="40">
        <f>Tabela_3!P169</f>
        <v>91.583150000000003</v>
      </c>
      <c r="Q171" s="40">
        <f>Tabela_3!Q169</f>
        <v>90.380650000000003</v>
      </c>
    </row>
    <row r="172" spans="1:17" x14ac:dyDescent="0.25">
      <c r="A172" s="37">
        <v>42248</v>
      </c>
      <c r="B172" s="40">
        <f>Tabela_3!B170</f>
        <v>102.65304999999999</v>
      </c>
      <c r="C172" s="40">
        <f>Tabela_3!C170</f>
        <v>117.04358000000001</v>
      </c>
      <c r="D172" s="40">
        <f>Tabela_3!D170</f>
        <v>95.729060000000004</v>
      </c>
      <c r="E172" s="40">
        <f>Tabela_3!E170</f>
        <v>91.911670000000001</v>
      </c>
      <c r="F172" s="40" t="str">
        <f>Tabela_3!F170</f>
        <v>...</v>
      </c>
      <c r="G172" s="40">
        <f>Tabela_3!G170</f>
        <v>107.6972</v>
      </c>
      <c r="H172" s="40" t="str">
        <f>Tabela_3!H170</f>
        <v>...</v>
      </c>
      <c r="I172" s="40">
        <f>Tabela_3!I170</f>
        <v>101.14851</v>
      </c>
      <c r="J172" s="40">
        <f>Tabela_3!J170</f>
        <v>128.54501999999999</v>
      </c>
      <c r="K172" s="40">
        <f>Tabela_3!K170</f>
        <v>106.06927</v>
      </c>
      <c r="L172" s="40">
        <f>Tabela_3!L170</f>
        <v>181.73328000000001</v>
      </c>
      <c r="M172" s="40">
        <f>Tabela_3!M170</f>
        <v>81.708200000000005</v>
      </c>
      <c r="N172" s="40">
        <f>Tabela_3!N170</f>
        <v>97.197450000000003</v>
      </c>
      <c r="O172" s="40">
        <f>Tabela_3!O170</f>
        <v>94.072580000000002</v>
      </c>
      <c r="P172" s="40">
        <f>Tabela_3!P170</f>
        <v>89.365780000000001</v>
      </c>
      <c r="Q172" s="40">
        <f>Tabela_3!Q170</f>
        <v>89.3887</v>
      </c>
    </row>
    <row r="173" spans="1:17" x14ac:dyDescent="0.25">
      <c r="A173" s="37">
        <v>42278</v>
      </c>
      <c r="B173" s="40">
        <f>Tabela_3!B171</f>
        <v>102.44681</v>
      </c>
      <c r="C173" s="40">
        <f>Tabela_3!C171</f>
        <v>116.12818</v>
      </c>
      <c r="D173" s="40">
        <f>Tabela_3!D171</f>
        <v>87.159599999999998</v>
      </c>
      <c r="E173" s="40">
        <f>Tabela_3!E171</f>
        <v>87.975610000000003</v>
      </c>
      <c r="F173" s="40" t="str">
        <f>Tabela_3!F171</f>
        <v>...</v>
      </c>
      <c r="G173" s="40">
        <f>Tabela_3!G171</f>
        <v>107.26418</v>
      </c>
      <c r="H173" s="40" t="str">
        <f>Tabela_3!H171</f>
        <v>...</v>
      </c>
      <c r="I173" s="40">
        <f>Tabela_3!I171</f>
        <v>98.870419999999996</v>
      </c>
      <c r="J173" s="40">
        <f>Tabela_3!J171</f>
        <v>129.04761999999999</v>
      </c>
      <c r="K173" s="40">
        <f>Tabela_3!K171</f>
        <v>107.90562</v>
      </c>
      <c r="L173" s="40">
        <f>Tabela_3!L171</f>
        <v>172.64404999999999</v>
      </c>
      <c r="M173" s="40">
        <f>Tabela_3!M171</f>
        <v>80.224249999999998</v>
      </c>
      <c r="N173" s="40">
        <f>Tabela_3!N171</f>
        <v>99.400589999999994</v>
      </c>
      <c r="O173" s="40">
        <f>Tabela_3!O171</f>
        <v>87.606610000000003</v>
      </c>
      <c r="P173" s="40">
        <f>Tabela_3!P171</f>
        <v>90.045259999999999</v>
      </c>
      <c r="Q173" s="40">
        <f>Tabela_3!Q171</f>
        <v>88.407730000000001</v>
      </c>
    </row>
    <row r="174" spans="1:17" x14ac:dyDescent="0.25">
      <c r="A174" s="37">
        <v>42309</v>
      </c>
      <c r="B174" s="40">
        <f>Tabela_3!B172</f>
        <v>100.71702999999999</v>
      </c>
      <c r="C174" s="40">
        <f>Tabela_3!C172</f>
        <v>113.88242</v>
      </c>
      <c r="D174" s="40">
        <f>Tabela_3!D172</f>
        <v>82.656530000000004</v>
      </c>
      <c r="E174" s="40">
        <f>Tabela_3!E172</f>
        <v>88.96875</v>
      </c>
      <c r="F174" s="40" t="str">
        <f>Tabela_3!F172</f>
        <v>...</v>
      </c>
      <c r="G174" s="40">
        <f>Tabela_3!G172</f>
        <v>104.50530999999999</v>
      </c>
      <c r="H174" s="40" t="str">
        <f>Tabela_3!H172</f>
        <v>...</v>
      </c>
      <c r="I174" s="40">
        <f>Tabela_3!I172</f>
        <v>104.75299</v>
      </c>
      <c r="J174" s="40">
        <f>Tabela_3!J172</f>
        <v>124.3035</v>
      </c>
      <c r="K174" s="40">
        <f>Tabela_3!K172</f>
        <v>101.08163</v>
      </c>
      <c r="L174" s="40">
        <f>Tabela_3!L172</f>
        <v>145.90275</v>
      </c>
      <c r="M174" s="40">
        <f>Tabela_3!M172</f>
        <v>81.846810000000005</v>
      </c>
      <c r="N174" s="40">
        <f>Tabela_3!N172</f>
        <v>95.835819999999998</v>
      </c>
      <c r="O174" s="40">
        <f>Tabela_3!O172</f>
        <v>85.281980000000004</v>
      </c>
      <c r="P174" s="40">
        <f>Tabela_3!P172</f>
        <v>91.983080000000001</v>
      </c>
      <c r="Q174" s="40">
        <f>Tabela_3!Q172</f>
        <v>89.179839999999999</v>
      </c>
    </row>
    <row r="175" spans="1:17" x14ac:dyDescent="0.25">
      <c r="A175" s="37">
        <v>42339</v>
      </c>
      <c r="B175" s="40">
        <f>Tabela_3!B173</f>
        <v>99.153580000000005</v>
      </c>
      <c r="C175" s="40">
        <f>Tabela_3!C173</f>
        <v>114.68557</v>
      </c>
      <c r="D175" s="40">
        <f>Tabela_3!D173</f>
        <v>82.926540000000003</v>
      </c>
      <c r="E175" s="40">
        <f>Tabela_3!E173</f>
        <v>88.454279999999997</v>
      </c>
      <c r="F175" s="40" t="str">
        <f>Tabela_3!F173</f>
        <v>...</v>
      </c>
      <c r="G175" s="40">
        <f>Tabela_3!G173</f>
        <v>104.03975</v>
      </c>
      <c r="H175" s="40" t="str">
        <f>Tabela_3!H173</f>
        <v>...</v>
      </c>
      <c r="I175" s="40">
        <f>Tabela_3!I173</f>
        <v>90.718310000000002</v>
      </c>
      <c r="J175" s="40">
        <f>Tabela_3!J173</f>
        <v>131.53941</v>
      </c>
      <c r="K175" s="40">
        <f>Tabela_3!K173</f>
        <v>100.97271000000001</v>
      </c>
      <c r="L175" s="40">
        <f>Tabela_3!L173</f>
        <v>146.26777999999999</v>
      </c>
      <c r="M175" s="40">
        <f>Tabela_3!M173</f>
        <v>83.843320000000006</v>
      </c>
      <c r="N175" s="40">
        <f>Tabela_3!N173</f>
        <v>98.162670000000006</v>
      </c>
      <c r="O175" s="40">
        <f>Tabela_3!O173</f>
        <v>86.713279999999997</v>
      </c>
      <c r="P175" s="40">
        <f>Tabela_3!P173</f>
        <v>85.643349999999998</v>
      </c>
      <c r="Q175" s="40">
        <f>Tabela_3!Q173</f>
        <v>88.135159999999999</v>
      </c>
    </row>
    <row r="176" spans="1:17" x14ac:dyDescent="0.25">
      <c r="A176" s="37">
        <v>42370</v>
      </c>
      <c r="B176" s="40">
        <f>Tabela_3!B174</f>
        <v>100.07902</v>
      </c>
      <c r="C176" s="40">
        <f>Tabela_3!C174</f>
        <v>114.9359</v>
      </c>
      <c r="D176" s="40">
        <f>Tabela_3!D174</f>
        <v>77.65849</v>
      </c>
      <c r="E176" s="40">
        <f>Tabela_3!E174</f>
        <v>91.829089999999994</v>
      </c>
      <c r="F176" s="40" t="str">
        <f>Tabela_3!F174</f>
        <v>...</v>
      </c>
      <c r="G176" s="40">
        <f>Tabela_3!G174</f>
        <v>103.6182</v>
      </c>
      <c r="H176" s="40" t="str">
        <f>Tabela_3!H174</f>
        <v>...</v>
      </c>
      <c r="I176" s="40">
        <f>Tabela_3!I174</f>
        <v>85.216639999999998</v>
      </c>
      <c r="J176" s="40">
        <f>Tabela_3!J174</f>
        <v>133.20189999999999</v>
      </c>
      <c r="K176" s="40">
        <f>Tabela_3!K174</f>
        <v>96.600669999999994</v>
      </c>
      <c r="L176" s="40">
        <f>Tabela_3!L174</f>
        <v>135.8766</v>
      </c>
      <c r="M176" s="40">
        <f>Tabela_3!M174</f>
        <v>80.84393</v>
      </c>
      <c r="N176" s="40">
        <f>Tabela_3!N174</f>
        <v>96.672619999999995</v>
      </c>
      <c r="O176" s="40">
        <f>Tabela_3!O174</f>
        <v>86.447149999999993</v>
      </c>
      <c r="P176" s="40">
        <f>Tabela_3!P174</f>
        <v>88.906289999999998</v>
      </c>
      <c r="Q176" s="40">
        <f>Tabela_3!Q174</f>
        <v>93.381789999999995</v>
      </c>
    </row>
    <row r="177" spans="1:17" x14ac:dyDescent="0.25">
      <c r="A177" s="37">
        <v>42401</v>
      </c>
      <c r="B177" s="40">
        <f>Tabela_3!B175</f>
        <v>99.116200000000006</v>
      </c>
      <c r="C177" s="40">
        <f>Tabela_3!C175</f>
        <v>113.93600000000001</v>
      </c>
      <c r="D177" s="40">
        <f>Tabela_3!D175</f>
        <v>81.122810000000001</v>
      </c>
      <c r="E177" s="40">
        <f>Tabela_3!E175</f>
        <v>100.22407</v>
      </c>
      <c r="F177" s="40" t="str">
        <f>Tabela_3!F175</f>
        <v>...</v>
      </c>
      <c r="G177" s="40">
        <f>Tabela_3!G175</f>
        <v>104.97289000000001</v>
      </c>
      <c r="H177" s="40" t="str">
        <f>Tabela_3!H175</f>
        <v>...</v>
      </c>
      <c r="I177" s="40">
        <f>Tabela_3!I175</f>
        <v>93.829639999999998</v>
      </c>
      <c r="J177" s="40">
        <f>Tabela_3!J175</f>
        <v>121.9209</v>
      </c>
      <c r="K177" s="40">
        <f>Tabela_3!K175</f>
        <v>102.17977999999999</v>
      </c>
      <c r="L177" s="40">
        <f>Tabela_3!L175</f>
        <v>154.54659000000001</v>
      </c>
      <c r="M177" s="40">
        <f>Tabela_3!M175</f>
        <v>84.13655</v>
      </c>
      <c r="N177" s="40">
        <f>Tabela_3!N175</f>
        <v>99.026349999999994</v>
      </c>
      <c r="O177" s="40">
        <f>Tabela_3!O175</f>
        <v>88.412689999999998</v>
      </c>
      <c r="P177" s="40">
        <f>Tabela_3!P175</f>
        <v>86.734210000000004</v>
      </c>
      <c r="Q177" s="40">
        <f>Tabela_3!Q175</f>
        <v>87.362250000000003</v>
      </c>
    </row>
    <row r="178" spans="1:17" x14ac:dyDescent="0.25">
      <c r="A178" s="37">
        <v>42430</v>
      </c>
      <c r="B178" s="40">
        <f>Tabela_3!B176</f>
        <v>99.536510000000007</v>
      </c>
      <c r="C178" s="40">
        <f>Tabela_3!C176</f>
        <v>118.0382</v>
      </c>
      <c r="D178" s="40">
        <f>Tabela_3!D176</f>
        <v>88.203479999999999</v>
      </c>
      <c r="E178" s="40">
        <f>Tabela_3!E176</f>
        <v>96.370949999999993</v>
      </c>
      <c r="F178" s="40" t="str">
        <f>Tabela_3!F176</f>
        <v>...</v>
      </c>
      <c r="G178" s="40">
        <f>Tabela_3!G176</f>
        <v>105.53382999999999</v>
      </c>
      <c r="H178" s="40" t="str">
        <f>Tabela_3!H176</f>
        <v>...</v>
      </c>
      <c r="I178" s="40">
        <f>Tabela_3!I176</f>
        <v>93.518190000000004</v>
      </c>
      <c r="J178" s="40">
        <f>Tabela_3!J176</f>
        <v>129.86469</v>
      </c>
      <c r="K178" s="40">
        <f>Tabela_3!K176</f>
        <v>103.29661</v>
      </c>
      <c r="L178" s="40">
        <f>Tabela_3!L176</f>
        <v>145.72640000000001</v>
      </c>
      <c r="M178" s="40">
        <f>Tabela_3!M176</f>
        <v>82.450339999999997</v>
      </c>
      <c r="N178" s="40">
        <f>Tabela_3!N176</f>
        <v>99.600489999999994</v>
      </c>
      <c r="O178" s="40">
        <f>Tabela_3!O176</f>
        <v>91.731610000000003</v>
      </c>
      <c r="P178" s="40">
        <f>Tabela_3!P176</f>
        <v>89.240889999999993</v>
      </c>
      <c r="Q178" s="40">
        <f>Tabela_3!Q176</f>
        <v>87.650270000000006</v>
      </c>
    </row>
    <row r="179" spans="1:17" x14ac:dyDescent="0.25">
      <c r="A179" s="37">
        <v>42461</v>
      </c>
      <c r="B179" s="40">
        <f>Tabela_3!B177</f>
        <v>99.612459999999999</v>
      </c>
      <c r="C179" s="40">
        <f>Tabela_3!C177</f>
        <v>114.36901</v>
      </c>
      <c r="D179" s="40">
        <f>Tabela_3!D177</f>
        <v>79.083370000000002</v>
      </c>
      <c r="E179" s="40">
        <f>Tabela_3!E177</f>
        <v>98.839290000000005</v>
      </c>
      <c r="F179" s="40" t="str">
        <f>Tabela_3!F177</f>
        <v>...</v>
      </c>
      <c r="G179" s="40">
        <f>Tabela_3!G177</f>
        <v>105.18459</v>
      </c>
      <c r="H179" s="40" t="str">
        <f>Tabela_3!H177</f>
        <v>...</v>
      </c>
      <c r="I179" s="40">
        <f>Tabela_3!I177</f>
        <v>99.657070000000004</v>
      </c>
      <c r="J179" s="40">
        <f>Tabela_3!J177</f>
        <v>126.02119999999999</v>
      </c>
      <c r="K179" s="40">
        <f>Tabela_3!K177</f>
        <v>103.0401</v>
      </c>
      <c r="L179" s="40">
        <f>Tabela_3!L177</f>
        <v>144.10087999999999</v>
      </c>
      <c r="M179" s="40">
        <f>Tabela_3!M177</f>
        <v>84.270769999999999</v>
      </c>
      <c r="N179" s="40">
        <f>Tabela_3!N177</f>
        <v>99.227149999999995</v>
      </c>
      <c r="O179" s="40">
        <f>Tabela_3!O177</f>
        <v>87.440579999999997</v>
      </c>
      <c r="P179" s="40">
        <f>Tabela_3!P177</f>
        <v>87.837190000000007</v>
      </c>
      <c r="Q179" s="40">
        <f>Tabela_3!Q177</f>
        <v>85.441149999999993</v>
      </c>
    </row>
    <row r="180" spans="1:17" x14ac:dyDescent="0.25">
      <c r="A180" s="37">
        <v>42491</v>
      </c>
      <c r="B180" s="40">
        <f>Tabela_3!B178</f>
        <v>99.989670000000004</v>
      </c>
      <c r="C180" s="40">
        <f>Tabela_3!C178</f>
        <v>117.10863000000001</v>
      </c>
      <c r="D180" s="40">
        <f>Tabela_3!D178</f>
        <v>90.249319999999997</v>
      </c>
      <c r="E180" s="40">
        <f>Tabela_3!E178</f>
        <v>93.511989999999997</v>
      </c>
      <c r="F180" s="40" t="str">
        <f>Tabela_3!F178</f>
        <v>...</v>
      </c>
      <c r="G180" s="40">
        <f>Tabela_3!G178</f>
        <v>105.55493</v>
      </c>
      <c r="H180" s="40" t="str">
        <f>Tabela_3!H178</f>
        <v>...</v>
      </c>
      <c r="I180" s="40">
        <f>Tabela_3!I178</f>
        <v>98.009730000000005</v>
      </c>
      <c r="J180" s="40">
        <f>Tabela_3!J178</f>
        <v>126.18617</v>
      </c>
      <c r="K180" s="40">
        <f>Tabela_3!K178</f>
        <v>102.50530000000001</v>
      </c>
      <c r="L180" s="40">
        <f>Tabela_3!L178</f>
        <v>144.96808999999999</v>
      </c>
      <c r="M180" s="40">
        <f>Tabela_3!M178</f>
        <v>85.803799999999995</v>
      </c>
      <c r="N180" s="40">
        <f>Tabela_3!N178</f>
        <v>96.734300000000005</v>
      </c>
      <c r="O180" s="40">
        <f>Tabela_3!O178</f>
        <v>85.261529999999993</v>
      </c>
      <c r="P180" s="40">
        <f>Tabela_3!P178</f>
        <v>89.265919999999994</v>
      </c>
      <c r="Q180" s="40">
        <f>Tabela_3!Q178</f>
        <v>88.259810000000002</v>
      </c>
    </row>
    <row r="181" spans="1:17" x14ac:dyDescent="0.25">
      <c r="A181" s="37">
        <v>42522</v>
      </c>
      <c r="B181" s="40">
        <f>Tabela_3!B179</f>
        <v>98.638869999999997</v>
      </c>
      <c r="C181" s="40">
        <f>Tabela_3!C179</f>
        <v>116.67962</v>
      </c>
      <c r="D181" s="40">
        <f>Tabela_3!D179</f>
        <v>86.84742</v>
      </c>
      <c r="E181" s="40">
        <f>Tabela_3!E179</f>
        <v>97.470770000000002</v>
      </c>
      <c r="F181" s="40" t="str">
        <f>Tabela_3!F179</f>
        <v>...</v>
      </c>
      <c r="G181" s="40">
        <f>Tabela_3!G179</f>
        <v>103.92925</v>
      </c>
      <c r="H181" s="40" t="str">
        <f>Tabela_3!H179</f>
        <v>...</v>
      </c>
      <c r="I181" s="40">
        <f>Tabela_3!I179</f>
        <v>98.420490000000001</v>
      </c>
      <c r="J181" s="40">
        <f>Tabela_3!J179</f>
        <v>128.01285999999999</v>
      </c>
      <c r="K181" s="40">
        <f>Tabela_3!K179</f>
        <v>101.10457</v>
      </c>
      <c r="L181" s="40">
        <f>Tabela_3!L179</f>
        <v>141.66914</v>
      </c>
      <c r="M181" s="40">
        <f>Tabela_3!M179</f>
        <v>87.006609999999995</v>
      </c>
      <c r="N181" s="40">
        <f>Tabela_3!N179</f>
        <v>96.990080000000006</v>
      </c>
      <c r="O181" s="40">
        <f>Tabela_3!O179</f>
        <v>86.754769999999994</v>
      </c>
      <c r="P181" s="40">
        <f>Tabela_3!P179</f>
        <v>91.296700000000001</v>
      </c>
      <c r="Q181" s="40">
        <f>Tabela_3!Q179</f>
        <v>86.711849999999998</v>
      </c>
    </row>
    <row r="182" spans="1:17" x14ac:dyDescent="0.25">
      <c r="A182" s="37">
        <v>42552</v>
      </c>
      <c r="B182" s="40">
        <f>Tabela_3!B180</f>
        <v>99.343919999999997</v>
      </c>
      <c r="C182" s="40">
        <f>Tabela_3!C180</f>
        <v>111.38164999999999</v>
      </c>
      <c r="D182" s="40">
        <f>Tabela_3!D180</f>
        <v>87.858549999999994</v>
      </c>
      <c r="E182" s="40">
        <f>Tabela_3!E180</f>
        <v>93.792730000000006</v>
      </c>
      <c r="F182" s="40" t="str">
        <f>Tabela_3!F180</f>
        <v>...</v>
      </c>
      <c r="G182" s="40">
        <f>Tabela_3!G180</f>
        <v>104.53744</v>
      </c>
      <c r="H182" s="40" t="str">
        <f>Tabela_3!H180</f>
        <v>...</v>
      </c>
      <c r="I182" s="40">
        <f>Tabela_3!I180</f>
        <v>100.05043999999999</v>
      </c>
      <c r="J182" s="40">
        <f>Tabela_3!J180</f>
        <v>112.43103000000001</v>
      </c>
      <c r="K182" s="40">
        <f>Tabela_3!K180</f>
        <v>102.65285</v>
      </c>
      <c r="L182" s="40">
        <f>Tabela_3!L180</f>
        <v>142.99197000000001</v>
      </c>
      <c r="M182" s="40">
        <f>Tabela_3!M180</f>
        <v>85.415120000000002</v>
      </c>
      <c r="N182" s="40">
        <f>Tabela_3!N180</f>
        <v>97.193449999999999</v>
      </c>
      <c r="O182" s="40">
        <f>Tabela_3!O180</f>
        <v>87.66095</v>
      </c>
      <c r="P182" s="40">
        <f>Tabela_3!P180</f>
        <v>89.760900000000007</v>
      </c>
      <c r="Q182" s="40">
        <f>Tabela_3!Q180</f>
        <v>85.464410000000001</v>
      </c>
    </row>
    <row r="183" spans="1:17" x14ac:dyDescent="0.25">
      <c r="A183" s="37">
        <v>42583</v>
      </c>
      <c r="B183" s="40">
        <f>Tabela_3!B181</f>
        <v>97.472710000000006</v>
      </c>
      <c r="C183" s="40">
        <f>Tabela_3!C181</f>
        <v>114.08369</v>
      </c>
      <c r="D183" s="40">
        <f>Tabela_3!D181</f>
        <v>86.403679999999994</v>
      </c>
      <c r="E183" s="40">
        <f>Tabela_3!E181</f>
        <v>94.990939999999995</v>
      </c>
      <c r="F183" s="40" t="str">
        <f>Tabela_3!F181</f>
        <v>...</v>
      </c>
      <c r="G183" s="40">
        <f>Tabela_3!G181</f>
        <v>102.92131000000001</v>
      </c>
      <c r="H183" s="40" t="str">
        <f>Tabela_3!H181</f>
        <v>...</v>
      </c>
      <c r="I183" s="40">
        <f>Tabela_3!I181</f>
        <v>97.617900000000006</v>
      </c>
      <c r="J183" s="40">
        <f>Tabela_3!J181</f>
        <v>120.43118</v>
      </c>
      <c r="K183" s="40">
        <f>Tabela_3!K181</f>
        <v>101.73585</v>
      </c>
      <c r="L183" s="40">
        <f>Tabela_3!L181</f>
        <v>135.47893999999999</v>
      </c>
      <c r="M183" s="40">
        <f>Tabela_3!M181</f>
        <v>86.765180000000001</v>
      </c>
      <c r="N183" s="40">
        <f>Tabela_3!N181</f>
        <v>95.027590000000004</v>
      </c>
      <c r="O183" s="40">
        <f>Tabela_3!O181</f>
        <v>84.137889999999999</v>
      </c>
      <c r="P183" s="40">
        <f>Tabela_3!P181</f>
        <v>89.350250000000003</v>
      </c>
      <c r="Q183" s="40">
        <f>Tabela_3!Q181</f>
        <v>87.486670000000004</v>
      </c>
    </row>
    <row r="184" spans="1:17" x14ac:dyDescent="0.25">
      <c r="A184" s="37">
        <v>42614</v>
      </c>
      <c r="B184" s="40">
        <f>Tabela_3!B182</f>
        <v>98.5291</v>
      </c>
      <c r="C184" s="40">
        <f>Tabela_3!C182</f>
        <v>114.7347</v>
      </c>
      <c r="D184" s="40">
        <f>Tabela_3!D182</f>
        <v>84.485479999999995</v>
      </c>
      <c r="E184" s="40">
        <f>Tabela_3!E182</f>
        <v>94.08014</v>
      </c>
      <c r="F184" s="40" t="str">
        <f>Tabela_3!F182</f>
        <v>...</v>
      </c>
      <c r="G184" s="40">
        <f>Tabela_3!G182</f>
        <v>100.78088</v>
      </c>
      <c r="H184" s="40" t="str">
        <f>Tabela_3!H182</f>
        <v>...</v>
      </c>
      <c r="I184" s="40">
        <f>Tabela_3!I182</f>
        <v>97.356139999999996</v>
      </c>
      <c r="J184" s="40">
        <f>Tabela_3!J182</f>
        <v>118.6176</v>
      </c>
      <c r="K184" s="40">
        <f>Tabela_3!K182</f>
        <v>103.39339</v>
      </c>
      <c r="L184" s="40">
        <f>Tabela_3!L182</f>
        <v>145.02163999999999</v>
      </c>
      <c r="M184" s="40">
        <f>Tabela_3!M182</f>
        <v>81.955690000000004</v>
      </c>
      <c r="N184" s="40">
        <f>Tabela_3!N182</f>
        <v>97.588920000000002</v>
      </c>
      <c r="O184" s="40">
        <f>Tabela_3!O182</f>
        <v>85.166839999999993</v>
      </c>
      <c r="P184" s="40">
        <f>Tabela_3!P182</f>
        <v>89.635689999999997</v>
      </c>
      <c r="Q184" s="40">
        <f>Tabela_3!Q182</f>
        <v>87.368009999999998</v>
      </c>
    </row>
    <row r="185" spans="1:17" x14ac:dyDescent="0.25">
      <c r="A185" s="37">
        <v>42644</v>
      </c>
      <c r="B185" s="40">
        <f>Tabela_3!B183</f>
        <v>97.07217</v>
      </c>
      <c r="C185" s="40">
        <f>Tabela_3!C183</f>
        <v>113.52464000000001</v>
      </c>
      <c r="D185" s="40">
        <f>Tabela_3!D183</f>
        <v>79.137190000000004</v>
      </c>
      <c r="E185" s="40">
        <f>Tabela_3!E183</f>
        <v>89.955150000000003</v>
      </c>
      <c r="F185" s="40" t="str">
        <f>Tabela_3!F183</f>
        <v>...</v>
      </c>
      <c r="G185" s="40">
        <f>Tabela_3!G183</f>
        <v>98.16104</v>
      </c>
      <c r="H185" s="40" t="str">
        <f>Tabela_3!H183</f>
        <v>...</v>
      </c>
      <c r="I185" s="40">
        <f>Tabela_3!I183</f>
        <v>98.16037</v>
      </c>
      <c r="J185" s="40">
        <f>Tabela_3!J183</f>
        <v>118.54706</v>
      </c>
      <c r="K185" s="40">
        <f>Tabela_3!K183</f>
        <v>95.748890000000003</v>
      </c>
      <c r="L185" s="40">
        <f>Tabela_3!L183</f>
        <v>145.22297</v>
      </c>
      <c r="M185" s="40">
        <f>Tabela_3!M183</f>
        <v>84.197370000000006</v>
      </c>
      <c r="N185" s="40">
        <f>Tabela_3!N183</f>
        <v>93.338409999999996</v>
      </c>
      <c r="O185" s="40">
        <f>Tabela_3!O183</f>
        <v>86.262010000000004</v>
      </c>
      <c r="P185" s="40">
        <f>Tabela_3!P183</f>
        <v>87.879409999999993</v>
      </c>
      <c r="Q185" s="40">
        <f>Tabela_3!Q183</f>
        <v>87.909850000000006</v>
      </c>
    </row>
    <row r="186" spans="1:17" x14ac:dyDescent="0.25">
      <c r="A186" s="37">
        <v>42675</v>
      </c>
      <c r="B186" s="40">
        <f>Tabela_3!B184</f>
        <v>98.092370000000003</v>
      </c>
      <c r="C186" s="40">
        <f>Tabela_3!C184</f>
        <v>111.10093999999999</v>
      </c>
      <c r="D186" s="40">
        <f>Tabela_3!D184</f>
        <v>87.191010000000006</v>
      </c>
      <c r="E186" s="40">
        <f>Tabela_3!E184</f>
        <v>97.145880000000005</v>
      </c>
      <c r="F186" s="40" t="str">
        <f>Tabela_3!F184</f>
        <v>...</v>
      </c>
      <c r="G186" s="40">
        <f>Tabela_3!G184</f>
        <v>100.37755</v>
      </c>
      <c r="H186" s="40" t="str">
        <f>Tabela_3!H184</f>
        <v>...</v>
      </c>
      <c r="I186" s="40">
        <f>Tabela_3!I184</f>
        <v>97.008009999999999</v>
      </c>
      <c r="J186" s="40">
        <f>Tabela_3!J184</f>
        <v>116.7503</v>
      </c>
      <c r="K186" s="40">
        <f>Tabela_3!K184</f>
        <v>101.01709</v>
      </c>
      <c r="L186" s="40">
        <f>Tabela_3!L184</f>
        <v>139.02382</v>
      </c>
      <c r="M186" s="40">
        <f>Tabela_3!M184</f>
        <v>85.678870000000003</v>
      </c>
      <c r="N186" s="40">
        <f>Tabela_3!N184</f>
        <v>97.258179999999996</v>
      </c>
      <c r="O186" s="40">
        <f>Tabela_3!O184</f>
        <v>90.674490000000006</v>
      </c>
      <c r="P186" s="40">
        <f>Tabela_3!P184</f>
        <v>88.025829999999999</v>
      </c>
      <c r="Q186" s="40">
        <f>Tabela_3!Q184</f>
        <v>86.606620000000007</v>
      </c>
    </row>
    <row r="187" spans="1:17" x14ac:dyDescent="0.25">
      <c r="A187" s="37">
        <v>42705</v>
      </c>
      <c r="B187" s="40">
        <f>Tabela_3!B185</f>
        <v>99.697509999999994</v>
      </c>
      <c r="C187" s="40">
        <f>Tabela_3!C185</f>
        <v>115.23444000000001</v>
      </c>
      <c r="D187" s="40">
        <f>Tabela_3!D185</f>
        <v>85.40325</v>
      </c>
      <c r="E187" s="40">
        <f>Tabela_3!E185</f>
        <v>99.031419999999997</v>
      </c>
      <c r="F187" s="40" t="str">
        <f>Tabela_3!F185</f>
        <v>...</v>
      </c>
      <c r="G187" s="40">
        <f>Tabela_3!G185</f>
        <v>108.6498</v>
      </c>
      <c r="H187" s="40" t="str">
        <f>Tabela_3!H185</f>
        <v>...</v>
      </c>
      <c r="I187" s="40">
        <f>Tabela_3!I185</f>
        <v>98.715620000000001</v>
      </c>
      <c r="J187" s="40">
        <f>Tabela_3!J185</f>
        <v>119.65567</v>
      </c>
      <c r="K187" s="40">
        <f>Tabela_3!K185</f>
        <v>103.33754</v>
      </c>
      <c r="L187" s="40">
        <f>Tabela_3!L185</f>
        <v>148.45067</v>
      </c>
      <c r="M187" s="40">
        <f>Tabela_3!M185</f>
        <v>84.241969999999995</v>
      </c>
      <c r="N187" s="40">
        <f>Tabela_3!N185</f>
        <v>97.371719999999996</v>
      </c>
      <c r="O187" s="40">
        <f>Tabela_3!O185</f>
        <v>91.815669999999997</v>
      </c>
      <c r="P187" s="40">
        <f>Tabela_3!P185</f>
        <v>91.297989999999999</v>
      </c>
      <c r="Q187" s="40">
        <f>Tabela_3!Q185</f>
        <v>91.841729999999998</v>
      </c>
    </row>
    <row r="188" spans="1:17" x14ac:dyDescent="0.25">
      <c r="A188" s="37">
        <v>42736</v>
      </c>
      <c r="B188" s="40">
        <f>Tabela_3!B186</f>
        <v>100.45077999999999</v>
      </c>
      <c r="C188" s="40">
        <f>Tabela_3!C186</f>
        <v>113.36081</v>
      </c>
      <c r="D188" s="40">
        <f>Tabela_3!D186</f>
        <v>82.169479999999993</v>
      </c>
      <c r="E188" s="40">
        <f>Tabela_3!E186</f>
        <v>103.55137000000001</v>
      </c>
      <c r="F188" s="40" t="str">
        <f>Tabela_3!F186</f>
        <v>...</v>
      </c>
      <c r="G188" s="40">
        <f>Tabela_3!G186</f>
        <v>104.6589</v>
      </c>
      <c r="H188" s="40" t="str">
        <f>Tabela_3!H186</f>
        <v>...</v>
      </c>
      <c r="I188" s="40">
        <f>Tabela_3!I186</f>
        <v>100.85223000000001</v>
      </c>
      <c r="J188" s="40">
        <f>Tabela_3!J186</f>
        <v>114.24160000000001</v>
      </c>
      <c r="K188" s="40">
        <f>Tabela_3!K186</f>
        <v>100.72606</v>
      </c>
      <c r="L188" s="40">
        <f>Tabela_3!L186</f>
        <v>153.36031</v>
      </c>
      <c r="M188" s="40">
        <f>Tabela_3!M186</f>
        <v>85.498639999999995</v>
      </c>
      <c r="N188" s="40">
        <f>Tabela_3!N186</f>
        <v>98.101830000000007</v>
      </c>
      <c r="O188" s="40">
        <f>Tabela_3!O186</f>
        <v>92.205659999999995</v>
      </c>
      <c r="P188" s="40">
        <f>Tabela_3!P186</f>
        <v>91.583600000000004</v>
      </c>
      <c r="Q188" s="40">
        <f>Tabela_3!Q186</f>
        <v>88.216530000000006</v>
      </c>
    </row>
    <row r="189" spans="1:17" x14ac:dyDescent="0.25">
      <c r="A189" s="37">
        <v>42767</v>
      </c>
      <c r="B189" s="40">
        <f>Tabela_3!B187</f>
        <v>101.7338</v>
      </c>
      <c r="C189" s="40">
        <f>Tabela_3!C187</f>
        <v>112.93589</v>
      </c>
      <c r="D189" s="40">
        <f>Tabela_3!D187</f>
        <v>84.052369999999996</v>
      </c>
      <c r="E189" s="40">
        <f>Tabela_3!E187</f>
        <v>102.66002</v>
      </c>
      <c r="F189" s="40" t="str">
        <f>Tabela_3!F187</f>
        <v>...</v>
      </c>
      <c r="G189" s="40">
        <f>Tabela_3!G187</f>
        <v>103.73065</v>
      </c>
      <c r="H189" s="40" t="str">
        <f>Tabela_3!H187</f>
        <v>...</v>
      </c>
      <c r="I189" s="40">
        <f>Tabela_3!I187</f>
        <v>94.035730000000001</v>
      </c>
      <c r="J189" s="40">
        <f>Tabela_3!J187</f>
        <v>117.62237</v>
      </c>
      <c r="K189" s="40">
        <f>Tabela_3!K187</f>
        <v>105.55052999999999</v>
      </c>
      <c r="L189" s="40">
        <f>Tabela_3!L187</f>
        <v>150.35580999999999</v>
      </c>
      <c r="M189" s="40">
        <f>Tabela_3!M187</f>
        <v>87.311660000000003</v>
      </c>
      <c r="N189" s="40">
        <f>Tabela_3!N187</f>
        <v>97.333780000000004</v>
      </c>
      <c r="O189" s="40">
        <f>Tabela_3!O187</f>
        <v>92.660899999999998</v>
      </c>
      <c r="P189" s="40">
        <f>Tabela_3!P187</f>
        <v>94.620909999999995</v>
      </c>
      <c r="Q189" s="40">
        <f>Tabela_3!Q187</f>
        <v>90.952699999999993</v>
      </c>
    </row>
    <row r="190" spans="1:17" x14ac:dyDescent="0.25">
      <c r="A190" s="37">
        <v>42795</v>
      </c>
      <c r="B190" s="40">
        <f>Tabela_3!B188</f>
        <v>99.933019999999999</v>
      </c>
      <c r="C190" s="40">
        <f>Tabela_3!C188</f>
        <v>114.57102</v>
      </c>
      <c r="D190" s="40">
        <f>Tabela_3!D188</f>
        <v>79.885069999999999</v>
      </c>
      <c r="E190" s="40">
        <f>Tabela_3!E188</f>
        <v>103.20011</v>
      </c>
      <c r="F190" s="40" t="str">
        <f>Tabela_3!F188</f>
        <v>...</v>
      </c>
      <c r="G190" s="40">
        <f>Tabela_3!G188</f>
        <v>104.5444</v>
      </c>
      <c r="H190" s="40" t="str">
        <f>Tabela_3!H188</f>
        <v>...</v>
      </c>
      <c r="I190" s="40">
        <f>Tabela_3!I188</f>
        <v>98.283280000000005</v>
      </c>
      <c r="J190" s="40">
        <f>Tabela_3!J188</f>
        <v>122.0568</v>
      </c>
      <c r="K190" s="40">
        <f>Tabela_3!K188</f>
        <v>104.14404</v>
      </c>
      <c r="L190" s="40">
        <f>Tabela_3!L188</f>
        <v>148.70740000000001</v>
      </c>
      <c r="M190" s="40">
        <f>Tabela_3!M188</f>
        <v>88.675979999999996</v>
      </c>
      <c r="N190" s="40">
        <f>Tabela_3!N188</f>
        <v>97.336160000000007</v>
      </c>
      <c r="O190" s="40">
        <f>Tabela_3!O188</f>
        <v>92.355850000000004</v>
      </c>
      <c r="P190" s="40">
        <f>Tabela_3!P188</f>
        <v>91.164349999999999</v>
      </c>
      <c r="Q190" s="40">
        <f>Tabela_3!Q188</f>
        <v>90.625439999999998</v>
      </c>
    </row>
    <row r="191" spans="1:17" x14ac:dyDescent="0.25">
      <c r="A191" s="37">
        <v>42826</v>
      </c>
      <c r="B191" s="40">
        <f>Tabela_3!B189</f>
        <v>99.957669999999993</v>
      </c>
      <c r="C191" s="40">
        <f>Tabela_3!C189</f>
        <v>113.55439</v>
      </c>
      <c r="D191" s="40">
        <f>Tabela_3!D189</f>
        <v>84.689949999999996</v>
      </c>
      <c r="E191" s="40">
        <f>Tabela_3!E189</f>
        <v>106.95278999999999</v>
      </c>
      <c r="F191" s="40" t="str">
        <f>Tabela_3!F189</f>
        <v>...</v>
      </c>
      <c r="G191" s="40">
        <f>Tabela_3!G189</f>
        <v>98.944090000000003</v>
      </c>
      <c r="H191" s="40" t="str">
        <f>Tabela_3!H189</f>
        <v>...</v>
      </c>
      <c r="I191" s="40">
        <f>Tabela_3!I189</f>
        <v>93.587639999999993</v>
      </c>
      <c r="J191" s="40">
        <f>Tabela_3!J189</f>
        <v>121.52907999999999</v>
      </c>
      <c r="K191" s="40">
        <f>Tabela_3!K189</f>
        <v>102.55526</v>
      </c>
      <c r="L191" s="40">
        <f>Tabela_3!L189</f>
        <v>149.63744</v>
      </c>
      <c r="M191" s="40">
        <f>Tabela_3!M189</f>
        <v>87.242800000000003</v>
      </c>
      <c r="N191" s="40">
        <f>Tabela_3!N189</f>
        <v>94.480329999999995</v>
      </c>
      <c r="O191" s="40">
        <f>Tabela_3!O189</f>
        <v>88.580029999999994</v>
      </c>
      <c r="P191" s="40">
        <f>Tabela_3!P189</f>
        <v>91.213499999999996</v>
      </c>
      <c r="Q191" s="40">
        <f>Tabela_3!Q189</f>
        <v>88.50376</v>
      </c>
    </row>
    <row r="192" spans="1:17" x14ac:dyDescent="0.25">
      <c r="A192" s="37">
        <v>42856</v>
      </c>
      <c r="B192" s="40">
        <f>Tabela_3!B190</f>
        <v>100.35912</v>
      </c>
      <c r="C192" s="40">
        <f>Tabela_3!C190</f>
        <v>119.51473</v>
      </c>
      <c r="D192" s="40">
        <f>Tabela_3!D190</f>
        <v>88.383150000000001</v>
      </c>
      <c r="E192" s="40">
        <f>Tabela_3!E190</f>
        <v>108.77178000000001</v>
      </c>
      <c r="F192" s="40" t="str">
        <f>Tabela_3!F190</f>
        <v>...</v>
      </c>
      <c r="G192" s="40">
        <f>Tabela_3!G190</f>
        <v>111.36032</v>
      </c>
      <c r="H192" s="40" t="str">
        <f>Tabela_3!H190</f>
        <v>...</v>
      </c>
      <c r="I192" s="40">
        <f>Tabela_3!I190</f>
        <v>95.182100000000005</v>
      </c>
      <c r="J192" s="40">
        <f>Tabela_3!J190</f>
        <v>128.02716000000001</v>
      </c>
      <c r="K192" s="40">
        <f>Tabela_3!K190</f>
        <v>103.66069</v>
      </c>
      <c r="L192" s="40">
        <f>Tabela_3!L190</f>
        <v>152.41107</v>
      </c>
      <c r="M192" s="40">
        <f>Tabela_3!M190</f>
        <v>86.981110000000001</v>
      </c>
      <c r="N192" s="40">
        <f>Tabela_3!N190</f>
        <v>98.899050000000003</v>
      </c>
      <c r="O192" s="40">
        <f>Tabela_3!O190</f>
        <v>90.098389999999995</v>
      </c>
      <c r="P192" s="40">
        <f>Tabela_3!P190</f>
        <v>91.922460000000001</v>
      </c>
      <c r="Q192" s="40">
        <f>Tabela_3!Q190</f>
        <v>91.065619999999996</v>
      </c>
    </row>
    <row r="193" spans="1:17" x14ac:dyDescent="0.25">
      <c r="A193" s="37">
        <v>42887</v>
      </c>
      <c r="B193" s="40">
        <f>Tabela_3!B191</f>
        <v>101.29849</v>
      </c>
      <c r="C193" s="40">
        <f>Tabela_3!C191</f>
        <v>111.56126</v>
      </c>
      <c r="D193" s="40">
        <f>Tabela_3!D191</f>
        <v>88.71481</v>
      </c>
      <c r="E193" s="40">
        <f>Tabela_3!E191</f>
        <v>104.18223999999999</v>
      </c>
      <c r="F193" s="40" t="str">
        <f>Tabela_3!F191</f>
        <v>...</v>
      </c>
      <c r="G193" s="40">
        <f>Tabela_3!G191</f>
        <v>107.33737000000001</v>
      </c>
      <c r="H193" s="40" t="str">
        <f>Tabela_3!H191</f>
        <v>...</v>
      </c>
      <c r="I193" s="40">
        <f>Tabela_3!I191</f>
        <v>96.387600000000006</v>
      </c>
      <c r="J193" s="40">
        <f>Tabela_3!J191</f>
        <v>116.29738999999999</v>
      </c>
      <c r="K193" s="40">
        <f>Tabela_3!K191</f>
        <v>104.87390000000001</v>
      </c>
      <c r="L193" s="40">
        <f>Tabela_3!L191</f>
        <v>151.46055000000001</v>
      </c>
      <c r="M193" s="40">
        <f>Tabela_3!M191</f>
        <v>87.947890000000001</v>
      </c>
      <c r="N193" s="40">
        <f>Tabela_3!N191</f>
        <v>102.51823</v>
      </c>
      <c r="O193" s="40">
        <f>Tabela_3!O191</f>
        <v>90.566339999999997</v>
      </c>
      <c r="P193" s="40">
        <f>Tabela_3!P191</f>
        <v>93.202259999999995</v>
      </c>
      <c r="Q193" s="40">
        <f>Tabela_3!Q191</f>
        <v>89.837630000000004</v>
      </c>
    </row>
    <row r="194" spans="1:17" x14ac:dyDescent="0.25">
      <c r="A194" s="37">
        <v>42917</v>
      </c>
      <c r="B194" s="40">
        <f>Tabela_3!B192</f>
        <v>101.48282</v>
      </c>
      <c r="C194" s="40">
        <f>Tabela_3!C192</f>
        <v>114.89126</v>
      </c>
      <c r="D194" s="40">
        <f>Tabela_3!D192</f>
        <v>86.819299999999998</v>
      </c>
      <c r="E194" s="40">
        <f>Tabela_3!E192</f>
        <v>105.42173</v>
      </c>
      <c r="F194" s="40" t="str">
        <f>Tabela_3!F192</f>
        <v>...</v>
      </c>
      <c r="G194" s="40">
        <f>Tabela_3!G192</f>
        <v>106.03579000000001</v>
      </c>
      <c r="H194" s="40" t="str">
        <f>Tabela_3!H192</f>
        <v>...</v>
      </c>
      <c r="I194" s="40">
        <f>Tabela_3!I192</f>
        <v>94.688320000000004</v>
      </c>
      <c r="J194" s="40">
        <f>Tabela_3!J192</f>
        <v>123.0047</v>
      </c>
      <c r="K194" s="40">
        <f>Tabela_3!K192</f>
        <v>103.34849</v>
      </c>
      <c r="L194" s="40">
        <f>Tabela_3!L192</f>
        <v>137.27074999999999</v>
      </c>
      <c r="M194" s="40">
        <f>Tabela_3!M192</f>
        <v>80.98948</v>
      </c>
      <c r="N194" s="40">
        <f>Tabela_3!N192</f>
        <v>101.16871999999999</v>
      </c>
      <c r="O194" s="40">
        <f>Tabela_3!O192</f>
        <v>90.452960000000004</v>
      </c>
      <c r="P194" s="40">
        <f>Tabela_3!P192</f>
        <v>93.684160000000006</v>
      </c>
      <c r="Q194" s="40">
        <f>Tabela_3!Q192</f>
        <v>87.480549999999994</v>
      </c>
    </row>
    <row r="195" spans="1:17" x14ac:dyDescent="0.25">
      <c r="A195" s="37">
        <v>42948</v>
      </c>
      <c r="B195" s="40">
        <f>Tabela_3!B193</f>
        <v>101.53883999999999</v>
      </c>
      <c r="C195" s="40">
        <f>Tabela_3!C193</f>
        <v>115.62811000000001</v>
      </c>
      <c r="D195" s="40">
        <f>Tabela_3!D193</f>
        <v>91.855739999999997</v>
      </c>
      <c r="E195" s="40">
        <f>Tabela_3!E193</f>
        <v>103.05672</v>
      </c>
      <c r="F195" s="40" t="str">
        <f>Tabela_3!F193</f>
        <v>...</v>
      </c>
      <c r="G195" s="40">
        <f>Tabela_3!G193</f>
        <v>107.32850000000001</v>
      </c>
      <c r="H195" s="40" t="str">
        <f>Tabela_3!H193</f>
        <v>...</v>
      </c>
      <c r="I195" s="40">
        <f>Tabela_3!I193</f>
        <v>96.563739999999996</v>
      </c>
      <c r="J195" s="40">
        <f>Tabela_3!J193</f>
        <v>128.07499000000001</v>
      </c>
      <c r="K195" s="40">
        <f>Tabela_3!K193</f>
        <v>102.49705</v>
      </c>
      <c r="L195" s="40">
        <f>Tabela_3!L193</f>
        <v>146.89491000000001</v>
      </c>
      <c r="M195" s="40">
        <f>Tabela_3!M193</f>
        <v>86.099580000000003</v>
      </c>
      <c r="N195" s="40">
        <f>Tabela_3!N193</f>
        <v>102.20746</v>
      </c>
      <c r="O195" s="40">
        <f>Tabela_3!O193</f>
        <v>92.131240000000005</v>
      </c>
      <c r="P195" s="40">
        <f>Tabela_3!P193</f>
        <v>94.117570000000001</v>
      </c>
      <c r="Q195" s="40">
        <f>Tabela_3!Q193</f>
        <v>86.258409999999998</v>
      </c>
    </row>
    <row r="196" spans="1:17" x14ac:dyDescent="0.25">
      <c r="A196" s="37">
        <v>42979</v>
      </c>
      <c r="B196" s="40">
        <f>Tabela_3!B194</f>
        <v>101.89934</v>
      </c>
      <c r="C196" s="40">
        <f>Tabela_3!C194</f>
        <v>113.58207</v>
      </c>
      <c r="D196" s="40">
        <f>Tabela_3!D194</f>
        <v>91.385499999999993</v>
      </c>
      <c r="E196" s="40">
        <f>Tabela_3!E194</f>
        <v>105.003</v>
      </c>
      <c r="F196" s="40" t="str">
        <f>Tabela_3!F194</f>
        <v>...</v>
      </c>
      <c r="G196" s="40">
        <f>Tabela_3!G194</f>
        <v>104.29297</v>
      </c>
      <c r="H196" s="40" t="str">
        <f>Tabela_3!H194</f>
        <v>...</v>
      </c>
      <c r="I196" s="40">
        <f>Tabela_3!I194</f>
        <v>94.028189999999995</v>
      </c>
      <c r="J196" s="40">
        <f>Tabela_3!J194</f>
        <v>125.08034000000001</v>
      </c>
      <c r="K196" s="40">
        <f>Tabela_3!K194</f>
        <v>100.90594</v>
      </c>
      <c r="L196" s="40">
        <f>Tabela_3!L194</f>
        <v>139.45090999999999</v>
      </c>
      <c r="M196" s="40">
        <f>Tabela_3!M194</f>
        <v>91.889259999999993</v>
      </c>
      <c r="N196" s="40">
        <f>Tabela_3!N194</f>
        <v>103.18398999999999</v>
      </c>
      <c r="O196" s="40">
        <f>Tabela_3!O194</f>
        <v>93.156270000000006</v>
      </c>
      <c r="P196" s="40">
        <f>Tabela_3!P194</f>
        <v>93.331280000000007</v>
      </c>
      <c r="Q196" s="40">
        <f>Tabela_3!Q194</f>
        <v>85.305449999999993</v>
      </c>
    </row>
    <row r="197" spans="1:17" x14ac:dyDescent="0.25">
      <c r="A197" s="37">
        <v>43009</v>
      </c>
      <c r="B197" s="40">
        <f>Tabela_3!B195</f>
        <v>102.81661</v>
      </c>
      <c r="C197" s="40">
        <f>Tabela_3!C195</f>
        <v>112.32747000000001</v>
      </c>
      <c r="D197" s="40">
        <f>Tabela_3!D195</f>
        <v>89.877849999999995</v>
      </c>
      <c r="E197" s="40">
        <f>Tabela_3!E195</f>
        <v>105.28864</v>
      </c>
      <c r="F197" s="40" t="str">
        <f>Tabela_3!F195</f>
        <v>...</v>
      </c>
      <c r="G197" s="40">
        <f>Tabela_3!G195</f>
        <v>107.13531999999999</v>
      </c>
      <c r="H197" s="40" t="str">
        <f>Tabela_3!H195</f>
        <v>...</v>
      </c>
      <c r="I197" s="40">
        <f>Tabela_3!I195</f>
        <v>95.286709999999999</v>
      </c>
      <c r="J197" s="40">
        <f>Tabela_3!J195</f>
        <v>116.07286000000001</v>
      </c>
      <c r="K197" s="40">
        <f>Tabela_3!K195</f>
        <v>98.78734</v>
      </c>
      <c r="L197" s="40">
        <f>Tabela_3!L195</f>
        <v>140.77065999999999</v>
      </c>
      <c r="M197" s="40">
        <f>Tabela_3!M195</f>
        <v>92.706569999999999</v>
      </c>
      <c r="N197" s="40">
        <f>Tabela_3!N195</f>
        <v>101.72252</v>
      </c>
      <c r="O197" s="40">
        <f>Tabela_3!O195</f>
        <v>90.933610000000002</v>
      </c>
      <c r="P197" s="40">
        <f>Tabela_3!P195</f>
        <v>94.574700000000007</v>
      </c>
      <c r="Q197" s="40">
        <f>Tabela_3!Q195</f>
        <v>84.988</v>
      </c>
    </row>
    <row r="198" spans="1:17" x14ac:dyDescent="0.25">
      <c r="A198" s="37">
        <v>43040</v>
      </c>
      <c r="B198" s="40">
        <f>Tabela_3!B196</f>
        <v>103.29403000000001</v>
      </c>
      <c r="C198" s="40">
        <f>Tabela_3!C196</f>
        <v>115.07132</v>
      </c>
      <c r="D198" s="40">
        <f>Tabela_3!D196</f>
        <v>87.923990000000003</v>
      </c>
      <c r="E198" s="40">
        <f>Tabela_3!E196</f>
        <v>107.77784</v>
      </c>
      <c r="F198" s="40" t="str">
        <f>Tabela_3!F196</f>
        <v>...</v>
      </c>
      <c r="G198" s="40">
        <f>Tabela_3!G196</f>
        <v>105.70869</v>
      </c>
      <c r="H198" s="40" t="str">
        <f>Tabela_3!H196</f>
        <v>...</v>
      </c>
      <c r="I198" s="40">
        <f>Tabela_3!I196</f>
        <v>104.62356</v>
      </c>
      <c r="J198" s="40">
        <f>Tabela_3!J196</f>
        <v>119.86121</v>
      </c>
      <c r="K198" s="40">
        <f>Tabela_3!K196</f>
        <v>103.19965000000001</v>
      </c>
      <c r="L198" s="40">
        <f>Tabela_3!L196</f>
        <v>142.24428</v>
      </c>
      <c r="M198" s="40">
        <f>Tabela_3!M196</f>
        <v>91.227109999999996</v>
      </c>
      <c r="N198" s="40">
        <f>Tabela_3!N196</f>
        <v>104.60503</v>
      </c>
      <c r="O198" s="40">
        <f>Tabela_3!O196</f>
        <v>93.984669999999994</v>
      </c>
      <c r="P198" s="40">
        <f>Tabela_3!P196</f>
        <v>95.230130000000003</v>
      </c>
      <c r="Q198" s="40">
        <f>Tabela_3!Q196</f>
        <v>87.151769999999999</v>
      </c>
    </row>
    <row r="199" spans="1:17" x14ac:dyDescent="0.25">
      <c r="A199" s="37">
        <v>43070</v>
      </c>
      <c r="B199" s="40">
        <f>Tabela_3!B197</f>
        <v>106.09195</v>
      </c>
      <c r="C199" s="40">
        <f>Tabela_3!C197</f>
        <v>114.04577999999999</v>
      </c>
      <c r="D199" s="40">
        <f>Tabela_3!D197</f>
        <v>97.431240000000003</v>
      </c>
      <c r="E199" s="40">
        <f>Tabela_3!E197</f>
        <v>106.53452</v>
      </c>
      <c r="F199" s="40" t="str">
        <f>Tabela_3!F197</f>
        <v>...</v>
      </c>
      <c r="G199" s="40">
        <f>Tabela_3!G197</f>
        <v>109.67712</v>
      </c>
      <c r="H199" s="40" t="str">
        <f>Tabela_3!H197</f>
        <v>...</v>
      </c>
      <c r="I199" s="40">
        <f>Tabela_3!I197</f>
        <v>105.09226</v>
      </c>
      <c r="J199" s="40">
        <f>Tabela_3!J197</f>
        <v>117.68521</v>
      </c>
      <c r="K199" s="40">
        <f>Tabela_3!K197</f>
        <v>101.01515999999999</v>
      </c>
      <c r="L199" s="40">
        <f>Tabela_3!L197</f>
        <v>140.04107999999999</v>
      </c>
      <c r="M199" s="40">
        <f>Tabela_3!M197</f>
        <v>90.396789999999996</v>
      </c>
      <c r="N199" s="40">
        <f>Tabela_3!N197</f>
        <v>105.00949</v>
      </c>
      <c r="O199" s="40">
        <f>Tabela_3!O197</f>
        <v>92.064840000000004</v>
      </c>
      <c r="P199" s="40">
        <f>Tabela_3!P197</f>
        <v>98.509979999999999</v>
      </c>
      <c r="Q199" s="40">
        <f>Tabela_3!Q197</f>
        <v>95.655230000000003</v>
      </c>
    </row>
    <row r="200" spans="1:17" x14ac:dyDescent="0.25">
      <c r="A200" s="37">
        <v>43101</v>
      </c>
      <c r="B200" s="40">
        <f>Tabela_3!B198</f>
        <v>103.63921000000001</v>
      </c>
      <c r="C200" s="40">
        <f>Tabela_3!C198</f>
        <v>114.97136</v>
      </c>
      <c r="D200" s="40">
        <f>Tabela_3!D198</f>
        <v>106.57338</v>
      </c>
      <c r="E200" s="40">
        <f>Tabela_3!E198</f>
        <v>118.58665999999999</v>
      </c>
      <c r="F200" s="40" t="str">
        <f>Tabela_3!F198</f>
        <v>...</v>
      </c>
      <c r="G200" s="40">
        <f>Tabela_3!G198</f>
        <v>108.62913</v>
      </c>
      <c r="H200" s="40" t="str">
        <f>Tabela_3!H198</f>
        <v>...</v>
      </c>
      <c r="I200" s="40">
        <f>Tabela_3!I198</f>
        <v>99.962220000000002</v>
      </c>
      <c r="J200" s="40">
        <f>Tabela_3!J198</f>
        <v>121.31366</v>
      </c>
      <c r="K200" s="40">
        <f>Tabela_3!K198</f>
        <v>103.59618</v>
      </c>
      <c r="L200" s="40">
        <f>Tabela_3!L198</f>
        <v>139.47108</v>
      </c>
      <c r="M200" s="40">
        <f>Tabela_3!M198</f>
        <v>90.332340000000002</v>
      </c>
      <c r="N200" s="40">
        <f>Tabela_3!N198</f>
        <v>103.72051999999999</v>
      </c>
      <c r="O200" s="40">
        <f>Tabela_3!O198</f>
        <v>88.986660000000001</v>
      </c>
      <c r="P200" s="40">
        <f>Tabela_3!P198</f>
        <v>97.080340000000007</v>
      </c>
      <c r="Q200" s="40">
        <f>Tabela_3!Q198</f>
        <v>91.227860000000007</v>
      </c>
    </row>
    <row r="201" spans="1:17" x14ac:dyDescent="0.25">
      <c r="A201" s="37">
        <v>43132</v>
      </c>
      <c r="B201" s="40">
        <f>Tabela_3!B199</f>
        <v>103.18993</v>
      </c>
      <c r="C201" s="40">
        <f>Tabela_3!C199</f>
        <v>114.10881999999999</v>
      </c>
      <c r="D201" s="40">
        <f>Tabela_3!D199</f>
        <v>95.392039999999994</v>
      </c>
      <c r="E201" s="40">
        <f>Tabela_3!E199</f>
        <v>102.76681000000001</v>
      </c>
      <c r="F201" s="40" t="str">
        <f>Tabela_3!F199</f>
        <v>...</v>
      </c>
      <c r="G201" s="40">
        <f>Tabela_3!G199</f>
        <v>105.84668000000001</v>
      </c>
      <c r="H201" s="40" t="str">
        <f>Tabela_3!H199</f>
        <v>...</v>
      </c>
      <c r="I201" s="40">
        <f>Tabela_3!I199</f>
        <v>98.747569999999996</v>
      </c>
      <c r="J201" s="40">
        <f>Tabela_3!J199</f>
        <v>120.90196</v>
      </c>
      <c r="K201" s="40">
        <f>Tabela_3!K199</f>
        <v>99.507959999999997</v>
      </c>
      <c r="L201" s="40">
        <f>Tabela_3!L199</f>
        <v>141.86693</v>
      </c>
      <c r="M201" s="40">
        <f>Tabela_3!M199</f>
        <v>89.916910000000001</v>
      </c>
      <c r="N201" s="40">
        <f>Tabela_3!N199</f>
        <v>100.34809</v>
      </c>
      <c r="O201" s="40">
        <f>Tabela_3!O199</f>
        <v>91.214709999999997</v>
      </c>
      <c r="P201" s="40">
        <f>Tabela_3!P199</f>
        <v>98.163820000000001</v>
      </c>
      <c r="Q201" s="40">
        <f>Tabela_3!Q199</f>
        <v>91.593620000000001</v>
      </c>
    </row>
    <row r="202" spans="1:17" x14ac:dyDescent="0.25">
      <c r="A202" s="37">
        <v>43160</v>
      </c>
      <c r="B202" s="40">
        <f>Tabela_3!B200</f>
        <v>104.47763999999999</v>
      </c>
      <c r="C202" s="40">
        <f>Tabela_3!C200</f>
        <v>113.91131</v>
      </c>
      <c r="D202" s="40">
        <f>Tabela_3!D200</f>
        <v>98.723489999999998</v>
      </c>
      <c r="E202" s="40">
        <f>Tabela_3!E200</f>
        <v>116.82489</v>
      </c>
      <c r="F202" s="40" t="str">
        <f>Tabela_3!F200</f>
        <v>...</v>
      </c>
      <c r="G202" s="40">
        <f>Tabela_3!G200</f>
        <v>106.44074999999999</v>
      </c>
      <c r="H202" s="40" t="str">
        <f>Tabela_3!H200</f>
        <v>...</v>
      </c>
      <c r="I202" s="40">
        <f>Tabela_3!I200</f>
        <v>100.91207</v>
      </c>
      <c r="J202" s="40">
        <f>Tabela_3!J200</f>
        <v>119.69710000000001</v>
      </c>
      <c r="K202" s="40">
        <f>Tabela_3!K200</f>
        <v>101.94574</v>
      </c>
      <c r="L202" s="40">
        <f>Tabela_3!L200</f>
        <v>144.04318000000001</v>
      </c>
      <c r="M202" s="40">
        <f>Tabela_3!M200</f>
        <v>88.872129999999999</v>
      </c>
      <c r="N202" s="40">
        <f>Tabela_3!N200</f>
        <v>106.35512</v>
      </c>
      <c r="O202" s="40">
        <f>Tabela_3!O200</f>
        <v>93.765609999999995</v>
      </c>
      <c r="P202" s="40">
        <f>Tabela_3!P200</f>
        <v>97.234210000000004</v>
      </c>
      <c r="Q202" s="40">
        <f>Tabela_3!Q200</f>
        <v>91.075860000000006</v>
      </c>
    </row>
    <row r="203" spans="1:17" x14ac:dyDescent="0.25">
      <c r="A203" s="37">
        <v>43191</v>
      </c>
      <c r="B203" s="40">
        <f>Tabela_3!B201</f>
        <v>104.88439</v>
      </c>
      <c r="C203" s="40">
        <f>Tabela_3!C201</f>
        <v>115.18613000000001</v>
      </c>
      <c r="D203" s="40">
        <f>Tabela_3!D201</f>
        <v>94.254260000000002</v>
      </c>
      <c r="E203" s="40">
        <f>Tabela_3!E201</f>
        <v>109.41987</v>
      </c>
      <c r="F203" s="40" t="str">
        <f>Tabela_3!F201</f>
        <v>...</v>
      </c>
      <c r="G203" s="40">
        <f>Tabela_3!G201</f>
        <v>104.13945</v>
      </c>
      <c r="H203" s="40" t="str">
        <f>Tabela_3!H201</f>
        <v>...</v>
      </c>
      <c r="I203" s="40">
        <f>Tabela_3!I201</f>
        <v>102.74766</v>
      </c>
      <c r="J203" s="40">
        <f>Tabela_3!J201</f>
        <v>123.95943</v>
      </c>
      <c r="K203" s="40">
        <f>Tabela_3!K201</f>
        <v>103.22588</v>
      </c>
      <c r="L203" s="40">
        <f>Tabela_3!L201</f>
        <v>144.99564000000001</v>
      </c>
      <c r="M203" s="40">
        <f>Tabela_3!M201</f>
        <v>96.220179999999999</v>
      </c>
      <c r="N203" s="40">
        <f>Tabela_3!N201</f>
        <v>103.9943</v>
      </c>
      <c r="O203" s="40">
        <f>Tabela_3!O201</f>
        <v>94.054060000000007</v>
      </c>
      <c r="P203" s="40">
        <f>Tabela_3!P201</f>
        <v>98.505189999999999</v>
      </c>
      <c r="Q203" s="40">
        <f>Tabela_3!Q201</f>
        <v>93.055229999999995</v>
      </c>
    </row>
    <row r="204" spans="1:17" x14ac:dyDescent="0.25">
      <c r="A204" s="37">
        <v>43221</v>
      </c>
      <c r="B204" s="40">
        <f>Tabela_3!B202</f>
        <v>93.444360000000003</v>
      </c>
      <c r="C204" s="40">
        <f>Tabela_3!C202</f>
        <v>108.40143999999999</v>
      </c>
      <c r="D204" s="40">
        <f>Tabela_3!D202</f>
        <v>92.20805</v>
      </c>
      <c r="E204" s="40">
        <f>Tabela_3!E202</f>
        <v>116.84479</v>
      </c>
      <c r="F204" s="40" t="str">
        <f>Tabela_3!F202</f>
        <v>...</v>
      </c>
      <c r="G204" s="40">
        <f>Tabela_3!G202</f>
        <v>101.31958</v>
      </c>
      <c r="H204" s="40" t="str">
        <f>Tabela_3!H202</f>
        <v>...</v>
      </c>
      <c r="I204" s="40">
        <f>Tabela_3!I202</f>
        <v>91.419309999999996</v>
      </c>
      <c r="J204" s="40">
        <f>Tabela_3!J202</f>
        <v>111.0433</v>
      </c>
      <c r="K204" s="40">
        <f>Tabela_3!K202</f>
        <v>93.728650000000002</v>
      </c>
      <c r="L204" s="40">
        <f>Tabela_3!L202</f>
        <v>142.7269</v>
      </c>
      <c r="M204" s="40">
        <f>Tabela_3!M202</f>
        <v>88.7971</v>
      </c>
      <c r="N204" s="40">
        <f>Tabela_3!N202</f>
        <v>93.389830000000003</v>
      </c>
      <c r="O204" s="40">
        <f>Tabela_3!O202</f>
        <v>78.434250000000006</v>
      </c>
      <c r="P204" s="40">
        <f>Tabela_3!P202</f>
        <v>83.911749999999998</v>
      </c>
      <c r="Q204" s="40">
        <f>Tabela_3!Q202</f>
        <v>80.570239999999998</v>
      </c>
    </row>
    <row r="205" spans="1:17" x14ac:dyDescent="0.25">
      <c r="A205" s="37">
        <v>43252</v>
      </c>
      <c r="B205" s="40">
        <f>Tabela_3!B203</f>
        <v>105.0051</v>
      </c>
      <c r="C205" s="40">
        <f>Tabela_3!C203</f>
        <v>119.23542</v>
      </c>
      <c r="D205" s="40">
        <f>Tabela_3!D203</f>
        <v>90.734589999999997</v>
      </c>
      <c r="E205" s="40">
        <f>Tabela_3!E203</f>
        <v>118.18102</v>
      </c>
      <c r="F205" s="40" t="str">
        <f>Tabela_3!F203</f>
        <v>...</v>
      </c>
      <c r="G205" s="40">
        <f>Tabela_3!G203</f>
        <v>103.46716000000001</v>
      </c>
      <c r="H205" s="40" t="str">
        <f>Tabela_3!H203</f>
        <v>...</v>
      </c>
      <c r="I205" s="40">
        <f>Tabela_3!I203</f>
        <v>104.69972</v>
      </c>
      <c r="J205" s="40">
        <f>Tabela_3!J203</f>
        <v>126.90045000000001</v>
      </c>
      <c r="K205" s="40">
        <f>Tabela_3!K203</f>
        <v>103.07239</v>
      </c>
      <c r="L205" s="40">
        <f>Tabela_3!L203</f>
        <v>139.47015999999999</v>
      </c>
      <c r="M205" s="40">
        <f>Tabela_3!M203</f>
        <v>91.302090000000007</v>
      </c>
      <c r="N205" s="40">
        <f>Tabela_3!N203</f>
        <v>105.79069</v>
      </c>
      <c r="O205" s="40">
        <f>Tabela_3!O203</f>
        <v>99.824240000000003</v>
      </c>
      <c r="P205" s="40">
        <f>Tabela_3!P203</f>
        <v>98.984279999999998</v>
      </c>
      <c r="Q205" s="40">
        <f>Tabela_3!Q203</f>
        <v>93.379239999999996</v>
      </c>
    </row>
    <row r="206" spans="1:17" x14ac:dyDescent="0.25">
      <c r="A206" s="37">
        <v>43282</v>
      </c>
      <c r="B206" s="40">
        <f>Tabela_3!B204</f>
        <v>104.68025</v>
      </c>
      <c r="C206" s="40">
        <f>Tabela_3!C204</f>
        <v>118.01300999999999</v>
      </c>
      <c r="D206" s="40">
        <f>Tabela_3!D204</f>
        <v>92.382210000000001</v>
      </c>
      <c r="E206" s="40">
        <f>Tabela_3!E204</f>
        <v>118.97051</v>
      </c>
      <c r="F206" s="40" t="str">
        <f>Tabela_3!F204</f>
        <v>...</v>
      </c>
      <c r="G206" s="40">
        <f>Tabela_3!G204</f>
        <v>106.82183000000001</v>
      </c>
      <c r="H206" s="40" t="str">
        <f>Tabela_3!H204</f>
        <v>...</v>
      </c>
      <c r="I206" s="40">
        <f>Tabela_3!I204</f>
        <v>103.96279</v>
      </c>
      <c r="J206" s="40">
        <f>Tabela_3!J204</f>
        <v>124.01927999999999</v>
      </c>
      <c r="K206" s="40">
        <f>Tabela_3!K204</f>
        <v>99.676259999999999</v>
      </c>
      <c r="L206" s="40">
        <f>Tabela_3!L204</f>
        <v>142.19202999999999</v>
      </c>
      <c r="M206" s="40">
        <f>Tabela_3!M204</f>
        <v>89.523290000000003</v>
      </c>
      <c r="N206" s="40">
        <f>Tabela_3!N204</f>
        <v>104.01103999999999</v>
      </c>
      <c r="O206" s="40">
        <f>Tabela_3!O204</f>
        <v>96.871420000000001</v>
      </c>
      <c r="P206" s="40">
        <f>Tabela_3!P204</f>
        <v>99.996979999999994</v>
      </c>
      <c r="Q206" s="40">
        <f>Tabela_3!Q204</f>
        <v>96.970929999999996</v>
      </c>
    </row>
    <row r="207" spans="1:17" x14ac:dyDescent="0.25">
      <c r="A207" s="37">
        <v>43313</v>
      </c>
      <c r="B207" s="40">
        <f>Tabela_3!B205</f>
        <v>103.79564999999999</v>
      </c>
      <c r="C207" s="40">
        <f>Tabela_3!C205</f>
        <v>119.90913999999999</v>
      </c>
      <c r="D207" s="40">
        <f>Tabela_3!D205</f>
        <v>85.372720000000001</v>
      </c>
      <c r="E207" s="40">
        <f>Tabela_3!E205</f>
        <v>111.76103000000001</v>
      </c>
      <c r="F207" s="40" t="str">
        <f>Tabela_3!F205</f>
        <v>...</v>
      </c>
      <c r="G207" s="40">
        <f>Tabela_3!G205</f>
        <v>107.12947</v>
      </c>
      <c r="H207" s="40" t="str">
        <f>Tabela_3!H205</f>
        <v>...</v>
      </c>
      <c r="I207" s="40">
        <f>Tabela_3!I205</f>
        <v>107.7188</v>
      </c>
      <c r="J207" s="40">
        <f>Tabela_3!J205</f>
        <v>129.72619</v>
      </c>
      <c r="K207" s="40">
        <f>Tabela_3!K205</f>
        <v>100.49149</v>
      </c>
      <c r="L207" s="40">
        <f>Tabela_3!L205</f>
        <v>144.49229</v>
      </c>
      <c r="M207" s="40">
        <f>Tabela_3!M205</f>
        <v>89.778180000000006</v>
      </c>
      <c r="N207" s="40">
        <f>Tabela_3!N205</f>
        <v>103.08624</v>
      </c>
      <c r="O207" s="40">
        <f>Tabela_3!O205</f>
        <v>98.68835</v>
      </c>
      <c r="P207" s="40">
        <f>Tabela_3!P205</f>
        <v>99.745189999999994</v>
      </c>
      <c r="Q207" s="40">
        <f>Tabela_3!Q205</f>
        <v>99.051659999999998</v>
      </c>
    </row>
    <row r="208" spans="1:17" x14ac:dyDescent="0.25">
      <c r="A208" s="37">
        <v>43344</v>
      </c>
      <c r="B208" s="40">
        <f>Tabela_3!B206</f>
        <v>100.86284000000001</v>
      </c>
      <c r="C208" s="40">
        <f>Tabela_3!C206</f>
        <v>115.45223</v>
      </c>
      <c r="D208" s="40">
        <f>Tabela_3!D206</f>
        <v>77.740539999999996</v>
      </c>
      <c r="E208" s="40">
        <f>Tabela_3!E206</f>
        <v>117.85861</v>
      </c>
      <c r="F208" s="40" t="str">
        <f>Tabela_3!F206</f>
        <v>...</v>
      </c>
      <c r="G208" s="40">
        <f>Tabela_3!G206</f>
        <v>108.8253</v>
      </c>
      <c r="H208" s="40" t="str">
        <f>Tabela_3!H206</f>
        <v>...</v>
      </c>
      <c r="I208" s="40">
        <f>Tabela_3!I206</f>
        <v>110.44958</v>
      </c>
      <c r="J208" s="40">
        <f>Tabela_3!J206</f>
        <v>121.13641</v>
      </c>
      <c r="K208" s="40">
        <f>Tabela_3!K206</f>
        <v>96.238950000000003</v>
      </c>
      <c r="L208" s="40">
        <f>Tabela_3!L206</f>
        <v>143.95535000000001</v>
      </c>
      <c r="M208" s="40">
        <f>Tabela_3!M206</f>
        <v>87.803640000000001</v>
      </c>
      <c r="N208" s="40">
        <f>Tabela_3!N206</f>
        <v>95.374849999999995</v>
      </c>
      <c r="O208" s="40">
        <f>Tabela_3!O206</f>
        <v>93.299270000000007</v>
      </c>
      <c r="P208" s="40">
        <f>Tabela_3!P206</f>
        <v>95.202699999999993</v>
      </c>
      <c r="Q208" s="40">
        <f>Tabela_3!Q206</f>
        <v>98.579459999999997</v>
      </c>
    </row>
    <row r="209" spans="1:17" x14ac:dyDescent="0.25">
      <c r="A209" s="37">
        <v>43374</v>
      </c>
      <c r="B209" s="40">
        <f>Tabela_3!B207</f>
        <v>102.21872999999999</v>
      </c>
      <c r="C209" s="40">
        <f>Tabela_3!C207</f>
        <v>115.26774</v>
      </c>
      <c r="D209" s="40">
        <f>Tabela_3!D207</f>
        <v>92.535039999999995</v>
      </c>
      <c r="E209" s="40">
        <f>Tabela_3!E207</f>
        <v>118.9768</v>
      </c>
      <c r="F209" s="40" t="str">
        <f>Tabela_3!F207</f>
        <v>...</v>
      </c>
      <c r="G209" s="40">
        <f>Tabela_3!G207</f>
        <v>109.3845</v>
      </c>
      <c r="H209" s="40" t="str">
        <f>Tabela_3!H207</f>
        <v>...</v>
      </c>
      <c r="I209" s="40">
        <f>Tabela_3!I207</f>
        <v>101.02631</v>
      </c>
      <c r="J209" s="40">
        <f>Tabela_3!J207</f>
        <v>125.04507</v>
      </c>
      <c r="K209" s="40">
        <f>Tabela_3!K207</f>
        <v>99.615639999999999</v>
      </c>
      <c r="L209" s="40">
        <f>Tabela_3!L207</f>
        <v>148.80020999999999</v>
      </c>
      <c r="M209" s="40">
        <f>Tabela_3!M207</f>
        <v>89.745080000000002</v>
      </c>
      <c r="N209" s="40">
        <f>Tabela_3!N207</f>
        <v>99.290220000000005</v>
      </c>
      <c r="O209" s="40">
        <f>Tabela_3!O207</f>
        <v>92.250060000000005</v>
      </c>
      <c r="P209" s="40">
        <f>Tabela_3!P207</f>
        <v>100.12572</v>
      </c>
      <c r="Q209" s="40">
        <f>Tabela_3!Q207</f>
        <v>97.675709999999995</v>
      </c>
    </row>
    <row r="210" spans="1:17" x14ac:dyDescent="0.25">
      <c r="A210" s="37">
        <v>43405</v>
      </c>
      <c r="B210" s="40">
        <f>Tabela_3!B208</f>
        <v>102.14704999999999</v>
      </c>
      <c r="C210" s="40">
        <f>Tabela_3!C208</f>
        <v>112.74630999999999</v>
      </c>
      <c r="D210" s="40">
        <f>Tabela_3!D208</f>
        <v>85.986279999999994</v>
      </c>
      <c r="E210" s="40">
        <f>Tabela_3!E208</f>
        <v>117.11563</v>
      </c>
      <c r="F210" s="40" t="str">
        <f>Tabela_3!F208</f>
        <v>...</v>
      </c>
      <c r="G210" s="40">
        <f>Tabela_3!G208</f>
        <v>108.67388</v>
      </c>
      <c r="H210" s="40" t="str">
        <f>Tabela_3!H208</f>
        <v>...</v>
      </c>
      <c r="I210" s="40">
        <f>Tabela_3!I208</f>
        <v>99.352879999999999</v>
      </c>
      <c r="J210" s="40">
        <f>Tabela_3!J208</f>
        <v>119.88566</v>
      </c>
      <c r="K210" s="40">
        <f>Tabela_3!K208</f>
        <v>101.09948</v>
      </c>
      <c r="L210" s="40">
        <f>Tabela_3!L208</f>
        <v>147.94338999999999</v>
      </c>
      <c r="M210" s="40">
        <f>Tabela_3!M208</f>
        <v>86.877340000000004</v>
      </c>
      <c r="N210" s="40">
        <f>Tabela_3!N208</f>
        <v>101.2243</v>
      </c>
      <c r="O210" s="40">
        <f>Tabela_3!O208</f>
        <v>94.344800000000006</v>
      </c>
      <c r="P210" s="40">
        <f>Tabela_3!P208</f>
        <v>99.633949999999999</v>
      </c>
      <c r="Q210" s="40">
        <f>Tabela_3!Q208</f>
        <v>97.544030000000006</v>
      </c>
    </row>
    <row r="211" spans="1:17" x14ac:dyDescent="0.25">
      <c r="A211" s="37">
        <v>43435</v>
      </c>
      <c r="B211" s="40">
        <f>Tabela_3!B209</f>
        <v>102.00234</v>
      </c>
      <c r="C211" s="40">
        <f>Tabela_3!C209</f>
        <v>107.19806</v>
      </c>
      <c r="D211" s="40">
        <f>Tabela_3!D209</f>
        <v>86.417810000000003</v>
      </c>
      <c r="E211" s="40">
        <f>Tabela_3!E209</f>
        <v>113.67963</v>
      </c>
      <c r="F211" s="40" t="str">
        <f>Tabela_3!F209</f>
        <v>...</v>
      </c>
      <c r="G211" s="40">
        <f>Tabela_3!G209</f>
        <v>105.83596</v>
      </c>
      <c r="H211" s="40" t="str">
        <f>Tabela_3!H209</f>
        <v>...</v>
      </c>
      <c r="I211" s="40">
        <f>Tabela_3!I209</f>
        <v>98.059200000000004</v>
      </c>
      <c r="J211" s="40">
        <f>Tabela_3!J209</f>
        <v>118.96245</v>
      </c>
      <c r="K211" s="40">
        <f>Tabela_3!K209</f>
        <v>100.87642</v>
      </c>
      <c r="L211" s="40">
        <f>Tabela_3!L209</f>
        <v>143.41480999999999</v>
      </c>
      <c r="M211" s="40">
        <f>Tabela_3!M209</f>
        <v>90.988420000000005</v>
      </c>
      <c r="N211" s="40">
        <f>Tabela_3!N209</f>
        <v>99.699560000000005</v>
      </c>
      <c r="O211" s="40">
        <f>Tabela_3!O209</f>
        <v>92.528459999999995</v>
      </c>
      <c r="P211" s="40">
        <f>Tabela_3!P209</f>
        <v>97.890450000000001</v>
      </c>
      <c r="Q211" s="40">
        <f>Tabela_3!Q209</f>
        <v>94.95581</v>
      </c>
    </row>
    <row r="212" spans="1:17" x14ac:dyDescent="0.25">
      <c r="A212" s="37">
        <v>43466</v>
      </c>
      <c r="B212" s="40">
        <f>Tabela_3!B210</f>
        <v>101.54909000000001</v>
      </c>
      <c r="C212" s="40">
        <f>Tabela_3!C210</f>
        <v>108.74827000000001</v>
      </c>
      <c r="D212" s="40">
        <f>Tabela_3!D210</f>
        <v>96.486859999999993</v>
      </c>
      <c r="E212" s="40">
        <f>Tabela_3!E210</f>
        <v>119.92740000000001</v>
      </c>
      <c r="F212" s="40" t="str">
        <f>Tabela_3!F210</f>
        <v>...</v>
      </c>
      <c r="G212" s="40">
        <f>Tabela_3!G210</f>
        <v>106.51464</v>
      </c>
      <c r="H212" s="40" t="str">
        <f>Tabela_3!H210</f>
        <v>...</v>
      </c>
      <c r="I212" s="40">
        <f>Tabela_3!I210</f>
        <v>96.395250000000004</v>
      </c>
      <c r="J212" s="40">
        <f>Tabela_3!J210</f>
        <v>114.53104999999999</v>
      </c>
      <c r="K212" s="40">
        <f>Tabela_3!K210</f>
        <v>105.69689</v>
      </c>
      <c r="L212" s="40">
        <f>Tabela_3!L210</f>
        <v>138.28371000000001</v>
      </c>
      <c r="M212" s="40">
        <f>Tabela_3!M210</f>
        <v>89.138189999999994</v>
      </c>
      <c r="N212" s="40">
        <f>Tabela_3!N210</f>
        <v>99.051209999999998</v>
      </c>
      <c r="O212" s="40">
        <f>Tabela_3!O210</f>
        <v>96.313479999999998</v>
      </c>
      <c r="P212" s="40">
        <f>Tabela_3!P210</f>
        <v>98.10051</v>
      </c>
      <c r="Q212" s="40">
        <f>Tabela_3!Q210</f>
        <v>96.085489999999993</v>
      </c>
    </row>
    <row r="213" spans="1:17" x14ac:dyDescent="0.25">
      <c r="A213" s="37">
        <v>43497</v>
      </c>
      <c r="B213" s="40">
        <f>Tabela_3!B211</f>
        <v>101.74787000000001</v>
      </c>
      <c r="C213" s="40">
        <f>Tabela_3!C211</f>
        <v>113.64203999999999</v>
      </c>
      <c r="D213" s="40">
        <f>Tabela_3!D211</f>
        <v>94.706729999999993</v>
      </c>
      <c r="E213" s="40">
        <f>Tabela_3!E211</f>
        <v>116.00055</v>
      </c>
      <c r="F213" s="40" t="str">
        <f>Tabela_3!F211</f>
        <v>...</v>
      </c>
      <c r="G213" s="40">
        <f>Tabela_3!G211</f>
        <v>107.58987</v>
      </c>
      <c r="H213" s="40" t="str">
        <f>Tabela_3!H211</f>
        <v>...</v>
      </c>
      <c r="I213" s="40">
        <f>Tabela_3!I211</f>
        <v>100.68919</v>
      </c>
      <c r="J213" s="40">
        <f>Tabela_3!J211</f>
        <v>122.67564</v>
      </c>
      <c r="K213" s="40">
        <f>Tabela_3!K211</f>
        <v>98.207639999999998</v>
      </c>
      <c r="L213" s="40">
        <f>Tabela_3!L211</f>
        <v>127.30305</v>
      </c>
      <c r="M213" s="40">
        <f>Tabela_3!M211</f>
        <v>87.420640000000006</v>
      </c>
      <c r="N213" s="40">
        <f>Tabela_3!N211</f>
        <v>101.29253</v>
      </c>
      <c r="O213" s="40">
        <f>Tabela_3!O211</f>
        <v>96.397040000000004</v>
      </c>
      <c r="P213" s="40">
        <f>Tabela_3!P211</f>
        <v>99.265559999999994</v>
      </c>
      <c r="Q213" s="40">
        <f>Tabela_3!Q211</f>
        <v>94.851179999999999</v>
      </c>
    </row>
    <row r="214" spans="1:17" x14ac:dyDescent="0.25">
      <c r="A214" s="37">
        <v>43525</v>
      </c>
      <c r="B214" s="40">
        <f>Tabela_3!B212</f>
        <v>101.42856999999999</v>
      </c>
      <c r="C214" s="40">
        <f>Tabela_3!C212</f>
        <v>104.88924</v>
      </c>
      <c r="D214" s="40">
        <f>Tabela_3!D212</f>
        <v>93.517139999999998</v>
      </c>
      <c r="E214" s="40">
        <f>Tabela_3!E212</f>
        <v>104.80092999999999</v>
      </c>
      <c r="F214" s="40" t="str">
        <f>Tabela_3!F212</f>
        <v>...</v>
      </c>
      <c r="G214" s="40">
        <f>Tabela_3!G212</f>
        <v>105.89015000000001</v>
      </c>
      <c r="H214" s="40" t="str">
        <f>Tabela_3!H212</f>
        <v>...</v>
      </c>
      <c r="I214" s="40">
        <f>Tabela_3!I212</f>
        <v>96.524550000000005</v>
      </c>
      <c r="J214" s="40">
        <f>Tabela_3!J212</f>
        <v>107.57205</v>
      </c>
      <c r="K214" s="40">
        <f>Tabela_3!K212</f>
        <v>95.639600000000002</v>
      </c>
      <c r="L214" s="40">
        <f>Tabela_3!L212</f>
        <v>127.75394</v>
      </c>
      <c r="M214" s="40">
        <f>Tabela_3!M212</f>
        <v>89.855890000000002</v>
      </c>
      <c r="N214" s="40">
        <f>Tabela_3!N212</f>
        <v>98.9328</v>
      </c>
      <c r="O214" s="40">
        <f>Tabela_3!O212</f>
        <v>95.615309999999994</v>
      </c>
      <c r="P214" s="40">
        <f>Tabela_3!P212</f>
        <v>101.74353000000001</v>
      </c>
      <c r="Q214" s="40">
        <f>Tabela_3!Q212</f>
        <v>96.760909999999996</v>
      </c>
    </row>
    <row r="215" spans="1:17" x14ac:dyDescent="0.25">
      <c r="A215" s="37">
        <v>43556</v>
      </c>
      <c r="B215" s="40">
        <f>Tabela_3!B213</f>
        <v>101.84972</v>
      </c>
      <c r="C215" s="40">
        <f>Tabela_3!C213</f>
        <v>117.65837000000001</v>
      </c>
      <c r="D215" s="40">
        <f>Tabela_3!D213</f>
        <v>97.259829999999994</v>
      </c>
      <c r="E215" s="40">
        <f>Tabela_3!E213</f>
        <v>77.167869999999994</v>
      </c>
      <c r="F215" s="40" t="str">
        <f>Tabela_3!F213</f>
        <v>...</v>
      </c>
      <c r="G215" s="40">
        <f>Tabela_3!G213</f>
        <v>108.96766</v>
      </c>
      <c r="H215" s="40" t="str">
        <f>Tabela_3!H213</f>
        <v>...</v>
      </c>
      <c r="I215" s="40">
        <f>Tabela_3!I213</f>
        <v>105.57458</v>
      </c>
      <c r="J215" s="40">
        <f>Tabela_3!J213</f>
        <v>126.39957</v>
      </c>
      <c r="K215" s="40">
        <f>Tabela_3!K213</f>
        <v>96.203149999999994</v>
      </c>
      <c r="L215" s="40">
        <f>Tabela_3!L213</f>
        <v>119.13695</v>
      </c>
      <c r="M215" s="40">
        <f>Tabela_3!M213</f>
        <v>88.544370000000001</v>
      </c>
      <c r="N215" s="40">
        <f>Tabela_3!N213</f>
        <v>105.9495</v>
      </c>
      <c r="O215" s="40">
        <f>Tabela_3!O213</f>
        <v>100.77978</v>
      </c>
      <c r="P215" s="40">
        <f>Tabela_3!P213</f>
        <v>102.8708</v>
      </c>
      <c r="Q215" s="40">
        <f>Tabela_3!Q213</f>
        <v>99.232569999999996</v>
      </c>
    </row>
    <row r="216" spans="1:17" x14ac:dyDescent="0.25">
      <c r="A216" s="37">
        <v>43586</v>
      </c>
      <c r="B216" s="40">
        <f>Tabela_3!B214</f>
        <v>101.78707</v>
      </c>
      <c r="C216" s="40">
        <f>Tabela_3!C214</f>
        <v>116.03391999999999</v>
      </c>
      <c r="D216" s="40">
        <f>Tabela_3!D214</f>
        <v>95.610529999999997</v>
      </c>
      <c r="E216" s="40">
        <f>Tabela_3!E214</f>
        <v>118.39515</v>
      </c>
      <c r="F216" s="40" t="str">
        <f>Tabela_3!F214</f>
        <v>...</v>
      </c>
      <c r="G216" s="40">
        <f>Tabela_3!G214</f>
        <v>110.54957</v>
      </c>
      <c r="H216" s="40" t="str">
        <f>Tabela_3!H214</f>
        <v>...</v>
      </c>
      <c r="I216" s="40">
        <f>Tabela_3!I214</f>
        <v>101.69967</v>
      </c>
      <c r="J216" s="40">
        <f>Tabela_3!J214</f>
        <v>125.22206</v>
      </c>
      <c r="K216" s="40">
        <f>Tabela_3!K214</f>
        <v>92.773290000000003</v>
      </c>
      <c r="L216" s="40">
        <f>Tabela_3!L214</f>
        <v>119.15989999999999</v>
      </c>
      <c r="M216" s="40">
        <f>Tabela_3!M214</f>
        <v>93.500709999999998</v>
      </c>
      <c r="N216" s="40">
        <f>Tabela_3!N214</f>
        <v>105.1391</v>
      </c>
      <c r="O216" s="40">
        <f>Tabela_3!O214</f>
        <v>101.4752</v>
      </c>
      <c r="P216" s="40">
        <f>Tabela_3!P214</f>
        <v>102.72919</v>
      </c>
      <c r="Q216" s="40">
        <f>Tabela_3!Q214</f>
        <v>98.655919999999995</v>
      </c>
    </row>
    <row r="217" spans="1:17" x14ac:dyDescent="0.25">
      <c r="A217" s="37">
        <v>43617</v>
      </c>
      <c r="B217" s="40">
        <f>Tabela_3!B215</f>
        <v>100.82084</v>
      </c>
      <c r="C217" s="40">
        <f>Tabela_3!C215</f>
        <v>109.71907</v>
      </c>
      <c r="D217" s="40">
        <f>Tabela_3!D215</f>
        <v>95.935249999999996</v>
      </c>
      <c r="E217" s="40">
        <f>Tabela_3!E215</f>
        <v>121.88445</v>
      </c>
      <c r="F217" s="40" t="str">
        <f>Tabela_3!F215</f>
        <v>...</v>
      </c>
      <c r="G217" s="40">
        <f>Tabela_3!G215</f>
        <v>101.61942000000001</v>
      </c>
      <c r="H217" s="40" t="str">
        <f>Tabela_3!H215</f>
        <v>...</v>
      </c>
      <c r="I217" s="40">
        <f>Tabela_3!I215</f>
        <v>98.931970000000007</v>
      </c>
      <c r="J217" s="40">
        <f>Tabela_3!J215</f>
        <v>116.2304</v>
      </c>
      <c r="K217" s="40">
        <f>Tabela_3!K215</f>
        <v>91.798259999999999</v>
      </c>
      <c r="L217" s="40">
        <f>Tabela_3!L215</f>
        <v>123.81156</v>
      </c>
      <c r="M217" s="40">
        <f>Tabela_3!M215</f>
        <v>85.555750000000003</v>
      </c>
      <c r="N217" s="40">
        <f>Tabela_3!N215</f>
        <v>100.14126</v>
      </c>
      <c r="O217" s="40">
        <f>Tabela_3!O215</f>
        <v>96.151129999999995</v>
      </c>
      <c r="P217" s="40">
        <f>Tabela_3!P215</f>
        <v>100.36896</v>
      </c>
      <c r="Q217" s="40">
        <f>Tabela_3!Q215</f>
        <v>98.90795</v>
      </c>
    </row>
    <row r="218" spans="1:17" x14ac:dyDescent="0.25">
      <c r="A218" s="37">
        <v>43647</v>
      </c>
      <c r="B218" s="40">
        <f>Tabela_3!B216</f>
        <v>100.24102999999999</v>
      </c>
      <c r="C218" s="40">
        <f>Tabela_3!C216</f>
        <v>108.11700999999999</v>
      </c>
      <c r="D218" s="40">
        <f>Tabela_3!D216</f>
        <v>92.361959999999996</v>
      </c>
      <c r="E218" s="40">
        <f>Tabela_3!E216</f>
        <v>122.15136</v>
      </c>
      <c r="F218" s="40" t="str">
        <f>Tabela_3!F216</f>
        <v>...</v>
      </c>
      <c r="G218" s="40">
        <f>Tabela_3!G216</f>
        <v>107.16931</v>
      </c>
      <c r="H218" s="40" t="str">
        <f>Tabela_3!H216</f>
        <v>...</v>
      </c>
      <c r="I218" s="40">
        <f>Tabela_3!I216</f>
        <v>94.289479999999998</v>
      </c>
      <c r="J218" s="40">
        <f>Tabela_3!J216</f>
        <v>116.60337</v>
      </c>
      <c r="K218" s="40">
        <f>Tabela_3!K216</f>
        <v>92.295469999999995</v>
      </c>
      <c r="L218" s="40">
        <f>Tabela_3!L216</f>
        <v>122.32855000000001</v>
      </c>
      <c r="M218" s="40">
        <f>Tabela_3!M216</f>
        <v>92.073340000000002</v>
      </c>
      <c r="N218" s="40">
        <f>Tabela_3!N216</f>
        <v>100.82078</v>
      </c>
      <c r="O218" s="40">
        <f>Tabela_3!O216</f>
        <v>102.78471</v>
      </c>
      <c r="P218" s="40">
        <f>Tabela_3!P216</f>
        <v>97.999529999999993</v>
      </c>
      <c r="Q218" s="40">
        <f>Tabela_3!Q216</f>
        <v>97.617850000000004</v>
      </c>
    </row>
    <row r="219" spans="1:17" x14ac:dyDescent="0.25">
      <c r="A219" s="37">
        <v>43678</v>
      </c>
      <c r="B219" s="40">
        <f>Tabela_3!B217</f>
        <v>101.34206</v>
      </c>
      <c r="C219" s="40">
        <f>Tabela_3!C217</f>
        <v>107.73972000000001</v>
      </c>
      <c r="D219" s="40">
        <f>Tabela_3!D217</f>
        <v>96.57593</v>
      </c>
      <c r="E219" s="40">
        <f>Tabela_3!E217</f>
        <v>122.59059999999999</v>
      </c>
      <c r="F219" s="40" t="str">
        <f>Tabela_3!F217</f>
        <v>...</v>
      </c>
      <c r="G219" s="40">
        <f>Tabela_3!G217</f>
        <v>107.55583</v>
      </c>
      <c r="H219" s="40" t="str">
        <f>Tabela_3!H217</f>
        <v>...</v>
      </c>
      <c r="I219" s="40">
        <f>Tabela_3!I217</f>
        <v>96.670389999999998</v>
      </c>
      <c r="J219" s="40">
        <f>Tabela_3!J217</f>
        <v>117.50624999999999</v>
      </c>
      <c r="K219" s="40">
        <f>Tabela_3!K217</f>
        <v>93.133679999999998</v>
      </c>
      <c r="L219" s="40">
        <f>Tabela_3!L217</f>
        <v>122.07624</v>
      </c>
      <c r="M219" s="40">
        <f>Tabela_3!M217</f>
        <v>92.863190000000003</v>
      </c>
      <c r="N219" s="40">
        <f>Tabela_3!N217</f>
        <v>103.69271000000001</v>
      </c>
      <c r="O219" s="40">
        <f>Tabela_3!O217</f>
        <v>100.53342000000001</v>
      </c>
      <c r="P219" s="40">
        <f>Tabela_3!P217</f>
        <v>96.929609999999997</v>
      </c>
      <c r="Q219" s="40">
        <f>Tabela_3!Q217</f>
        <v>94.272779999999997</v>
      </c>
    </row>
    <row r="220" spans="1:17" x14ac:dyDescent="0.25">
      <c r="A220" s="37">
        <v>43709</v>
      </c>
      <c r="B220" s="40">
        <f>Tabela_3!B218</f>
        <v>101.35778999999999</v>
      </c>
      <c r="C220" s="40">
        <f>Tabela_3!C218</f>
        <v>110.63742999999999</v>
      </c>
      <c r="D220" s="40">
        <f>Tabela_3!D218</f>
        <v>92.708470000000005</v>
      </c>
      <c r="E220" s="40">
        <f>Tabela_3!E218</f>
        <v>113.85709</v>
      </c>
      <c r="F220" s="40" t="str">
        <f>Tabela_3!F218</f>
        <v>...</v>
      </c>
      <c r="G220" s="40">
        <f>Tabela_3!G218</f>
        <v>108.98093</v>
      </c>
      <c r="H220" s="40" t="str">
        <f>Tabela_3!H218</f>
        <v>...</v>
      </c>
      <c r="I220" s="40">
        <f>Tabela_3!I218</f>
        <v>101.55484</v>
      </c>
      <c r="J220" s="40">
        <f>Tabela_3!J218</f>
        <v>118.94088000000001</v>
      </c>
      <c r="K220" s="40">
        <f>Tabela_3!K218</f>
        <v>93.715620000000001</v>
      </c>
      <c r="L220" s="40">
        <f>Tabela_3!L218</f>
        <v>123.68284</v>
      </c>
      <c r="M220" s="40">
        <f>Tabela_3!M218</f>
        <v>93.226259999999996</v>
      </c>
      <c r="N220" s="40">
        <f>Tabela_3!N218</f>
        <v>99.137209999999996</v>
      </c>
      <c r="O220" s="40">
        <f>Tabela_3!O218</f>
        <v>100.56686999999999</v>
      </c>
      <c r="P220" s="40">
        <f>Tabela_3!P218</f>
        <v>98.565569999999994</v>
      </c>
      <c r="Q220" s="40">
        <f>Tabela_3!Q218</f>
        <v>95.756270000000001</v>
      </c>
    </row>
    <row r="221" spans="1:17" x14ac:dyDescent="0.25">
      <c r="A221" s="37">
        <v>43739</v>
      </c>
      <c r="B221" s="40">
        <f>Tabela_3!B219</f>
        <v>103.62775000000001</v>
      </c>
      <c r="C221" s="40">
        <f>Tabela_3!C219</f>
        <v>114.39869</v>
      </c>
      <c r="D221" s="40">
        <f>Tabela_3!D219</f>
        <v>98.444779999999994</v>
      </c>
      <c r="E221" s="40">
        <f>Tabela_3!E219</f>
        <v>114.54951</v>
      </c>
      <c r="F221" s="40" t="str">
        <f>Tabela_3!F219</f>
        <v>...</v>
      </c>
      <c r="G221" s="40">
        <f>Tabela_3!G219</f>
        <v>109.55016000000001</v>
      </c>
      <c r="H221" s="40" t="str">
        <f>Tabela_3!H219</f>
        <v>...</v>
      </c>
      <c r="I221" s="40">
        <f>Tabela_3!I219</f>
        <v>103.29241</v>
      </c>
      <c r="J221" s="40">
        <f>Tabela_3!J219</f>
        <v>123.49392</v>
      </c>
      <c r="K221" s="40">
        <f>Tabela_3!K219</f>
        <v>95.663460000000001</v>
      </c>
      <c r="L221" s="40">
        <f>Tabela_3!L219</f>
        <v>117.4706</v>
      </c>
      <c r="M221" s="40">
        <f>Tabela_3!M219</f>
        <v>95.257760000000005</v>
      </c>
      <c r="N221" s="40">
        <f>Tabela_3!N219</f>
        <v>105.14948</v>
      </c>
      <c r="O221" s="40">
        <f>Tabela_3!O219</f>
        <v>101.82</v>
      </c>
      <c r="P221" s="40">
        <f>Tabela_3!P219</f>
        <v>98.847650000000002</v>
      </c>
      <c r="Q221" s="40">
        <f>Tabela_3!Q219</f>
        <v>95.523560000000003</v>
      </c>
    </row>
    <row r="222" spans="1:17" x14ac:dyDescent="0.25">
      <c r="A222" s="37">
        <v>43770</v>
      </c>
      <c r="B222" s="40">
        <f>Tabela_3!B220</f>
        <v>101.20971</v>
      </c>
      <c r="C222" s="40">
        <f>Tabela_3!C220</f>
        <v>112.19883</v>
      </c>
      <c r="D222" s="40">
        <f>Tabela_3!D220</f>
        <v>97.889279999999999</v>
      </c>
      <c r="E222" s="40">
        <f>Tabela_3!E220</f>
        <v>114.02988000000001</v>
      </c>
      <c r="F222" s="40" t="str">
        <f>Tabela_3!F220</f>
        <v>...</v>
      </c>
      <c r="G222" s="40">
        <f>Tabela_3!G220</f>
        <v>112.03854</v>
      </c>
      <c r="H222" s="40" t="str">
        <f>Tabela_3!H220</f>
        <v>...</v>
      </c>
      <c r="I222" s="40">
        <f>Tabela_3!I220</f>
        <v>99.107789999999994</v>
      </c>
      <c r="J222" s="40">
        <f>Tabela_3!J220</f>
        <v>118.29353</v>
      </c>
      <c r="K222" s="40">
        <f>Tabela_3!K220</f>
        <v>92.71396</v>
      </c>
      <c r="L222" s="40">
        <f>Tabela_3!L220</f>
        <v>112.51049</v>
      </c>
      <c r="M222" s="40">
        <f>Tabela_3!M220</f>
        <v>98.980760000000004</v>
      </c>
      <c r="N222" s="40">
        <f>Tabela_3!N220</f>
        <v>99.456850000000003</v>
      </c>
      <c r="O222" s="40">
        <f>Tabela_3!O220</f>
        <v>91.709959999999995</v>
      </c>
      <c r="P222" s="40">
        <f>Tabela_3!P220</f>
        <v>97.563460000000006</v>
      </c>
      <c r="Q222" s="40">
        <f>Tabela_3!Q220</f>
        <v>94.001400000000004</v>
      </c>
    </row>
    <row r="223" spans="1:17" x14ac:dyDescent="0.25">
      <c r="A223" s="37">
        <v>43800</v>
      </c>
      <c r="B223" s="40">
        <f>Tabela_3!B221</f>
        <v>99.809250000000006</v>
      </c>
      <c r="C223" s="40">
        <f>Tabela_3!C221</f>
        <v>112.31488</v>
      </c>
      <c r="D223" s="40">
        <f>Tabela_3!D221</f>
        <v>96.424899999999994</v>
      </c>
      <c r="E223" s="40">
        <f>Tabela_3!E221</f>
        <v>115.17364999999999</v>
      </c>
      <c r="F223" s="40" t="str">
        <f>Tabela_3!F221</f>
        <v>...</v>
      </c>
      <c r="G223" s="40">
        <f>Tabela_3!G221</f>
        <v>110.29158</v>
      </c>
      <c r="H223" s="40" t="str">
        <f>Tabela_3!H221</f>
        <v>...</v>
      </c>
      <c r="I223" s="40">
        <f>Tabela_3!I221</f>
        <v>99.849149999999995</v>
      </c>
      <c r="J223" s="40">
        <f>Tabela_3!J221</f>
        <v>114.13673</v>
      </c>
      <c r="K223" s="40">
        <f>Tabela_3!K221</f>
        <v>87.705489999999998</v>
      </c>
      <c r="L223" s="40">
        <f>Tabela_3!L221</f>
        <v>109.9823</v>
      </c>
      <c r="M223" s="40">
        <f>Tabela_3!M221</f>
        <v>94.777370000000005</v>
      </c>
      <c r="N223" s="40">
        <f>Tabela_3!N221</f>
        <v>96.946719999999999</v>
      </c>
      <c r="O223" s="40">
        <f>Tabela_3!O221</f>
        <v>93.781059999999997</v>
      </c>
      <c r="P223" s="40">
        <f>Tabela_3!P221</f>
        <v>97.562439999999995</v>
      </c>
      <c r="Q223" s="40">
        <f>Tabela_3!Q221</f>
        <v>91.94341</v>
      </c>
    </row>
    <row r="224" spans="1:17" x14ac:dyDescent="0.25">
      <c r="A224" s="37">
        <v>43831</v>
      </c>
      <c r="B224" s="40">
        <f>Tabela_3!B222</f>
        <v>101.27408</v>
      </c>
      <c r="C224" s="40">
        <f>Tabela_3!C222</f>
        <v>117.99816</v>
      </c>
      <c r="D224" s="40">
        <f>Tabela_3!D222</f>
        <v>100.78207999999999</v>
      </c>
      <c r="E224" s="40">
        <f>Tabela_3!E222</f>
        <v>112.61435</v>
      </c>
      <c r="F224" s="40" t="str">
        <f>Tabela_3!F222</f>
        <v>...</v>
      </c>
      <c r="G224" s="40">
        <f>Tabela_3!G222</f>
        <v>110.78100999999999</v>
      </c>
      <c r="H224" s="40" t="str">
        <f>Tabela_3!H222</f>
        <v>...</v>
      </c>
      <c r="I224" s="40">
        <f>Tabela_3!I222</f>
        <v>102.19441999999999</v>
      </c>
      <c r="J224" s="40">
        <f>Tabela_3!J222</f>
        <v>123.54001</v>
      </c>
      <c r="K224" s="40">
        <f>Tabela_3!K222</f>
        <v>91.731179999999995</v>
      </c>
      <c r="L224" s="40">
        <f>Tabela_3!L222</f>
        <v>111.58726</v>
      </c>
      <c r="M224" s="40">
        <f>Tabela_3!M222</f>
        <v>97.228170000000006</v>
      </c>
      <c r="N224" s="40">
        <f>Tabela_3!N222</f>
        <v>99.606290000000001</v>
      </c>
      <c r="O224" s="40">
        <f>Tabela_3!O222</f>
        <v>95.873589999999993</v>
      </c>
      <c r="P224" s="40">
        <f>Tabela_3!P222</f>
        <v>97.377330000000001</v>
      </c>
      <c r="Q224" s="40">
        <f>Tabela_3!Q222</f>
        <v>94.25376</v>
      </c>
    </row>
    <row r="225" spans="1:17" x14ac:dyDescent="0.25">
      <c r="A225" s="37">
        <v>43862</v>
      </c>
      <c r="B225" s="40">
        <f>Tabela_3!B223</f>
        <v>101.81469</v>
      </c>
      <c r="C225" s="40">
        <f>Tabela_3!C223</f>
        <v>119.35635000000001</v>
      </c>
      <c r="D225" s="40">
        <f>Tabela_3!D223</f>
        <v>96.470699999999994</v>
      </c>
      <c r="E225" s="40">
        <f>Tabela_3!E223</f>
        <v>125.09153999999999</v>
      </c>
      <c r="F225" s="40" t="str">
        <f>Tabela_3!F223</f>
        <v>...</v>
      </c>
      <c r="G225" s="40">
        <f>Tabela_3!G223</f>
        <v>111.8005</v>
      </c>
      <c r="H225" s="40" t="str">
        <f>Tabela_3!H223</f>
        <v>...</v>
      </c>
      <c r="I225" s="40">
        <f>Tabela_3!I223</f>
        <v>105.56762999999999</v>
      </c>
      <c r="J225" s="40">
        <f>Tabela_3!J223</f>
        <v>125.7727</v>
      </c>
      <c r="K225" s="40">
        <f>Tabela_3!K223</f>
        <v>92.56129</v>
      </c>
      <c r="L225" s="40">
        <f>Tabela_3!L223</f>
        <v>121.60944000000001</v>
      </c>
      <c r="M225" s="40">
        <f>Tabela_3!M223</f>
        <v>96.427610000000001</v>
      </c>
      <c r="N225" s="40">
        <f>Tabela_3!N223</f>
        <v>99.767939999999996</v>
      </c>
      <c r="O225" s="40">
        <f>Tabela_3!O223</f>
        <v>99.285089999999997</v>
      </c>
      <c r="P225" s="40">
        <f>Tabela_3!P223</f>
        <v>98.672110000000004</v>
      </c>
      <c r="Q225" s="40">
        <f>Tabela_3!Q223</f>
        <v>96.338350000000005</v>
      </c>
    </row>
    <row r="226" spans="1:17" x14ac:dyDescent="0.25">
      <c r="A226" s="37">
        <v>43891</v>
      </c>
      <c r="B226" s="40">
        <f>Tabela_3!B224</f>
        <v>94.037949999999995</v>
      </c>
      <c r="C226" s="40">
        <f>Tabela_3!C224</f>
        <v>102.16924</v>
      </c>
      <c r="D226" s="40">
        <f>Tabela_3!D224</f>
        <v>83.914410000000004</v>
      </c>
      <c r="E226" s="40">
        <f>Tabela_3!E224</f>
        <v>102.24597</v>
      </c>
      <c r="F226" s="40" t="str">
        <f>Tabela_3!F224</f>
        <v>...</v>
      </c>
      <c r="G226" s="40">
        <f>Tabela_3!G224</f>
        <v>89.997950000000003</v>
      </c>
      <c r="H226" s="40" t="str">
        <f>Tabela_3!H224</f>
        <v>...</v>
      </c>
      <c r="I226" s="40">
        <f>Tabela_3!I224</f>
        <v>98.342039999999997</v>
      </c>
      <c r="J226" s="40">
        <f>Tabela_3!J224</f>
        <v>114.59650000000001</v>
      </c>
      <c r="K226" s="40">
        <f>Tabela_3!K224</f>
        <v>90.768159999999995</v>
      </c>
      <c r="L226" s="40">
        <f>Tabela_3!L224</f>
        <v>112.09819</v>
      </c>
      <c r="M226" s="40">
        <f>Tabela_3!M224</f>
        <v>96.837810000000005</v>
      </c>
      <c r="N226" s="40">
        <f>Tabela_3!N224</f>
        <v>91.781580000000005</v>
      </c>
      <c r="O226" s="40">
        <f>Tabela_3!O224</f>
        <v>94.4572</v>
      </c>
      <c r="P226" s="40">
        <f>Tabela_3!P224</f>
        <v>80.917450000000002</v>
      </c>
      <c r="Q226" s="40">
        <f>Tabela_3!Q224</f>
        <v>80.303330000000003</v>
      </c>
    </row>
    <row r="227" spans="1:17" x14ac:dyDescent="0.25">
      <c r="A227" s="37">
        <v>43922</v>
      </c>
      <c r="B227" s="40">
        <f>Tabela_3!B225</f>
        <v>75.470299999999995</v>
      </c>
      <c r="C227" s="40">
        <f>Tabela_3!C225</f>
        <v>79.99803</v>
      </c>
      <c r="D227" s="40">
        <f>Tabela_3!D225</f>
        <v>46.478349999999999</v>
      </c>
      <c r="E227" s="40">
        <f>Tabela_3!E225</f>
        <v>106.30107</v>
      </c>
      <c r="F227" s="40" t="str">
        <f>Tabela_3!F225</f>
        <v>...</v>
      </c>
      <c r="G227" s="40">
        <f>Tabela_3!G225</f>
        <v>57.650239999999997</v>
      </c>
      <c r="H227" s="40" t="str">
        <f>Tabela_3!H225</f>
        <v>...</v>
      </c>
      <c r="I227" s="40">
        <f>Tabela_3!I225</f>
        <v>78.664259999999999</v>
      </c>
      <c r="J227" s="40">
        <f>Tabela_3!J225</f>
        <v>95.397840000000002</v>
      </c>
      <c r="K227" s="40">
        <f>Tabela_3!K225</f>
        <v>77.837519999999998</v>
      </c>
      <c r="L227" s="40">
        <f>Tabela_3!L225</f>
        <v>88.328050000000005</v>
      </c>
      <c r="M227" s="40">
        <f>Tabela_3!M225</f>
        <v>83.704089999999994</v>
      </c>
      <c r="N227" s="40">
        <f>Tabela_3!N225</f>
        <v>70.383039999999994</v>
      </c>
      <c r="O227" s="40">
        <f>Tabela_3!O225</f>
        <v>70.044070000000005</v>
      </c>
      <c r="P227" s="40">
        <f>Tabela_3!P225</f>
        <v>71.227770000000007</v>
      </c>
      <c r="Q227" s="40">
        <f>Tabela_3!Q225</f>
        <v>63.605069999999998</v>
      </c>
    </row>
    <row r="228" spans="1:17" x14ac:dyDescent="0.25">
      <c r="A228" s="37">
        <v>43952</v>
      </c>
      <c r="B228" s="40">
        <f>Tabela_3!B226</f>
        <v>81.362849999999995</v>
      </c>
      <c r="C228" s="40">
        <f>Tabela_3!C226</f>
        <v>89.996840000000006</v>
      </c>
      <c r="D228" s="40">
        <f>Tabela_3!D226</f>
        <v>50.196869999999997</v>
      </c>
      <c r="E228" s="40">
        <f>Tabela_3!E226</f>
        <v>103.54861</v>
      </c>
      <c r="F228" s="40" t="str">
        <f>Tabela_3!F226</f>
        <v>...</v>
      </c>
      <c r="G228" s="40">
        <f>Tabela_3!G226</f>
        <v>56.035040000000002</v>
      </c>
      <c r="H228" s="40" t="str">
        <f>Tabela_3!H226</f>
        <v>...</v>
      </c>
      <c r="I228" s="40">
        <f>Tabela_3!I226</f>
        <v>89.280100000000004</v>
      </c>
      <c r="J228" s="40">
        <f>Tabela_3!J226</f>
        <v>100.09462000000001</v>
      </c>
      <c r="K228" s="40">
        <f>Tabela_3!K226</f>
        <v>80.16095</v>
      </c>
      <c r="L228" s="40">
        <f>Tabela_3!L226</f>
        <v>80.94847</v>
      </c>
      <c r="M228" s="40">
        <f>Tabela_3!M226</f>
        <v>85.875630000000001</v>
      </c>
      <c r="N228" s="40">
        <f>Tabela_3!N226</f>
        <v>76.722040000000007</v>
      </c>
      <c r="O228" s="40">
        <f>Tabela_3!O226</f>
        <v>84.012</v>
      </c>
      <c r="P228" s="40">
        <f>Tabela_3!P226</f>
        <v>75.920990000000003</v>
      </c>
      <c r="Q228" s="40">
        <f>Tabela_3!Q226</f>
        <v>73.965239999999994</v>
      </c>
    </row>
    <row r="229" spans="1:17" x14ac:dyDescent="0.25">
      <c r="A229" s="37">
        <v>43983</v>
      </c>
      <c r="B229" s="40">
        <f>Tabela_3!B227</f>
        <v>89.475440000000006</v>
      </c>
      <c r="C229" s="40">
        <f>Tabela_3!C227</f>
        <v>93.521429999999995</v>
      </c>
      <c r="D229" s="40">
        <f>Tabela_3!D227</f>
        <v>80.757859999999994</v>
      </c>
      <c r="E229" s="40">
        <f>Tabela_3!E227</f>
        <v>112.74633</v>
      </c>
      <c r="F229" s="40" t="str">
        <f>Tabela_3!F227</f>
        <v>...</v>
      </c>
      <c r="G229" s="40">
        <f>Tabela_3!G227</f>
        <v>79.865629999999996</v>
      </c>
      <c r="H229" s="40" t="str">
        <f>Tabela_3!H227</f>
        <v>...</v>
      </c>
      <c r="I229" s="40">
        <f>Tabela_3!I227</f>
        <v>98.25658</v>
      </c>
      <c r="J229" s="40">
        <f>Tabela_3!J227</f>
        <v>100.29898</v>
      </c>
      <c r="K229" s="40">
        <f>Tabela_3!K227</f>
        <v>86.975340000000003</v>
      </c>
      <c r="L229" s="40">
        <f>Tabela_3!L227</f>
        <v>84.906109999999998</v>
      </c>
      <c r="M229" s="40">
        <f>Tabela_3!M227</f>
        <v>86.554569999999998</v>
      </c>
      <c r="N229" s="40">
        <f>Tabela_3!N227</f>
        <v>86.974299999999999</v>
      </c>
      <c r="O229" s="40">
        <f>Tabela_3!O227</f>
        <v>90.262069999999994</v>
      </c>
      <c r="P229" s="40">
        <f>Tabela_3!P227</f>
        <v>83.787289999999999</v>
      </c>
      <c r="Q229" s="40">
        <f>Tabela_3!Q227</f>
        <v>83.461010000000002</v>
      </c>
    </row>
    <row r="230" spans="1:17" x14ac:dyDescent="0.25">
      <c r="A230" s="37">
        <v>44013</v>
      </c>
      <c r="B230" s="40">
        <f>Tabela_3!B228</f>
        <v>97.553430000000006</v>
      </c>
      <c r="C230" s="40">
        <f>Tabela_3!C228</f>
        <v>107.50423000000001</v>
      </c>
      <c r="D230" s="40">
        <f>Tabela_3!D228</f>
        <v>99.011390000000006</v>
      </c>
      <c r="E230" s="40">
        <f>Tabela_3!E228</f>
        <v>114.67715</v>
      </c>
      <c r="F230" s="40" t="str">
        <f>Tabela_3!F228</f>
        <v>...</v>
      </c>
      <c r="G230" s="40">
        <f>Tabela_3!G228</f>
        <v>109.07892</v>
      </c>
      <c r="H230" s="40" t="str">
        <f>Tabela_3!H228</f>
        <v>...</v>
      </c>
      <c r="I230" s="40">
        <f>Tabela_3!I228</f>
        <v>106.03376</v>
      </c>
      <c r="J230" s="40">
        <f>Tabela_3!J228</f>
        <v>111.15205</v>
      </c>
      <c r="K230" s="40">
        <f>Tabela_3!K228</f>
        <v>93.342169999999996</v>
      </c>
      <c r="L230" s="40">
        <f>Tabela_3!L228</f>
        <v>106.18441</v>
      </c>
      <c r="M230" s="40">
        <f>Tabela_3!M228</f>
        <v>93.024079999999998</v>
      </c>
      <c r="N230" s="40">
        <f>Tabela_3!N228</f>
        <v>95.815349999999995</v>
      </c>
      <c r="O230" s="40">
        <f>Tabela_3!O228</f>
        <v>92.690880000000007</v>
      </c>
      <c r="P230" s="40">
        <f>Tabela_3!P228</f>
        <v>93.484589999999997</v>
      </c>
      <c r="Q230" s="40">
        <f>Tabela_3!Q228</f>
        <v>91.390110000000007</v>
      </c>
    </row>
    <row r="231" spans="1:17" x14ac:dyDescent="0.25">
      <c r="A231" s="37">
        <v>44044</v>
      </c>
      <c r="B231" s="40">
        <f>Tabela_3!B229</f>
        <v>100.66364</v>
      </c>
      <c r="C231" s="40">
        <f>Tabela_3!C229</f>
        <v>113.20057</v>
      </c>
      <c r="D231" s="40">
        <f>Tabela_3!D229</f>
        <v>97.529330000000002</v>
      </c>
      <c r="E231" s="40">
        <f>Tabela_3!E229</f>
        <v>118.94847</v>
      </c>
      <c r="F231" s="40" t="str">
        <f>Tabela_3!F229</f>
        <v>...</v>
      </c>
      <c r="G231" s="40">
        <f>Tabela_3!G229</f>
        <v>114.86292</v>
      </c>
      <c r="H231" s="40" t="str">
        <f>Tabela_3!H229</f>
        <v>...</v>
      </c>
      <c r="I231" s="40">
        <f>Tabela_3!I229</f>
        <v>107.18547</v>
      </c>
      <c r="J231" s="40">
        <f>Tabela_3!J229</f>
        <v>112.55914</v>
      </c>
      <c r="K231" s="40">
        <f>Tabela_3!K229</f>
        <v>95.709729999999993</v>
      </c>
      <c r="L231" s="40">
        <f>Tabela_3!L229</f>
        <v>104.45549</v>
      </c>
      <c r="M231" s="40">
        <f>Tabela_3!M229</f>
        <v>97.186080000000004</v>
      </c>
      <c r="N231" s="40">
        <f>Tabela_3!N229</f>
        <v>98.834680000000006</v>
      </c>
      <c r="O231" s="40">
        <f>Tabela_3!O229</f>
        <v>93.446460000000002</v>
      </c>
      <c r="P231" s="40">
        <f>Tabela_3!P229</f>
        <v>98.888599999999997</v>
      </c>
      <c r="Q231" s="40">
        <f>Tabela_3!Q229</f>
        <v>96.740099999999998</v>
      </c>
    </row>
    <row r="232" spans="1:17" x14ac:dyDescent="0.25">
      <c r="A232" s="37">
        <v>44075</v>
      </c>
      <c r="B232" s="40">
        <f>Tabela_3!B230</f>
        <v>103.34453000000001</v>
      </c>
      <c r="C232" s="40">
        <f>Tabela_3!C230</f>
        <v>115.51649</v>
      </c>
      <c r="D232" s="40">
        <f>Tabela_3!D230</f>
        <v>106.43852</v>
      </c>
      <c r="E232" s="40">
        <f>Tabela_3!E230</f>
        <v>121.33166</v>
      </c>
      <c r="F232" s="40" t="str">
        <f>Tabela_3!F230</f>
        <v>...</v>
      </c>
      <c r="G232" s="40">
        <f>Tabela_3!G230</f>
        <v>117.82913000000001</v>
      </c>
      <c r="H232" s="40" t="str">
        <f>Tabela_3!H230</f>
        <v>...</v>
      </c>
      <c r="I232" s="40">
        <f>Tabela_3!I230</f>
        <v>109.93944</v>
      </c>
      <c r="J232" s="40">
        <f>Tabela_3!J230</f>
        <v>115.66225</v>
      </c>
      <c r="K232" s="40">
        <f>Tabela_3!K230</f>
        <v>97.130459999999999</v>
      </c>
      <c r="L232" s="40">
        <f>Tabela_3!L230</f>
        <v>108.97144</v>
      </c>
      <c r="M232" s="40">
        <f>Tabela_3!M230</f>
        <v>92.454189999999997</v>
      </c>
      <c r="N232" s="40">
        <f>Tabela_3!N230</f>
        <v>104.32205</v>
      </c>
      <c r="O232" s="40">
        <f>Tabela_3!O230</f>
        <v>103.59227</v>
      </c>
      <c r="P232" s="40">
        <f>Tabela_3!P230</f>
        <v>104.29821</v>
      </c>
      <c r="Q232" s="40">
        <f>Tabela_3!Q230</f>
        <v>100.8317</v>
      </c>
    </row>
    <row r="233" spans="1:17" x14ac:dyDescent="0.25">
      <c r="A233" s="37">
        <v>44105</v>
      </c>
      <c r="B233" s="40">
        <f>Tabela_3!B231</f>
        <v>104.96272999999999</v>
      </c>
      <c r="C233" s="40">
        <f>Tabela_3!C231</f>
        <v>116.31905</v>
      </c>
      <c r="D233" s="40">
        <f>Tabela_3!D231</f>
        <v>105.04769</v>
      </c>
      <c r="E233" s="40">
        <f>Tabela_3!E231</f>
        <v>119.99330999999999</v>
      </c>
      <c r="F233" s="40" t="str">
        <f>Tabela_3!F231</f>
        <v>...</v>
      </c>
      <c r="G233" s="40">
        <f>Tabela_3!G231</f>
        <v>117.96544</v>
      </c>
      <c r="H233" s="40" t="str">
        <f>Tabela_3!H231</f>
        <v>...</v>
      </c>
      <c r="I233" s="40">
        <f>Tabela_3!I231</f>
        <v>114.31139</v>
      </c>
      <c r="J233" s="40">
        <f>Tabela_3!J231</f>
        <v>115.63664</v>
      </c>
      <c r="K233" s="40">
        <f>Tabela_3!K231</f>
        <v>98.65222</v>
      </c>
      <c r="L233" s="40">
        <f>Tabela_3!L231</f>
        <v>110.1384</v>
      </c>
      <c r="M233" s="40">
        <f>Tabela_3!M231</f>
        <v>89.736050000000006</v>
      </c>
      <c r="N233" s="40">
        <f>Tabela_3!N231</f>
        <v>106.19936</v>
      </c>
      <c r="O233" s="40">
        <f>Tabela_3!O231</f>
        <v>106.27258</v>
      </c>
      <c r="P233" s="40">
        <f>Tabela_3!P231</f>
        <v>108.98908</v>
      </c>
      <c r="Q233" s="40">
        <f>Tabela_3!Q231</f>
        <v>99.357429999999994</v>
      </c>
    </row>
    <row r="234" spans="1:17" x14ac:dyDescent="0.25">
      <c r="A234" s="37">
        <v>44136</v>
      </c>
      <c r="B234" s="40">
        <f>Tabela_3!B232</f>
        <v>105.41088999999999</v>
      </c>
      <c r="C234" s="40">
        <f>Tabela_3!C232</f>
        <v>119.31706</v>
      </c>
      <c r="D234" s="40">
        <f>Tabela_3!D232</f>
        <v>112.83112</v>
      </c>
      <c r="E234" s="40">
        <f>Tabela_3!E232</f>
        <v>109.22469</v>
      </c>
      <c r="F234" s="40" t="str">
        <f>Tabela_3!F232</f>
        <v>...</v>
      </c>
      <c r="G234" s="40">
        <f>Tabela_3!G232</f>
        <v>121.47158</v>
      </c>
      <c r="H234" s="40" t="str">
        <f>Tabela_3!H232</f>
        <v>...</v>
      </c>
      <c r="I234" s="40">
        <f>Tabela_3!I232</f>
        <v>114.56667</v>
      </c>
      <c r="J234" s="40">
        <f>Tabela_3!J232</f>
        <v>119.85232000000001</v>
      </c>
      <c r="K234" s="40">
        <f>Tabela_3!K232</f>
        <v>98.975890000000007</v>
      </c>
      <c r="L234" s="40">
        <f>Tabela_3!L232</f>
        <v>110.28198999999999</v>
      </c>
      <c r="M234" s="40">
        <f>Tabela_3!M232</f>
        <v>91.026719999999997</v>
      </c>
      <c r="N234" s="40">
        <f>Tabela_3!N232</f>
        <v>105.73116</v>
      </c>
      <c r="O234" s="40">
        <f>Tabela_3!O232</f>
        <v>106.75333999999999</v>
      </c>
      <c r="P234" s="40">
        <f>Tabela_3!P232</f>
        <v>110.12981000000001</v>
      </c>
      <c r="Q234" s="40">
        <f>Tabela_3!Q232</f>
        <v>102.35671000000001</v>
      </c>
    </row>
    <row r="235" spans="1:17" x14ac:dyDescent="0.25">
      <c r="A235" s="37">
        <v>44166</v>
      </c>
      <c r="B235" s="40">
        <f>Tabela_3!B233</f>
        <v>104.87485</v>
      </c>
      <c r="C235" s="40">
        <f>Tabela_3!C233</f>
        <v>117.90201</v>
      </c>
      <c r="D235" s="40">
        <f>Tabela_3!D233</f>
        <v>104.01259</v>
      </c>
      <c r="E235" s="40">
        <f>Tabela_3!E233</f>
        <v>117.48752</v>
      </c>
      <c r="F235" s="40" t="str">
        <f>Tabela_3!F233</f>
        <v>...</v>
      </c>
      <c r="G235" s="40">
        <f>Tabela_3!G233</f>
        <v>127.40615</v>
      </c>
      <c r="H235" s="40" t="str">
        <f>Tabela_3!H233</f>
        <v>...</v>
      </c>
      <c r="I235" s="40">
        <f>Tabela_3!I233</f>
        <v>111.45068999999999</v>
      </c>
      <c r="J235" s="40">
        <f>Tabela_3!J233</f>
        <v>113.76766000000001</v>
      </c>
      <c r="K235" s="40">
        <f>Tabela_3!K233</f>
        <v>100.67068999999999</v>
      </c>
      <c r="L235" s="40">
        <f>Tabela_3!L233</f>
        <v>113.37820000000001</v>
      </c>
      <c r="M235" s="40">
        <f>Tabela_3!M233</f>
        <v>91.11112</v>
      </c>
      <c r="N235" s="40">
        <f>Tabela_3!N233</f>
        <v>104.62748999999999</v>
      </c>
      <c r="O235" s="40">
        <f>Tabela_3!O233</f>
        <v>106.71956</v>
      </c>
      <c r="P235" s="40">
        <f>Tabela_3!P233</f>
        <v>110.16704</v>
      </c>
      <c r="Q235" s="40">
        <f>Tabela_3!Q233</f>
        <v>104.38876999999999</v>
      </c>
    </row>
    <row r="236" spans="1:17" x14ac:dyDescent="0.25">
      <c r="A236" s="37">
        <v>44197</v>
      </c>
      <c r="B236" s="40">
        <f>Tabela_3!B234</f>
        <v>105.76823</v>
      </c>
      <c r="C236" s="40">
        <f>Tabela_3!C234</f>
        <v>114.53713999999999</v>
      </c>
      <c r="D236" s="40">
        <f>Tabela_3!D234</f>
        <v>95.341459999999998</v>
      </c>
      <c r="E236" s="40">
        <f>Tabela_3!E234</f>
        <v>129.81841</v>
      </c>
      <c r="F236" s="40" t="str">
        <f>Tabela_3!F234</f>
        <v>...</v>
      </c>
      <c r="G236" s="40">
        <f>Tabela_3!G234</f>
        <v>123.66323</v>
      </c>
      <c r="H236" s="40" t="str">
        <f>Tabela_3!H234</f>
        <v>...</v>
      </c>
      <c r="I236" s="40">
        <f>Tabela_3!I234</f>
        <v>113.49251</v>
      </c>
      <c r="J236" s="40">
        <f>Tabela_3!J234</f>
        <v>107.23283000000001</v>
      </c>
      <c r="K236" s="40">
        <f>Tabela_3!K234</f>
        <v>101.8253</v>
      </c>
      <c r="L236" s="40">
        <f>Tabela_3!L234</f>
        <v>108.52478000000001</v>
      </c>
      <c r="M236" s="40">
        <f>Tabela_3!M234</f>
        <v>93.643119999999996</v>
      </c>
      <c r="N236" s="40">
        <f>Tabela_3!N234</f>
        <v>106.51837999999999</v>
      </c>
      <c r="O236" s="40">
        <f>Tabela_3!O234</f>
        <v>108.20254</v>
      </c>
      <c r="P236" s="40">
        <f>Tabela_3!P234</f>
        <v>110.61459000000001</v>
      </c>
      <c r="Q236" s="40">
        <f>Tabela_3!Q234</f>
        <v>104.91522000000001</v>
      </c>
    </row>
    <row r="237" spans="1:17" x14ac:dyDescent="0.25">
      <c r="A237" s="37">
        <v>44228</v>
      </c>
      <c r="B237" s="40">
        <f>Tabela_3!B235</f>
        <v>104.11754999999999</v>
      </c>
      <c r="C237" s="40">
        <f>Tabela_3!C235</f>
        <v>109.31156</v>
      </c>
      <c r="D237" s="40">
        <f>Tabela_3!D235</f>
        <v>90.369950000000003</v>
      </c>
      <c r="E237" s="40">
        <f>Tabela_3!E235</f>
        <v>110.95205</v>
      </c>
      <c r="F237" s="40" t="str">
        <f>Tabela_3!F235</f>
        <v>...</v>
      </c>
      <c r="G237" s="40">
        <f>Tabela_3!G235</f>
        <v>114.09314000000001</v>
      </c>
      <c r="H237" s="40" t="str">
        <f>Tabela_3!H235</f>
        <v>...</v>
      </c>
      <c r="I237" s="40">
        <f>Tabela_3!I235</f>
        <v>108.07948</v>
      </c>
      <c r="J237" s="40">
        <f>Tabela_3!J235</f>
        <v>104.30597</v>
      </c>
      <c r="K237" s="40">
        <f>Tabela_3!K235</f>
        <v>99.973759999999999</v>
      </c>
      <c r="L237" s="40">
        <f>Tabela_3!L235</f>
        <v>108.66451000000001</v>
      </c>
      <c r="M237" s="40">
        <f>Tabela_3!M235</f>
        <v>95.19256</v>
      </c>
      <c r="N237" s="40">
        <f>Tabela_3!N235</f>
        <v>104.46485</v>
      </c>
      <c r="O237" s="40">
        <f>Tabela_3!O235</f>
        <v>106.35017999999999</v>
      </c>
      <c r="P237" s="40">
        <f>Tabela_3!P235</f>
        <v>108.24328</v>
      </c>
      <c r="Q237" s="40">
        <f>Tabela_3!Q235</f>
        <v>104.27359</v>
      </c>
    </row>
    <row r="238" spans="1:17" x14ac:dyDescent="0.25">
      <c r="A238" s="37">
        <v>44256</v>
      </c>
      <c r="B238" s="40">
        <f>Tabela_3!B236</f>
        <v>101.93201000000001</v>
      </c>
      <c r="C238" s="40">
        <f>Tabela_3!C236</f>
        <v>97.726529999999997</v>
      </c>
      <c r="D238" s="40">
        <f>Tabela_3!D236</f>
        <v>99.377880000000005</v>
      </c>
      <c r="E238" s="40">
        <f>Tabela_3!E236</f>
        <v>111.31806</v>
      </c>
      <c r="F238" s="40" t="str">
        <f>Tabela_3!F236</f>
        <v>...</v>
      </c>
      <c r="G238" s="40">
        <f>Tabela_3!G236</f>
        <v>96.320849999999993</v>
      </c>
      <c r="H238" s="40" t="str">
        <f>Tabela_3!H236</f>
        <v>...</v>
      </c>
      <c r="I238" s="40">
        <f>Tabela_3!I236</f>
        <v>102.39827</v>
      </c>
      <c r="J238" s="40">
        <f>Tabela_3!J236</f>
        <v>92.078270000000003</v>
      </c>
      <c r="K238" s="40">
        <f>Tabela_3!K236</f>
        <v>100.31650999999999</v>
      </c>
      <c r="L238" s="40">
        <f>Tabela_3!L236</f>
        <v>110.12633</v>
      </c>
      <c r="M238" s="40">
        <f>Tabela_3!M236</f>
        <v>90.655640000000005</v>
      </c>
      <c r="N238" s="40">
        <f>Tabela_3!N236</f>
        <v>102.96762</v>
      </c>
      <c r="O238" s="40">
        <f>Tabela_3!O236</f>
        <v>107.24760999999999</v>
      </c>
      <c r="P238" s="40">
        <f>Tabela_3!P236</f>
        <v>108.92251</v>
      </c>
      <c r="Q238" s="40">
        <f>Tabela_3!Q236</f>
        <v>97.537080000000003</v>
      </c>
    </row>
    <row r="239" spans="1:17" x14ac:dyDescent="0.25">
      <c r="A239" s="37">
        <v>44287</v>
      </c>
      <c r="B239" s="40">
        <f>Tabela_3!B237</f>
        <v>100.07459</v>
      </c>
      <c r="C239" s="40">
        <f>Tabela_3!C237</f>
        <v>94.878410000000002</v>
      </c>
      <c r="D239" s="40">
        <f>Tabela_3!D237</f>
        <v>99.886250000000004</v>
      </c>
      <c r="E239" s="40">
        <f>Tabela_3!E237</f>
        <v>113.24615</v>
      </c>
      <c r="F239" s="40" t="str">
        <f>Tabela_3!F237</f>
        <v>...</v>
      </c>
      <c r="G239" s="40">
        <f>Tabela_3!G237</f>
        <v>95.038499999999999</v>
      </c>
      <c r="H239" s="40" t="str">
        <f>Tabela_3!H237</f>
        <v>...</v>
      </c>
      <c r="I239" s="40">
        <f>Tabela_3!I237</f>
        <v>98.415790000000001</v>
      </c>
      <c r="J239" s="40">
        <f>Tabela_3!J237</f>
        <v>87.419020000000003</v>
      </c>
      <c r="K239" s="40">
        <f>Tabela_3!K237</f>
        <v>100.91939000000001</v>
      </c>
      <c r="L239" s="40">
        <f>Tabela_3!L237</f>
        <v>110.29499</v>
      </c>
      <c r="M239" s="40">
        <f>Tabela_3!M237</f>
        <v>92.223389999999995</v>
      </c>
      <c r="N239" s="40">
        <f>Tabela_3!N237</f>
        <v>97.70335</v>
      </c>
      <c r="O239" s="40">
        <f>Tabela_3!O237</f>
        <v>107.02760000000001</v>
      </c>
      <c r="P239" s="40">
        <f>Tabela_3!P237</f>
        <v>104.85615</v>
      </c>
      <c r="Q239" s="40">
        <f>Tabela_3!Q237</f>
        <v>97.848669999999998</v>
      </c>
    </row>
    <row r="240" spans="1:17" x14ac:dyDescent="0.25">
      <c r="A240" s="37">
        <v>44317</v>
      </c>
      <c r="B240" s="40">
        <f>Tabela_3!B238</f>
        <v>101.16135</v>
      </c>
      <c r="C240" s="40">
        <f>Tabela_3!C238</f>
        <v>93.636279999999999</v>
      </c>
      <c r="D240" s="40">
        <f>Tabela_3!D238</f>
        <v>94.422600000000003</v>
      </c>
      <c r="E240" s="40">
        <f>Tabela_3!E238</f>
        <v>108.63933</v>
      </c>
      <c r="F240" s="40" t="str">
        <f>Tabela_3!F238</f>
        <v>...</v>
      </c>
      <c r="G240" s="40">
        <f>Tabela_3!G238</f>
        <v>99.411249999999995</v>
      </c>
      <c r="H240" s="40" t="str">
        <f>Tabela_3!H238</f>
        <v>...</v>
      </c>
      <c r="I240" s="40">
        <f>Tabela_3!I238</f>
        <v>101.46406</v>
      </c>
      <c r="J240" s="40">
        <f>Tabela_3!J238</f>
        <v>81.941959999999995</v>
      </c>
      <c r="K240" s="40">
        <f>Tabela_3!K238</f>
        <v>106.75275000000001</v>
      </c>
      <c r="L240" s="40">
        <f>Tabela_3!L238</f>
        <v>111.15518</v>
      </c>
      <c r="M240" s="40">
        <f>Tabela_3!M238</f>
        <v>99.030280000000005</v>
      </c>
      <c r="N240" s="40">
        <f>Tabela_3!N238</f>
        <v>101.73329</v>
      </c>
      <c r="O240" s="40">
        <f>Tabela_3!O238</f>
        <v>103.25284000000001</v>
      </c>
      <c r="P240" s="40">
        <f>Tabela_3!P238</f>
        <v>105.4667</v>
      </c>
      <c r="Q240" s="40">
        <f>Tabela_3!Q238</f>
        <v>97.884140000000002</v>
      </c>
    </row>
    <row r="241" spans="1:17" x14ac:dyDescent="0.25">
      <c r="A241" s="37">
        <v>44348</v>
      </c>
      <c r="B241" s="40">
        <f>Tabela_3!B239</f>
        <v>100.76593</v>
      </c>
      <c r="C241" s="40">
        <f>Tabela_3!C239</f>
        <v>96.931110000000004</v>
      </c>
      <c r="D241" s="40">
        <f>Tabela_3!D239</f>
        <v>101.53545</v>
      </c>
      <c r="E241" s="40">
        <f>Tabela_3!E239</f>
        <v>104.10859000000001</v>
      </c>
      <c r="F241" s="40" t="str">
        <f>Tabela_3!F239</f>
        <v>...</v>
      </c>
      <c r="G241" s="40">
        <f>Tabela_3!G239</f>
        <v>103.17162</v>
      </c>
      <c r="H241" s="40" t="str">
        <f>Tabela_3!H239</f>
        <v>...</v>
      </c>
      <c r="I241" s="40">
        <f>Tabela_3!I239</f>
        <v>94.973730000000003</v>
      </c>
      <c r="J241" s="40">
        <f>Tabela_3!J239</f>
        <v>94.276079999999993</v>
      </c>
      <c r="K241" s="40">
        <f>Tabela_3!K239</f>
        <v>107.39676</v>
      </c>
      <c r="L241" s="40">
        <f>Tabela_3!L239</f>
        <v>106.73390999999999</v>
      </c>
      <c r="M241" s="40">
        <f>Tabela_3!M239</f>
        <v>99.230310000000003</v>
      </c>
      <c r="N241" s="40">
        <f>Tabela_3!N239</f>
        <v>101.12990000000001</v>
      </c>
      <c r="O241" s="40">
        <f>Tabela_3!O239</f>
        <v>97.788749999999993</v>
      </c>
      <c r="P241" s="40">
        <f>Tabela_3!P239</f>
        <v>103.83215</v>
      </c>
      <c r="Q241" s="40">
        <f>Tabela_3!Q239</f>
        <v>96.644530000000003</v>
      </c>
    </row>
    <row r="242" spans="1:17" x14ac:dyDescent="0.25">
      <c r="A242" s="37">
        <v>44378</v>
      </c>
      <c r="B242" s="40">
        <f>Tabela_3!B240</f>
        <v>99.259630000000001</v>
      </c>
      <c r="C242" s="40">
        <f>Tabela_3!C240</f>
        <v>99.579980000000006</v>
      </c>
      <c r="D242" s="40">
        <f>Tabela_3!D240</f>
        <v>91.958100000000002</v>
      </c>
      <c r="E242" s="40">
        <f>Tabela_3!E240</f>
        <v>101.78027</v>
      </c>
      <c r="F242" s="40" t="str">
        <f>Tabela_3!F240</f>
        <v>...</v>
      </c>
      <c r="G242" s="40">
        <f>Tabela_3!G240</f>
        <v>106.34426000000001</v>
      </c>
      <c r="H242" s="40" t="str">
        <f>Tabela_3!H240</f>
        <v>...</v>
      </c>
      <c r="I242" s="40">
        <f>Tabela_3!I240</f>
        <v>95.946460000000002</v>
      </c>
      <c r="J242" s="40">
        <f>Tabela_3!J240</f>
        <v>100.60369</v>
      </c>
      <c r="K242" s="40">
        <f>Tabela_3!K240</f>
        <v>101.97754999999999</v>
      </c>
      <c r="L242" s="40">
        <f>Tabela_3!L240</f>
        <v>109.82428</v>
      </c>
      <c r="M242" s="40">
        <f>Tabela_3!M240</f>
        <v>96.136579999999995</v>
      </c>
      <c r="N242" s="40">
        <f>Tabela_3!N240</f>
        <v>98.097530000000006</v>
      </c>
      <c r="O242" s="40">
        <f>Tabela_3!O240</f>
        <v>101.37761999999999</v>
      </c>
      <c r="P242" s="40">
        <f>Tabela_3!P240</f>
        <v>101.13075000000001</v>
      </c>
      <c r="Q242" s="40">
        <f>Tabela_3!Q240</f>
        <v>94.668220000000005</v>
      </c>
    </row>
    <row r="243" spans="1:17" x14ac:dyDescent="0.25">
      <c r="A243" s="37">
        <v>44409</v>
      </c>
      <c r="B243" s="40">
        <f>Tabela_3!B241</f>
        <v>99.417240000000007</v>
      </c>
      <c r="C243" s="40">
        <f>Tabela_3!C241</f>
        <v>92.856750000000005</v>
      </c>
      <c r="D243" s="40">
        <f>Tabela_3!D241</f>
        <v>93.528459999999995</v>
      </c>
      <c r="E243" s="40">
        <f>Tabela_3!E241</f>
        <v>110.25041</v>
      </c>
      <c r="F243" s="40" t="str">
        <f>Tabela_3!F241</f>
        <v>...</v>
      </c>
      <c r="G243" s="40">
        <f>Tabela_3!G241</f>
        <v>105.51993</v>
      </c>
      <c r="H243" s="40" t="str">
        <f>Tabela_3!H241</f>
        <v>...</v>
      </c>
      <c r="I243" s="40">
        <f>Tabela_3!I241</f>
        <v>90.777760000000001</v>
      </c>
      <c r="J243" s="40">
        <f>Tabela_3!J241</f>
        <v>96.976820000000004</v>
      </c>
      <c r="K243" s="40">
        <f>Tabela_3!K241</f>
        <v>103.59851</v>
      </c>
      <c r="L243" s="40">
        <f>Tabela_3!L241</f>
        <v>108.50793</v>
      </c>
      <c r="M243" s="40">
        <f>Tabela_3!M241</f>
        <v>96.351789999999994</v>
      </c>
      <c r="N243" s="40">
        <f>Tabela_3!N241</f>
        <v>99.091269999999994</v>
      </c>
      <c r="O243" s="40">
        <f>Tabela_3!O241</f>
        <v>103.09456</v>
      </c>
      <c r="P243" s="40">
        <f>Tabela_3!P241</f>
        <v>104.05465</v>
      </c>
      <c r="Q243" s="40">
        <f>Tabela_3!Q241</f>
        <v>95.58117</v>
      </c>
    </row>
    <row r="244" spans="1:17" x14ac:dyDescent="0.25">
      <c r="A244" s="37">
        <v>44440</v>
      </c>
      <c r="B244" s="40">
        <f>Tabela_3!B242</f>
        <v>99.035110000000003</v>
      </c>
      <c r="C244" s="40">
        <f>Tabela_3!C242</f>
        <v>99.607519999999994</v>
      </c>
      <c r="D244" s="40">
        <f>Tabela_3!D242</f>
        <v>93.205730000000003</v>
      </c>
      <c r="E244" s="40">
        <f>Tabela_3!E242</f>
        <v>110.9833</v>
      </c>
      <c r="F244" s="40" t="str">
        <f>Tabela_3!F242</f>
        <v>...</v>
      </c>
      <c r="G244" s="40">
        <f>Tabela_3!G242</f>
        <v>104.24346</v>
      </c>
      <c r="H244" s="40" t="str">
        <f>Tabela_3!H242</f>
        <v>...</v>
      </c>
      <c r="I244" s="40">
        <f>Tabela_3!I242</f>
        <v>103.29794</v>
      </c>
      <c r="J244" s="40">
        <f>Tabela_3!J242</f>
        <v>100.16609</v>
      </c>
      <c r="K244" s="40">
        <f>Tabela_3!K242</f>
        <v>101.7452</v>
      </c>
      <c r="L244" s="40">
        <f>Tabela_3!L242</f>
        <v>108.91208</v>
      </c>
      <c r="M244" s="40">
        <f>Tabela_3!M242</f>
        <v>96.418170000000003</v>
      </c>
      <c r="N244" s="40">
        <f>Tabela_3!N242</f>
        <v>97.460080000000005</v>
      </c>
      <c r="O244" s="40">
        <f>Tabela_3!O242</f>
        <v>103.32418</v>
      </c>
      <c r="P244" s="40">
        <f>Tabela_3!P242</f>
        <v>104.31941999999999</v>
      </c>
      <c r="Q244" s="40">
        <f>Tabela_3!Q242</f>
        <v>96.134979999999999</v>
      </c>
    </row>
    <row r="245" spans="1:17" x14ac:dyDescent="0.25">
      <c r="A245" s="37">
        <v>44470</v>
      </c>
      <c r="B245" s="40">
        <f>Tabela_3!B243</f>
        <v>98.679360000000003</v>
      </c>
      <c r="C245" s="40">
        <f>Tabela_3!C243</f>
        <v>104.75136999999999</v>
      </c>
      <c r="D245" s="40">
        <f>Tabela_3!D243</f>
        <v>95.331829999999997</v>
      </c>
      <c r="E245" s="40">
        <f>Tabela_3!E243</f>
        <v>102.34076</v>
      </c>
      <c r="F245" s="40" t="str">
        <f>Tabela_3!F243</f>
        <v>...</v>
      </c>
      <c r="G245" s="40">
        <f>Tabela_3!G243</f>
        <v>107.5742</v>
      </c>
      <c r="H245" s="40" t="str">
        <f>Tabela_3!H243</f>
        <v>...</v>
      </c>
      <c r="I245" s="40">
        <f>Tabela_3!I243</f>
        <v>107.14312</v>
      </c>
      <c r="J245" s="40">
        <f>Tabela_3!J243</f>
        <v>102.81863</v>
      </c>
      <c r="K245" s="40">
        <f>Tabela_3!K243</f>
        <v>95.09111</v>
      </c>
      <c r="L245" s="40">
        <f>Tabela_3!L243</f>
        <v>111.39861999999999</v>
      </c>
      <c r="M245" s="40">
        <f>Tabela_3!M243</f>
        <v>96.901510000000002</v>
      </c>
      <c r="N245" s="40">
        <f>Tabela_3!N243</f>
        <v>94.703639999999993</v>
      </c>
      <c r="O245" s="40">
        <f>Tabela_3!O243</f>
        <v>104.71905</v>
      </c>
      <c r="P245" s="40">
        <f>Tabela_3!P243</f>
        <v>99.161199999999994</v>
      </c>
      <c r="Q245" s="40">
        <f>Tabela_3!Q243</f>
        <v>100.27621000000001</v>
      </c>
    </row>
    <row r="246" spans="1:17" x14ac:dyDescent="0.25">
      <c r="A246" s="37">
        <v>44501</v>
      </c>
      <c r="B246" s="40">
        <f>Tabela_3!B244</f>
        <v>98.661119999999997</v>
      </c>
      <c r="C246" s="40">
        <f>Tabela_3!C244</f>
        <v>105.26437</v>
      </c>
      <c r="D246" s="40">
        <f>Tabela_3!D244</f>
        <v>95.375029999999995</v>
      </c>
      <c r="E246" s="40">
        <f>Tabela_3!E244</f>
        <v>111.88540999999999</v>
      </c>
      <c r="F246" s="40" t="str">
        <f>Tabela_3!F244</f>
        <v>...</v>
      </c>
      <c r="G246" s="40">
        <f>Tabela_3!G244</f>
        <v>105.52003000000001</v>
      </c>
      <c r="H246" s="40" t="str">
        <f>Tabela_3!H244</f>
        <v>...</v>
      </c>
      <c r="I246" s="40">
        <f>Tabela_3!I244</f>
        <v>110.01242000000001</v>
      </c>
      <c r="J246" s="40">
        <f>Tabela_3!J244</f>
        <v>100.91146999999999</v>
      </c>
      <c r="K246" s="40">
        <f>Tabela_3!K244</f>
        <v>97.017390000000006</v>
      </c>
      <c r="L246" s="40">
        <f>Tabela_3!L244</f>
        <v>108.12170999999999</v>
      </c>
      <c r="M246" s="40">
        <f>Tabela_3!M244</f>
        <v>94.775679999999994</v>
      </c>
      <c r="N246" s="40">
        <f>Tabela_3!N244</f>
        <v>95.069839999999999</v>
      </c>
      <c r="O246" s="40">
        <f>Tabela_3!O244</f>
        <v>103.06044</v>
      </c>
      <c r="P246" s="40">
        <f>Tabela_3!P244</f>
        <v>104.46129999999999</v>
      </c>
      <c r="Q246" s="40">
        <f>Tabela_3!Q244</f>
        <v>101.13406999999999</v>
      </c>
    </row>
    <row r="247" spans="1:17" x14ac:dyDescent="0.25">
      <c r="A247" s="37">
        <v>44531</v>
      </c>
      <c r="B247" s="40">
        <f>Tabela_3!B245</f>
        <v>100.19616000000001</v>
      </c>
      <c r="C247" s="40">
        <f>Tabela_3!C245</f>
        <v>105.07957</v>
      </c>
      <c r="D247" s="40">
        <f>Tabela_3!D245</f>
        <v>106.89492</v>
      </c>
      <c r="E247" s="40">
        <f>Tabela_3!E245</f>
        <v>106.82153</v>
      </c>
      <c r="F247" s="40" t="str">
        <f>Tabela_3!F245</f>
        <v>...</v>
      </c>
      <c r="G247" s="40">
        <f>Tabela_3!G245</f>
        <v>102.51747</v>
      </c>
      <c r="H247" s="40" t="str">
        <f>Tabela_3!H245</f>
        <v>...</v>
      </c>
      <c r="I247" s="40">
        <f>Tabela_3!I245</f>
        <v>107.3813</v>
      </c>
      <c r="J247" s="40">
        <f>Tabela_3!J245</f>
        <v>103.67218</v>
      </c>
      <c r="K247" s="40">
        <f>Tabela_3!K245</f>
        <v>100.50769</v>
      </c>
      <c r="L247" s="40">
        <f>Tabela_3!L245</f>
        <v>110.36116</v>
      </c>
      <c r="M247" s="40">
        <f>Tabela_3!M245</f>
        <v>97.603849999999994</v>
      </c>
      <c r="N247" s="40">
        <f>Tabela_3!N245</f>
        <v>98.258759999999995</v>
      </c>
      <c r="O247" s="40">
        <f>Tabela_3!O245</f>
        <v>108.71711999999999</v>
      </c>
      <c r="P247" s="40">
        <f>Tabela_3!P245</f>
        <v>99.493319999999997</v>
      </c>
      <c r="Q247" s="40">
        <f>Tabela_3!Q245</f>
        <v>100.01296000000001</v>
      </c>
    </row>
    <row r="248" spans="1:17" x14ac:dyDescent="0.25">
      <c r="A248" s="37">
        <v>44562</v>
      </c>
      <c r="B248" s="40">
        <f>Tabela_3!B246</f>
        <v>100.13890000000001</v>
      </c>
      <c r="C248" s="40">
        <f>Tabela_3!C246</f>
        <v>103.21651</v>
      </c>
      <c r="D248" s="40">
        <f>Tabela_3!D246</f>
        <v>92.690449999999998</v>
      </c>
      <c r="E248" s="40">
        <f>Tabela_3!E246</f>
        <v>103.52829</v>
      </c>
      <c r="F248" s="40" t="str">
        <f>Tabela_3!F246</f>
        <v>-</v>
      </c>
      <c r="G248" s="40">
        <f>Tabela_3!G246</f>
        <v>98.272649999999999</v>
      </c>
      <c r="H248" s="40" t="str">
        <f>Tabela_3!H246</f>
        <v>-</v>
      </c>
      <c r="I248" s="40">
        <f>Tabela_3!I246</f>
        <v>102.52695</v>
      </c>
      <c r="J248" s="40">
        <f>Tabela_3!J246</f>
        <v>104.71408</v>
      </c>
      <c r="K248" s="40">
        <f>Tabela_3!K246</f>
        <v>92.99051</v>
      </c>
      <c r="L248" s="40">
        <f>Tabela_3!L246</f>
        <v>118.48356</v>
      </c>
      <c r="M248" s="40">
        <f>Tabela_3!M246</f>
        <v>97.075819999999993</v>
      </c>
      <c r="N248" s="40">
        <f>Tabela_3!N246</f>
        <v>100.90944</v>
      </c>
      <c r="O248" s="40">
        <f>Tabela_3!O246</f>
        <v>104.51254</v>
      </c>
      <c r="P248" s="40">
        <f>Tabela_3!P246</f>
        <v>103.04129</v>
      </c>
      <c r="Q248" s="40">
        <f>Tabela_3!Q246</f>
        <v>105.15994000000001</v>
      </c>
    </row>
    <row r="249" spans="1:17" x14ac:dyDescent="0.25">
      <c r="A249" s="37">
        <v>44593</v>
      </c>
      <c r="B249" s="40">
        <f>Tabela_3!B247</f>
        <v>100.95175999999999</v>
      </c>
      <c r="C249" s="40">
        <f>Tabela_3!C247</f>
        <v>104.83526999999999</v>
      </c>
      <c r="D249" s="40">
        <f>Tabela_3!D247</f>
        <v>97.36045</v>
      </c>
      <c r="E249" s="40">
        <f>Tabela_3!E247</f>
        <v>109.2724</v>
      </c>
      <c r="F249" s="40" t="str">
        <f>Tabela_3!F247</f>
        <v>-</v>
      </c>
      <c r="G249" s="40">
        <f>Tabela_3!G247</f>
        <v>102.21272</v>
      </c>
      <c r="H249" s="40" t="str">
        <f>Tabela_3!H247</f>
        <v>-</v>
      </c>
      <c r="I249" s="40">
        <f>Tabela_3!I247</f>
        <v>107.69902</v>
      </c>
      <c r="J249" s="40">
        <f>Tabela_3!J247</f>
        <v>103.87972000000001</v>
      </c>
      <c r="K249" s="40">
        <f>Tabela_3!K247</f>
        <v>99.067520000000002</v>
      </c>
      <c r="L249" s="40">
        <f>Tabela_3!L247</f>
        <v>109.27636</v>
      </c>
      <c r="M249" s="40">
        <f>Tabela_3!M247</f>
        <v>95.505660000000006</v>
      </c>
      <c r="N249" s="40">
        <f>Tabela_3!N247</f>
        <v>101.07182</v>
      </c>
      <c r="O249" s="40">
        <f>Tabela_3!O247</f>
        <v>102.82254</v>
      </c>
      <c r="P249" s="40">
        <f>Tabela_3!P247</f>
        <v>103.07237000000001</v>
      </c>
      <c r="Q249" s="40">
        <f>Tabela_3!Q247</f>
        <v>100.03896</v>
      </c>
    </row>
    <row r="250" spans="1:17" x14ac:dyDescent="0.25">
      <c r="A250" s="37">
        <v>44621</v>
      </c>
      <c r="B250" s="40">
        <f>Tabela_3!B248</f>
        <v>100.12858</v>
      </c>
      <c r="C250" s="40">
        <f>Tabela_3!C248</f>
        <v>102.11024</v>
      </c>
      <c r="D250" s="40">
        <f>Tabela_3!D248</f>
        <v>95.407179999999997</v>
      </c>
      <c r="E250" s="40">
        <f>Tabela_3!E248</f>
        <v>103.51828</v>
      </c>
      <c r="F250" s="40" t="str">
        <f>Tabela_3!F248</f>
        <v>-</v>
      </c>
      <c r="G250" s="40">
        <f>Tabela_3!G248</f>
        <v>99.450559999999996</v>
      </c>
      <c r="H250" s="40" t="str">
        <f>Tabela_3!H248</f>
        <v>-</v>
      </c>
      <c r="I250" s="40">
        <f>Tabela_3!I248</f>
        <v>114.18922999999999</v>
      </c>
      <c r="J250" s="40">
        <f>Tabela_3!J248</f>
        <v>101.2428</v>
      </c>
      <c r="K250" s="40">
        <f>Tabela_3!K248</f>
        <v>99.828770000000006</v>
      </c>
      <c r="L250" s="40">
        <f>Tabela_3!L248</f>
        <v>107.40112999999999</v>
      </c>
      <c r="M250" s="40">
        <f>Tabela_3!M248</f>
        <v>97.808840000000004</v>
      </c>
      <c r="N250" s="40">
        <f>Tabela_3!N248</f>
        <v>99.699309999999997</v>
      </c>
      <c r="O250" s="40">
        <f>Tabela_3!O248</f>
        <v>105.49504</v>
      </c>
      <c r="P250" s="40">
        <f>Tabela_3!P248</f>
        <v>99.665999999999997</v>
      </c>
      <c r="Q250" s="40">
        <f>Tabela_3!Q248</f>
        <v>101.33893999999999</v>
      </c>
    </row>
    <row r="251" spans="1:17" x14ac:dyDescent="0.25">
      <c r="A251" s="37">
        <v>44652</v>
      </c>
      <c r="B251" s="40">
        <f>Tabela_3!B249</f>
        <v>100.75456</v>
      </c>
      <c r="C251" s="40">
        <f>Tabela_3!C249</f>
        <v>104.79235</v>
      </c>
      <c r="D251" s="40">
        <f>Tabela_3!D249</f>
        <v>98.433210000000003</v>
      </c>
      <c r="E251" s="40">
        <f>Tabela_3!E249</f>
        <v>103.54025</v>
      </c>
      <c r="F251" s="40" t="str">
        <f>Tabela_3!F249</f>
        <v>-</v>
      </c>
      <c r="G251" s="40">
        <f>Tabela_3!G249</f>
        <v>103.39791</v>
      </c>
      <c r="H251" s="40" t="str">
        <f>Tabela_3!H249</f>
        <v>-</v>
      </c>
      <c r="I251" s="40">
        <f>Tabela_3!I249</f>
        <v>110.81775</v>
      </c>
      <c r="J251" s="40">
        <f>Tabela_3!J249</f>
        <v>104.41298999999999</v>
      </c>
      <c r="K251" s="40">
        <f>Tabela_3!K249</f>
        <v>101.37278999999999</v>
      </c>
      <c r="L251" s="40">
        <f>Tabela_3!L249</f>
        <v>106.75252</v>
      </c>
      <c r="M251" s="40">
        <f>Tabela_3!M249</f>
        <v>105.26485</v>
      </c>
      <c r="N251" s="40">
        <f>Tabela_3!N249</f>
        <v>99.351789999999994</v>
      </c>
      <c r="O251" s="40">
        <f>Tabela_3!O249</f>
        <v>102.26338</v>
      </c>
      <c r="P251" s="40">
        <f>Tabela_3!P249</f>
        <v>101.15642</v>
      </c>
      <c r="Q251" s="40">
        <f>Tabela_3!Q249</f>
        <v>98.811530000000005</v>
      </c>
    </row>
    <row r="252" spans="1:17" x14ac:dyDescent="0.25">
      <c r="A252" s="37">
        <v>44682</v>
      </c>
      <c r="B252" s="40">
        <f>Tabela_3!B250</f>
        <v>100.21972</v>
      </c>
      <c r="C252" s="40">
        <f>Tabela_3!C250</f>
        <v>104.80408</v>
      </c>
      <c r="D252" s="40">
        <f>Tabela_3!D250</f>
        <v>103.79245</v>
      </c>
      <c r="E252" s="40">
        <f>Tabela_3!E250</f>
        <v>85.299030000000002</v>
      </c>
      <c r="F252" s="40" t="str">
        <f>Tabela_3!F250</f>
        <v>-</v>
      </c>
      <c r="G252" s="40">
        <f>Tabela_3!G250</f>
        <v>105.63553</v>
      </c>
      <c r="H252" s="40" t="str">
        <f>Tabela_3!H250</f>
        <v>-</v>
      </c>
      <c r="I252" s="40">
        <f>Tabela_3!I250</f>
        <v>103.49955</v>
      </c>
      <c r="J252" s="40">
        <f>Tabela_3!J250</f>
        <v>105.13274</v>
      </c>
      <c r="K252" s="40">
        <f>Tabela_3!K250</f>
        <v>100.76501</v>
      </c>
      <c r="L252" s="40">
        <f>Tabela_3!L250</f>
        <v>108.42779</v>
      </c>
      <c r="M252" s="40">
        <f>Tabela_3!M250</f>
        <v>97.751239999999996</v>
      </c>
      <c r="N252" s="40">
        <f>Tabela_3!N250</f>
        <v>99.189019999999999</v>
      </c>
      <c r="O252" s="40">
        <f>Tabela_3!O250</f>
        <v>102.44457</v>
      </c>
      <c r="P252" s="40">
        <f>Tabela_3!P250</f>
        <v>102.51297</v>
      </c>
      <c r="Q252" s="40">
        <f>Tabela_3!Q250</f>
        <v>98.872730000000004</v>
      </c>
    </row>
    <row r="253" spans="1:17" x14ac:dyDescent="0.25">
      <c r="A253" s="37">
        <v>44713</v>
      </c>
      <c r="B253" s="40">
        <f>Tabela_3!B251</f>
        <v>100.12155</v>
      </c>
      <c r="C253" s="40">
        <f>Tabela_3!C251</f>
        <v>104.5942</v>
      </c>
      <c r="D253" s="40">
        <f>Tabela_3!D251</f>
        <v>96.704459999999997</v>
      </c>
      <c r="E253" s="40">
        <f>Tabela_3!E251</f>
        <v>101.71751999999999</v>
      </c>
      <c r="F253" s="40" t="str">
        <f>Tabela_3!F251</f>
        <v>-</v>
      </c>
      <c r="G253" s="40">
        <f>Tabela_3!G251</f>
        <v>107.02368</v>
      </c>
      <c r="H253" s="40" t="str">
        <f>Tabela_3!H251</f>
        <v>-</v>
      </c>
      <c r="I253" s="40">
        <f>Tabela_3!I251</f>
        <v>105.40340999999999</v>
      </c>
      <c r="J253" s="40">
        <f>Tabela_3!J251</f>
        <v>106.08149</v>
      </c>
      <c r="K253" s="40">
        <f>Tabela_3!K251</f>
        <v>98.281149999999997</v>
      </c>
      <c r="L253" s="40">
        <f>Tabela_3!L251</f>
        <v>103.19242</v>
      </c>
      <c r="M253" s="40">
        <f>Tabela_3!M251</f>
        <v>93.159639999999996</v>
      </c>
      <c r="N253" s="40">
        <f>Tabela_3!N251</f>
        <v>99.709310000000002</v>
      </c>
      <c r="O253" s="40">
        <f>Tabela_3!O251</f>
        <v>102.23195</v>
      </c>
      <c r="P253" s="40">
        <f>Tabela_3!P251</f>
        <v>101.01169</v>
      </c>
      <c r="Q253" s="40">
        <f>Tabela_3!Q251</f>
        <v>100.87877</v>
      </c>
    </row>
    <row r="254" spans="1:17" x14ac:dyDescent="0.25">
      <c r="A254" s="37">
        <v>44743</v>
      </c>
      <c r="B254" s="40">
        <f>Tabela_3!B252</f>
        <v>101.08744</v>
      </c>
      <c r="C254" s="40">
        <f>Tabela_3!C252</f>
        <v>99.485079999999996</v>
      </c>
      <c r="D254" s="40">
        <f>Tabela_3!D252</f>
        <v>111.76927000000001</v>
      </c>
      <c r="E254" s="40">
        <f>Tabela_3!E252</f>
        <v>106.14407</v>
      </c>
      <c r="F254" s="40" t="str">
        <f>Tabela_3!F252</f>
        <v>-</v>
      </c>
      <c r="G254" s="40">
        <f>Tabela_3!G252</f>
        <v>99.303529999999995</v>
      </c>
      <c r="H254" s="40" t="str">
        <f>Tabela_3!H252</f>
        <v>-</v>
      </c>
      <c r="I254" s="40">
        <f>Tabela_3!I252</f>
        <v>100.03221000000001</v>
      </c>
      <c r="J254" s="40">
        <f>Tabela_3!J252</f>
        <v>101.12647</v>
      </c>
      <c r="K254" s="40">
        <f>Tabela_3!K252</f>
        <v>102.02443</v>
      </c>
      <c r="L254" s="40">
        <f>Tabela_3!L252</f>
        <v>82.996899999999997</v>
      </c>
      <c r="M254" s="40">
        <f>Tabela_3!M252</f>
        <v>100.09174</v>
      </c>
      <c r="N254" s="40">
        <f>Tabela_3!N252</f>
        <v>102.03127000000001</v>
      </c>
      <c r="O254" s="40">
        <f>Tabela_3!O252</f>
        <v>102.31175</v>
      </c>
      <c r="P254" s="40">
        <f>Tabela_3!P252</f>
        <v>103.05096</v>
      </c>
      <c r="Q254" s="40">
        <f>Tabela_3!Q252</f>
        <v>99.895899999999997</v>
      </c>
    </row>
    <row r="255" spans="1:17" x14ac:dyDescent="0.25">
      <c r="A255" s="37">
        <v>44774</v>
      </c>
      <c r="B255" s="40">
        <f>Tabela_3!B253</f>
        <v>99.74682</v>
      </c>
      <c r="C255" s="40">
        <f>Tabela_3!C253</f>
        <v>99.492059999999995</v>
      </c>
      <c r="D255" s="40">
        <f>Tabela_3!D253</f>
        <v>100.48023000000001</v>
      </c>
      <c r="E255" s="40">
        <f>Tabela_3!E253</f>
        <v>101.40934</v>
      </c>
      <c r="F255" s="40" t="str">
        <f>Tabela_3!F253</f>
        <v>-</v>
      </c>
      <c r="G255" s="40">
        <f>Tabela_3!G253</f>
        <v>100.39458</v>
      </c>
      <c r="H255" s="40" t="str">
        <f>Tabela_3!H253</f>
        <v>-</v>
      </c>
      <c r="I255" s="40">
        <f>Tabela_3!I253</f>
        <v>100.49023</v>
      </c>
      <c r="J255" s="40">
        <f>Tabela_3!J253</f>
        <v>98.426060000000007</v>
      </c>
      <c r="K255" s="40">
        <f>Tabela_3!K253</f>
        <v>99.198980000000006</v>
      </c>
      <c r="L255" s="40">
        <f>Tabela_3!L253</f>
        <v>91.785020000000003</v>
      </c>
      <c r="M255" s="40">
        <f>Tabela_3!M253</f>
        <v>100.21344000000001</v>
      </c>
      <c r="N255" s="40">
        <f>Tabela_3!N253</f>
        <v>98.832440000000005</v>
      </c>
      <c r="O255" s="40">
        <f>Tabela_3!O253</f>
        <v>102.10808</v>
      </c>
      <c r="P255" s="40">
        <f>Tabela_3!P253</f>
        <v>100.6469</v>
      </c>
      <c r="Q255" s="40">
        <f>Tabela_3!Q253</f>
        <v>100.16258000000001</v>
      </c>
    </row>
    <row r="256" spans="1:17" x14ac:dyDescent="0.25">
      <c r="A256" s="37">
        <v>44805</v>
      </c>
      <c r="B256" s="40">
        <f>Tabela_3!B254</f>
        <v>98.147009999999995</v>
      </c>
      <c r="C256" s="40">
        <f>Tabela_3!C254</f>
        <v>102.35518999999999</v>
      </c>
      <c r="D256" s="40">
        <f>Tabela_3!D254</f>
        <v>102.16155999999999</v>
      </c>
      <c r="E256" s="40">
        <f>Tabela_3!E254</f>
        <v>95.407640000000001</v>
      </c>
      <c r="F256" s="40" t="str">
        <f>Tabela_3!F254</f>
        <v>-</v>
      </c>
      <c r="G256" s="40">
        <f>Tabela_3!G254</f>
        <v>105.14049</v>
      </c>
      <c r="H256" s="40" t="str">
        <f>Tabela_3!H254</f>
        <v>-</v>
      </c>
      <c r="I256" s="40">
        <f>Tabela_3!I254</f>
        <v>95.389790000000005</v>
      </c>
      <c r="J256" s="40">
        <f>Tabela_3!J254</f>
        <v>99.557540000000003</v>
      </c>
      <c r="K256" s="40">
        <f>Tabela_3!K254</f>
        <v>101.10066999999999</v>
      </c>
      <c r="L256" s="40">
        <f>Tabela_3!L254</f>
        <v>96.304540000000003</v>
      </c>
      <c r="M256" s="40">
        <f>Tabela_3!M254</f>
        <v>100.09975</v>
      </c>
      <c r="N256" s="40">
        <f>Tabela_3!N254</f>
        <v>95.772180000000006</v>
      </c>
      <c r="O256" s="40">
        <f>Tabela_3!O254</f>
        <v>95.867109999999997</v>
      </c>
      <c r="P256" s="40">
        <f>Tabela_3!P254</f>
        <v>96.653769999999994</v>
      </c>
      <c r="Q256" s="40">
        <f>Tabela_3!Q254</f>
        <v>98.951099999999997</v>
      </c>
    </row>
    <row r="257" spans="1:20" x14ac:dyDescent="0.25">
      <c r="A257" s="37">
        <v>44835</v>
      </c>
      <c r="B257" s="40">
        <f>Tabela_3!B255</f>
        <v>99.777000000000001</v>
      </c>
      <c r="C257" s="40">
        <f>Tabela_3!C255</f>
        <v>93.142129999999995</v>
      </c>
      <c r="D257" s="40">
        <f>Tabela_3!D255</f>
        <v>106.11461</v>
      </c>
      <c r="E257" s="40">
        <f>Tabela_3!E255</f>
        <v>100.95910000000001</v>
      </c>
      <c r="F257" s="40" t="str">
        <f>Tabela_3!F255</f>
        <v>-</v>
      </c>
      <c r="G257" s="40">
        <f>Tabela_3!G255</f>
        <v>92.479699999999994</v>
      </c>
      <c r="H257" s="40" t="str">
        <f>Tabela_3!H255</f>
        <v>-</v>
      </c>
      <c r="I257" s="40">
        <f>Tabela_3!I255</f>
        <v>89.138869999999997</v>
      </c>
      <c r="J257" s="40">
        <f>Tabela_3!J255</f>
        <v>90.982659999999996</v>
      </c>
      <c r="K257" s="40">
        <f>Tabela_3!K255</f>
        <v>102.95334</v>
      </c>
      <c r="L257" s="40">
        <f>Tabela_3!L255</f>
        <v>90.683660000000003</v>
      </c>
      <c r="M257" s="40">
        <f>Tabela_3!M255</f>
        <v>109.61825</v>
      </c>
      <c r="N257" s="40">
        <f>Tabela_3!N255</f>
        <v>99.733050000000006</v>
      </c>
      <c r="O257" s="40">
        <f>Tabela_3!O255</f>
        <v>84.353200000000001</v>
      </c>
      <c r="P257" s="40">
        <f>Tabela_3!P255</f>
        <v>95.813220000000001</v>
      </c>
      <c r="Q257" s="40">
        <f>Tabela_3!Q255</f>
        <v>97.867419999999996</v>
      </c>
    </row>
    <row r="258" spans="1:20" x14ac:dyDescent="0.25">
      <c r="A258" s="37">
        <v>44866</v>
      </c>
      <c r="B258" s="40">
        <f>Tabela_3!B256</f>
        <v>99.797139999999999</v>
      </c>
      <c r="C258" s="40">
        <f>Tabela_3!C256</f>
        <v>91.736410000000006</v>
      </c>
      <c r="D258" s="40">
        <f>Tabela_3!D256</f>
        <v>99.220420000000004</v>
      </c>
      <c r="E258" s="40">
        <f>Tabela_3!E256</f>
        <v>94.604929999999996</v>
      </c>
      <c r="F258" s="40" t="str">
        <f>Tabela_3!F256</f>
        <v>-</v>
      </c>
      <c r="G258" s="40">
        <f>Tabela_3!G256</f>
        <v>94.111909999999995</v>
      </c>
      <c r="H258" s="40" t="str">
        <f>Tabela_3!H256</f>
        <v>-</v>
      </c>
      <c r="I258" s="40">
        <f>Tabela_3!I256</f>
        <v>90.899919999999995</v>
      </c>
      <c r="J258" s="40">
        <f>Tabela_3!J256</f>
        <v>91.613050000000001</v>
      </c>
      <c r="K258" s="40">
        <f>Tabela_3!K256</f>
        <v>104.9443</v>
      </c>
      <c r="L258" s="40">
        <f>Tabela_3!L256</f>
        <v>97.834299999999999</v>
      </c>
      <c r="M258" s="40">
        <f>Tabela_3!M256</f>
        <v>101.65063000000001</v>
      </c>
      <c r="N258" s="40">
        <f>Tabela_3!N256</f>
        <v>102.65376000000001</v>
      </c>
      <c r="O258" s="40">
        <f>Tabela_3!O256</f>
        <v>92.753820000000005</v>
      </c>
      <c r="P258" s="40">
        <f>Tabela_3!P256</f>
        <v>96.17277</v>
      </c>
      <c r="Q258" s="40">
        <f>Tabela_3!Q256</f>
        <v>98.867270000000005</v>
      </c>
    </row>
    <row r="259" spans="1:20" x14ac:dyDescent="0.25">
      <c r="A259" s="37">
        <v>44896</v>
      </c>
      <c r="B259" s="40">
        <f>Tabela_3!B257</f>
        <v>99.858620000000002</v>
      </c>
      <c r="C259" s="40">
        <f>Tabela_3!C257</f>
        <v>91.440089999999998</v>
      </c>
      <c r="D259" s="40">
        <f>Tabela_3!D257</f>
        <v>99.436350000000004</v>
      </c>
      <c r="E259" s="40">
        <f>Tabela_3!E257</f>
        <v>96.205460000000002</v>
      </c>
      <c r="F259" s="40" t="str">
        <f>Tabela_3!F257</f>
        <v>-</v>
      </c>
      <c r="G259" s="40">
        <f>Tabela_3!G257</f>
        <v>95.620350000000002</v>
      </c>
      <c r="H259" s="40" t="str">
        <f>Tabela_3!H257</f>
        <v>-</v>
      </c>
      <c r="I259" s="40">
        <f>Tabela_3!I257</f>
        <v>85.520330000000001</v>
      </c>
      <c r="J259" s="40">
        <f>Tabela_3!J257</f>
        <v>93.717479999999995</v>
      </c>
      <c r="K259" s="40">
        <f>Tabela_3!K257</f>
        <v>98.147689999999997</v>
      </c>
      <c r="L259" s="40">
        <f>Tabela_3!L257</f>
        <v>88.631050000000002</v>
      </c>
      <c r="M259" s="40">
        <f>Tabela_3!M257</f>
        <v>102.34354</v>
      </c>
      <c r="N259" s="40">
        <f>Tabela_3!N257</f>
        <v>101.16929</v>
      </c>
      <c r="O259" s="40">
        <f>Tabela_3!O257</f>
        <v>103.28325</v>
      </c>
      <c r="P259" s="40">
        <f>Tabela_3!P257</f>
        <v>99.017610000000005</v>
      </c>
      <c r="Q259" s="40">
        <f>Tabela_3!Q257</f>
        <v>100.89104</v>
      </c>
    </row>
    <row r="260" spans="1:20" x14ac:dyDescent="0.25">
      <c r="A260" s="37">
        <v>44927</v>
      </c>
      <c r="B260" s="40">
        <f>Tabela_3!B258</f>
        <v>99.836119999999994</v>
      </c>
      <c r="C260" s="40">
        <f>Tabela_3!C258</f>
        <v>97.05377</v>
      </c>
      <c r="D260" s="40">
        <f>Tabela_3!D258</f>
        <v>102.33817000000001</v>
      </c>
      <c r="E260" s="40">
        <f>Tabela_3!E258</f>
        <v>100.9789</v>
      </c>
      <c r="F260" s="40" t="str">
        <f>Tabela_3!F258</f>
        <v>-</v>
      </c>
      <c r="G260" s="40">
        <f>Tabela_3!G258</f>
        <v>98.318089999999998</v>
      </c>
      <c r="H260" s="40" t="str">
        <f>Tabela_3!H258</f>
        <v>-</v>
      </c>
      <c r="I260" s="40">
        <f>Tabela_3!I258</f>
        <v>99.607709999999997</v>
      </c>
      <c r="J260" s="40">
        <f>Tabela_3!J258</f>
        <v>93.245450000000005</v>
      </c>
      <c r="K260" s="40">
        <f>Tabela_3!K258</f>
        <v>102.02706000000001</v>
      </c>
      <c r="L260" s="40">
        <f>Tabela_3!L258</f>
        <v>110.90581</v>
      </c>
      <c r="M260" s="40">
        <f>Tabela_3!M258</f>
        <v>102.19126</v>
      </c>
      <c r="N260" s="40">
        <f>Tabela_3!N258</f>
        <v>98.063059999999993</v>
      </c>
      <c r="O260" s="40">
        <f>Tabela_3!O258</f>
        <v>104.08676</v>
      </c>
      <c r="P260" s="40">
        <f>Tabela_3!P258</f>
        <v>97.03698</v>
      </c>
      <c r="Q260" s="40">
        <f>Tabela_3!Q258</f>
        <v>96.244230000000002</v>
      </c>
    </row>
    <row r="261" spans="1:20" x14ac:dyDescent="0.25">
      <c r="A261" s="37">
        <v>44958</v>
      </c>
      <c r="B261" s="40">
        <f>Tabela_3!B259</f>
        <v>99.677989999999994</v>
      </c>
      <c r="C261" s="40">
        <f>Tabela_3!C259</f>
        <v>98.388469999999998</v>
      </c>
      <c r="D261" s="40">
        <f>Tabela_3!D259</f>
        <v>105.19949</v>
      </c>
      <c r="E261" s="40">
        <f>Tabela_3!E259</f>
        <v>104.55452</v>
      </c>
      <c r="F261" s="40" t="str">
        <f>Tabela_3!F259</f>
        <v>-</v>
      </c>
      <c r="G261" s="40">
        <f>Tabela_3!G259</f>
        <v>95.405990000000003</v>
      </c>
      <c r="H261" s="40" t="str">
        <f>Tabela_3!H259</f>
        <v>-</v>
      </c>
      <c r="I261" s="40">
        <f>Tabela_3!I259</f>
        <v>102.30408</v>
      </c>
      <c r="J261" s="40">
        <f>Tabela_3!J259</f>
        <v>97.604420000000005</v>
      </c>
      <c r="K261" s="40">
        <f>Tabela_3!K259</f>
        <v>105.03961</v>
      </c>
      <c r="L261" s="40">
        <f>Tabela_3!L259</f>
        <v>106.48716</v>
      </c>
      <c r="M261" s="40">
        <f>Tabela_3!M259</f>
        <v>102.63352999999999</v>
      </c>
      <c r="N261" s="40">
        <f>Tabela_3!N259</f>
        <v>97.904709999999994</v>
      </c>
      <c r="O261" s="40">
        <f>Tabela_3!O259</f>
        <v>104.82577000000001</v>
      </c>
      <c r="P261" s="40">
        <f>Tabela_3!P259</f>
        <v>99.068370000000002</v>
      </c>
      <c r="Q261" s="40">
        <f>Tabela_3!Q259</f>
        <v>87.964579999999998</v>
      </c>
    </row>
    <row r="262" spans="1:20" x14ac:dyDescent="0.25">
      <c r="A262" s="37">
        <v>44986</v>
      </c>
      <c r="B262" s="40">
        <f>Tabela_3!B260</f>
        <v>100.32722</v>
      </c>
      <c r="C262" s="40">
        <f>Tabela_3!C260</f>
        <v>101.89954</v>
      </c>
      <c r="D262" s="40">
        <f>Tabela_3!D260</f>
        <v>116.20558</v>
      </c>
      <c r="E262" s="40">
        <f>Tabela_3!E260</f>
        <v>105.9135</v>
      </c>
      <c r="F262" s="40" t="str">
        <f>Tabela_3!F260</f>
        <v>-</v>
      </c>
      <c r="G262" s="40">
        <f>Tabela_3!G260</f>
        <v>98.094319999999996</v>
      </c>
      <c r="H262" s="40" t="str">
        <f>Tabela_3!H260</f>
        <v>-</v>
      </c>
      <c r="I262" s="40">
        <f>Tabela_3!I260</f>
        <v>109.72418999999999</v>
      </c>
      <c r="J262" s="40">
        <f>Tabela_3!J260</f>
        <v>102.20699</v>
      </c>
      <c r="K262" s="40">
        <f>Tabela_3!K260</f>
        <v>106.08203</v>
      </c>
      <c r="L262" s="40">
        <f>Tabela_3!L260</f>
        <v>106.41619</v>
      </c>
      <c r="M262" s="40">
        <f>Tabela_3!M260</f>
        <v>103.45818</v>
      </c>
      <c r="N262" s="40">
        <f>Tabela_3!N260</f>
        <v>96.409109999999998</v>
      </c>
      <c r="O262" s="40">
        <f>Tabela_3!O260</f>
        <v>102.84423</v>
      </c>
      <c r="P262" s="40">
        <f>Tabela_3!P260</f>
        <v>97.362129999999993</v>
      </c>
      <c r="Q262" s="40">
        <f>Tabela_3!Q260</f>
        <v>93.937619999999995</v>
      </c>
    </row>
    <row r="263" spans="1:20" x14ac:dyDescent="0.25">
      <c r="A263" s="37">
        <v>45017</v>
      </c>
      <c r="B263" s="40">
        <f>Tabela_3!B261</f>
        <v>99.978610000000003</v>
      </c>
      <c r="C263" s="40">
        <f>Tabela_3!C261</f>
        <v>100.93378</v>
      </c>
      <c r="D263" s="40">
        <f>Tabela_3!D261</f>
        <v>102.68013000000001</v>
      </c>
      <c r="E263" s="40">
        <f>Tabela_3!E261</f>
        <v>108.89716</v>
      </c>
      <c r="F263" s="40" t="str">
        <f>Tabela_3!F261</f>
        <v>-</v>
      </c>
      <c r="G263" s="40">
        <f>Tabela_3!G261</f>
        <v>97.426659999999998</v>
      </c>
      <c r="H263" s="40" t="str">
        <f>Tabela_3!H261</f>
        <v>-</v>
      </c>
      <c r="I263" s="40">
        <f>Tabela_3!I261</f>
        <v>103.6709</v>
      </c>
      <c r="J263" s="40">
        <f>Tabela_3!J261</f>
        <v>107.13109</v>
      </c>
      <c r="K263" s="40">
        <f>Tabela_3!K261</f>
        <v>104.17607</v>
      </c>
      <c r="L263" s="40">
        <f>Tabela_3!L261</f>
        <v>104.76851000000001</v>
      </c>
      <c r="M263" s="40">
        <f>Tabela_3!M261</f>
        <v>103.47150000000001</v>
      </c>
      <c r="N263" s="40">
        <f>Tabela_3!N261</f>
        <v>97.407780000000002</v>
      </c>
      <c r="O263" s="40">
        <f>Tabela_3!O261</f>
        <v>101.24477</v>
      </c>
      <c r="P263" s="40">
        <f>Tabela_3!P261</f>
        <v>98.195599999999999</v>
      </c>
      <c r="Q263" s="40">
        <f>Tabela_3!Q261</f>
        <v>96.790189999999996</v>
      </c>
    </row>
    <row r="264" spans="1:20" x14ac:dyDescent="0.25">
      <c r="A264" s="37">
        <v>45047</v>
      </c>
      <c r="B264" s="40">
        <f>Tabela_3!B262</f>
        <v>100.51791</v>
      </c>
      <c r="C264" s="40">
        <f>Tabela_3!C262</f>
        <v>99.584559999999996</v>
      </c>
      <c r="D264" s="40">
        <f>Tabela_3!D262</f>
        <v>106.21384999999999</v>
      </c>
      <c r="E264" s="40">
        <f>Tabela_3!E262</f>
        <v>109.84065</v>
      </c>
      <c r="F264" s="40" t="str">
        <f>Tabela_3!F262</f>
        <v>-</v>
      </c>
      <c r="G264" s="40">
        <f>Tabela_3!G262</f>
        <v>95.758340000000004</v>
      </c>
      <c r="H264" s="40" t="str">
        <f>Tabela_3!H262</f>
        <v>-</v>
      </c>
      <c r="I264" s="40">
        <f>Tabela_3!I262</f>
        <v>107.14304</v>
      </c>
      <c r="J264" s="40">
        <f>Tabela_3!J262</f>
        <v>99.789109999999994</v>
      </c>
      <c r="K264" s="40">
        <f>Tabela_3!K262</f>
        <v>104.44016999999999</v>
      </c>
      <c r="L264" s="40">
        <f>Tabela_3!L262</f>
        <v>110.09658</v>
      </c>
      <c r="M264" s="40">
        <f>Tabela_3!M262</f>
        <v>100.73276</v>
      </c>
      <c r="N264" s="40">
        <f>Tabela_3!N262</f>
        <v>99.344300000000004</v>
      </c>
      <c r="O264" s="40">
        <f>Tabela_3!O262</f>
        <v>103.53478</v>
      </c>
      <c r="P264" s="40">
        <f>Tabela_3!P262</f>
        <v>96.814589999999995</v>
      </c>
      <c r="Q264" s="40">
        <f>Tabela_3!Q262</f>
        <v>96.54701</v>
      </c>
    </row>
    <row r="265" spans="1:20" x14ac:dyDescent="0.25">
      <c r="A265" s="37">
        <v>45078</v>
      </c>
      <c r="B265" s="40">
        <f>Tabela_3!B263</f>
        <v>99.972970000000004</v>
      </c>
      <c r="C265" s="40">
        <f>Tabela_3!C263</f>
        <v>97.376369999999994</v>
      </c>
      <c r="D265" s="40">
        <f>Tabela_3!D263</f>
        <v>103.54215000000001</v>
      </c>
      <c r="E265" s="40">
        <f>Tabela_3!E263</f>
        <v>107.72817999999999</v>
      </c>
      <c r="F265" s="40" t="str">
        <f>Tabela_3!F263</f>
        <v>-</v>
      </c>
      <c r="G265" s="40">
        <f>Tabela_3!G263</f>
        <v>91.270129999999995</v>
      </c>
      <c r="H265" s="40" t="str">
        <f>Tabela_3!H263</f>
        <v>-</v>
      </c>
      <c r="I265" s="40">
        <f>Tabela_3!I263</f>
        <v>108.03155</v>
      </c>
      <c r="J265" s="40">
        <f>Tabela_3!J263</f>
        <v>101.96079</v>
      </c>
      <c r="K265" s="40">
        <f>Tabela_3!K263</f>
        <v>103.75456</v>
      </c>
      <c r="L265" s="40">
        <f>Tabela_3!L263</f>
        <v>114.72494</v>
      </c>
      <c r="M265" s="40">
        <f>Tabela_3!M263</f>
        <v>104.99414</v>
      </c>
      <c r="N265" s="40">
        <f>Tabela_3!N263</f>
        <v>95.9178</v>
      </c>
      <c r="O265" s="40">
        <f>Tabela_3!O263</f>
        <v>99.417659999999998</v>
      </c>
      <c r="P265" s="40">
        <f>Tabela_3!P263</f>
        <v>99.762150000000005</v>
      </c>
      <c r="Q265" s="40">
        <f>Tabela_3!Q263</f>
        <v>95.185019999999994</v>
      </c>
    </row>
    <row r="266" spans="1:20" x14ac:dyDescent="0.25">
      <c r="A266" s="37">
        <v>45108</v>
      </c>
      <c r="B266" s="40">
        <f>Tabela_3!B264</f>
        <v>99.360740000000007</v>
      </c>
      <c r="C266" s="40">
        <f>Tabela_3!C264</f>
        <v>96.798590000000004</v>
      </c>
      <c r="D266" s="40">
        <f>Tabela_3!D264</f>
        <v>98.724379999999996</v>
      </c>
      <c r="E266" s="40">
        <f>Tabela_3!E264</f>
        <v>102.40291999999999</v>
      </c>
      <c r="F266" s="40" t="str">
        <f>Tabela_3!F264</f>
        <v>-</v>
      </c>
      <c r="G266" s="40">
        <f>Tabela_3!G264</f>
        <v>94.486739999999998</v>
      </c>
      <c r="H266" s="40" t="str">
        <f>Tabela_3!H264</f>
        <v>-</v>
      </c>
      <c r="I266" s="40">
        <f>Tabela_3!I264</f>
        <v>107.54882000000001</v>
      </c>
      <c r="J266" s="40">
        <f>Tabela_3!J264</f>
        <v>97.870909999999995</v>
      </c>
      <c r="K266" s="40">
        <f>Tabela_3!K264</f>
        <v>102.40855000000001</v>
      </c>
      <c r="L266" s="40">
        <f>Tabela_3!L264</f>
        <v>110.83308</v>
      </c>
      <c r="M266" s="40">
        <f>Tabela_3!M264</f>
        <v>105.7144</v>
      </c>
      <c r="N266" s="40">
        <f>Tabela_3!N264</f>
        <v>96.871200000000002</v>
      </c>
      <c r="O266" s="40">
        <f>Tabela_3!O264</f>
        <v>97.874960000000002</v>
      </c>
      <c r="P266" s="40">
        <f>Tabela_3!P264</f>
        <v>98.255439999999993</v>
      </c>
      <c r="Q266" s="40">
        <f>Tabela_3!Q264</f>
        <v>94.808660000000003</v>
      </c>
    </row>
    <row r="267" spans="1:20" x14ac:dyDescent="0.25">
      <c r="A267" s="37">
        <v>45139</v>
      </c>
      <c r="B267" s="40">
        <f>Tabela_3!B265</f>
        <v>100.11271000000001</v>
      </c>
      <c r="C267" s="40">
        <f>Tabela_3!C265</f>
        <v>93.900540000000007</v>
      </c>
      <c r="D267" s="40">
        <f>Tabela_3!D265</f>
        <v>105.35881999999999</v>
      </c>
      <c r="E267" s="40">
        <f>Tabela_3!E265</f>
        <v>93.463800000000006</v>
      </c>
      <c r="F267" s="40" t="str">
        <f>Tabela_3!F265</f>
        <v>-</v>
      </c>
      <c r="G267" s="40">
        <f>Tabela_3!G265</f>
        <v>86.084370000000007</v>
      </c>
      <c r="H267" s="40" t="str">
        <f>Tabela_3!H265</f>
        <v>-</v>
      </c>
      <c r="I267" s="40">
        <f>Tabela_3!I265</f>
        <v>103.26416</v>
      </c>
      <c r="J267" s="40">
        <f>Tabela_3!J265</f>
        <v>92.960470000000001</v>
      </c>
      <c r="K267" s="40">
        <f>Tabela_3!K265</f>
        <v>100.49361</v>
      </c>
      <c r="L267" s="40">
        <f>Tabela_3!L265</f>
        <v>117.43171</v>
      </c>
      <c r="M267" s="40">
        <f>Tabela_3!M265</f>
        <v>107.05063</v>
      </c>
      <c r="N267" s="40">
        <f>Tabela_3!N265</f>
        <v>98.529259999999994</v>
      </c>
      <c r="O267" s="40">
        <f>Tabela_3!O265</f>
        <v>102.17384</v>
      </c>
      <c r="P267" s="40">
        <f>Tabela_3!P265</f>
        <v>100.48208</v>
      </c>
      <c r="Q267" s="40">
        <f>Tabela_3!Q265</f>
        <v>101.21839</v>
      </c>
    </row>
    <row r="268" spans="1:20" x14ac:dyDescent="0.25">
      <c r="A268" s="37">
        <v>45170</v>
      </c>
      <c r="B268" s="40">
        <f>Tabela_3!B266</f>
        <v>99.615920000000003</v>
      </c>
      <c r="C268" s="40">
        <f>Tabela_3!C266</f>
        <v>91.884439999999998</v>
      </c>
      <c r="D268" s="40">
        <f>Tabela_3!D266</f>
        <v>100.495</v>
      </c>
      <c r="E268" s="40">
        <f>Tabela_3!E266</f>
        <v>109.76348</v>
      </c>
      <c r="F268" s="40" t="str">
        <f>Tabela_3!F266</f>
        <v>-</v>
      </c>
      <c r="G268" s="40">
        <f>Tabela_3!G266</f>
        <v>93.498339999999999</v>
      </c>
      <c r="H268" s="40" t="str">
        <f>Tabela_3!H266</f>
        <v>-</v>
      </c>
      <c r="I268" s="40">
        <f>Tabela_3!I266</f>
        <v>92.565610000000007</v>
      </c>
      <c r="J268" s="40">
        <f>Tabela_3!J266</f>
        <v>88.9863</v>
      </c>
      <c r="K268" s="40">
        <f>Tabela_3!K266</f>
        <v>101.26946</v>
      </c>
      <c r="L268" s="40">
        <f>Tabela_3!L266</f>
        <v>110.87205</v>
      </c>
      <c r="M268" s="40">
        <f>Tabela_3!M266</f>
        <v>110.48771000000001</v>
      </c>
      <c r="N268" s="40">
        <f>Tabela_3!N266</f>
        <v>97.566699999999997</v>
      </c>
      <c r="O268" s="40">
        <f>Tabela_3!O266</f>
        <v>104.35079</v>
      </c>
      <c r="P268" s="40">
        <f>Tabela_3!P266</f>
        <v>99.627049999999997</v>
      </c>
      <c r="Q268" s="40">
        <f>Tabela_3!Q266</f>
        <v>95.10669</v>
      </c>
    </row>
    <row r="269" spans="1:20" x14ac:dyDescent="0.25">
      <c r="A269" s="37">
        <v>45200</v>
      </c>
      <c r="B269" s="40">
        <f>Tabela_3!B267</f>
        <v>100.13760000000001</v>
      </c>
      <c r="C269" s="40">
        <f>Tabela_3!C267</f>
        <v>94.532290000000003</v>
      </c>
      <c r="D269" s="40">
        <f>Tabela_3!D267</f>
        <v>98.047060000000002</v>
      </c>
      <c r="E269" s="40">
        <f>Tabela_3!E267</f>
        <v>104.43392</v>
      </c>
      <c r="F269" s="40" t="str">
        <f>Tabela_3!F267</f>
        <v>-</v>
      </c>
      <c r="G269" s="40">
        <f>Tabela_3!G267</f>
        <v>94.771550000000005</v>
      </c>
      <c r="H269" s="40" t="str">
        <f>Tabela_3!H267</f>
        <v>-</v>
      </c>
      <c r="I269" s="40">
        <f>Tabela_3!I267</f>
        <v>102.38366000000001</v>
      </c>
      <c r="J269" s="40">
        <f>Tabela_3!J267</f>
        <v>97.955650000000006</v>
      </c>
      <c r="K269" s="40">
        <f>Tabela_3!K267</f>
        <v>102.91648000000001</v>
      </c>
      <c r="L269" s="40">
        <f>Tabela_3!L267</f>
        <v>108.26775000000001</v>
      </c>
      <c r="M269" s="40">
        <f>Tabela_3!M267</f>
        <v>110.55704</v>
      </c>
      <c r="N269" s="40">
        <f>Tabela_3!N267</f>
        <v>98.56944</v>
      </c>
      <c r="O269" s="40">
        <f>Tabela_3!O267</f>
        <v>102.31415</v>
      </c>
      <c r="P269" s="40">
        <f>Tabela_3!P267</f>
        <v>99.384429999999995</v>
      </c>
      <c r="Q269" s="40">
        <f>Tabela_3!Q267</f>
        <v>96.488479999999996</v>
      </c>
    </row>
    <row r="270" spans="1:20" x14ac:dyDescent="0.25">
      <c r="A270" s="37">
        <v>45231</v>
      </c>
      <c r="B270" s="40">
        <f>Tabela_3!B268</f>
        <v>101.25205</v>
      </c>
      <c r="C270" s="40">
        <f>Tabela_3!C268</f>
        <v>93.294979999999995</v>
      </c>
      <c r="D270" s="40">
        <f>Tabela_3!D268</f>
        <v>92.250649999999993</v>
      </c>
      <c r="E270" s="40">
        <f>Tabela_3!E268</f>
        <v>106.57170000000001</v>
      </c>
      <c r="F270" s="40" t="str">
        <f>Tabela_3!F268</f>
        <v>-</v>
      </c>
      <c r="G270" s="40">
        <f>Tabela_3!G268</f>
        <v>96.903459999999995</v>
      </c>
      <c r="H270" s="40" t="str">
        <f>Tabela_3!H268</f>
        <v>-</v>
      </c>
      <c r="I270" s="40">
        <f>Tabela_3!I268</f>
        <v>91.768050000000002</v>
      </c>
      <c r="J270" s="40">
        <f>Tabela_3!J268</f>
        <v>100.86291</v>
      </c>
      <c r="K270" s="40">
        <f>Tabela_3!K268</f>
        <v>104.92715</v>
      </c>
      <c r="L270" s="40">
        <f>Tabela_3!L268</f>
        <v>115.3822</v>
      </c>
      <c r="M270" s="40">
        <f>Tabela_3!M268</f>
        <v>114.40553</v>
      </c>
      <c r="N270" s="40">
        <f>Tabela_3!N268</f>
        <v>101.31279000000001</v>
      </c>
      <c r="O270" s="40">
        <f>Tabela_3!O268</f>
        <v>104.48384</v>
      </c>
      <c r="P270" s="40">
        <f>Tabela_3!P268</f>
        <v>98.922349999999994</v>
      </c>
      <c r="Q270" s="40">
        <f>Tabela_3!Q268</f>
        <v>94.024559999999994</v>
      </c>
      <c r="R270" s="235"/>
      <c r="S270" s="235"/>
      <c r="T270" s="235"/>
    </row>
    <row r="271" spans="1:20" x14ac:dyDescent="0.25">
      <c r="A271" s="37">
        <v>45261</v>
      </c>
      <c r="B271" s="40">
        <f>Tabela_3!B269</f>
        <v>102.93656</v>
      </c>
      <c r="C271" s="40">
        <f>Tabela_3!C269</f>
        <v>95.101669999999999</v>
      </c>
      <c r="D271" s="40">
        <f>Tabela_3!D269</f>
        <v>101.16451000000001</v>
      </c>
      <c r="E271" s="40">
        <f>Tabela_3!E269</f>
        <v>110.69522000000001</v>
      </c>
      <c r="F271" s="40" t="str">
        <f>Tabela_3!F269</f>
        <v>-</v>
      </c>
      <c r="G271" s="40">
        <f>Tabela_3!G269</f>
        <v>102.51053</v>
      </c>
      <c r="H271" s="40" t="str">
        <f>Tabela_3!H269</f>
        <v>-</v>
      </c>
      <c r="I271" s="40">
        <f>Tabela_3!I269</f>
        <v>100.99755999999999</v>
      </c>
      <c r="J271" s="40">
        <f>Tabela_3!J269</f>
        <v>98.847840000000005</v>
      </c>
      <c r="K271" s="40">
        <f>Tabela_3!K269</f>
        <v>106.55303000000001</v>
      </c>
      <c r="L271" s="40">
        <f>Tabela_3!L269</f>
        <v>116.91972</v>
      </c>
      <c r="M271" s="40">
        <f>Tabela_3!M269</f>
        <v>109.48386000000001</v>
      </c>
      <c r="N271" s="40">
        <f>Tabela_3!N269</f>
        <v>101.69976</v>
      </c>
      <c r="O271" s="40">
        <f>Tabela_3!O269</f>
        <v>105.22161</v>
      </c>
      <c r="P271" s="40">
        <f>Tabela_3!P269</f>
        <v>105.69076</v>
      </c>
      <c r="Q271" s="40">
        <f>Tabela_3!Q269</f>
        <v>96.083820000000003</v>
      </c>
      <c r="R271" s="236"/>
      <c r="S271" s="236"/>
      <c r="T271" s="236"/>
    </row>
    <row r="272" spans="1:20" x14ac:dyDescent="0.25">
      <c r="A272" s="37">
        <v>45292</v>
      </c>
      <c r="B272" s="40">
        <f>Tabela_3!B270</f>
        <v>101.65037</v>
      </c>
      <c r="C272" s="40">
        <f>Tabela_3!C270</f>
        <v>97.278180000000006</v>
      </c>
      <c r="D272" s="40">
        <f>Tabela_3!D270</f>
        <v>107.80853999999999</v>
      </c>
      <c r="E272" s="40">
        <f>Tabela_3!E270</f>
        <v>107.51503</v>
      </c>
      <c r="F272" s="40" t="str">
        <f>Tabela_3!F270</f>
        <v>-</v>
      </c>
      <c r="G272" s="40">
        <f>Tabela_3!G270</f>
        <v>100.6096</v>
      </c>
      <c r="H272" s="40" t="str">
        <f>Tabela_3!H270</f>
        <v>-</v>
      </c>
      <c r="I272" s="40">
        <f>Tabela_3!I270</f>
        <v>100.73867</v>
      </c>
      <c r="J272" s="40">
        <f>Tabela_3!J270</f>
        <v>98.360380000000006</v>
      </c>
      <c r="K272" s="40">
        <f>Tabela_3!K270</f>
        <v>106.26182</v>
      </c>
      <c r="L272" s="40">
        <f>Tabela_3!L270</f>
        <v>113.65317</v>
      </c>
      <c r="M272" s="40">
        <f>Tabela_3!M270</f>
        <v>107.81484</v>
      </c>
      <c r="N272" s="40">
        <f>Tabela_3!N270</f>
        <v>100.03857000000001</v>
      </c>
      <c r="O272" s="40">
        <f>Tabela_3!O270</f>
        <v>105.45256999999999</v>
      </c>
      <c r="P272" s="40">
        <f>Tabela_3!P270</f>
        <v>101.48175999999999</v>
      </c>
      <c r="Q272" s="40">
        <f>Tabela_3!Q270</f>
        <v>90.31841</v>
      </c>
      <c r="R272" s="238"/>
      <c r="S272" s="238"/>
      <c r="T272" s="238"/>
    </row>
    <row r="273" spans="1:20" x14ac:dyDescent="0.25">
      <c r="A273" s="37">
        <v>45323</v>
      </c>
      <c r="B273" s="40">
        <f>Tabela_3!B271</f>
        <v>101.90203</v>
      </c>
      <c r="C273" s="40">
        <f>Tabela_3!C271</f>
        <v>97.684420000000003</v>
      </c>
      <c r="D273" s="40">
        <f>Tabela_3!D271</f>
        <v>118.4037</v>
      </c>
      <c r="E273" s="40">
        <f>Tabela_3!E271</f>
        <v>105.10657</v>
      </c>
      <c r="F273" s="40" t="str">
        <f>Tabela_3!F271</f>
        <v>-</v>
      </c>
      <c r="G273" s="40">
        <f>Tabela_3!G271</f>
        <v>103.94907000000001</v>
      </c>
      <c r="H273" s="40" t="str">
        <f>Tabela_3!H271</f>
        <v>-</v>
      </c>
      <c r="I273" s="40">
        <f>Tabela_3!I271</f>
        <v>101.53881</v>
      </c>
      <c r="J273" s="40">
        <f>Tabela_3!J271</f>
        <v>100.42516999999999</v>
      </c>
      <c r="K273" s="40">
        <f>Tabela_3!K271</f>
        <v>105.92201</v>
      </c>
      <c r="L273" s="40">
        <f>Tabela_3!L271</f>
        <v>116.09725</v>
      </c>
      <c r="M273" s="40">
        <f>Tabela_3!M271</f>
        <v>109.51411</v>
      </c>
      <c r="N273" s="40">
        <f>Tabela_3!N271</f>
        <v>99.841120000000004</v>
      </c>
      <c r="O273" s="40">
        <f>Tabela_3!O271</f>
        <v>102.68107000000001</v>
      </c>
      <c r="P273" s="40">
        <f>Tabela_3!P271</f>
        <v>100.69146000000001</v>
      </c>
      <c r="Q273" s="40">
        <f>Tabela_3!Q271</f>
        <v>98.310550000000006</v>
      </c>
      <c r="R273" s="240"/>
      <c r="S273" s="240"/>
      <c r="T273" s="240"/>
    </row>
    <row r="274" spans="1:20" x14ac:dyDescent="0.25">
      <c r="A274" s="37">
        <v>45352</v>
      </c>
      <c r="B274" s="40">
        <f>Tabela_3!B272</f>
        <v>102.2295</v>
      </c>
      <c r="C274" s="40">
        <f>Tabela_3!C272</f>
        <v>98.511049999999997</v>
      </c>
      <c r="D274" s="40">
        <f>Tabela_3!D272</f>
        <v>104.52485</v>
      </c>
      <c r="E274" s="40">
        <f>Tabela_3!E272</f>
        <v>107.05015</v>
      </c>
      <c r="F274" s="40" t="str">
        <f>Tabela_3!F272</f>
        <v>-</v>
      </c>
      <c r="G274" s="40">
        <f>Tabela_3!G272</f>
        <v>102.318</v>
      </c>
      <c r="H274" s="40" t="str">
        <f>Tabela_3!H272</f>
        <v>-</v>
      </c>
      <c r="I274" s="40">
        <f>Tabela_3!I272</f>
        <v>105.44377</v>
      </c>
      <c r="J274" s="40">
        <f>Tabela_3!J272</f>
        <v>102.47346</v>
      </c>
      <c r="K274" s="40">
        <f>Tabela_3!K272</f>
        <v>105.90192999999999</v>
      </c>
      <c r="L274" s="40">
        <f>Tabela_3!L272</f>
        <v>109.81619000000001</v>
      </c>
      <c r="M274" s="40">
        <f>Tabela_3!M272</f>
        <v>107.19663</v>
      </c>
      <c r="N274" s="40">
        <f>Tabela_3!N272</f>
        <v>101.19844000000001</v>
      </c>
      <c r="O274" s="40">
        <f>Tabela_3!O272</f>
        <v>96.02422</v>
      </c>
      <c r="P274" s="40">
        <f>Tabela_3!P272</f>
        <v>103.69647999999999</v>
      </c>
      <c r="Q274" s="40">
        <f>Tabela_3!Q272</f>
        <v>99.185419999999993</v>
      </c>
      <c r="R274" s="244"/>
      <c r="S274" s="244"/>
      <c r="T274" s="244"/>
    </row>
    <row r="275" spans="1:20" s="246" customFormat="1" x14ac:dyDescent="0.25">
      <c r="A275" s="37">
        <v>45383</v>
      </c>
      <c r="B275" s="40">
        <f>Tabela_3!B273</f>
        <v>101.99247</v>
      </c>
      <c r="C275" s="40">
        <f>Tabela_3!C273</f>
        <v>97.178179999999998</v>
      </c>
      <c r="D275" s="40">
        <f>Tabela_3!D273</f>
        <v>106.14603</v>
      </c>
      <c r="E275" s="40">
        <f>Tabela_3!E273</f>
        <v>93.870459999999994</v>
      </c>
      <c r="F275" s="40" t="str">
        <f>Tabela_3!F273</f>
        <v>-</v>
      </c>
      <c r="G275" s="40">
        <f>Tabela_3!G273</f>
        <v>101.17164</v>
      </c>
      <c r="H275" s="40" t="str">
        <f>Tabela_3!H273</f>
        <v>-</v>
      </c>
      <c r="I275" s="40">
        <f>Tabela_3!I273</f>
        <v>110.09025</v>
      </c>
      <c r="J275" s="40">
        <f>Tabela_3!J273</f>
        <v>98.437889999999996</v>
      </c>
      <c r="K275" s="40">
        <f>Tabela_3!K273</f>
        <v>104.70162000000001</v>
      </c>
      <c r="L275" s="40">
        <f>Tabela_3!L273</f>
        <v>113.33069999999999</v>
      </c>
      <c r="M275" s="40">
        <f>Tabela_3!M273</f>
        <v>106.64167</v>
      </c>
      <c r="N275" s="40">
        <f>Tabela_3!N273</f>
        <v>100.74173999999999</v>
      </c>
      <c r="O275" s="40">
        <f>Tabela_3!O273</f>
        <v>104.92223</v>
      </c>
      <c r="P275" s="40">
        <f>Tabela_3!P273</f>
        <v>105.14184</v>
      </c>
      <c r="Q275" s="40">
        <f>Tabela_3!Q273</f>
        <v>99.183629999999994</v>
      </c>
    </row>
    <row r="276" spans="1:20" s="250" customFormat="1" x14ac:dyDescent="0.25">
      <c r="A276" s="37">
        <v>45413</v>
      </c>
      <c r="B276" s="40">
        <f>Tabela_3!B274</f>
        <v>100.51585</v>
      </c>
      <c r="C276" s="40">
        <f>Tabela_3!C274</f>
        <v>102.3738</v>
      </c>
      <c r="D276" s="40">
        <f>Tabela_3!D274</f>
        <v>102.89651000000001</v>
      </c>
      <c r="E276" s="40">
        <f>Tabela_3!E274</f>
        <v>108.15018999999999</v>
      </c>
      <c r="F276" s="40" t="str">
        <f>Tabela_3!F274</f>
        <v>-</v>
      </c>
      <c r="G276" s="40">
        <f>Tabela_3!G274</f>
        <v>99.107919999999993</v>
      </c>
      <c r="H276" s="40" t="str">
        <f>Tabela_3!H274</f>
        <v>-</v>
      </c>
      <c r="I276" s="40">
        <f>Tabela_3!I274</f>
        <v>109.6598</v>
      </c>
      <c r="J276" s="40">
        <f>Tabela_3!J274</f>
        <v>107.61443</v>
      </c>
      <c r="K276" s="40">
        <f>Tabela_3!K274</f>
        <v>100.09264</v>
      </c>
      <c r="L276" s="40">
        <f>Tabela_3!L274</f>
        <v>101.98752</v>
      </c>
      <c r="M276" s="40">
        <f>Tabela_3!M274</f>
        <v>106.75245</v>
      </c>
      <c r="N276" s="40">
        <f>Tabela_3!N274</f>
        <v>100.13721</v>
      </c>
      <c r="O276" s="40">
        <f>Tabela_3!O274</f>
        <v>102.07358000000001</v>
      </c>
      <c r="P276" s="40">
        <f>Tabela_3!P274</f>
        <v>104.86855</v>
      </c>
      <c r="Q276" s="40">
        <f>Tabela_3!Q274</f>
        <v>72.920959999999994</v>
      </c>
    </row>
    <row r="277" spans="1:20" s="252" customFormat="1" x14ac:dyDescent="0.25">
      <c r="A277" s="37">
        <v>45444</v>
      </c>
      <c r="B277" s="40">
        <f>Tabela_3!B275</f>
        <v>104.86449</v>
      </c>
      <c r="C277" s="40">
        <f>Tabela_3!C275</f>
        <v>98.158289999999994</v>
      </c>
      <c r="D277" s="40">
        <f>Tabela_3!D275</f>
        <v>101.47171</v>
      </c>
      <c r="E277" s="40">
        <f>Tabela_3!E275</f>
        <v>118.26403000000001</v>
      </c>
      <c r="F277" s="40" t="str">
        <f>Tabela_3!F275</f>
        <v>-</v>
      </c>
      <c r="G277" s="40">
        <f>Tabela_3!G275</f>
        <v>102.48746</v>
      </c>
      <c r="H277" s="40" t="str">
        <f>Tabela_3!H275</f>
        <v>-</v>
      </c>
      <c r="I277" s="40">
        <f>Tabela_3!I275</f>
        <v>106.25285</v>
      </c>
      <c r="J277" s="40">
        <f>Tabela_3!J275</f>
        <v>102.36015</v>
      </c>
      <c r="K277" s="40">
        <f>Tabela_3!K275</f>
        <v>106.23335</v>
      </c>
      <c r="L277" s="40">
        <f>Tabela_3!L275</f>
        <v>105.57002</v>
      </c>
      <c r="M277" s="40">
        <f>Tabela_3!M275</f>
        <v>107.61837</v>
      </c>
      <c r="N277" s="40">
        <f>Tabela_3!N275</f>
        <v>106.18818</v>
      </c>
      <c r="O277" s="40">
        <f>Tabela_3!O275</f>
        <v>109.23842</v>
      </c>
      <c r="P277" s="40">
        <f>Tabela_3!P275</f>
        <v>105.99325</v>
      </c>
      <c r="Q277" s="40">
        <f>Tabela_3!Q275</f>
        <v>98.803740000000005</v>
      </c>
    </row>
    <row r="278" spans="1:20" s="254" customFormat="1" x14ac:dyDescent="0.25">
      <c r="A278" s="37">
        <v>45474</v>
      </c>
      <c r="B278" s="40">
        <f>Tabela_3!B276</f>
        <v>103.3022</v>
      </c>
      <c r="C278" s="40">
        <f>Tabela_3!C276</f>
        <v>98.427300000000002</v>
      </c>
      <c r="D278" s="40">
        <f>Tabela_3!D276</f>
        <v>104.03573</v>
      </c>
      <c r="E278" s="40">
        <f>Tabela_3!E276</f>
        <v>113.83584999999999</v>
      </c>
      <c r="F278" s="40" t="str">
        <f>Tabela_3!F276</f>
        <v>-</v>
      </c>
      <c r="G278" s="40">
        <f>Tabela_3!G276</f>
        <v>101.33744</v>
      </c>
      <c r="H278" s="40" t="str">
        <f>Tabela_3!H276</f>
        <v>-</v>
      </c>
      <c r="I278" s="40">
        <f>Tabela_3!I276</f>
        <v>108.38478000000001</v>
      </c>
      <c r="J278" s="40">
        <f>Tabela_3!J276</f>
        <v>97.294160000000005</v>
      </c>
      <c r="K278" s="40">
        <f>Tabela_3!K276</f>
        <v>106.56209</v>
      </c>
      <c r="L278" s="40">
        <f>Tabela_3!L276</f>
        <v>110.76559</v>
      </c>
      <c r="M278" s="40">
        <f>Tabela_3!M276</f>
        <v>104.3532</v>
      </c>
      <c r="N278" s="40">
        <f>Tabela_3!N276</f>
        <v>100.8807</v>
      </c>
      <c r="O278" s="40">
        <f>Tabela_3!O276</f>
        <v>109.96178999999999</v>
      </c>
      <c r="P278" s="40">
        <f>Tabela_3!P276</f>
        <v>107.98545</v>
      </c>
      <c r="Q278" s="40">
        <f>Tabela_3!Q276</f>
        <v>99.520660000000007</v>
      </c>
    </row>
    <row r="279" spans="1:20" s="260" customFormat="1" x14ac:dyDescent="0.25">
      <c r="A279" s="37">
        <v>45505</v>
      </c>
      <c r="B279" s="40">
        <f>Tabela_3!B277</f>
        <v>103.47011999999999</v>
      </c>
      <c r="C279" s="40">
        <f>Tabela_3!C277</f>
        <v>99.600930000000005</v>
      </c>
      <c r="D279" s="40">
        <f>Tabela_3!D277</f>
        <v>104.78652</v>
      </c>
      <c r="E279" s="40">
        <f>Tabela_3!E277</f>
        <v>110.3051</v>
      </c>
      <c r="F279" s="40" t="str">
        <f>Tabela_3!F277</f>
        <v>-</v>
      </c>
      <c r="G279" s="40">
        <f>Tabela_3!G277</f>
        <v>104.86074000000001</v>
      </c>
      <c r="H279" s="40" t="str">
        <f>Tabela_3!H277</f>
        <v>-</v>
      </c>
      <c r="I279" s="40">
        <f>Tabela_3!I277</f>
        <v>108.26124</v>
      </c>
      <c r="J279" s="40">
        <f>Tabela_3!J277</f>
        <v>99.601200000000006</v>
      </c>
      <c r="K279" s="40">
        <f>Tabela_3!K277</f>
        <v>109.2758</v>
      </c>
      <c r="L279" s="40">
        <f>Tabela_3!L277</f>
        <v>109.58196</v>
      </c>
      <c r="M279" s="40">
        <f>Tabela_3!M277</f>
        <v>106.51390000000001</v>
      </c>
      <c r="N279" s="40">
        <f>Tabela_3!N277</f>
        <v>100.64339</v>
      </c>
      <c r="O279" s="40">
        <f>Tabela_3!O277</f>
        <v>106.9705</v>
      </c>
      <c r="P279" s="40">
        <f>Tabela_3!P277</f>
        <v>106.45231</v>
      </c>
      <c r="Q279" s="40">
        <f>Tabela_3!Q277</f>
        <v>96.848429999999993</v>
      </c>
    </row>
    <row r="280" spans="1:20" s="261" customFormat="1" x14ac:dyDescent="0.25">
      <c r="A280" s="37">
        <v>45536</v>
      </c>
      <c r="B280" s="40">
        <f>Tabela_3!B278</f>
        <v>104.38954</v>
      </c>
      <c r="C280" s="40">
        <f>Tabela_3!C278</f>
        <v>100.48266</v>
      </c>
      <c r="D280" s="40">
        <f>Tabela_3!D278</f>
        <v>102.54443999999999</v>
      </c>
      <c r="E280" s="40">
        <f>Tabela_3!E278</f>
        <v>108.49916</v>
      </c>
      <c r="F280" s="40" t="str">
        <f>Tabela_3!F278</f>
        <v>-</v>
      </c>
      <c r="G280" s="40">
        <f>Tabela_3!G278</f>
        <v>101.58693</v>
      </c>
      <c r="H280" s="40" t="str">
        <f>Tabela_3!H278</f>
        <v>-</v>
      </c>
      <c r="I280" s="40">
        <f>Tabela_3!I278</f>
        <v>106.23138</v>
      </c>
      <c r="J280" s="40">
        <f>Tabela_3!J278</f>
        <v>98.486999999999995</v>
      </c>
      <c r="K280" s="40">
        <f>Tabela_3!K278</f>
        <v>108.11877</v>
      </c>
      <c r="L280" s="40">
        <f>Tabela_3!L278</f>
        <v>112.11633</v>
      </c>
      <c r="M280" s="40">
        <f>Tabela_3!M278</f>
        <v>104.90036000000001</v>
      </c>
      <c r="N280" s="40">
        <f>Tabela_3!N278</f>
        <v>101.90356</v>
      </c>
      <c r="O280" s="40">
        <f>Tabela_3!O278</f>
        <v>109.63914</v>
      </c>
      <c r="P280" s="40">
        <f>Tabela_3!P278</f>
        <v>108.98050000000001</v>
      </c>
      <c r="Q280" s="40">
        <f>Tabela_3!Q278</f>
        <v>98.738630000000001</v>
      </c>
    </row>
    <row r="281" spans="1:20" s="262" customFormat="1" x14ac:dyDescent="0.25">
      <c r="A281" s="37">
        <v>45566</v>
      </c>
      <c r="B281" s="40">
        <f>Tabela_3!B279</f>
        <v>104.30489</v>
      </c>
      <c r="C281" s="40">
        <f>Tabela_3!C279</f>
        <v>97.723309999999998</v>
      </c>
      <c r="D281" s="40">
        <f>Tabela_3!D279</f>
        <v>99.564509999999999</v>
      </c>
      <c r="E281" s="40">
        <f>Tabela_3!E279</f>
        <v>117.14919999999999</v>
      </c>
      <c r="F281" s="40" t="str">
        <f>Tabela_3!F279</f>
        <v>-</v>
      </c>
      <c r="G281" s="40">
        <f>Tabela_3!G279</f>
        <v>102.97401000000001</v>
      </c>
      <c r="H281" s="40" t="str">
        <f>Tabela_3!H279</f>
        <v>-</v>
      </c>
      <c r="I281" s="40">
        <f>Tabela_3!I279</f>
        <v>102.62685999999999</v>
      </c>
      <c r="J281" s="40">
        <f>Tabela_3!J279</f>
        <v>98.983930000000001</v>
      </c>
      <c r="K281" s="40">
        <f>Tabela_3!K279</f>
        <v>107.09387</v>
      </c>
      <c r="L281" s="40">
        <f>Tabela_3!L279</f>
        <v>110.34399000000001</v>
      </c>
      <c r="M281" s="40">
        <f>Tabela_3!M279</f>
        <v>102.99024</v>
      </c>
      <c r="N281" s="40">
        <f>Tabela_3!N279</f>
        <v>102.53185999999999</v>
      </c>
      <c r="O281" s="40">
        <f>Tabela_3!O279</f>
        <v>110.98933</v>
      </c>
      <c r="P281" s="40">
        <f>Tabela_3!P279</f>
        <v>109.77684000000001</v>
      </c>
      <c r="Q281" s="40">
        <f>Tabela_3!Q279</f>
        <v>97.556970000000007</v>
      </c>
    </row>
    <row r="282" spans="1:20" s="264" customFormat="1" x14ac:dyDescent="0.25">
      <c r="A282" s="37">
        <v>45597</v>
      </c>
      <c r="B282" s="40">
        <f>Tabela_3!B280</f>
        <v>103.60259000000001</v>
      </c>
      <c r="C282" s="40">
        <f>Tabela_3!C280</f>
        <v>98.505889999999994</v>
      </c>
      <c r="D282" s="40">
        <f>Tabela_3!D280</f>
        <v>104.59424</v>
      </c>
      <c r="E282" s="40">
        <f>Tabela_3!E280</f>
        <v>125.27191999999999</v>
      </c>
      <c r="F282" s="40" t="str">
        <f>Tabela_3!F280</f>
        <v>-</v>
      </c>
      <c r="G282" s="40">
        <f>Tabela_3!G280</f>
        <v>102.98584</v>
      </c>
      <c r="H282" s="40" t="str">
        <f>Tabela_3!H280</f>
        <v>-</v>
      </c>
      <c r="I282" s="40">
        <f>Tabela_3!I280</f>
        <v>107.55041</v>
      </c>
      <c r="J282" s="40">
        <f>Tabela_3!J280</f>
        <v>99.003780000000006</v>
      </c>
      <c r="K282" s="40">
        <f>Tabela_3!K280</f>
        <v>105.63795</v>
      </c>
      <c r="L282" s="40">
        <f>Tabela_3!L280</f>
        <v>102.38807</v>
      </c>
      <c r="M282" s="40">
        <f>Tabela_3!M280</f>
        <v>104.76054000000001</v>
      </c>
      <c r="N282" s="40">
        <f>Tabela_3!N280</f>
        <v>99.663449999999997</v>
      </c>
      <c r="O282" s="40">
        <f>Tabela_3!O280</f>
        <v>112.02946</v>
      </c>
      <c r="P282" s="40">
        <f>Tabela_3!P280</f>
        <v>108.84705</v>
      </c>
      <c r="Q282" s="40">
        <f>Tabela_3!Q280</f>
        <v>96.899680000000004</v>
      </c>
    </row>
    <row r="283" spans="1:20" s="265" customFormat="1" x14ac:dyDescent="0.25">
      <c r="A283" s="37">
        <v>45627</v>
      </c>
      <c r="B283" s="40">
        <f>Tabela_3!B281</f>
        <v>103.31849</v>
      </c>
      <c r="C283" s="40">
        <f>Tabela_3!C281</f>
        <v>98.876689999999996</v>
      </c>
      <c r="D283" s="40">
        <f>Tabela_3!D281</f>
        <v>108.28712</v>
      </c>
      <c r="E283" s="40">
        <f>Tabela_3!E281</f>
        <v>113.74875</v>
      </c>
      <c r="F283" s="40" t="str">
        <f>Tabela_3!F281</f>
        <v>-</v>
      </c>
      <c r="G283" s="40">
        <f>Tabela_3!G281</f>
        <v>93.383160000000004</v>
      </c>
      <c r="H283" s="40" t="str">
        <f>Tabela_3!H281</f>
        <v>-</v>
      </c>
      <c r="I283" s="40">
        <f>Tabela_3!I281</f>
        <v>110.36806</v>
      </c>
      <c r="J283" s="40">
        <f>Tabela_3!J281</f>
        <v>102.46547</v>
      </c>
      <c r="K283" s="40">
        <f>Tabela_3!K281</f>
        <v>105.03910999999999</v>
      </c>
      <c r="L283" s="40">
        <f>Tabela_3!L281</f>
        <v>106.23132</v>
      </c>
      <c r="M283" s="40">
        <f>Tabela_3!M281</f>
        <v>103.80127</v>
      </c>
      <c r="N283" s="40">
        <f>Tabela_3!N281</f>
        <v>98.594890000000007</v>
      </c>
      <c r="O283" s="40">
        <f>Tabela_3!O281</f>
        <v>106.92619000000001</v>
      </c>
      <c r="P283" s="40">
        <f>Tabela_3!P281</f>
        <v>109.40299</v>
      </c>
      <c r="Q283" s="40">
        <f>Tabela_3!Q281</f>
        <v>97.482939999999999</v>
      </c>
    </row>
    <row r="284" spans="1:20" s="268" customFormat="1" x14ac:dyDescent="0.25">
      <c r="A284" s="37">
        <v>45658</v>
      </c>
      <c r="B284" s="40">
        <f>Tabela_3!B282</f>
        <v>103.46134000000001</v>
      </c>
      <c r="C284" s="40">
        <f>Tabela_3!C282</f>
        <v>95.174359999999993</v>
      </c>
      <c r="D284" s="40">
        <f>Tabela_3!D282</f>
        <v>107.57664</v>
      </c>
      <c r="E284" s="40">
        <f>Tabela_3!E282</f>
        <v>109.32249</v>
      </c>
      <c r="F284" s="40" t="str">
        <f>Tabela_3!F282</f>
        <v>-</v>
      </c>
      <c r="G284" s="40">
        <f>Tabela_3!G282</f>
        <v>101.14685</v>
      </c>
      <c r="H284" s="40" t="str">
        <f>Tabela_3!H282</f>
        <v>-</v>
      </c>
      <c r="I284" s="40">
        <f>Tabela_3!I282</f>
        <v>82.732640000000004</v>
      </c>
      <c r="J284" s="40">
        <f>Tabela_3!J282</f>
        <v>104.06835</v>
      </c>
      <c r="K284" s="40">
        <f>Tabela_3!K282</f>
        <v>106.15810999999999</v>
      </c>
      <c r="L284" s="40">
        <f>Tabela_3!L282</f>
        <v>103.742</v>
      </c>
      <c r="M284" s="40">
        <f>Tabela_3!M282</f>
        <v>106.51904999999999</v>
      </c>
      <c r="N284" s="40">
        <f>Tabela_3!N282</f>
        <v>100.37805</v>
      </c>
      <c r="O284" s="40">
        <f>Tabela_3!O282</f>
        <v>106.45245</v>
      </c>
      <c r="P284" s="40">
        <f>Tabela_3!P282</f>
        <v>110.60647</v>
      </c>
      <c r="Q284" s="40">
        <f>Tabela_3!Q282</f>
        <v>97.241219999999998</v>
      </c>
    </row>
    <row r="285" spans="1:20" s="269" customFormat="1" x14ac:dyDescent="0.25">
      <c r="A285" s="37">
        <v>45689</v>
      </c>
      <c r="B285" s="40">
        <f>Tabela_3!B283</f>
        <v>103.49572000000001</v>
      </c>
      <c r="C285" s="40">
        <f>Tabela_3!C283</f>
        <v>95.310630000000003</v>
      </c>
      <c r="D285" s="40">
        <f>Tabela_3!D283</f>
        <v>104.45017</v>
      </c>
      <c r="E285" s="40">
        <f>Tabela_3!E283</f>
        <v>111.12907</v>
      </c>
      <c r="F285" s="40" t="str">
        <f>Tabela_3!F283</f>
        <v>-</v>
      </c>
      <c r="G285" s="40">
        <f>Tabela_3!G283</f>
        <v>100.24016</v>
      </c>
      <c r="H285" s="40" t="str">
        <f>Tabela_3!H283</f>
        <v>-</v>
      </c>
      <c r="I285" s="40">
        <f>Tabela_3!I283</f>
        <v>84.73948</v>
      </c>
      <c r="J285" s="40">
        <f>Tabela_3!J283</f>
        <v>101.26078</v>
      </c>
      <c r="K285" s="40">
        <f>Tabela_3!K283</f>
        <v>106.05983999999999</v>
      </c>
      <c r="L285" s="40">
        <f>Tabela_3!L283</f>
        <v>105.04347</v>
      </c>
      <c r="M285" s="40">
        <f>Tabela_3!M283</f>
        <v>106.60433</v>
      </c>
      <c r="N285" s="40">
        <f>Tabela_3!N283</f>
        <v>99.820089999999993</v>
      </c>
      <c r="O285" s="40">
        <f>Tabela_3!O283</f>
        <v>108.81314999999999</v>
      </c>
      <c r="P285" s="40">
        <f>Tabela_3!P283</f>
        <v>110.11014</v>
      </c>
      <c r="Q285" s="40">
        <f>Tabela_3!Q283</f>
        <v>96.827340000000007</v>
      </c>
    </row>
    <row r="286" spans="1:20" s="270" customFormat="1" x14ac:dyDescent="0.25">
      <c r="A286" s="37">
        <v>45717</v>
      </c>
      <c r="B286" s="40">
        <f>Tabela_3!B284</f>
        <v>104.70529999999999</v>
      </c>
      <c r="C286" s="40">
        <f>Tabela_3!C284</f>
        <v>91.373009999999994</v>
      </c>
      <c r="D286" s="40">
        <f>Tabela_3!D284</f>
        <v>110.26142</v>
      </c>
      <c r="E286" s="40">
        <f>Tabela_3!E284</f>
        <v>116.24012</v>
      </c>
      <c r="F286" s="40" t="str">
        <f>Tabela_3!F284</f>
        <v>-</v>
      </c>
      <c r="G286" s="40">
        <f>Tabela_3!G284</f>
        <v>103.64426</v>
      </c>
      <c r="H286" s="40" t="str">
        <f>Tabela_3!H284</f>
        <v>-</v>
      </c>
      <c r="I286" s="40">
        <f>Tabela_3!I284</f>
        <v>80.514089999999996</v>
      </c>
      <c r="J286" s="40">
        <f>Tabela_3!J284</f>
        <v>102.87844</v>
      </c>
      <c r="K286" s="40">
        <f>Tabela_3!K284</f>
        <v>107.01094000000001</v>
      </c>
      <c r="L286" s="40">
        <f>Tabela_3!L284</f>
        <v>109.91455000000001</v>
      </c>
      <c r="M286" s="40">
        <f>Tabela_3!M284</f>
        <v>111.41175</v>
      </c>
      <c r="N286" s="40">
        <f>Tabela_3!N284</f>
        <v>101.92713000000001</v>
      </c>
      <c r="O286" s="40">
        <f>Tabela_3!O284</f>
        <v>109.67674</v>
      </c>
      <c r="P286" s="40">
        <f>Tabela_3!P284</f>
        <v>110.15049</v>
      </c>
      <c r="Q286" s="40">
        <f>Tabela_3!Q284</f>
        <v>95.699600000000004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 4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Marçal</cp:lastModifiedBy>
  <dcterms:created xsi:type="dcterms:W3CDTF">2014-05-13T15:31:21Z</dcterms:created>
  <dcterms:modified xsi:type="dcterms:W3CDTF">2025-05-14T20:30:18Z</dcterms:modified>
</cp:coreProperties>
</file>